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xr:revisionPtr revIDLastSave="2478" documentId="11_BA1A21BB211C984CD05B7B345F8037184CBAE858" xr6:coauthVersionLast="47" xr6:coauthVersionMax="47" xr10:uidLastSave="{C59E59DB-561C-4C9D-9B45-687607E3922D}"/>
  <bookViews>
    <workbookView xWindow="0" yWindow="0" windowWidth="0" windowHeight="0" xr2:uid="{00000000-000D-0000-FFFF-FFFF00000000}"/>
  </bookViews>
  <sheets>
    <sheet name="Segumiento PDM" sheetId="1" r:id="rId1"/>
    <sheet name="Hoja1" sheetId="2" r:id="rId2"/>
  </sheets>
  <definedNames>
    <definedName name="_xlnm._FilterDatabase" localSheetId="0" hidden="1">'Segumiento PDM'!$A$11:$BJ$344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U5NLKJL01xfOZogkHNoWVCX6/8Zc/kxf7Sl9+GIT1I="/>
    </ext>
  </extLst>
</workbook>
</file>

<file path=xl/calcChain.xml><?xml version="1.0" encoding="utf-8"?>
<calcChain xmlns="http://schemas.openxmlformats.org/spreadsheetml/2006/main">
  <c r="H346" i="1" l="1"/>
  <c r="R343" i="1"/>
  <c r="R342" i="1"/>
  <c r="R341" i="1"/>
  <c r="R340" i="1"/>
  <c r="R339" i="1"/>
  <c r="R338" i="1"/>
  <c r="R337" i="1"/>
  <c r="R336" i="1"/>
  <c r="R335" i="1"/>
  <c r="R334" i="1"/>
  <c r="R333" i="1"/>
  <c r="R332" i="1"/>
  <c r="R331" i="1"/>
  <c r="R330" i="1"/>
  <c r="R328" i="1"/>
  <c r="R327" i="1"/>
  <c r="R326" i="1"/>
  <c r="R325" i="1"/>
  <c r="R324" i="1"/>
  <c r="R323" i="1"/>
  <c r="R322" i="1"/>
  <c r="R321" i="1"/>
  <c r="R320" i="1"/>
  <c r="R319" i="1"/>
  <c r="R318" i="1"/>
  <c r="R317" i="1"/>
  <c r="R316" i="1"/>
  <c r="R315" i="1"/>
  <c r="R308" i="1"/>
  <c r="R306" i="1"/>
  <c r="R302" i="1"/>
  <c r="R301" i="1"/>
  <c r="R23" i="1"/>
  <c r="R24" i="1"/>
  <c r="R25" i="1"/>
  <c r="R26" i="1"/>
  <c r="R27" i="1"/>
  <c r="R28" i="1"/>
  <c r="R29" i="1"/>
  <c r="R30" i="1"/>
  <c r="R31" i="1"/>
  <c r="R32" i="1"/>
  <c r="R33" i="1"/>
  <c r="R34" i="1"/>
  <c r="R35" i="1"/>
  <c r="R36" i="1"/>
  <c r="R37" i="1"/>
  <c r="R38" i="1"/>
  <c r="R39" i="1"/>
  <c r="R40" i="1"/>
  <c r="R41" i="1"/>
  <c r="R42" i="1"/>
  <c r="R43" i="1"/>
  <c r="R44" i="1"/>
  <c r="R45" i="1"/>
  <c r="R17" i="1"/>
  <c r="R18" i="1"/>
  <c r="R19" i="1"/>
  <c r="R20" i="1"/>
  <c r="R21" i="1"/>
  <c r="R22" i="1"/>
  <c r="R213" i="1"/>
  <c r="R214" i="1"/>
  <c r="R215" i="1"/>
  <c r="R216" i="1"/>
  <c r="R217" i="1"/>
  <c r="R218" i="1"/>
  <c r="R219" i="1"/>
  <c r="R220" i="1"/>
  <c r="R221" i="1"/>
  <c r="R222" i="1"/>
  <c r="R223" i="1"/>
  <c r="R224" i="1"/>
  <c r="R225" i="1"/>
  <c r="R226" i="1"/>
  <c r="R227" i="1"/>
  <c r="R228" i="1"/>
  <c r="R229" i="1"/>
  <c r="R13" i="1"/>
  <c r="R16" i="1"/>
  <c r="R15" i="1"/>
  <c r="R14" i="1"/>
  <c r="R212" i="1"/>
  <c r="R300" i="1"/>
  <c r="R29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329" i="1"/>
  <c r="R314" i="1"/>
  <c r="R313" i="1"/>
  <c r="R312" i="1"/>
  <c r="R311" i="1"/>
  <c r="R310" i="1"/>
  <c r="R309" i="1"/>
  <c r="R307" i="1"/>
  <c r="R305" i="1"/>
  <c r="R304" i="1"/>
  <c r="R303" i="1"/>
  <c r="AJ203" i="1"/>
  <c r="AJ202" i="1"/>
  <c r="AJ191" i="1"/>
  <c r="AJ190" i="1"/>
  <c r="AJ189" i="1"/>
  <c r="AJ175" i="1"/>
  <c r="AJ165" i="1"/>
  <c r="AJ164" i="1"/>
  <c r="AJ44" i="1"/>
  <c r="AJ42" i="1"/>
  <c r="AJ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L12" authorId="0" shapeId="0" xr:uid="{00000000-0006-0000-0000-000006000000}">
      <text>
        <r>
          <rPr>
            <sz val="11"/>
            <color theme="1"/>
            <rFont val="Calibri"/>
            <scheme val="minor"/>
          </rPr>
          <t>======
ID#AAABb6Qva8o
Jimmy Hans Abella Avila    (2025-01-21 18:30:31)
C CUMPLIDO
V VENCIDO
E EN EJECUCIÓN</t>
        </r>
      </text>
    </comment>
    <comment ref="AM12" authorId="0" shapeId="0" xr:uid="{00000000-0006-0000-0000-000005000000}">
      <text>
        <r>
          <rPr>
            <sz val="11"/>
            <color theme="1"/>
            <rFont val="Calibri"/>
            <scheme val="minor"/>
          </rPr>
          <t>======
ID#AAABb6Qva80
Jimmy Hans Abella Avila    (2025-01-21 18:30:31)
C CUMPLIDO
V VENCIDO
E EN EJECUCIÓN
O OPORTUNO
EXT EXTEMPORANEO</t>
        </r>
      </text>
    </comment>
    <comment ref="P226" authorId="0" shapeId="0" xr:uid="{00000000-0006-0000-0000-000004000000}">
      <text>
        <r>
          <rPr>
            <sz val="11"/>
            <color theme="1"/>
            <rFont val="Calibri"/>
            <scheme val="minor"/>
          </rPr>
          <t>======
ID#AAABb6Qva88
Oficina Control Interno    (2025-01-21 18:30:31)
Validar fechas</t>
        </r>
      </text>
    </comment>
    <comment ref="P227" authorId="0" shapeId="0" xr:uid="{00000000-0006-0000-0000-000002000000}">
      <text>
        <r>
          <rPr>
            <sz val="11"/>
            <color theme="1"/>
            <rFont val="Calibri"/>
            <scheme val="minor"/>
          </rPr>
          <t>======
ID#AAABb6Qva9E
Oficina Control Interno    (2025-01-21 18:30:31)
Validar fechas</t>
        </r>
      </text>
    </comment>
    <comment ref="P228" authorId="0" shapeId="0" xr:uid="{00000000-0006-0000-0000-000008000000}">
      <text>
        <r>
          <rPr>
            <sz val="11"/>
            <color theme="1"/>
            <rFont val="Calibri"/>
            <scheme val="minor"/>
          </rPr>
          <t>======
ID#AAABb6Qva8w
Oficina Control Interno    (2025-01-21 18:30:31)
Validar fechas</t>
        </r>
      </text>
    </comment>
    <comment ref="P229" authorId="0" shapeId="0" xr:uid="{00000000-0006-0000-0000-000001000000}">
      <text>
        <r>
          <rPr>
            <sz val="11"/>
            <color theme="1"/>
            <rFont val="Calibri"/>
            <scheme val="minor"/>
          </rPr>
          <t>======
ID#AAABb6Qva9A
Oficina Control Interno    (2025-01-21 18:30:31)
Validar fechas</t>
        </r>
      </text>
    </comment>
    <comment ref="P230" authorId="0" shapeId="0" xr:uid="{00000000-0006-0000-0000-000003000000}">
      <text>
        <r>
          <rPr>
            <sz val="11"/>
            <color theme="1"/>
            <rFont val="Calibri"/>
            <scheme val="minor"/>
          </rPr>
          <t>======
ID#AAABb6Qva84
Oficina Control Interno    (2025-01-21 18:30:31)
Validar fechas</t>
        </r>
      </text>
    </comment>
    <comment ref="P231" authorId="0" shapeId="0" xr:uid="{00000000-0006-0000-0000-000007000000}">
      <text>
        <r>
          <rPr>
            <sz val="11"/>
            <color theme="1"/>
            <rFont val="Calibri"/>
            <scheme val="minor"/>
          </rPr>
          <t>======
ID#AAABb6Qva8s
Oficina Control Interno    (2025-01-21 18:30:31)
Validar fechas</t>
        </r>
      </text>
    </comment>
  </commentList>
  <extLst>
    <ext xmlns:r="http://schemas.openxmlformats.org/officeDocument/2006/relationships" uri="GoogleSheetsCustomDataVersion2">
      <go:sheetsCustomData xmlns:go="http://customooxmlschemas.google.com/" r:id="rId1" roundtripDataSignature="AMtx7mhJIfbcaNufbm7SCvaqXdfsDc/t9Q=="/>
    </ext>
  </extLst>
</comments>
</file>

<file path=xl/sharedStrings.xml><?xml version="1.0" encoding="utf-8"?>
<sst xmlns="http://schemas.openxmlformats.org/spreadsheetml/2006/main" count="6295" uniqueCount="2007">
  <si>
    <t>PROCESO</t>
  </si>
  <si>
    <t xml:space="preserve"> SEGUIMIENTO Y EVALUACIÓN A LA GESTIÓN</t>
  </si>
  <si>
    <t>VERSIÓN</t>
  </si>
  <si>
    <t>PÁGINA</t>
  </si>
  <si>
    <t>1 de 1</t>
  </si>
  <si>
    <t>FORMATO</t>
  </si>
  <si>
    <t>SEGUIMIENTO PLAN DE MEJORAMIENTO INSTITUCIONAL
ANEXO 1</t>
  </si>
  <si>
    <t>FECHA DE VIGENCIA</t>
  </si>
  <si>
    <t>19/092024</t>
  </si>
  <si>
    <t>FORMULACIÓN</t>
  </si>
  <si>
    <t>REPORTE DEPENDENCIA RESPONSABLE</t>
  </si>
  <si>
    <t>SEGUIMIENTO OCI</t>
  </si>
  <si>
    <t>VALORACIÓN DE EFICACIA DE ACCIONES</t>
  </si>
  <si>
    <t>AVANCE FISICO DE EJECUCIÓN</t>
  </si>
  <si>
    <t>OBSERVACIONES</t>
  </si>
  <si>
    <t>EVIDENCIAS
(LINK)</t>
  </si>
  <si>
    <t>ESTADO
(CUMPLIMIENTO)</t>
  </si>
  <si>
    <t>ESTADO
(OPORTUNIDAD)</t>
  </si>
  <si>
    <t>EFICACIA</t>
  </si>
  <si>
    <t>OPORTUNIDAD</t>
  </si>
  <si>
    <t>IMPACTO</t>
  </si>
  <si>
    <t>SI/NO</t>
  </si>
  <si>
    <t>Seguimiento</t>
  </si>
  <si>
    <t>Auditoria  Especial por Denuncia</t>
  </si>
  <si>
    <t>Dirección de Asuntos para Comunidades Negras, Afrocolombianas, Raizales y Palenqueras</t>
  </si>
  <si>
    <t>Gestión Contractual</t>
  </si>
  <si>
    <t>SIPAR No. 2023-288398-82111-SE</t>
  </si>
  <si>
    <t>Deficiencias en las labores de ejecución y supervisión del contrato en lo que se debe a la aprobación de una garantía emitida por parte de un externo que no está avalado para expedir garantías por parte de la Superintendencia Financiera, producto de una gestión ineficiente y antieconómica en desconocimiento de los principios de la gestión administrativa</t>
  </si>
  <si>
    <t>La Compañía Latina de Fianza, emitió la garantía para la celebración del Convenio y no hace parte de las compañías aseguradoras certificadas y vigiladas por la SuperFinanciera de Colombia, por tal razón la garantía no cumplía con las exigencias de lo pactado en el convenio.</t>
  </si>
  <si>
    <t>Realizar la oportuna revisiòn de los documentos requeridos para el inicio de la ejecuciòn de los contratos, con el propósito de cumplir con los requisitos legales para la ejecuciòn del contrato.</t>
  </si>
  <si>
    <t>Verificar exhaustivamente las garantías desarrollando mesas de articulación entre la Dirección de Comunidades Negras, Afrocolombianas, Raizales y Palenqueras y la Subdirección de Gestión Contractual previa a su aprobación.</t>
  </si>
  <si>
    <t>Actas de reunión 
Listados de asistencia</t>
  </si>
  <si>
    <r>
      <t xml:space="preserve">Hallazgo N. 1 Meta 1 Direcciòn de Comunidades Negras y Subdirecciòn de Gestiòn Contractual
</t>
    </r>
    <r>
      <rPr>
        <sz val="9"/>
        <color rgb="FF000000"/>
        <rFont val="Arial"/>
      </rPr>
      <t>Según lo reportado por la dependencia resposable, se encuentra a la espera del proceso de firma de los contratos o convenios a suscribir, para realizar las 8 mesas de trabajo de articulación entre la DCN y la SGC en las cuales se desarrollará la  Verificación exhaustiva de  las garantías.</t>
    </r>
  </si>
  <si>
    <t>A la fecha no se cuenta con ningún contrato o convenio vigente, o en proceso de firma de garantías, por lo cual no se ha realizado esta acción.</t>
  </si>
  <si>
    <t>No aplica</t>
  </si>
  <si>
    <t>Según indica la Direccion, a la fecha no se ha realizado ningún contrato o convenio vigente, o en proceso de firma de garantías, por lo cual no se ha realizado esta acción, de lo anterior no hay ejeucion para registrar</t>
  </si>
  <si>
    <t>E</t>
  </si>
  <si>
    <t>No reportó</t>
  </si>
  <si>
    <t>No se evidenció avance para esta actividad</t>
  </si>
  <si>
    <t>V</t>
  </si>
  <si>
    <t>La Compañía Latina de Fianza, quien emitió la garantía para la celebración del Convenio de Asociación no hace parte de las compañías aseguradoras certificadas y vigiladas por la Superintendencia Financiera de Colombia, por tal razón dicha garantía no cumplía con las exigencias de lo pactado en el convenio.</t>
  </si>
  <si>
    <t>Realizar una oportuna revisiòn de los documentos requeridos para el inicio de la ejecuciòn de los contratos, con el propósito de cumplir con los requisitos legales para la ejecuciòn del contrato.</t>
  </si>
  <si>
    <t xml:space="preserve"> Revisar que las garantías aprobadas por la Subdirección de Gestión Contractual se encuentren cargadas en el SECOP II.</t>
  </si>
  <si>
    <t>Plataforma SECOP</t>
  </si>
  <si>
    <r>
      <t xml:space="preserve">Hallazgo N. 1 Meta 2 Direcciòn de Comunidades Negras
</t>
    </r>
    <r>
      <rPr>
        <sz val="9"/>
        <color rgb="FF000000"/>
        <rFont val="Arial"/>
      </rPr>
      <t>Según lo informado por la dependencia responsable, Una vez se inicie la ejecución de los contratos o convenios se revisará que las garantías aprobadas  por la Subdirección de Gestión Contractual se encuentren cargadas en el SECOP II.</t>
    </r>
  </si>
  <si>
    <t xml:space="preserve">Coordinar con la Subdirección de Gestión Contractual,  jornadas de capacitación al equipo de la Dirección de Comunidades Negras, Afrocolombianas, Raizales y Palenqueras encargadas de la etapa contractual, incluyendo la legislación étnica.    </t>
  </si>
  <si>
    <t>Listados de asistencia</t>
  </si>
  <si>
    <r>
      <rPr>
        <b/>
        <sz val="9"/>
        <color rgb="FF000000"/>
        <rFont val="Arial"/>
      </rPr>
      <t>Hallazgo N. 1 Meta 3 Direccion de Comunidades Negras y Subdirecciòn de Gestiòn Contractual</t>
    </r>
    <r>
      <rPr>
        <sz val="9"/>
        <color rgb="FF000000"/>
        <rFont val="Arial"/>
      </rPr>
      <t xml:space="preserve">
Según lo evidenciado por la OCI, se cumplió la acción en razón a que los responsables desarrollaron  2 jornadas de capacitación al equipo de la Dirección de Comunidades Negras, Afrocolombianas, Raizales y Palenqueras encargadas de la etapa contractual, incluyendo la legislación étnica.   La evidencia reposa carpeta sharepoint evidencia PMI.</t>
    </r>
  </si>
  <si>
    <t xml:space="preserve">Según indica la Direccion, a la fecha no se ha realizado ningún contrato o convenio vigente, o en proceso de firma de garantías, por lo cual no se ha realizado esta acción, de lo anterior no hay ejeucion para registrar, es importante anotar que independientemente que no se hubiesen suscrito contratos de esta indole, el compromiso de esta meta era "Coordinar con la Subdirección de Gestión Contractual,  jornadas de capacitación al equipo de la Dirección de Comunidades Negras, Afrocolombianas, Raizales y Palenqueras encargadas de la etapa contractual, incluyendo la legislación étnica." y el producto son los listados de asistencia de los cuales no se anexo soporte, por tanto la ejecucion de esta actividad para este periodo es de 0%    </t>
  </si>
  <si>
    <t xml:space="preserve"> La  Subdirección  de Gestión Contractual, procederá a estudiar y actualizar el procedimiento de actualización de polizas, en el marco del manual de contratación.</t>
  </si>
  <si>
    <t>Actualización y socialización del procedimiento</t>
  </si>
  <si>
    <r>
      <rPr>
        <b/>
        <sz val="9"/>
        <color rgb="FF000000"/>
        <rFont val="Arial"/>
      </rPr>
      <t xml:space="preserve">Hallazgo N.1 Meta 4 Subdirecciòn de Gestion Contractual. </t>
    </r>
    <r>
      <rPr>
        <sz val="9"/>
        <color rgb="FF000000"/>
        <rFont val="Arial"/>
      </rPr>
      <t xml:space="preserve">
Según lo evidenciado por la OCI, se cumplió la acción, dada la actualización del procedimiento de polizas, en el marco del manual de contratación. La evidencia reposa carpeta sharepoint evidencia PMI.</t>
    </r>
  </si>
  <si>
    <t xml:space="preserve">Según indica la Direccion, a la fecha no se ha realizado ningún contrato o convenio vigente, o en proceso de firma de garantías, por lo cual no se ha realizado esta acción, de lo anterior no hay ejeucion para registrar, es importante anotar que independientemente que no se hubiesen suscrito contratos de esta indole, el compromiso de esta meta era " La  Subdirección  de Gestión Contractual, procederá a estudiar y actualizar el procedimiento de actualización de polizas, en el marco del manual de contratación." y el producto son la actualización y socialización del procedimiento, de los cuales no se anexo soporte, por tanto la ejecucion de esta actividad para este periodo es de 0%    </t>
  </si>
  <si>
    <t>Visita de Asesoria, Seguimiento y Evaluación de la Oficina de Control Interno</t>
  </si>
  <si>
    <t>Dirección de Asuntos Indígenas, Rom y Minorías</t>
  </si>
  <si>
    <t>Plan de Acción y Ejecucion Presupuestal</t>
  </si>
  <si>
    <t xml:space="preserve"> Se evidenciaron 10 indicadores en el aplicativo SINERGIA que no han reportado avance, lo anterior incumpliendo con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t>
  </si>
  <si>
    <t>La causa del hallazgo se debe a que no se realizó la actualización de la información en la plataforma SINERGIA. Dado que los profesionales de la vigencia tenian contratos cortos lo que causaba que hubiera fuga de información y los reportes quedaran rezagados, por falta de trazabildiad en la información-</t>
  </si>
  <si>
    <t xml:space="preserve">Es preciso informar a cada uno de los coordinadores los indicadores y metas que del aplicativo SINERGIA, se encuentran sin avance, con el fin de que sean priorizados. </t>
  </si>
  <si>
    <t xml:space="preserve">Oficiar a cada uno de los coordinadores de grupo, el alcance de los indicadores que aun no cuentan con avance en el aplicativo SINERGIA, con el fin, de que, se prioricen dentro de las actividades que cada grupo desarrolla </t>
  </si>
  <si>
    <t xml:space="preserve">Oficio </t>
  </si>
  <si>
    <t xml:space="preserve">El correo se envio, sin que la actividad de mejora tenga efecto real en el hallazgo.
</t>
  </si>
  <si>
    <t xml:space="preserve">https://mininteriorgovco.sharepoint.com/:f:/s/EvidenciasPMI/EnAtlcLgEidDqm79X1hS_YYB9xGfu1RF9L4QiLC_ptGRPw?e=GIDGQ0 </t>
  </si>
  <si>
    <t>Si bien es cierto se cumple con el compromiso de oficiar a los coordinadores, el mismo no conduce a un plan real de mejora que permita mitigar o cerrar el hallazgo.</t>
  </si>
  <si>
    <t>Se solicitó a las coordinaciones la actualización de la  Informacion que se encuentra en la matriz de avances de esta acción de mejora, actualizando la plataforma SINERGIA  a corte 2023.</t>
  </si>
  <si>
    <t>H2-M1-2022</t>
  </si>
  <si>
    <t>Se adjunta matriz con informaciónh diligenciada, sin embargo, no se adjun tan comunicaciones dirigidas a los coordinadores solicitando diligenciar la informacion, acorde a la actividad desarrollada</t>
  </si>
  <si>
    <t xml:space="preserve"> El indicador “Propuesta de proyecto de ley concertada que reglamente la conformación de las entidades territoriales indígenas”, tiene fecha de última actualización el día 10 de febrero de 2021, y el mismo no reporta avance en el cuatrienio, lo anterior, incumpliendo con lo señalado en la Directiva 21 de 2011, la cual señala: “(…) Toda la información se deberá actualizar mensualmente, así no presente avances, y la fecha límite para el cierre del proceso de actualización es el día 10 del mes siguiente”. Así, como lo señalado en el Decreto 1082 de 2015 en su artículo 2.2.7.2.3.3. “(…)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t>
  </si>
  <si>
    <t>El indicador "Propuesta de Proyecto de Ley concertada que reglamente la conformación de las Entidades Territoriales Indígenas", no tuvo un avance en ejecución durante el cuatrienio 2018-2022, debido a que este indicador fue asignado a la DAIRM , sin embargo el mismo estaba siendo articulado para su cumplimiento por la 
Directora de Gobierno y Gestión Territorial en dichas vigencias, Dra. SILVIA JULIANA CORZO VILLAMIZAR, tal cual se muestra en las evidencias y/o soportes adjuntos. El último reporte en el aplicativo Sinergia fueron los siguientes: En el mes de Diciembre de 2020, la Dirección de Gobierno realizó una reunión con la Dirección de Asuntos Indígenas, Rom y
Minorías con el fin de articular acciones con respecto a la priorización y definición de los temas frente a la presentación del proyecto
de ley especial que reglamenta la conformación de las Entidades Territoriales Indígenas – ETIS, la cual debe ser incorporada en la
agenda de la Mesa de Permanente de Concertación – MPC desde el Gobierno Nacional. Actualmente, se está a la espera de la
priorización de los temas por parte de los Pueblos y Organizaciones Indígenas, así como la definición de las fechas para las sesiones
de la MPC en la próxima vigencia. El Ministerio del Interior a través de la Dirección de Gobierno y Gestión Territorial y la Dirección de Indígenas, Rom y Minorías,
exhortó, mediante oficio OFI2020-40312-DGT-3100 de 10 de noviembre de 2020, a los delegados de la Mesa Permanente de
Concertación – MPC, la articulación con las Autoridades Indígenas para que a partir de las dos propuestas presentadas (OPIAC –
ONIC), remitan las observaciones o propuestas de texto de proyecto, para poder continuar en el cumplimiento del artículo 329 de la
Constitución Política y el artículo 37 de la Ley 1454 de 2011. Lo anterior indica que no se logra articular con la Mesa Permanente de Concertación-MPC el texto del proyecto de Ley y por ende este indicador no presenta avance.</t>
  </si>
  <si>
    <t xml:space="preserve">Es preciso informar a cada uno de los coordinadores la importancia de dar a conocer avance dentro del indicador “Propuesta de proyecto de ley concertada que reglamente la conformación de las entidades territoriales indígenas”, con el fin de que se implemente acciones para el avance de dicho indicador </t>
  </si>
  <si>
    <t xml:space="preserve">Oficiar a cada uno de los coordinadores de grupo, el alcance los indicadores que aun no cuentan con avance en el aplicativo SINERGIA, con el fin, de que, se prioricen dentro de las actividades que cada grupo desarrolla </t>
  </si>
  <si>
    <t>No reporto</t>
  </si>
  <si>
    <t>Noaplica</t>
  </si>
  <si>
    <t>0%%</t>
  </si>
  <si>
    <t>No reportan</t>
  </si>
  <si>
    <t>H3-M1-2022</t>
  </si>
  <si>
    <t>Se adjunta matriz con informaciónh diligenciada sin embargo, no se adjun tan comunicaciones dirigidas a los coordinadores solicitando diligenciar la informacion, acorde a la actividad desarrollada</t>
  </si>
  <si>
    <t xml:space="preserve">Realizar las acciones pertinentes para lograr el reporte del indicador El indicador “Propuesta de proyecto de ley concertada que reglamente la conformación de las entidades territoriales indígenas” del aplicativo SINERGIA  </t>
  </si>
  <si>
    <t>Reportar el avance del indicador “Propuesta de proyecto de ley concertada que reglamente la conformación de las entidades territoriales indígenas” del aplicativo SINERGIA para el cuarto trimestre del año</t>
  </si>
  <si>
    <t xml:space="preserve">Reporte indicador </t>
  </si>
  <si>
    <t>No reporta</t>
  </si>
  <si>
    <t>H3-M2-2022</t>
  </si>
  <si>
    <t>Se adjunta matriz con informaciónh diligenciada sin embargo, no se adjun tan soportes de comunicaciones que respalden el envio de la información y / o cargue de la misma</t>
  </si>
  <si>
    <t>Incumplimiento a lo contemplado en el artículo 3º de la Ley 1712 de 2014, en lo que refiere al principio de “Calidad de la Información”, dado a que se presentan inconsistencias en la información suministrada respecto al componente de recursos invertidos en los planes de salvaguarda, concretamente en la destinación de los mismos por etapas, evidenciado al realizar el análisis comparativo de la información proporcionada por la Dirección en la visita que se realizó en la vigencia 2021 frente a la que suministra en la presente visita.</t>
  </si>
  <si>
    <t>Inexistencia de información consolidada, frente a los convenios establecidos para la implementación de los planes de salvaguarda, con el fin de tener claridad frente a la relación de los recursos versus fase del plan de salvaguarda.</t>
  </si>
  <si>
    <t xml:space="preserve">Se hace pertinente consolidar la información de los planes de salvaguarda frente a su estado, fases de ejecución y recursos invertidos </t>
  </si>
  <si>
    <t xml:space="preserve">Elaborar una informe de seguimiento frente a la información de los  planes de salvaguarda, en cuanto a las fases de ejecución por pueblo, estado de ejecución y recursos invertidos en planes de salvaguarda </t>
  </si>
  <si>
    <t>informe</t>
  </si>
  <si>
    <t>A la fecha se está elaborando un informe dónde se estipula el año y la fase de ejecución de construcción del plan de salvaguarda por puebloindígena ordenado en los Autos correspondientes.
Se esta tramitando esta informacion con la MESA PERMANENTE DE CONCERTACION</t>
  </si>
  <si>
    <t>https://mininteriorgovco.sharepoint.com/:f:/s/EvidenciasPMI/EqFwtp46awtHkKhj3akTFeEBhy_ZXY7exQVQI9SWBpCqyQ?e=DeEgHj</t>
  </si>
  <si>
    <t>El link no funciona</t>
  </si>
  <si>
    <t>No se tiene avance para el trimestre.</t>
  </si>
  <si>
    <t>La Dirección de  Asuntos Indigenas, Rom y Minorias no reportó seguimiento para el IV trimestre</t>
  </si>
  <si>
    <t xml:space="preserve"> Incumplimiento de la publicación oportuna de su actividad contractual en el SECOP, de conformidad con el artículo 3 de la Ley 1150 de 2007, el artículo 2.2.1.1.1.7.1. del Decreto 1082 de 2015, la Circular Externa Única Código: CCE-EICP-MA-06 Versión: 02 del 15 de julio de 2022 emitida por Colombia Compra Eficiente y el Procedimiento de supervisión de la ejecución contractual-Código: GC-P3 Versión: 2 Vigente desde el 21/12/2017.</t>
  </si>
  <si>
    <t>Incumplimiento de la normatividad vigente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t>
  </si>
  <si>
    <t xml:space="preserve">Es necesario comunicar oportunamente a los coordinadores de grupo y supervisores de contratos, la importancia de realizar un seguimiento al cargue de la información al SECOP II de ejecución de cada uno de los contratos </t>
  </si>
  <si>
    <t>Realizar circular dirigida a los coordinadores y contratistas de la DAIRM, para que se publiquen los informes de ejecución de los contratos en el SECOP II</t>
  </si>
  <si>
    <t>circular</t>
  </si>
  <si>
    <t xml:space="preserve">Cargue de los informes de supervisión referente a las vigencias 2023 y 2024, pendiente circular </t>
  </si>
  <si>
    <t>https://mininteriorgovco.sharepoint.com/:f:/s/EvidenciasPMI/EmWp_Uhv01dOrVbEWElgtQ0Bex7MHrbsPUexJggbG2mtGw?e=1EdLJk</t>
  </si>
  <si>
    <t>No  conhincide la evidencia enviada</t>
  </si>
  <si>
    <t xml:space="preserve">Requerimiento dirigido a cada uno de  los supervisores reiterando el compromiso para la publicación de los informes de ejecución de los contratos en el SECOP II, ya que sin esta información no se realizará el trámite del paz y salvo para la cuenta final </t>
  </si>
  <si>
    <t>Capacitación "Herramienta indispensable para la supervisión de contratos", dirigida a los supervisores, y apoyos a la supervisión de la DAIRM, pendiente Circular</t>
  </si>
  <si>
    <t xml:space="preserve">https://mininteriorgovco.sharepoint.com/:f:/s/EvidenciasPMI/EmWp_Uhv01dOrVbEWElgtQ0Bex7MHrbsPUexJggbG2mtGw?e=1EdLJk </t>
  </si>
  <si>
    <t>Se adjunta circular y copia del email donde se remite a los supervisores</t>
  </si>
  <si>
    <t xml:space="preserve"> H5 M1 2022</t>
  </si>
  <si>
    <t xml:space="preserve">La Dirección de  Asuntos Indigenas, Rom y Minorias, adjunta circular que no cumple con los criterios de comunicación oficial, como es el numero de radicado, asi como el ID de control doc.  De igual manera no se evidencia copia de correos electronicos o socializacion a los supervisores. </t>
  </si>
  <si>
    <t xml:space="preserve"> Se observó incumplimiento en lo declarado en la Sentencia C-153-22, frente al resuelve del numeral segundo, parágrafo tres que señala: “(...) Los convenios interadministrativos suscritos al amparo del artículo 124 de la Ley 2159 de 2021, que a la fecha del comunicado oficial de la presente decisión, no se hayan ejecutado completamente, deberán terminarse y liquidarse inmediatamente, sin perjuicio de la devolución de los recursos girados y no ejecutados y de las restituciones a que haya lugar” (…)”. Lo anterior debido a que los contratos reportados por la Subdirección se encuentran terminados, pero no liquidados.</t>
  </si>
  <si>
    <t>Con la ineficacia del artículo 124, cualquier convenio interadministrativo que se hubiera celebrado en virtud de esta norma y que no estuviera completamente ejecutado debía ser terminado y liquidado. La idea era asegurar que no se utilizaran recursos públicos en época preelectoral, lo que garantiza una mayor transparencia y equidad en el proceso electoral.</t>
  </si>
  <si>
    <t xml:space="preserve">En conjunto con la Subdirección Contractual, adelantar el trámite de las respectivas liquidaciones de los contratos y/o convenios adelantados por la DAIRM </t>
  </si>
  <si>
    <t xml:space="preserve">A través de correo electrónico se les comunicará a cada uno de los supervisores de convenios y/o contratos, la importancia de diligenciar y firmar los documentos requeridos para las liquidaciones y de esta manera terminar con el respectivo proceso </t>
  </si>
  <si>
    <t xml:space="preserve">correo electrónico </t>
  </si>
  <si>
    <t xml:space="preserve">Cpacitación a los equipos tecnicos, juridicos y financieros de la importancia de los fallos vigentes y aplicables a los procesos de contratación, pendiente correo a los supervisores y capoyos a la supervisión recalcaldo la imprtancia de diligenciar y firmar los docuemntos para las liquidaciones. </t>
  </si>
  <si>
    <t>https://mininteriorgovco.sharepoint.com/:f:/s/EvidenciasPMI/EowBiOnELtJIp_6oVVKq3vUByguDiXO9hEpIOUaq7MN_DA?e=4cTYHD</t>
  </si>
  <si>
    <t>Se liquidan 9 convenios de la vigencia 2023 y quedan 7 en tramite</t>
  </si>
  <si>
    <t xml:space="preserve"> H6 M1 2022</t>
  </si>
  <si>
    <t xml:space="preserve">La Dirección de  Asuntos Indigenas, Rom y Minorias no allega actas de liquidacion de la totalidad de los convenios allegados en la carpeta, como:
1952 de 2023, 2287 de 2022, 2360 de 2023 asopastos mujeres, allegando dcumentacion de 8 convenios. No se evidencia total de convenios a liquidar. No se allegan soporte de correo electrónico que comunica a cada supervisores la importancia de diligenciar y firmar los documentos requeridos para las liquidaciones y de esta manera terminar con el respectivo proceso </t>
  </si>
  <si>
    <t>PQRSD</t>
  </si>
  <si>
    <t xml:space="preserve"> De acuerdo con la información que arroja el aplicativo PQRSD, se evidenció que se está incumpliendo en los términos normativos de las respuestas a las PQRSD, situación que contraviene lo establecido en el código de procedimiento administrativo y de lo contencioso en el artículo 14, sustituido por el artículo 1 de la Ley 1755 de 2015 y demás norma aplicable</t>
  </si>
  <si>
    <t xml:space="preserve">Debido a la cantidad de ID acumuladas en la bandeja de entrada de la direccion por falta de capacitacion y conocimiento de la persona que estaba asignada a este proceso no permitia atender la cantidad de ID radicados diariamente con los ID asignados a los coordinadores y a los demas profesionales de la direccion, en tal sentido se hizo el tramite de cambio de profesioal asignado a la bandeja de entrada y la capacitacion a los nuevos porfesionales asigados, de otro lado desde la bandeja de entrada del ministerio no se asignaban de forma correcta muchos ID  que no debian ser atendidos por la direccion y causaban reproceso permante de documentos, posteriormente en cda coordinacion se presneto acumulacion por fala de personal para atender este flujo tan elevado de trabajo. </t>
  </si>
  <si>
    <t xml:space="preserve">Se requiere obtener información veraz sobre el estado de las PQRSD, generada por la oficina pertinente, con el fin de realizarle un seguimiento a cada una de las peticiones, logrando respuestas en los tiempos establecidos por la ley </t>
  </si>
  <si>
    <t xml:space="preserve">Solicitar un informe semanal a la OIPI y a la Subdirección Administrativa y Financiera respecto al aplicativo Controldoc, reportes del estado de las peticiones, con el fin de tener información actualizada frente a la respuesta de las PQRSD </t>
  </si>
  <si>
    <t xml:space="preserve">informes </t>
  </si>
  <si>
    <t xml:space="preserve">El Director hizo las solicitud de envio de reportes y en especial la solicitud de ajuste del personal necesario para atender estas solicitudes a la secretaria general y despacho viceministro </t>
  </si>
  <si>
    <t>https://mininteriorgovco.sharepoint.com/:f:/s/EvidenciasPMI/EsmbHPKE01dPn6RltFpUYwwBb8ndhRsGkIHn-K5c18KJIQ?e=JcSS49</t>
  </si>
  <si>
    <t xml:space="preserve">Se encuentras cartas enviadas a del director a algunos coordinadores </t>
  </si>
  <si>
    <t>Se realizaron espacios internos para realizar un plan de choque para abordar en la vigencia 2025, para atender el hallazgo.</t>
  </si>
  <si>
    <t xml:space="preserve">Se requiere que la información suministrada sobre el estado de las PQRSD, se dé a conocer a cada coordinador de los grupos establecidos en la DAIRM, con el fin de que sean ellos los encargados de establecer acciones de seguimiento a las respuestas por cada uno de los funcionarios y/o contratistas a su cargo. </t>
  </si>
  <si>
    <t xml:space="preserve">Remitir a cada uno de los coordinadores los informes del estado de las PQRSD de manera semanal, con el fin de que se realice seguimiento a las solicitudes y dar atención oportuna a las peticiones  </t>
  </si>
  <si>
    <t>El Director hizo las solicitud de envio de reportes a los coordinadores de la direccion para que ellos activaran el plan de trabajo con sus colaboradores</t>
  </si>
  <si>
    <t>50%%</t>
  </si>
  <si>
    <t>Gestión Documental</t>
  </si>
  <si>
    <t xml:space="preserve">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</si>
  <si>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La cantidad de documentos radicados diariamente en la direccion tiene un volumen promedio de 45 documentos fisicos radicados, de tal forma que al ingresar a la direccion se hace la distribucion a cada coordinacion y al director, ante esto solo existe una persona que atiende la gestion documental y no es suficiente para atender el proceso de gestion documentla completo escasamente lo entrega a las diferentes oficinas para su tramite, pero ademas los encargados de respuesta se hace en medio digital y no hay gestion documental completa</t>
  </si>
  <si>
    <t xml:space="preserve">Se requiere la contratación de personal suficiente para lograr la actualización del formato FUID de la DAIRM </t>
  </si>
  <si>
    <t>Contratar al personal suficiente para la actualización del formato FUID desde los meses de enero a julio de 2022</t>
  </si>
  <si>
    <t xml:space="preserve">persona </t>
  </si>
  <si>
    <t>Para abordar los hallazgos identificados, se llevan a cabo reuniones periódicas con el equipo de la OAP. Se anexan las evidencias correspondientes.</t>
  </si>
  <si>
    <t>https://mininteriorgovco.sharepoint.com/:f:/s/EvidenciasPMI/EnnYg2Q2LzBHkp96dwmZYUsBecMf9cG-KtjVA09iTi4b_A?e=nWgiWD</t>
  </si>
  <si>
    <t>La evidencia esta acorde al plan de mejoramiento planteado</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</si>
  <si>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</si>
  <si>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falta de capacitacion y de personal para atender los procesos de gestion documental en la direccion se requiere formacion especficia para que las personas que se asigne a esta funcion se logre realizar de froma apropiada el proceso de gestion documental.</t>
  </si>
  <si>
    <t>Realizar la actualización de Formato único de Inventario Documental de acuerdo con las tablas de retención documental vigentes para la dependencia.</t>
  </si>
  <si>
    <t>Diligenciar formatos FUID de los expedientes a remitir a archivo central acorde con sus fechas de inicio y de cierre</t>
  </si>
  <si>
    <t>El director realizo la actualizacion del archivo del despacho y solicito a las demas dependiencias con oficiio respectivo que se realizara la actulizacion del FUID por cada coordinacion o lider de proceso y adicionalmente se requerira a cada contratista para que actualice y entregue el FUID de su gestion en la ultima cuenta de cobro del 2024.</t>
  </si>
  <si>
    <t>https://mininteriorgovco.sharepoint.com/:f:/s/EvidenciasPMI/Eu9NzqdeBNVFri_xn6M1DRkBv5kW8JhlzyLf2AJ3kbvFhQ?e=PXCFFH</t>
  </si>
  <si>
    <t>25%%</t>
  </si>
  <si>
    <t>LA evidencia muestra parte del plan planteado en ejecucion.</t>
  </si>
  <si>
    <t>Realizar la transferencia y/o eliminación, según sea el caso, de los fondos documentales acumulados de la dependencia.</t>
  </si>
  <si>
    <t xml:space="preserve">Realizar inventario del estado actual de los expedientes pendientes de trasladar o eliminar </t>
  </si>
  <si>
    <t xml:space="preserve">se actualizo la informacion del despacho y esta pendiente la entrega de la misma por los coordinadores y lideres de cada equipo de trabajo. Asi mismo se  contrata una profesional para actualizar estya informacion </t>
  </si>
  <si>
    <t>https://mininteriorgovco.sharepoint.com/:f:/s/EvidenciasPMI/EpICgZ3fSxVJqLVahVQ2wqoBvfqXI04ayU5lLfO9q_1piQ?e=TlVcz8</t>
  </si>
  <si>
    <t>con la evidencia enviada no se puede concluir que se este dando cumplimineto.</t>
  </si>
  <si>
    <t xml:space="preserve">Proyectar actas de cierre para aquellos expedientes pendientes de este trámite, de acuerdo con el inventario </t>
  </si>
  <si>
    <t>Organizar, Foliar y eliminar documentos duplicados de los expedientes pendientes de trasladar de acuerdo con el inventario</t>
  </si>
  <si>
    <t>1. Según la información que arroja el aplicativo ControlDoc, de los requerimientos que ingresaron a la Subdirección Administrativa y Financiera se evidenció que la totalidad de las solicitudes no han sido contestadas dentro del término legal, situación ésta que contraviene lo establecido en el código de procedimiento administrativo y de lo contencioso en el Artículo 14, sustituido por el artículo 1 de la Ley 1755 de 2015.</t>
  </si>
  <si>
    <t>a congestión de ID se genero porque la bandeja de entrada de la dirección no esta siendo manejada apropiadamente por la persona adjudicada y no facilitaba el proceso de asignacion y seguimiento de los ID gestionados  asi mismo desde la bandeja de entraa del ministerio envian documentos que no corresponden a la direccion y generan reprocesos y retrasos para respuestas de forma apropiada</t>
  </si>
  <si>
    <t>Hacer serguimiento a la efectiva  respuesta oportuna a todas las PQRS a cargo de la dependencia-SAF-</t>
  </si>
  <si>
    <t>1. Realizar seguimiento semanal a la efectiva respuesta de todas las PQRSD a cargo de la dependencia-SAF-</t>
  </si>
  <si>
    <t>Informes de seguimiento</t>
  </si>
  <si>
    <t xml:space="preserve">Seguimiento a los lideres de equipo para la revision de las repuestas generadas por cada equipo de trabajo, sin embargo se ha generado mayor acumulacion por falta de profesionales para atender las respuestas, el equipo mas atrasado corresponde a la bandeja denominada COORDIR la cual a generado una acumulacion de mas de 15000 documentos, porque alli se cargaron cerca de 9500 documentos sin tramtiar del profesional ELKIN VALLEJO, 400 del profesional Robinson , cerca de 400 documentos de Angela, asi mismo como el sistema no tiene control de procesos de devolucion esta bandeja se ha convertirdo en la que mas reprocesos recibe. </t>
  </si>
  <si>
    <t>https://mininteriorgovco.sharepoint.com/:f:/s/EvidenciasPMI/EuXu297R8xREu7C6o4Pa_hMBg8PwVV_iHQmV96ZVkSCJrg?e=61pS3N</t>
  </si>
  <si>
    <t>La evidencia no es concluyente</t>
  </si>
  <si>
    <t>Subdirección Administrativa y Financiera; 
GCD</t>
  </si>
  <si>
    <t>2.  No se está realizando la actualización del formato FUID de los expedientes de la dependencia, vulnerando lo establecido en el artículo 15 de la Ley General de Archivo; por ende, el Acuerdo 038 de 2002 “Por el cual se desarrolla el artículo 15 de la Ley General de Archivos 594 de 2000” de Obligatoriedad de Implementación del FUID y el Acuerdo 042 de 2002 Por el cual se establecen los criterios para la organización de los archivos de gestión en las entidades públicas y las privadas que cumplen funciones públicas y se regula el Inventario Único Documental.</t>
  </si>
  <si>
    <t>Falta de personal capacitado o suficiente en el área de archivo.</t>
  </si>
  <si>
    <t xml:space="preserve">Realizar una (1)  Transferencia y/o elminación de los documentos en desorden de la dependencia </t>
  </si>
  <si>
    <t>2. Realizar una (1) Transferencia documental , según según cronogramas establecido por el GCD.</t>
  </si>
  <si>
    <t>Informe de transferencia y/o eliminación</t>
  </si>
  <si>
    <t>Desde la SAF el Grupo de Conservación Documental Durante el tercer trimestre de 2024, realizó las capacitaciones, evaluaciones y seguimientos a los grupos de la Subdirección Administrativa y Financiera que cuentan con personal para la atención de la administración de los archivos, conforme al cronograma establecido desde el inicio del año</t>
  </si>
  <si>
    <t>Al 30 de septiembre de 2024 el Grupo Administrativo y el Grupo Financiero no cuentan con personal para la atención de las mesas de trabajo propuestas desde el Grupo de Conservación Documental.
Evidencia - 2024 Plan capacitación gestión documental.
Listado de Asistencia - Capacitaciones Gestiòn Documental 2024-11</t>
  </si>
  <si>
    <t>H8M12023</t>
  </si>
  <si>
    <t>No se evidenció el cumplimiento de la acción de mejora "Informe de  Transferencia y/o eliminación de los documentos en desorden de la dependencia". A 31/12/2023.
Por lo que la dependencia debe reformular para la vigencia 2024.
0/1=0%</t>
  </si>
  <si>
    <t xml:space="preserve">Conforme a las capacitaciones recibidas, durante el tercer trimestre realizaron transferencias documentales al archivo central los grupos Conservación Documental, Gestión de Correspondencia y Gestión de Bienes e Inventarios. Dada esta situación, se solicita un aplazamiento para realizar las tres transferencias de los grupos restantes de la Subdirección Administrativa y Financiera, durante la vigencia 2025. Evidencia - Listados transferencias realizadas. </t>
  </si>
  <si>
    <t>H10M12023</t>
  </si>
  <si>
    <t>Se evidencia - Listados transferencias realizadas de los grupos Conservación Documental, Gestión de Correspondencia y Gestión de Bienes e Inventarios.
Solicitan prórroga para realizar en el 2025 la transferencia de archivos de los grupos de trabajo del Grupo de Gestión Financiera y Contable, Grupo de Gestión Administrativa y la Subdirección Administrativa y Financiera.
3/5 = 50%</t>
  </si>
  <si>
    <t>Realizar dos (2) mesas de trabajo e trabajo con los encargados del archivo de gestión de cada Grupo de la SAF, con el fin de impartir lineamientos y orientacion en la organización de expedientes (SAF)</t>
  </si>
  <si>
    <t xml:space="preserve">3.  Hacer dos (2) mesas de trabajo con los encargados del archivo de gestión de cada Grupo de la SAF, encargados de los archivos de gestión con el fin de impartir lineamientos y orientacion en la organización de expedientes (SAF)
</t>
  </si>
  <si>
    <t>informe de depuración, foliado y rotulado</t>
  </si>
  <si>
    <t>Desde la SAF el Grupo de Conservación Documental Durante el tercer trimestre de 2024, realizó las capacitaciones, evaluaciones y seguimientos a los grupos de la Subdirección Administrativa y Financiera que cuentan con personal para la atención de la administración de los archivos, conforme al cronograma establecido desde el inicio del año.</t>
  </si>
  <si>
    <t>Al 30 de septiembre de 2024 el Grupo Administrativo y el Grupo Financiero no cuenta con personal para la atención de las mesas de trabajo propuestas desde el Grupo de Conservación Documental.
Evidencia - 2024 Plan capacitación gestión documental.
Listado de Asistencia - Capacitaciones Gestiòn Documental 2024-11</t>
  </si>
  <si>
    <t>H8M22023</t>
  </si>
  <si>
    <t>No se evidenció el cumplimiento de la acción de mejora "informe de depuración, foliado y rotulado".
0/2=0%
Sin embargo se deja avance reportado en el anterior trimestre.</t>
  </si>
  <si>
    <t>Conforme a lo proyectado en el inicio del año, el Grupo de Conservación Documental realizó las capacitaciones relacionadas con gestión documental, con el objetivo de que cada dependencia realizara sus transferencias documentales en el tercer trimestre del año. Durante el último trimestre no pudieron realizarse las referidas mesas de trabajo con los grupos de Gestión Financiera y Contable, de Gestión Administrativa y la Subdirección Administrativa y Financiera.  Se solicita un aplazamiento para realizar estas mesas de trabajo durante la vigencia 2025, acción que contará con el acompañamiento del Grupo de Gestión Documental.</t>
  </si>
  <si>
    <t>No se evidencian las listas de asistencia de las capacitaciones, 
Solicitan prórroga para realizar en el 2025 las mesas de trabajo de  Grupo de Gestión Financiera y Contable, Grupo de Gestión Administrativa y la Subdirección Administrativa y Financiera.
Se deja avance reportado en el anterior trimestre.</t>
  </si>
  <si>
    <t>Subdirección Administrativa y Financiera; SGC</t>
  </si>
  <si>
    <t xml:space="preserve"> 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</si>
  <si>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Desconocimiento de las tablas de retención documental correspondientes a la custodia de los expedientes contractuales de la entidad.</t>
  </si>
  <si>
    <t>Actualización de los documentos en los expedientes contractuales</t>
  </si>
  <si>
    <t xml:space="preserve">1. Solicitar a la Subdireccion de Gestion Contractual el acceso a la  carpeta compartida donde reposan los expedientes de la SAF.               2. Velar porque la subdirección Contractual mantenga los expedientes contractuales actualizados.             </t>
  </si>
  <si>
    <t>Reporte</t>
  </si>
  <si>
    <t xml:space="preserve">La Subdirección Administrativa y Financiera remitio memorando con radicado 2024-3-004-045-020166 Id: 356680, solicitando a la subdirección contractual evidencia de publicación de los informes de ejecución de los contratos realizados a traves de la Tienda Virtual del Estado Colombiano CCE. 
Adicionalmente en los memorandos radicados mediante el sistema de gestión documental Control Doc con los respectivos anexos de informe de supervisión para alimentacion y archivo del expediente contractual el cual reposa en a la Subdirección de Gestion Contractual. </t>
  </si>
  <si>
    <t xml:space="preserve">Evidencia - Se anexa remision de informes de supervisión contractual radicados en el III trimestre a  la Subdirección de Gestión Contractual respectivamente como responsable de los expedientes contractuales en donde se refiere "Es importante mencionar, que debido a que por ser una Orden de Compra y no contar con usuario asignado de supervisión en la Tienda Virtual de Colombia Compra Eficiente, los documentos antes mencionados no son posible subir en la plataforma respectiva" . Y  se solicita que lo suba la Subdirección de Gestión Contractual. 
</t>
  </si>
  <si>
    <t>H1M12024</t>
  </si>
  <si>
    <t>Se evidencia remision de informes de supervisión (junio,julio,agosto,septiembre) radicados en el III trimestre a la Subdirección de Gestión Contractual para su cargue en SECOP II. 
No se evidencia solicitud de acceso a la carpeta compartida de Contractual donde reposan los expedientes de la SAF.
Replantear las Cantidades Unidad de Medida, según evidencias la actividad inició en junio.
2/8=25%</t>
  </si>
  <si>
    <t xml:space="preserve">Se remitieron los memorandos radicados mediante el sistema de gestión documental Control Doc con los respectivos anexos de informe de supervisión para alimentacion y archivo del expediente contractual el cual reposa en a la Subdirección de Gestion Contractual. </t>
  </si>
  <si>
    <t>H12M12024</t>
  </si>
  <si>
    <t>Se evidencian  remision de informes de supervisión contractual radicados en diciembre a  la Subdirección de Gestión Contractual según ID_470425-470388-470384-469365-468313-468595-468592-468587-468259
3/8=37,5%</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</si>
  <si>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</si>
  <si>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Falta de capacitación o conocimiento adecuado sobre las normativas y procesos relacionados con la publicación de información en los sistemas de contratación pública en la plataforma colombia eficiente.</t>
  </si>
  <si>
    <t>Publicar los informes de ejecución de los contratos en la plataforma SECOP y dentro de lo posible en la tienda virtual de Colombia Compra Eficiente.</t>
  </si>
  <si>
    <t>Remitir los informes de ejecución a la Subdirección Contractual, Publicar los informes de acuerdo a la periodicidad y la disponibilidad de la plataforma para tal fin.</t>
  </si>
  <si>
    <t xml:space="preserve">Se remitieron los informes de ejecución durante el III trimestre a la Subdirección Contractual de las órdenes de compra acorde a la ejecución de las órdenes de compra para expediente contractual así como de los contratos de ejecución de la plataforma Secop II los cuales son publicados según corresponda a través de esta. </t>
  </si>
  <si>
    <t xml:space="preserve">Evidencia  - Se anexa remision de informes de supervisión contractual radicados en el III trimestre a  la Subdirección de Gestión Contractual  de las órdenes de compra respectivamente como responsable de los expedientes contractuales en donde se refiere "Es importante mencionar, que debido a que por ser una Orden de Compra y no contar con usuario asignado de supervisión en la Tienda Virtual de Colombia Compra Eficiente, los documentos antes mencionados no son posible subir en la plataforma respectiva" . Y  se solicita que lo suba la Subdirección de Gestión Contractual. </t>
  </si>
  <si>
    <t>H2M22204</t>
  </si>
  <si>
    <t>Se evidencia remision de informes de supervisión (junio,julio,agosto,septiembre) radicados en el III trimestre a la Subdirección de Gestión Contractual para su cargue en SECOP II. 
No se evidencia el seguimiento de la dependencia al cargue en la plataforma SECOP II.
Replantear las Cantidades Unidad de Medida, según evidencias la actividad inició en junio.
2/8=25%</t>
  </si>
  <si>
    <t>Se  realizó la consulta a la Mesa de Servicio de la Agencia Nacional de Contratación Pública - Colombia Compra Eficiente.</t>
  </si>
  <si>
    <t>Se evidencia  Correo electronico [GLPI #1137341] - Respuesta "En atención a su solicitud reportada a la Mesa de Servicio de la Agencia nos permitimos informarle que, para subir los documentos adicionales a la orden de compra lo puede hacer un usuario qué este registrado enla TVEC como el usuario ordenador del gasto o el usuario comprador para que así se vean publicados en la vista pública."
Sin embargo,  no se evidencia la publicación de documentos adicionales a la orden de compra en CCE.
Se conserva el avance del anterior trimestre.</t>
  </si>
  <si>
    <t>Subdirección Administrativa y Financiera</t>
  </si>
  <si>
    <t>Se evidencia la no implementación de un Sistema de Gestión de Documentos Electrónicos de Archivo SGDEA en el Ministerio del Interior, incumpliendo lo establecido en el Decreto 1080 del 2015, lo cual afecta el normal desarrollo de los procesos de la Entidad con posible impacto económico y reputacional por el inadecuado desempeño y capacidad de la herramienta CONTROLDOC.</t>
  </si>
  <si>
    <t>Debilidad en la implementación del Sistema de Gestión de Documentos Electrónicos de Archivo (SGDEA) en el Ministerio del Interior)
(Ausencia de un proceso de monitoreo y control constante sobre la implementación y el uso del SGDEA puede generar deficiencias en el sistema, que a su vez afectan la gestión documental y los procesos de la entidad.</t>
  </si>
  <si>
    <t>Dentro de la planeación de la dependencia, incluir la implementación del SGDEA, en cumplimiento de todos sus requisitos.</t>
  </si>
  <si>
    <t xml:space="preserve">1.Crear carpeta compartida en las dependencias para manejo de los archivos electrónicos y digitales de la entidad de acuerdo a las TRD de la entidad.
2. Realizar socialización e interiorización de la importancia de los archivos en el ministerio.          3.	creación de la política Institucional para documentos electrónicos de archivo
4.	Actualización e implementación de los instrumentos archivísticos.               </t>
  </si>
  <si>
    <t>Desde la SAF el Grupo de Conservación Documental para el III trimestre  realizó el borrador de la política que se encuentra en revisión, se crearon las carpetas compartidas para cada grupo, se crearon algunos instrumentos archivísticos como el protocolo para la administración de las mismas, se realizaron los acompañamientos pertinentes a los grupos, se logró estabilizar la herramienta tecnológica para mejorar la administración de las peticiones, quejas, reclamos y solicitudes (PQRSD)</t>
  </si>
  <si>
    <t>Evidencia - Borrador Política del gobierno de la información.
Protocolo para la organización de archivos electrónicos en los repositorios del Ministerio del Interior.
Listado de asistentes a capacitación.
Estructura carpetas compartidas Subdirección Administrativa y Financiera</t>
  </si>
  <si>
    <t>H3M12024</t>
  </si>
  <si>
    <t>Se evidencia Borrador Política del gobierno de la información.
Se evidencia el protocolo para la organización de archivos electrónicos en los repositorios del Ministerio del Interior fecha vigencia 06/09/2024.
Se evidencia plan de capacitación a los servidores públicos, sobre la aplicación de las Tablas de Retención para la clasificación, organización y conservación de los archivos, manejo del Sistema de Gestión Documental.  Listado de asistentes a capacitación.
No adjuntan evidencias, de la creación de la estructura de carpetas compartidas en SAF.
No se evidencia que el Grupo de Conservación Documental esta en el proceso de actualizacion de 2 instrumentos archivisticos: Tablas de valoracion documental, Tablas de retencion documental.
2/8=25%</t>
  </si>
  <si>
    <t xml:space="preserve">Por parte de la Subdirección Administrativa y Financiera, el Grupo de Conservación Documental remitió al Subdirector de la dependencia la primera versión de la política de gobierno de la información, para dar inicio al trámite de formalización. Adicionalmente se realizaron dos capacitaciones referente al manejo de los documentos electrónicos. </t>
  </si>
  <si>
    <t>H13M12024</t>
  </si>
  <si>
    <t>Se evidencia correo electrónico con borrador de la politica para revisión por parte del subdirector, además, listado de asistencia capacitación documentos electrónicos. 
3/8= 37,5</t>
  </si>
  <si>
    <t>Subdirección Administrativa y Financiera; Oficina Asesora de Planeación</t>
  </si>
  <si>
    <t>Mejoramiento Continuo</t>
  </si>
  <si>
    <t>Se evidencia que no se está reportando de manera oportuna la información resultante de seguimiento a los indicadores de gestión del proceso; incumpliendo lo establecido en el procedimiento “Sistema de seguimiento basado en indicadores Versión 02 de fecha 15/12/2020, que establece en su actividad No 8 Realizar el seguimiento a cada uno de los elementos, siguiendo los pasos definidos en los procedimientos información que es allegada en el marco del plan de acción y de acuerdo a la periodicidad definida en el cronograma de seguimiento, con el fin de recolectar la información, así como lo contemplado en el artículo 3º de la Ley 1712 de 2014, en lo que refiere al principio de Calidad de la Información “(…) ya que toda la información de interés público debe ser oportuna, objetiva, veraz, completa (…)”</t>
  </si>
  <si>
    <t>Falta de un sistema efectivo y estructurado para hacer seguimiento continuo a los cronogramas y actividades.</t>
  </si>
  <si>
    <t>Reportar de manera oportuna los indicadores de gestión de acuerdo con el cronograma establecido por la OAP</t>
  </si>
  <si>
    <t>1. Desarrollar un semaforo con el fin de generar con tiempo las solicitudes y emisión de los reportes establecidos por la OAP, para tener listo el reporte para cuando sea remitido el formato por la OAP.
2. Solicitar modificación en los tiempos de reporte teniendo en cuenta los tiempos de cierre contable y presupuestal.</t>
  </si>
  <si>
    <t>Teniendo en cuenta el semáforo de alertas para los reportes que corresponden al Plan de acción del cual se derivan los indicadores de gestión con el fin de reportar a tiempo las actividades y según lo informado por el  Grupo de Planes y Grupo de mejoramiento continuo y la dificultad para reportar a tiempo las cifras reales la única solución  para la ejecución presupuestal es realizar un corte del reporte y luego un alcance cuando ya estén las cifras reales; por esta razón se implementó la actividad para el III trimestre se implementó solicitar a las coordinaciones el reporte con corte a 25 de septiembre,esto con el fin de que tuvieran el tiempo necesario para reportar y  soportar con evidencias la gestión realizada. El reporte se envió la fecha solicitada por la OAP el día 3 de octubre.</t>
  </si>
  <si>
    <t xml:space="preserve">Evidencia  - Reporte III trimestre - Julio a Septiembre - se adjunta evidencia de la solicitud del correo a los responsables del reporte 1 día después de la solicitud enviada por la OAP. </t>
  </si>
  <si>
    <t>H4M12024</t>
  </si>
  <si>
    <t>La dependencia manifiesta que el reporte de indicadores se envió en la fecha solicitada por la OAP el día 3 de octubre, no fue posible evidenciar el correo de envío.
1/3=33%
Sin embargo se deja avance reportado en el anterior seguimiento 50%</t>
  </si>
  <si>
    <t xml:space="preserve">Teniendo en cuenta el semáforo de alertas para los reportes que corresponden al Plan de acción del cual se derivan los indicadores de gestión con el fin de reportar a tiempo las actividades y según lo informado por el  Grupo de Planes y Grupo de mejoramiento continuo y la dificultad para reportar a tiempo las cifras reales; por esta razón para el IV trimestre se implementó solicitar a las coordinaciones el reporte dentro de los tiempos establecidos por la OAP,esto con el fin de que tuvieran el tiempo necesario para reportar y  soportar con evidencias la gestión realizada. </t>
  </si>
  <si>
    <t>H14M12024</t>
  </si>
  <si>
    <t>Se evidencia  envío del reporte PEI del IV trimestre Octubre a Diciembre para revisión por la OAP - el 10/01/2025
2/3=66,66%</t>
  </si>
  <si>
    <t>Se evidencia que no se están formulando e implementando planes de mejora resultantes de la Autoevaluación realizada por el proceso a través de indicadores de gestión; incumpliendo lo establecido en el procedimiento “Plan de mejoramiento por proceso Versión 10 de fecha 15/03/2023, que tiene como objeto “Orientar y facilitar la identificación de hallazgos y/u oportunidades de mejora, el análisis de causa raíz, la definición y ejecución de acciones preventivas, correctivas o de mejora y el seguimiento y cierre correspondiente”.</t>
  </si>
  <si>
    <t xml:space="preserve">Deficiencia en el cumplimiento de los indicadores de gestión y falta de autoevaluacion para la formulación de planes de mejora. </t>
  </si>
  <si>
    <t xml:space="preserve">Establecer las medidas correctivas cada vez que no se cumpla con un indicador de Gestión. </t>
  </si>
  <si>
    <t>Cada responsable formula la respectiva actividad correctiva en cada trimestre. Documentar la acción correctiva y realizar su seguimiento, de acuerdo al procedimiento plan de mejoramiento de acuerdo al procesos de plan ce accion.</t>
  </si>
  <si>
    <t xml:space="preserve">En el reporte correspondiente al III trimestre del año 2024 de Julio a Septiembre, se cumplió en la mayoría con las actividades propuestas; sin embargo para las actividades que la meta no cumplió lo proyectado se explicaron las dificultades y las medidas correctivas a implementar; se plantea en el IV trimestre adelantar las actividades que se retrasaron por diferentes aspectos esto con el fin de poder dar el total cumplimiento de las metas proyectadas en el año; de no cumplirse el objetivo se realizarán planes de mejoramiento en la SAF. </t>
  </si>
  <si>
    <t xml:space="preserve">Evidencia - Reporte III trimestre Plan Estrategico Institucional y de Acción - Julio a Septiembre </t>
  </si>
  <si>
    <t>H5M12024</t>
  </si>
  <si>
    <t xml:space="preserve">Se evidencia cumplimiento de actividades, pero la ejecución presupuestal no se cumplió, sin embargo la dependencia dice que documenta la acción correctiva y la formulación del plan de mejoramiento de no cumplirse en el siguiente trimestre..
1/3=33%
Sin embargo se deja avance reportado en el anterior seguimiento 50%. </t>
  </si>
  <si>
    <t xml:space="preserve">En el reporte correspondiente al IV trimestre del año 2024 de Octubre a Diciembre, se cumplió con las actividades propuestas; dando el total cumplimiento de las metas proyectadas en el año; por lo cual no se realizarán planes de mejoramiento en la SAF. </t>
  </si>
  <si>
    <t>H15M12024</t>
  </si>
  <si>
    <t>Se evidencia envío a tiempo del reporte PEI IV trimestre Plan Estrategico Institucional y de Acción -  Octubre a Diciembre En revisión de la OAP.
2/3=66,66%</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</si>
  <si>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</si>
  <si>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Incumplimiento de los procedimientos establecidos debido a la falta de conciencia, seguimiento y responsabilidad clara de los involucrados para la materializacion de riesgos.</t>
  </si>
  <si>
    <t>Informar a la OAP cuando se materialicen los riesgos establecidos en la matriz de riesgos y elaborar los Planes de Mejoramiento para evitar que vuelvan a ocurrir mediante la Identificación y reporte de los riesgos materializados en el proceso.</t>
  </si>
  <si>
    <t>Informar a la OAP inmediatamente se materialice el riesgo y elaborar los Planes de Mejoramiento para evitar que vuelvan a ocurrir.</t>
  </si>
  <si>
    <r>
      <t xml:space="preserve">Se reportó oportunamente los riesgos en el II cuatrimestre donde no se evidenció la materialización de riesgos por lo cual no se formulan planes de mejoramiento para este trimestre. 
En el informe enviado por la Oficina Asesora de Planeación según el reporte enviado informaron </t>
    </r>
    <r>
      <rPr>
        <i/>
        <sz val="9"/>
        <color rgb="FF000000"/>
        <rFont val="Arial"/>
      </rPr>
      <t>"no reportaron riesgos materializados en la Base Histórica de Eventos, y el seguimiento fue completo y enviado en los tiempos establecidos."</t>
    </r>
  </si>
  <si>
    <t xml:space="preserve">Evidencia -  Soporte - Reporte riesgos II cuatrimestre - Informe de la OAP </t>
  </si>
  <si>
    <t>H6M12024</t>
  </si>
  <si>
    <t>Se evidencia que la dependencia No Informó a la OAP la materialización de los riesgos observados en la visita de asesoría y seguimiento realizadas en la vigencia 2024  por la OCI, y no ha elaborado Plan de Mejoramiento para evitar que vuelvan a ocurrir.
0/3=0%</t>
  </si>
  <si>
    <t xml:space="preserve">Se reportó oportunamente los riesgos en el III cuatrimestre donde no se evidenció la materialización de riesgos por lo cual no se formulan planes de mejoramiento para este cuatrimestre. </t>
  </si>
  <si>
    <t>H16M12024</t>
  </si>
  <si>
    <t>Se evidencia el reporte a tiempode los  riesgos III cuatrimestre.
No se evidencia reporte de materialización materialización de los riesgos observados en la visita de asesoría y seguimiento realizadas en la vigencia 2024  por la OCI
1/3=33,33%</t>
  </si>
  <si>
    <t>Subdirección Administrativa y Financiera; Oficina Asesora Jurídica</t>
  </si>
  <si>
    <t>Se evidencia la no actualización periódica del normograma correspondiente a la Subdirección Administrativa y Financiera, incumpliendo con lo contemplado en el artículo 3º de la Ley 1712 de 2014, en lo que refiere al principio de Calidad de la Información “(…) ya que toda la información de interés público debe ser oportuna, objetiva, veraz, completa (…)”</t>
  </si>
  <si>
    <t>Falta de conciencia sobre la importancia de este proceso y la ausencia de un sistema claro de responsabilidad, planificación y control para garantizar su actualización oportuna.</t>
  </si>
  <si>
    <t>Establecer y actualizar el normograma propio de las funciones de la SAF</t>
  </si>
  <si>
    <t>1.Recopilar toda la normativa vigente que sea relevante para la SAF.
2.Analizar el normograma actual para identificar las normas que están vigentes, las que han sido derogadas o modificadas, y las que faltan por incluir.
3.Consultar con expertos de la OAJ para obtener asesoría sobre la interpretación y aplicación de la normativa vigente.</t>
  </si>
  <si>
    <t xml:space="preserve">Normograma propio de las funciones de la SAF </t>
  </si>
  <si>
    <t xml:space="preserve">Desde la Subdirección Administrativa y Financiera está en proceso de revisión el normograma publicado en la pagina web de la Entidad y se están recopilando las normas que no aparecen en este con el  fin de complementarlo y poder dar cumplimiento. </t>
  </si>
  <si>
    <t xml:space="preserve">Evidencia -  Normograma publicado en la pagina del Ministerio
</t>
  </si>
  <si>
    <t>H7M12024</t>
  </si>
  <si>
    <t>No se evidencia avance en esta actividad, a a pesar  que la dependencia manifiesta que comenzó la revisión del normograma.
0/1=0%
Sin embargo se deja avance reportado en el anterior avance 20%</t>
  </si>
  <si>
    <t>Se solicita aplazamiento de fechas, debido a la conformación de una mesa de trabajo que permita  hacer el análisis  para identificar las normas que se encuentran vigentes de la SAF y dar cumplimiento en la vigencia 2025.</t>
  </si>
  <si>
    <t>La dependencia solicita reformular fecha final de la actividad.
Se deja avance reportado en al anterior trimestre 20%</t>
  </si>
  <si>
    <t>Oficina de Información Pública</t>
  </si>
  <si>
    <t>No se evidenció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</si>
  <si>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Implementar los formatos físicos y digitales del formato FUID según lo establecido en el artículo 15 de la Ley General de Archivo; el Acuerdo 038 de 2002 “Por el cual se desarrolla el artículo 15 de la Ley General de Archivos 594 de 2000” de Obligatoriedad de Implementación del FUID.</t>
  </si>
  <si>
    <t>Implementar la actualización de 2 Formato Único de Inventario Documental – FUID de lo corrido de la vigencia 2022 y lo corrido de 2023.</t>
  </si>
  <si>
    <t>Formato Unico de Inventario</t>
  </si>
  <si>
    <t>El Grupo de Servicio al Ciudadano continua con el diligenciamiento del FUID para el archivo físico y para el archivo digital. 
El Grupo de comunicaciones continua eldiligenciamiento del FUID para su archivo digital.</t>
  </si>
  <si>
    <t>https://mininteriorgovco-my.sharepoint.com/:f:/g/personal/claudia_pira_mininterior_gov_co/EkYH1gMCz8JFplovE71Gd7IBeRi1I7iPGBaN4JDBfGBceA?e=Q4ybj9
smb://192.168.18.166/OIP/2024/13 OIPI/02 COMUNICACIONES</t>
  </si>
  <si>
    <t xml:space="preserve">Según indica la Dependencia, el Grupo de Servicio al Ciudadano continua con el diligenciamiento del FUID para el archivo físico y para el archivo digital y el Grupo de comunicaciones continua el diligenciamiento del FUID para su archivo digital, se suminstra el link donde se evidencian dos FUID con el respectivo diligenciamiento, este no se contrasta con la TRD correspondiente, de lo anterior esta oficina indica que para el trimestre se estan diliegenciando dos FUID para el trimestre del seguimiento para un 100% de cumplimiento </t>
  </si>
  <si>
    <t xml:space="preserve">El Grupo de Servicio al Ciudadano continua con el diligenciamiento del FUID para el archivo físico y para el archivo digital. 
El Grupo de Comunicaciones mantiene acualizado el Formato Único de Inventario de acuerdo con la Tabla de Retención Documental.
 </t>
  </si>
  <si>
    <t>OIP2023H12M1</t>
  </si>
  <si>
    <t>Se evidencia actualziación del FUID para la vigencias 2022 y 2023</t>
  </si>
  <si>
    <t>C</t>
  </si>
  <si>
    <t>O</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</si>
  <si>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</si>
  <si>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Diseñar controles internos para evitar la materialización de riesgos que generan o podrían generar pérdidas a la entidad y los cuales no han sido reportados a la Oficina Asesora de Planeación por la primera línea de defensa y/o líder del proceso correspondiente.</t>
  </si>
  <si>
    <t xml:space="preserve">Servicio al Ciudadano: Actualización del procedimiento "Gestión de las Peticiones, Quejas, Reclamos, Sugerencias y Denuncias" - Versión 9  de 2020.
Creación del Protocolo de Gestión de PQRSD y Servicio al Ciudadano.
</t>
  </si>
  <si>
    <t xml:space="preserve">Procedimiento y Protocolo </t>
  </si>
  <si>
    <t xml:space="preserve">1
</t>
  </si>
  <si>
    <t>Se formalizaron los lineamientos institucionales para la implementación de la Politica de servicio al ciudadano mediante circular Interna de 13 de septiembre de 2024, también se formalizó el Reglamento Interno para la Gestión de las PQRSDF mediate Resolución 1626 del 23/09/2024 y por último se presentaròn ante Planeaciòn los lineamientos para la revisiòn de el Manual de Atención y Servicio a las Ciudadanía que contiene los protocolos a implementar en todos los puntos de atención de la entidad.</t>
  </si>
  <si>
    <t>https://www.mininterior.gov.co/wp-content/uploads/2024/08/circular-correspondiencia.pdf
Reglamento pqrsdf https://www.mininterior.gov.co/wp-content/uploads/2024/08/1626.pdf</t>
  </si>
  <si>
    <t xml:space="preserve">Según indica la Dependencia, Se formalizaron los lineamientos institucionales para la implementación de la Politica de servicio al ciudadano mediante circular Interna de 13 de septiembre de 2024, también se formalizó el Reglamento Interno para la Gestión de las PQRSDF mediate Resolución 1626 del 23/09/2024 y por último se presentaròn ante Planeaciòn los lineamientos para la revisiòn de el Manual de Atención y Servicio a las Ciudadanía que contiene los protocolos a implementar en todos los puntos de atención de la entidad, se anexan dos link donde se evidenciaron la cirular interna del 13 de septiembre de 2024 actualizacion politica de servicio al ciudadano y el reglamento de gestion para las PQRSD, de lo anterior esta oficina indica que para el seguimiento existe un 100% de cumplimiento </t>
  </si>
  <si>
    <t>Se formalizaron los lineamientos institucionales para la implementación de la Politica de servicio al ciudadano mediante circular Interna de 13 de septiembre de 2024, también se fromalizó el Reglamento Interno para la Gestión de las PQRSDF mediate Resolución 1626 del 23/09/2024 y por último se formalizó ante Planeaciòn y se cargo en el SIGI el Manual de Atención y Servicio a las Ciudadanía que contiene los protocolos a implementar en todos los puntos de atención de la entidad.</t>
  </si>
  <si>
    <t>https://www.mininterior.gov.co/wp-content/uploads/2024/10/manual-de-atencion-ciudadanias.pdf</t>
  </si>
  <si>
    <t>N/A</t>
  </si>
  <si>
    <t xml:space="preserve">
Sistemas: Generar pruebas funcionales sobre el ambiente publicado en la Url,  
https://bpmtestext.mininterior.gov.co/Login.aspx?ReturnUrl=%2fdefault.aspx, dichas pruebas se basan en la información generada en la etapa contractual, y simulando el uso de la plataforma para el objeto que fue concebida. 
Presentar “Informe de hallazgos proyecto SIANCP.pdf” y “Evidencias SIANCP.pdf”, con el respectivo detalle técnico e imágenes ilustrativas.  
Validación de los incidentes reportados, donde se revisó punto por punto, si lo reportado obedece a una falla por garantía, una nueva funcionalidad o un error de operación, para lo cual se adjunta archivo en Excel con el nombre “Casos reportados.xls” con el respectivo detalle técnico. 
</t>
  </si>
  <si>
    <t xml:space="preserve">Informe  validación de incidencias desde la parte técnica. </t>
  </si>
  <si>
    <t>1
Comunicaciones: 51 reportes semanales</t>
  </si>
  <si>
    <t>La parte funcional informa que esta en proceso de ejecución de garantías el  Sistema de Información SIANCP ante el convenio suscrito con la AND
El Grupo de Sistemas desde la parte tecnica realiza seguimiento al proceso de desarrollo tecnológico y estado actual del Sistema de Información SIANCP.</t>
  </si>
  <si>
    <t>https://mininteriorgovco-my.sharepoint.com/:f:/g/personal/maria_yara_mininterior_gov_co/Ek3V4V5HeLBDrutwBr3fpMsB-TOGY1kucPSnPBUyaFNauw?e=ER592z</t>
  </si>
  <si>
    <t>Según la dependencia, la parte funcional informa que esta en proceso de ejecución de garantías el  Sistema de Información SIANCP ante el convenio suscrito con la AND
El Grupo de Sistemas desde la parte tecnica realiza seguimiento al proceso de desarrollo tecnológico y estado actual del Sistema de Información SIANCP.
Una vez realizada la validacion por parte de la Oficina, no se presenta la evidencia que sustenta la actividad que es Informe  validación de incidencias desde la parte técnica.  por tanto la ejecucion de esta actividad para el trimestre del seguimiento es  0%</t>
  </si>
  <si>
    <t>Se realiza por parte del área técnica, jurídica y supervisión un informe del estado actual del contrato y las acciones a tomar por parte de la dirección de la autoridad nacional de consulta previa. 
Se realiza la radicación ante la dirección jurídica del Ministerio del Interior el incumplimiento contrato interadministrativo No.463 de 2021 por parte de la agencia nacional digital para que surtan los trámites correspondientes.</t>
  </si>
  <si>
    <t>OIP2023H14M2</t>
  </si>
  <si>
    <t>La dependencia reporta como seguimiento y evidencias el informe final de supervición del convenio suscrito con la AND, sí como documento de Remisión expediente contractual para inicio de trámite judicial de medio de control
controversias contractuales por incumplimiento de contrato.
Respecto a las actividades establecidas para la acción de mejora y caantidad definida, no se evidencia avance.</t>
  </si>
  <si>
    <t xml:space="preserve">
Comunicaciones: Las redes sociales del Ministerio del Interior son manejadas por el Coordinador del Grupo de Comunicaciones y el Asesor de Despacho desde celulares institucionales.
Generar reportes semanales del comportamiento y métricas de las redes sociales del Ministerio del Interior. </t>
  </si>
  <si>
    <t xml:space="preserve">Reportes Semanales </t>
  </si>
  <si>
    <t xml:space="preserve">El Grupo de Comunicaciones realiza seguimiento a las redes sociales del Ministerio y se genera un reporte mensual con el análisis de contenidos. </t>
  </si>
  <si>
    <t>https://mininteriorgovco-my.sharepoint.com/:f:/g/personal/mininterior_mininterior_gov_co/EjWomxa6V3NBinqtsF2oRhMBmu5yaNFsJlX7MG4d0ZorpA?e=epnZxO</t>
  </si>
  <si>
    <t>Según la dependencia,El Grupo de Comunicaciones realiza seguimiento a las redes sociales del Ministerio y se genera un reporte mensual con el análisis de contenidos. 
Una vez realizada la validacion por parte de la Oficina en el link con 6 informes mensuales que presentan las estadisticas semanales de la actividad en redes sociales, por tanto la ejecucion de esta actividad para el trimestre del seguimiento es  100%</t>
  </si>
  <si>
    <t>Dirección de Derechos Humanos</t>
  </si>
  <si>
    <t xml:space="preserve">
Deficiencia en la labor del supervisor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 
</t>
  </si>
  <si>
    <t>Débil fortalecimiento de las responsabilidades y competencias del ejercicio de la supervisión contractual.</t>
  </si>
  <si>
    <t xml:space="preserve">Los supervisores de contratos y/o convenios, deben velar por el cumplimiento de las obligaciones tanto del contratista como de la Entidad contratante. </t>
  </si>
  <si>
    <t>Emitir comunicación mensual por parte del Director(a) a los supervisores y contratistas de la Dirección de Derechos Humanos, recordando el cumplimiento a la normatividad vigente sobre las obligaciones tanto del contratista como de la Entidad contratante.</t>
  </si>
  <si>
    <t xml:space="preserve">Comunicación </t>
  </si>
  <si>
    <t>No reporte</t>
  </si>
  <si>
    <t>Actividad vencida según el informe anterior con 0% de ejecucion, para este trimestre no se suministra evidencia por parte de la Direccion</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</si>
  <si>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t>
  </si>
  <si>
    <t xml:space="preserve">Se adjuntan copia de las comunicaciones </t>
  </si>
  <si>
    <t>La actividad establecida indica comunicaciones mensuales a contratistas y supervisores; la Dirección de Derechos Humanos relacionó solo 2 comunicaciones realizadas en el mes de noviembre y diciembre</t>
  </si>
  <si>
    <t xml:space="preserve">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t>
  </si>
  <si>
    <t>Inadecuado conocimiento de la importancia de la respuesta oportuna de las solicitudes y peticiones realizadas a la Dirección.</t>
  </si>
  <si>
    <t xml:space="preserve">Implementar los controles necesarios para garantizar la respuesta oportuna de todas las PQRSD a cargo de la Dirección. </t>
  </si>
  <si>
    <t>Solicitar reporte quincenal, por parte del Director al equipo jurídico, de los avances en la respuesta de las PQRSD a cargo de la Dirección.</t>
  </si>
  <si>
    <t xml:space="preserve">Informe </t>
  </si>
  <si>
    <t>Actividad cumplida según informe 30-06-2024</t>
  </si>
  <si>
    <t>EXT</t>
  </si>
  <si>
    <t>De forma quincenal y por indicación del Director de Derechos Humanos, la líder del equipo de seguimiento a las respuestas a la PQRSD remite a los líderes de equipo el informe de avance de respuesta</t>
  </si>
  <si>
    <t>Se adjuntan los correos al corte de octubre (15-21); noviembre (18); y Diciembre (2-17)</t>
  </si>
  <si>
    <t xml:space="preserve">Fortalecer los mecanismos para realizar seguimiento, medición y control sobre el trámite y respuestas a los organismos de control, garantizando que sean atendidas en su totalidad y dentro de los términos que establece la norma. 
</t>
  </si>
  <si>
    <t>Solicitar reporte quincenal, por parte del Director al equipo jurídico, de los avances sobre el trámite y respuestas a los organismos de control a cargo de la Dirección.</t>
  </si>
  <si>
    <t>De forma quincenal y por indicación del Director de Derechos Humanos, la líder del equipo de seguimiento a las respuestas a la PQRSD remite a los líderes de equipo el informe de avance de respuesta.</t>
  </si>
  <si>
    <t>Comisiones</t>
  </si>
  <si>
    <t xml:space="preserve">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 Tiempo de legalización de las comisiones de servicios de tres (3) días siguientes a la finalización de la misma de las actividades desarrolladas durante la comisión de servicios, en la actividad 15 Notas 1 y 2 y en la actividad 14 respectivamente. </t>
  </si>
  <si>
    <t>Inadecuado conocimiento del proceso de legalización de las comisiones de servicio.</t>
  </si>
  <si>
    <t xml:space="preserve">Mejorar la calidad de los informes de comisiones, ya que se presentan casos en que son muy superficiales. </t>
  </si>
  <si>
    <t xml:space="preserve">Emitir comunicación mensual por parte del Director(a) a los funcionarios y contratistas de la Dirección de Derechos Humanos, recordando el cumplimiento a la normatividad vigente, en cuanto al tiempo de las legalizaciones de las comisiones. </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</si>
  <si>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t>
  </si>
  <si>
    <t xml:space="preserve">Dirección de Derechos Humanos / Oficina Asesora de Planeación </t>
  </si>
  <si>
    <t xml:space="preserve">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 </t>
  </si>
  <si>
    <t>Generar mesa de trabajo entre la Dirección y la Oficina de Asesora de Planeacion con miras a determinar los riesgos de la próxuma vigencia para la Dirección.</t>
  </si>
  <si>
    <t xml:space="preserve">Se recomienda tomar como insumo para la identificación del riesgo, las situaciones que pueden constituirse en eventos de riesgo materializado (observaciones) o riesgos potenciales (recomendaciones y/o tips de auditoría) y que se encuentran plasmados en los diferentes informes de ley y seguimiento generados por la Oficina de Control Interno y otros entes de control. </t>
  </si>
  <si>
    <t>Generar mesa de trabajo entre el equipo de planeación de la Dirección y el equipo de mejoramiento continuo de la Oficina Asesora de Planeación, con miras a revisar la matriz de riesgos, a fin de determinar la necesidad de realizar ajustes a la misma.</t>
  </si>
  <si>
    <t xml:space="preserve">Acta </t>
  </si>
  <si>
    <t>En el reporte de avance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</si>
  <si>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el reporte cuatrimestral de seguimiento de los riesgos en los tiempos establecidos por la Oficina Asesora de Planeación.</t>
  </si>
  <si>
    <t xml:space="preserve">Fortalecer los controles de aquellos riesgos donde no se presenta variación entre la calificación del riesgo inherente y el riesgo residual. </t>
  </si>
  <si>
    <t xml:space="preserve">Generar mesa de trabajo entre el equipo de planeación de la Dirección y el equipo de mejoramiento continuo de la Oficina Asesora de Planeación, con miras a fortalecer los controles de aquellos riesgos donde no se presenta variación entre la calificación del riesgo inherente y el riesgo residual. </t>
  </si>
  <si>
    <t>En el reprote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</si>
  <si>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reporte trimestral de los indicadores de proceso en los tiempos establecidos por la Oficina Asesora de Planeación.</t>
  </si>
  <si>
    <t xml:space="preserve">Implementar las acciones necesarias para dar cumplimiento a las metas establecidas para los indicadores de gestión a cargo de la Dirección y para los cuales no se alcanzó la meta. </t>
  </si>
  <si>
    <t>Generar mesas de trabajo con los equipos de la Dirección a fin de implementar las acciones necesarias para dar cumplimiento a las metas establecidas para los indicadores de gestión a cargo de la Dirección.</t>
  </si>
  <si>
    <t>Revisar en el proceso de planeación estratégica la necesidad de ajuste de los indicadores de proceso</t>
  </si>
  <si>
    <t xml:space="preserve">Asegurar que la dependencia tenga al menos un indicador de proceso de cada tipología, es decir, uno de eficacia y uno de eficiencia, de acuerdo al objetivo del proceso. Adicionalmente, se recomienda analizar la pertinencia de formular e implementar indicadores de efectividad y/o calidad según las necesidades y características propias del proceso, a partir de lo establecido en el Procedimiento “Sistema de seguimiento basado en indicadores Versión 02 del 15/12/2020”. </t>
  </si>
  <si>
    <t>Generar mesa de trabajo entre el equipo de planeación de la Dirección y el equipo de mejoramiento continuo de la Oficina Asesora de Planeación, con miras a revisar los indicadores de proceso de la Dirección y determinar la necesidad de ajuste.</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</si>
  <si>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t>
  </si>
  <si>
    <t>Se adjuntan copia de la comunicación</t>
  </si>
  <si>
    <t xml:space="preserve">Incluir como insumo para el mejoramiento del proceso los resultados de: indicadores, riesgos, rendición de cuentas, informes de auditoría interna y externa, satisfacción del usuario frente a trámites y servicios, PQRSD y otros compromisos y/o actividades recurrentes que hacen parte permanente de la operación de la Dirección. </t>
  </si>
  <si>
    <t>En el reporte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</si>
  <si>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Dirección de Derechos Humanos / Oficina de Información Pública del Interior</t>
  </si>
  <si>
    <t>Generar mesa de trabajo entre la Dirección y la Oficina de Información Pública con miras a definir las acciones necesarias para que el Sistema de Información-DDH entre en operación.</t>
  </si>
  <si>
    <t xml:space="preserve">Definir las acciones necesarias para que el Sistema de Información-DDH entre en operación lo antes posible, asegurando el cumplimiento de los requisitos técnicos y de funcionamiento para soportar el desarrollo de las actividades misionales del proceso </t>
  </si>
  <si>
    <t xml:space="preserve">Generar mesa de trabajo entre la Dirección y la Oficina de Información Pública con miras a definir las acciones necesarias para que el Sistema de Información-DDH entre en operación lo antes posible.
</t>
  </si>
  <si>
    <t>No Reporte</t>
  </si>
  <si>
    <t xml:space="preserve">En el mes de marzo de 2022, se realizó la última reunión de seguimiento a la implementación del sistema de información antes de salir a producción, donde se le señalaron a la OIM y al desarrollador del aplicativo (empresa PVAAR), las fallas que presentaba el aplicativo en lo concerniente a la generación de reportes, los que no fueron aprobados por el Ministerio, por cuanto presentan errores y no se visualiza el componente de georreferenciación en los mismos. Debido al cambio de coordinación del grupo sistemas, no se volvió a hacer seguimiento a los ajustes del aplicativo. </t>
  </si>
  <si>
    <t>No se pudo evidenciar la ejecucion o avance fisico ya que la Direccion no reporto informacion, de lo anterior se mantiene la ejecucion del informe anterior que fue del 60%</t>
  </si>
  <si>
    <t>En el reporte del mes de diciembre de 2023 se indicó que en el mes de octubre se desarrolló reunión sobre el tema en la sala de juntas de CI en la cual participaron IOP, DDH, OAJ y CI, donde se expuso las apreciaciones sobre el Sistema de Información-DDH, generándose como compromiso, que el funcionario a cargo de la supervisión administrativa del Convenio M1143-2013 suscrito con la Organización Internacional para las Migraciones OIM, generara un reporte actualizado y remitiera los documentos relevantes de la ejecución de este, referente al desarrollo del Sistema de Información de la Dirección de Derechos Humanos, documentación que fue remitida mediante correo electrónico y carpeta drive el 31 de octubre a los participantes. Se adjunta copia del correo electrónico.</t>
  </si>
  <si>
    <t>DDH2023H23M7</t>
  </si>
  <si>
    <t>La evidencia allegada por la Dirección hace referencia a un correo de mesa de trabajo del sistema de infoirmación de la DDHH y un informe de 1 pagina emitido por el supervisor del convenio, documento que no cuenta con firma ni con los distintivos institucionales propios de un documento formalizado.
No se cuernta con acta de la mesa de trabajo, conforme a lo formulado.</t>
  </si>
  <si>
    <t xml:space="preserve"> Dirección de la Autoridad Nacional de Consulta Previa</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</si>
  <si>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</si>
  <si>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Debilidad en el seguimiento al tiempo de respuesta de las PQRSD asignadas por la herramienta ControlDoc</t>
  </si>
  <si>
    <t>Fortalecer mediante las herramientas de control disponibles en la Dirección, los seguimientos encaminados a generar alertas de vencimientos de los requerimientos que ingresan por ControlDoc.</t>
  </si>
  <si>
    <t>Realizar informes  con las respectivas alertas de vencimientos de los requerimientos que ingresan a la dirección por ControlDoc y remitirlos a las Subdirecciones de la Dirección de la Autoridad Nacional de Consulta Previa.</t>
  </si>
  <si>
    <t xml:space="preserve"> Informes de seguimientos con alerta de vencimientos emitidos a las Subdirecciones de la Dirección de la Autoridad Nacional de Consulta Previa</t>
  </si>
  <si>
    <t>Acción de mejora cumplida al 100%. 
Reporte avance del 2do trimestre de 2024</t>
  </si>
  <si>
    <t>Evidencia DCP</t>
  </si>
  <si>
    <t>A la fecha de corte, la Dirección de la Autoridad Nacional de Consulta Previa, cumplió con la emisión de 36 informes y/o reportes de seguimiento de gestión de las PQRSD.</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</si>
  <si>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</si>
  <si>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t>Debilidad en la precisión de las capacitaciones con respecto a la necesidad de mantener actualizados los FUID quese publican</t>
  </si>
  <si>
    <t>Actualizar los FUID de los Archivos de Gestión de la Vigencia 2022 con las fechas extremas y los correspondientes folios, de:
✓ 2410 Subdirección Técnica de Consulta Previa.
✓ 2420 Subdirección de Gestión de Consulta Previa.
✓ 2421 Grupo de Consulta Previa Región Orinoquía, Amazonia y Andina.
✓ 2422 Grupo de Consulta Previa Región Guajira.
✓ 2423 Grupo de Consulta Previa Región Caribe.
✓ 2424 Grupo de Consulta Previa Región Pacífica.
✓ 2425 Grupo Medidas Administrativas y Legislativas de Consulta Previa</t>
  </si>
  <si>
    <t>Actualizar los FUID de la Vigencia 2022 para 7 series documentales, compuestas por 3.800 carpetas con sus respectivas fechas extremas y folios.  El cumplimiento total  equivaldría al 100%.</t>
  </si>
  <si>
    <t xml:space="preserve"> FUID actualizados con sus fechas extremas y folios incluidos=100%</t>
  </si>
  <si>
    <t>A la fecha de corte, se ha realizado revisión y actualización de los 7 establecidos dentro del compromiso (Año 2022)</t>
  </si>
  <si>
    <t>H25M12023</t>
  </si>
  <si>
    <t>Se realizo la revisión y actualización de los 7 establecimientos según plan de acción formulado</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</si>
  <si>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Cuando el funcionario o contratista acumula dos comisiones o autorizaciones de desplazamiento sin legalizar, no se autorizan nuevas comisiones, condición general N°. 3.11 del Procedimiento de servicios y autorización de desplazamientos al interior y al exterior del país.</t>
  </si>
  <si>
    <t>Debilidad en el control efectivo de la legalización de comisiones y viáticos</t>
  </si>
  <si>
    <t>Una vez fijado el plan mensual de comisiones,  hacer seguimiento a los procesos de legalización.
 Suspender la comisión siguiente, cuando las anteriores no se han legalizado; dando cumplimiento a:  “… Cuando el funcionario o contratista acumula dos comisiones o autorizaciones de desplazamiento sin legalizar, no se autorizan nuevas comisiones o autorizaciones de desplazamientos…”, Condición General 3.11 del procedimiento “Comisión de Servicios y Autorización de Desplazamientos al Interior y al Exterior del País, Versión:05 vigente desde 23/05/2022</t>
  </si>
  <si>
    <t>Informe semanal a cada subdirector de los funcionarios o contratistas de su dependencia, bloqueados porque tienen legalizaciones pendientes</t>
  </si>
  <si>
    <t>Informes</t>
  </si>
  <si>
    <t>Al corte del 30 de junio 2024, se cumplió con la emisión de 38 informes y/o reportes de estado de comisiones, dirigidos al Director y Subdirectores de la Dirección de la Autoridad Nacional de Consulta Previa</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</si>
  <si>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b. Tiempo de legalización de las comisiones de servicios de tres (3) días siguientes a la finalización de la misma, en la actividad 15 Notas 1 y 2.</t>
  </si>
  <si>
    <t xml:space="preserve">Un vez fijado el plan mensual de comisiones,  se efectuará seguimiento a los procesos de legalización, y el cumplimiento del tiempo máximo de tres (3) días hábiles y se plasmará en un informe de seguimiento semanal. </t>
  </si>
  <si>
    <t>Informe semanal de seguimiento a la legalización  de comisiones de la DANCP, según la herramienta diseñada "Seguimiento_estado_comisiones_2023.xlsx</t>
  </si>
  <si>
    <t>Deficiencia en la labor de supervisión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</si>
  <si>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Realizar una oportuna y adecuada supervisión durante la ejecución contrato, con el fin que el contratista legalice los eventos,  una vez realizados,  con el fin de dar cumplimiento a lo pactado en el contrato.</t>
  </si>
  <si>
    <t>1. Solicitar al contratista a través de correos electrónicos los soportes para la legalización de cada una de las actividades realizadas, una vez finalizados los eventos solicitado.
 2. Solicitar al contratista mesas de trabajo presencial o virtual, con el fin de revisar y buscar estrategias para solucionar las diferencias encontradas en cada legalización. 
3, Informar mensualmente al contratista el estado de sus obligaciones, con el fin de evitar incumplimiento de las mismas.</t>
  </si>
  <si>
    <t>Correos enviados, listado de asistencia, actas de reunion</t>
  </si>
  <si>
    <t>Nùmero</t>
  </si>
  <si>
    <t>Según se pudo verificar por parte de esta Oficina, a la fecha no se remitio soportes para esta actividad, de lo anterior, la ejecucion para este trimestre es 0%</t>
  </si>
  <si>
    <t>La Dirección de Asuntos para Comunidades Negras, Afrocolombianas, Raizales y Palenqueras no reportó seguimiento para el IV trimestre</t>
  </si>
  <si>
    <t>Dar respuestas a los requerimientos o solicitudes realizadas por las diferentes Comunidades y entidades, con el fin de disminuir los tiempos de respuesta</t>
  </si>
  <si>
    <t xml:space="preserve">1, Capacitar al personal de la dirección, en el manejo de las diferentes herramientas establecidas, para dar respuesta a los requerimientos radiados por la comunidad y las diferentes entidades.
2.  Solicitar mensualmente a cada supervisor a través de correo electrónico el seguimiento realizado a los contratistas con el fin de verificar el estado y avance de cada solicitud asignada. </t>
  </si>
  <si>
    <t xml:space="preserve">Adelantar las acciones administrativas correspondientes, con el fin de mantener actualizado el Formato Ùnico de Inventario Documental - FUID a la ùltima versiòn. </t>
  </si>
  <si>
    <t>1, Solicitar a través de correo electrónico al Grupo de Gestión documental del Ministerio del Interior, los permisos para diligenciar el FUID en línea. 
2, Realizar jornadas para la actualización del FUID de la versión 2020 a la versión 2023, cada vez, que se realice el proceso de actualización del mismo.</t>
  </si>
  <si>
    <t>Correos, Actas, FUID actualizado en linea</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</si>
  <si>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</si>
  <si>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Dar cumplimiento a la normatividad vigente, en cuanto al tiempo máximo para la legalización de las comisiones, </t>
  </si>
  <si>
    <t>1. Capacitar trimestralmente al personal de la dirección, en los procesos de solicitud y legalización de comisiones, con el fin de dar cumplimiento a lo establecido en la resolución 1460 de 2021.
2. Solicitar al contratista, a través de correos electrónico, una vez, cumplida la comisión, la radicación de la legalización de la misma, siendo un requisito para la solicitud de una nueva comisión.
3. Informar a través de correos electrónicos a los funcionarios de la dirección, la obligatoriedad de legalizar las comisiones en los tiempos establecidos en la resolución 1460 de 2021, so pena de ser trasladado a la oficina de Control Interno Disciplinario.
4. Enviar diariamente por correo electrónico a  funcionarios y contratistas, el reporte del estado de las comisiones.</t>
  </si>
  <si>
    <t>Correos, listado de asistencia.</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</si>
  <si>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metodologìa.</t>
  </si>
  <si>
    <t>Establecer controles y diligencia continua, para evitar la materizalizaciòn de los riesgos y vencimiento de las PQRSD</t>
  </si>
  <si>
    <t>1,.Realizar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t>
  </si>
  <si>
    <t>actas, listas de asistencias</t>
  </si>
  <si>
    <t>Incumplimiento del “Procedimiento Sistema de seguimiento basado en indicadores de fecha 15/12/2020”, según lo establecido en la actividad 8 que cita: “Realizar el seguimiento a cada uno de los elementos, siguiendo los pasos definidos en los procedimientos información que es allegada en el marco del plan de acción y de acuerdo a la periodicidad definida en el cronograma de seguimiento, con el fin de recolectar la información”. Lo anterior en razón a que no se evidenció el reporte de los resultados de mediciòn correspondiente al III trimestre de 2023</t>
  </si>
  <si>
    <t>Establecer acciones de mejora de revisiòn y validaciòn de la publicaciòn del plan de acciòn y los indicadores asociados a la Direcciòn de Asuntos de Comunidades Negras, Afrocolombianas, Raizales y Palenqueras</t>
  </si>
  <si>
    <t>1. Revisar periódicamente la publicación en la página WEB del Ministerio, del plan de acción y los indicadores asociados a la Dirección de Asuntos de Comunidades Negras, Afrocolombianas, Raizales y Palenqueras, en los términos establecidos en la ley, lo cual es competencia de la OAP
2. Solicitar trimestralmente vía correo electrónico a la OAP, la publicación en la página WEB del Ministerio, del plan de acción y los indicadores asociados a la Dirección de Asuntos de Comunidades Negras, Afrocolombianas, Raizales y Palenqueras, en los términos establecidos en la ley.</t>
  </si>
  <si>
    <t>Pantallazos, correo electrònico</t>
  </si>
  <si>
    <t>Según se pudo verificar por parte de esta Oficina, a la fecha no se remitio soportes para esta actividad, de lo anterior, la ejecucion es 0%</t>
  </si>
  <si>
    <t xml:space="preserve"> Dirección de Asuntos Indigenas, Rom y Minorías -Area de Planeación y Financiera</t>
  </si>
  <si>
    <t>Se evidenció debilidad en el cumplimiento de la actividad 6 del procedimiento “Formulación y Seguimiento de Plan de Acción”, el cual señala en su numeral 6: “Coherencia entre el indicador, fórmula de cálculo, tipo y orientación del indicador, así como la programación de metas, línea base y unidad de medida”; toda vez que no se evidenció para (21) indicadores, coherencia entre la meta, tipo de indicador y avance</t>
  </si>
  <si>
    <t>"El hallazgo relacionado se suscita debido a:
1. Los contratistas de la DAIRM que realizan los reportes de los procesos de planeación son cambiados frecuentemente, sus contratos duran máximo seis meses y cuando se termina el contrato no se deja la trazabilidad suficiente para tener la secuencia de la información.
2.  Los contratistas de la DAIRM que ejecutan y reralizan las acciones correspondientes a las iniciativas y actividades del Pla de Acción,  son cambiados frecuentemente, sus contratos duran máximo seis meses y cuando se termina el contrato no se deja la trazabilidad suficiente para tener la secuencia de la información de las acciones realizadas y de los soportes de dichas acciones.
3. Cuando ingresan los contratistas nuevos deben tener una curva de aprendizaje, que no coincide con las fechas de los reportes y con la coherencia de lo reportado.
4. En muchas ocasiones también se han tenido que enfrentar cambios de Director(a), lo que implica que en cada cambio se dan nuevas líneas directivas relacionadas con las rutas de implementación de las iniciativas y/o acciones del Plan.
5. Debido a lo anteriormente expuesto no se hizo posible formular de manera coherente los indicadores, formulas de cálculo, metas, linea base y unidad de medida del Plan de Acción."</t>
  </si>
  <si>
    <t xml:space="preserve">Desde el Área de Planeación de la DAIRM se construye una REFORMULACIÓN GENERAL DEL PLAN ESTRATEGICO INSTITUCIONAL Y DE ACCION 2023, teniendo en cuenta el análisis de todas  las inconsistencias y falencias identificadas, realizando un trabajo técnico y detallado con cada una de las dependencias de la DAIRM y en diferentes mesas de trabajo con los profesionales enlace de la Oficina Asesora de Planeación-OAP, además de asistir a los largos y densos procesos de Concertación en las diferentes Mesas como lo son la Mesa Permanente de Concertación -MPC , la Mesa Regional Amazónica-MRA y la Comisión Nacional de Diálogo del Pueblo Rom Gitano- CND, donde se concertan en general para la DAIRM 62 Acuerdos del nuevo PND 2022-2026 </t>
  </si>
  <si>
    <t>1. Clasificación de Acuerdos concertados en el Plan Nacional de Desarrollo PND 2022-2026 "Colombia Potencia Mundial de la Vida"
MPC 
•	Total, Acuerdos con la Mesa Permanente de Concertación –MPC: 37 ACUERDOS. 
•	Acuerdos MPC sectoriales: 22 ACUERDOS  
•	Acuerdos MPC intersectoriales: 15 ACUERDOS, de los cuales 5 acuerdos no son responsabilidad directa de la DAIRM, no obstante, se encuentran relacionados e inventariados para cumplir con la ejecución correspondiente (1 en cabeza de Ministerio de Cultura, 2 en cabeza de Ministerio de Justicia, 1 en cabeza del DANE, 1 en cabeza del DAPRE Consejería de Derechos Humanos. 
•	Acuerdos MPC por temas:  
Enfoque de Género: 7  ,Consulta Previa=1 ,Guardia Indígena=1 ,Fortalecimiento MPC y 7 Organizaciones MPC=2 ,Comisión Nacional de Derechos Humanos de Pueblos Indígenas=2 ,Planes de Vida=1 ,Ciudades o Espacios Urbanos=2 ,Jóvenes= 4 ,Pueblos Originarios=1 ,Construcción=1 ,Derechos de Autor=1 ,Sistema General de Participaciones-SGP=1 ,4 pueblos de la SNSM=2 ,Planes de Salvaguarda=1 
Sitios Sagrados=1 ,Conflictos Territoriales=1 ,Jurisdicción Especial Indígena=2 ,Proceso de Paz=1 
Sistemas de Información Propios=1 ,Pueblos Plurinacionales o Fronterizos=2 
•	Acuerdos MPC en los que se debe hacer Proyectos de Inversión: 5 ACUERDOS 
MRA 
•	Acuerdos MRA sectoriales e intersectoriales: 15 ACUERDOS  
•	Acuerdos MRA sectoriales:  9 ACUERDOS   
•	Acuerdos MRA intersectoriales: 6 ACUERDOS 
•	Acuerdos MRA por temas: Nukak=1 ,Enfoque de Género=1 ,Derechos Humanos=1 ,Áreas No,Municipalizadas=1 ,Fortalecimiento MRA=2 ,Sabedores y sabedoras=1 ,Planes de Salvaguarda=1 ,Pueblos en Aislamiento o en Contacto Inicial=2 ,Pueblos Fronterizos=1 Juventud=1 Niños, niñas y adolescentes=1 
Modelo Integrado de Planeación y Gestión=1 
Procesos de Paz=1 
CND-PUEBLO ROM GITANO
•	Acuerdos ROM sectoriales e intersectoriales: 10 ACUERDOS 
•	Acuerdos ROM sectoriales:  8 ACUERDOS   
•	Acuerdos ROM intersectoriales: 2 ACUERDOS 
•	Acuerdos ROM por temas:  Fortalecimiento Comisión Nacional De Diálogo =2 
Registro Poblacional=1 ,Decreto 2957 de 2010=2 ,Auto censos=1 ,Proceso Socio Organizativo y Político del Pueblo Rom= 1 ,Plan de Vida=1 ,Listados Censales para Programas Sociales=1 , Ley 80 de 1.993=1 
2.Se revisan y reformulan de igual forma las iniciativas correspondientes a la Misionalidad de la Dirección de Asuntos Indígenas, Rom y Minorías., quedando en el nuevo Plan Estratégico Institucional y de Acción 2023 20 iniciativas con 96 actividades.</t>
  </si>
  <si>
    <t>Formulación del plan estratégico institucional y de acción 2024, mediante un trabajo técnico con las diferentes dependencias de la DAIRM</t>
  </si>
  <si>
    <t>Para el período con fecha de corte al 30 de septiembre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</si>
  <si>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 xml:space="preserve">https://mininteriorgovco.sharepoint.com/:f:/s/EvidenciasPMI/EjmIaJdCz6xKmMy-pokRMs4BUX8isSfL6T3LieJuNIkl2Q?e=KljZei </t>
  </si>
  <si>
    <t>Hay evidencia de estar trabajando en la formulación del plan estratégico institucional y de acción 2024, pero el mismo no se ve terminado.</t>
  </si>
  <si>
    <t>Para el período con fecha de corte al 31 de diciembre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</si>
  <si>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H33-M1-2023</t>
  </si>
  <si>
    <t>La Dirección de  Asuntos Indigenas, Rom y Minorias reporta matriz de  plan estrategico institucional del año 2024, sin embargo, no adjunta soporte de las reuniones con las diferentes dependencias, asi como la oficialidad de remisión del mism a OAP</t>
  </si>
  <si>
    <t xml:space="preserve">Dirección de Asuntos Indígenas Rom y Minorías - Area de Planeación y Financiera, Grupo de Apoyo Juridico y Equipo Tecnico de Apoyo a la supervisión de los convenios
</t>
  </si>
  <si>
    <t>Se evidenció incumplimiento de lo establecido en el Decreto 111 de 1996, que señala: “En cada vigencia, el gobierno reducirá el presupuesto de gastos de funcionamiento cuando las reservas constituidas para ello superen el 2% del presupuesto del año inmediatamente anterior (…)”, lo anterior, debido a que el rubro de funcionamiento superó el tope del 2%.</t>
  </si>
  <si>
    <t>Aumento de las reservas presupuestales de la DAI</t>
  </si>
  <si>
    <t>Desde el Área de Planeación de la DAIRM se viene implementando un seguimiento constante a la Ejecución de todos los Convenios suscritos con las Organizaciones, Asociaciones y/o Resguardos Indigenas, para que cumplan lo establecido dentro de los cronogramas establecidos en dichos contratos</t>
  </si>
  <si>
    <t>Reuniones de seguimiento a la ejecución de todos los Convenios suscritos con las Organizaciones, Asociaciones y/o Resguardos Indigenas</t>
  </si>
  <si>
    <t>Reunión</t>
  </si>
  <si>
    <t>se realiza seguimiento por parte de la la direccion de la vigencia 2023, de los convenios. Con el fin de reducir de la mejor manera los compromisos adquiridos en los años inmediatamente anteriores, para complir con lo establecido en la norma.</t>
  </si>
  <si>
    <t>https://mininteriorgovco.sharepoint.com/:f:/s/EvidenciasPMI/EgIEIq5Cp4NLi8ghDvwWsigBrJAfjElGSHZX6ALT4o2vrw?e=3wTfMy</t>
  </si>
  <si>
    <t>La evidencia soporta la actividad, pero solo hay una lista de seguimiento</t>
  </si>
  <si>
    <t>se realiza segumiento por parte de la la direccion de la vigencia 2023, de los convenios. Con el fin de reducir de la mejor manera los compromisos adquiridos en los años inmediatamente anteriores, para complir con lo establecido en la norma.</t>
  </si>
  <si>
    <t>H34 M1 2023</t>
  </si>
  <si>
    <t>La Dirección de  Asuntos Indigenas, Rom y Minorias reporta documento de RESERVAS A CORTE 30/09/2024, sin embargo no allega soporte de las reuniones de  seguimiento a la ejecución de todos los Convenios suscritos con las Organizaciones, Asociaciones y/o Resguardos Indigenas</t>
  </si>
  <si>
    <t xml:space="preserve">Dirección de Asuntos Indígenas, Rom y Minorías - Area de Planeación y Financiera, Grupo de Apoyo Juridico y Equipo Tecnico de Apoyo a la supervisión de los convenios
</t>
  </si>
  <si>
    <t>Se observó incumplimiento de la Circular 001 del 02 de enero de 2023, mediante la cual el Ministerio de Hacienda y Crédito Público señala la responsabilidad de analizar y adoptar las medidas que permitan una óptima y adecuada programación del PAC; toda vez que la Dirección utilizo PAC adicional al solicitado, particularmente para el rubro de transferencias, situación que evidencia debilidad en la programación de los recursos para el cumplimiento de los compromisos adquiridos y materializa un riesgo legal, que puede generar sanciones en la asignación de PAC para el Ministerio.</t>
  </si>
  <si>
    <t>Se registra el hallazgo como resultado de los cambios en la planeación, realizados en respuesta a las solicitudes de las comunidades, así como de los ajustes necesarios debido a fallas identificadas en el proceso de contratación de convenios y contratos.</t>
  </si>
  <si>
    <t>Desde el Área de Planeación de la DAIRM se viene implementando un seguimiento constante a la Ejecución de todos los Convenios suscritos con las Organizaciones, Asociaciones y/o Resguardos Indigenas, para que cumplan lo establecido dentro de los cronogramas establecidos en dichos contratos y puedan tramitar las respectivas cuentas de cobro.</t>
  </si>
  <si>
    <t>Reuniones de seguimiento a la Ejecución de todos los Convenios suscritos con las Organizaciones, Asociaciones y/o Resguardos Indigenas, para que puedan tramitar las respectivas cuentas de cobro.</t>
  </si>
  <si>
    <t>A corte 30 de septiembre se han realizado 2 reuniones de seguimiento a la ejecución del PAC, realizadas por parte de la Subdirección Administrativa y Financiera. Adicionalmente, se informa que la DAIRM, tiene un grupo encargado de realizar el apoyo a la supervisión de los convenios, esto con el fin de que las Organizaciones, Asociaciones y/o Resguardos Indígenas que suscriben convenios con el Ministerio del Interior, cumplan con el cronograma establecido y pasen las cuentas de cobro, para tener una buena ejecución presupuestal.</t>
  </si>
  <si>
    <t>https://mininteriorgovco.sharepoint.com/:f:/s/EvidenciasPMI/EuqBdesO0fpBhTeLMELUXnwB5ozD5piz9OfgZ5j424pY3w?e=l69Vko</t>
  </si>
  <si>
    <t>La evidencia es conluyente</t>
  </si>
  <si>
    <t>H35-C3-M1-2023</t>
  </si>
  <si>
    <t>La Dirección de  Asuntos Indigenas, Rom y Minorias reporta soportes de reuniones de seguimiento a PAA y PAC, sin embargo no se evidencia Reuniones de seguimiento a la Ejecución de todos los Convenios suscritos con las Organizaciones, Asociaciones y/o Resguardos Indigenas, para que puedan tramitar las respectivas cuentas de cobro.</t>
  </si>
  <si>
    <t>Dirección de Asuntos Indígenas, Rom y Minorías -  Registro e investación y apoyo al cumplimiento de sentencia T025-2004.</t>
  </si>
  <si>
    <t xml:space="preserve">Incumplimiento a lo contemplado en el artículo 3º de la Ley 1712 de 2014, en lo que refiere al principio de “Calidad de la Información”, dado a que se persisten aún limitaciones en cuanto a disponibilidad de información crítica asociada a planes de salvaguarda, como por ejemplo, estado actual de los mismos. </t>
  </si>
  <si>
    <t>Desde la oficina de Registro e investigación, se llevó a cabo un análisis técnico exhaustivo, motivado por la ausencia de una base de datos precisa en relación con el estado de los planes de salvaguarda en ese momento, donde se consolido el estado de arte actual de los planes de salvaguarda que ademas permitió construir el plan de acción para el cumplimiento de la sentencia T025-2004 y ejecución de convenios.</t>
  </si>
  <si>
    <t>Actualización trimestral del estado de implementación los planes de salvaguarda</t>
  </si>
  <si>
    <t>https://mininteriorgovco.sharepoint.com/:f:/s/EvidenciasPMI/EvtRhpG1VTFDr4HugURv95MBzD4M0AHoH29prUrvya_TMw?e=0YwFL9</t>
  </si>
  <si>
    <t>Hay evidencia del 25 % de ejecucion de esta actividad</t>
  </si>
  <si>
    <t>Dirección de Asuntos Indígenas, Rom y Minorías - DAIRM</t>
  </si>
  <si>
    <t xml:space="preserve">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</si>
  <si>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Lo antes expuesto obedece a deficiencias en el control, seguimiento, monitoreo y debilidades en la supervisión por parte del ministerio en el cumplimiento oportuno de la actualización d elos expedientes contractuales, y por la falta de articulación con la Subdiirección de Gestión Contractual, quienes son los encargados de llevar la matriz comportida con la nformación </t>
  </si>
  <si>
    <t>Crear un Archivo digital en donde cada contratista pueda cargar las evidencias de las actividades que realiza cada contrasita mes a mes acorde a lo solicitado en la objetividad de su contrato</t>
  </si>
  <si>
    <t xml:space="preserve">Archivos soporte de actividades a desarrollar </t>
  </si>
  <si>
    <t>Creación de archivo digital</t>
  </si>
  <si>
    <t xml:space="preserve">MES A MES SE VERIFICA EL CARGA DE LOS INFORMES DE CADA CONTRATISTA A SECOP, SE ANEXA LISTADO DE CONTRATOS Y LINK PARA VERIFICAR https://community.secop.gov.co/Public/Tendering/ContractNoticeManagement/Index?currentLanguage=es-CO&amp;Page=login&amp;Country=CO&amp;SkinName=CCE </t>
  </si>
  <si>
    <t>https://mininteriorgovco.sharepoint.com/:f:/s/EvidenciasPMI/Egj_1kcyK91KiaLgnwSRg1sBI-wgByuDkHTw77VflBNDOA?e=jN8C6G</t>
  </si>
  <si>
    <t xml:space="preserve">En la evidencia enviada no se puede constatar el cumplimiento. </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</si>
  <si>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</si>
  <si>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Incumplimiento de la normatividad vigente del cumplimiento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 por parte delos contratistas</t>
  </si>
  <si>
    <t xml:space="preserve">Al contratista se le exige el carge de sus cuentas de cobro en la plataforma del SECOP, actividad que es solicitada como evidencia para la solicitud de paz y salvo </t>
  </si>
  <si>
    <t>Archivos soporte en plataforma de SECOP</t>
  </si>
  <si>
    <t>Proceso de cargue de cuentas de cobro</t>
  </si>
  <si>
    <t xml:space="preserve">MES A MES SE VERIFICA EL CARGA DE LOS INFORMES DE CADA CONTRATISTA A SECOP, SE ANEXA LISTADO DE CONTRATOS Y LINK PARA VERIFICARhttps://community.secop.gov.co/Public/Tendering/ContractNoticeManagement/Index?currentLanguage=es-CO&amp;Page=login&amp;Country=CO&amp;SkinName=CCE </t>
  </si>
  <si>
    <t>https://mininteriorgovco.sharepoint.com/:f:/s/EvidenciasPMI/Esc1FgMSOlZKhmDg0gtpk1QBR-a1X6A0zt12pgg6bjnffg?e=eNgZmk</t>
  </si>
  <si>
    <t>El link de la observacion dirige al secop en general y el link de evidencias no es posible abrirlo.</t>
  </si>
  <si>
    <t>Para firma del paz y salvo y para cada pago mensual se requeira el cargue se las cuentas en SECOP II - Se carga muestra</t>
  </si>
  <si>
    <t>H38 M1 2023</t>
  </si>
  <si>
    <t>La Dirección de  Asuntos Indigenasallega muestra con el 100% de los soportes de cargue en el sicop</t>
  </si>
  <si>
    <t xml:space="preserve">Dirección de Asuntos Indígenas, Rom y Minorías -Area de Planeación y Financiera </t>
  </si>
  <si>
    <t>Deficiencia en la labor del supervisor del convenio de Operador Logístico,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</si>
  <si>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El hallazgo se origina debido a que el operador no realizaba la legalización mensual, ya que no se lograba reunir todas las facturas cerradas dentro del mismo periodo, lo que afectó la oportunidad del proceso de legalización.</t>
  </si>
  <si>
    <t>Se realizarán jornadas de trabajo con el operador logístico.</t>
  </si>
  <si>
    <t>Jornadas mensuales de revisión de ejecución con el Operador Logístico para radicación de cuentas.</t>
  </si>
  <si>
    <t>Jornada</t>
  </si>
  <si>
    <t>Para la vigencia 2024, con el fin de optimizar el proceso de pago y facturación de los eventos realizados por el operador logístico, se ha gestionado la radicación de cinco cuentas correspondientes a dicho operador. Estas cuentas están organizadas por numeración e incluyen la legalización de cada evento junto con su respectiva factura, en cumplimiento con los procedimientos establecidos para la presente vigencia.</t>
  </si>
  <si>
    <t>https://mininteriorgovco.sharepoint.com/:f:/s/EvidenciasPMI/EvTznW5MSPVLg4Oj5pTTpCQBK48Ms2_z-aDaR_LWJvUbyQ?e=EfyjuE</t>
  </si>
  <si>
    <t>No es posible verificar la informacion</t>
  </si>
  <si>
    <t>H39 M1 2023</t>
  </si>
  <si>
    <t>La Dirección de  Asuntos Indigenas, Rom y Minorias no reporta soportes de Jornadas mensuales de revisión de ejecución con el Operador Logístico para radicación de cuentas, ademas allegan la documentacion de pago 2023 pero no de 2024</t>
  </si>
  <si>
    <t>la dificultad de respeusta esta asociada en falta de personal exclusivo para atender las respuestas en el sistema, falta de capacitacion y formulacion de un plan de trabajo para atender esta contingencia  las respeustas generadas deben ser ajustadas a la misionalidad de la direccion y por tanto requiere de una debida diligencia en el tramite de estas respuestas</t>
  </si>
  <si>
    <t>Diseñar y poner en marcha un plan de trabajo integral que involucre recursos de talento humano, equipos y técnicos para atender la contingencia, en relación con el cumplimiento de las PQRSD</t>
  </si>
  <si>
    <t>1. promover desde la oficina de sistemas que los usuarios de la dirección tengan un proceso de seguimiento quincenal sobre los documentos asignados a cada usuario de la plataforma  para generar las alertas a tiempo por demoras en la respuesta.</t>
  </si>
  <si>
    <t>Proceso de seguimiento</t>
  </si>
  <si>
    <t xml:space="preserve">24
</t>
  </si>
  <si>
    <t>https://mininteriorgovco.sharepoint.com/:f:/s/EvidenciasPMI/Ehgwyyh6VP9MpbIKaEXs1YABatXmJyyFC4yodk99cTxFJQ?e=dssV5h</t>
  </si>
  <si>
    <t>Hay documentos redactados para hacer solicitudes del personal, pero ninguno tiene registro de envio.</t>
  </si>
  <si>
    <t>2.Promover la socialización mensual de la cartilla de servicios del ministerio en los profesionales de la dirección y contratistas que atiendan publico de esta dirección para comunicar los servicios y la forma de procesarlos para reducir de forma inmediata el ingreso de documentos por controldoc.</t>
  </si>
  <si>
    <t>Socialización</t>
  </si>
  <si>
    <t>https://mininteriorgovco.sharepoint.com/:f:/s/EvidenciasPMI/EumhG50w7mNCl0NHWOgKhXwByuyTsEaa1B6sHZr-w5vOSA?e=1syQ7A</t>
  </si>
  <si>
    <t>3. Promover con el personal de planta de la dirección que se atiendan de forma perentoria y con responsabilidad los documentos asignados a ellos.</t>
  </si>
  <si>
    <t>https://mininteriorgovco.sharepoint.com/:f:/s/EvidenciasPMI/EkKkzJNubMVAn0FLcsjiPvUBqnlI6yyjVAxMjz0YUwNu2w?e=6tjkaE</t>
  </si>
  <si>
    <t>4. Planificar desde gestión humana que los profesionales de planta antes de salir de la dirección ya sea por pensión u otras razones como traslados dejen completamente atendida su bandeja de controldoc.</t>
  </si>
  <si>
    <t>https://mininteriorgovco.sharepoint.com/:f:/s/EvidenciasPMI/EgQ3lmd6MzJIuHIm8DqJAnkBIsZsXDwoFvxFu3_Cb5JiGA?e=qVe2N6</t>
  </si>
  <si>
    <t>falta de capacitacion a las personas que atienden este requisito, asi mismo la falta   de personal para atender los procesos de gestion documental en la direccion se requiere formacion especficia para que las personas que se asigne a esta funcion se logre realizar de froma apropiada el proceso de gestion documental.</t>
  </si>
  <si>
    <t>La DAIRM solicitó a la Subdirección de Gestión Hmana, la asignación de tres (3) personas de planta para atender la gestión documental de esta dirección, pues por ser un proceso estratégico para la entidad, debe estar a cargo de una persona de la planta de la entidad</t>
  </si>
  <si>
    <t>Accion e informe de seguimiento y verificación de la disponibilidad, archivo y almaceaniento de la informacón, específicamente del Formato Unico del Inventario Documental - FUID, que estén debidamente documentadas en la Dirección a través de los informes pertinentes de seguimiento; y que a su vez permitan generar acciones preventivas y de mejora, según sea el caso.</t>
  </si>
  <si>
    <t>Revisión de actualización de formato FUID</t>
  </si>
  <si>
    <t>https://mininteriorgovco.sharepoint.com/:f:/s/EvidenciasPMI/EsBboskwvF1EhNKP5faH1OUB93nXcR-cddTfagmhfdvuLQ?e=8G6Hoe</t>
  </si>
  <si>
    <t>Hay evidencia de la gestion</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</si>
  <si>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1. Incumpliendo las actividades N° 3, 4 y 5. realización del plan mensual de las comisiones que se van a realizar para dar cumplimiento a las actividades propuestas dentro del plan de acción
2. Tiempo de legalización de las comisiones de servicios de tres (3) días 
siguientes a la finalización de la misma, en la actividad 15 Notas 1 y 2.</t>
  </si>
  <si>
    <t xml:space="preserve">Desconocimiento por parte de los contratistas y funcionarios la resolucion 1460 del 15 de Septiembre de 2021 </t>
  </si>
  <si>
    <t xml:space="preserve">La DAIRM desde el pasado 5 de octubre del presente, está avanzando en una acción de mejora informando a los comisionados y sus respectivos coordinadores y / o líderes de equipo, la mora en la legalizacion para que se tramiten en el menor tiempo posible, en cumplimiento de los tres (3) días hábilies señalados en a observación                        </t>
  </si>
  <si>
    <t>1. La DAIRM programará reuniones mensuales con los coordinandores de grupos y líderes técnisos de los equipos, para retroalimentar la informacion enviada por la direccion de gestion humana, buscando el cumplimiento de los requisisitos en relaión con el plan mensual de las comisiones; al igual que en el cumplimiento d ela oportunidad del procedimiento en los días establecidos para el procedimiento de la legalización de las comisiones.</t>
  </si>
  <si>
    <t>Se realiza reunion con los lideres de equipo y  los coordinandores de grupos donde se da conocer  la informacion enviada por la direccion de gestion humana; al igual que en el cumplimiento de la oportunidad del procedimiento en los días establecidos para el procedimiento de la legalización de las comisiones.</t>
  </si>
  <si>
    <t>https://mininteriorgovco.sharepoint.com/:f:/s/EvidenciasPMI/Emcy3oP8NpdIuKsGz1F-OrwBDZo-XBucJV0mB4BHIeWU2Q?e=KPCyNt</t>
  </si>
  <si>
    <t>Si bien es cierto en el plan de mejoramineto mencionan una actividad de socialziacion de para conocer el pla de comisiones, en la descripcion de actividad mencionan que se hara una reunion mensual con los coordinadores y lideres de equipo para euniones mensuales con los coordinandores de grupos y líderes técnisos de los equipos, para retroalimentar la informacion enviada por la direccion de gestion humana, buscando el cumplimiento de los requisisitos en relaión con el plan mensual de las comisiones; al igual que en el cumplimiento d ela oportunidad del procedimiento en los días establecidos para el procedimiento de la legalización de las comisiones.</t>
  </si>
  <si>
    <t>La mayoria de comisiones solicitadas por parte de la Dirección de Asuntos Indigenas, Rom y Minorias responden a situaciones no previstas tales como situaciones de Mingas, Paros, Protestas y solicitudes de comunidades que se realizan con poca antelación</t>
  </si>
  <si>
    <t>2. Se proyecta desde la DAIRM, avanzar en el cumplimiento del plan de comisiones, buscando identificar oportunamente las causas de las demoras en el trámite y establecer el procedimiento acorde a los requerimientos establecidos en la entidad.</t>
  </si>
  <si>
    <t>Plan de comisiones</t>
  </si>
  <si>
    <t>Notificación via correo electronico por parte del enlace de la Dirección las comisiones pendientes por legalizar, asi como cargue de comisiones pendientes por legalizar en el archivo de comisiones de la Dirección de Asuntos Indigenas, Rom y Minorias</t>
  </si>
  <si>
    <t>https://mininteriorgovco.sharepoint.com/:f:/s/EvidenciasPMI/En3aDLELgB5HihQCnmJiHFMB7Rhphts_h1pn2wLJLKdtIw?e=mNmKd4</t>
  </si>
  <si>
    <t xml:space="preserve">De acuerdo a los soportes no se evidencia el Plan de comisiones </t>
  </si>
  <si>
    <t xml:space="preserve">Dirección de Asuntos Indígenas, Rom y Minorías -  Area de Planeación y Financiera </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</si>
  <si>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</si>
  <si>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Desconocimiento del formato de base historia de eventos </t>
  </si>
  <si>
    <t>Realizar reuniones previas a la elaboracion de avance de cada cuatrimestre.</t>
  </si>
  <si>
    <t>Reuniones de capacitacion en el diligenciamiento de la matriz cada cuatro meses.</t>
  </si>
  <si>
    <t>Se reporta la base historica de eventos en el 2023 y para la vigencia 2024 a corte de 30 de septiembre se han enviado dos reportes cuatrimestrales sobre matriz de riesgos en la direccion</t>
  </si>
  <si>
    <t xml:space="preserve">https://mininteriorgovco.sharepoint.com/:f:/s/EvidenciasPMI/Et_PKCmaj_pPrQyxvUeLVV4BrSZ4SxUv5ZQu7eHMv0wZrw?e=VTrkFO </t>
  </si>
  <si>
    <t xml:space="preserve">De acuerdo a los soportes no se evidencia las reuniones </t>
  </si>
  <si>
    <t>Se reporta la base historica de eventos en el 2023 y para la vigencia 2024 a corte de 30 de septiembre se han enviado dos reportes cuatrimestrales sobre matriz de riesgos en la direccion.</t>
  </si>
  <si>
    <t>H43 M1 2023</t>
  </si>
  <si>
    <t xml:space="preserve">La Dirección de  Asuntos Indigenas, rom y Minorias  reportó matriz historica de eventos 2023 y 2024, sin embargo, pese a ser unh control de riesgos no allegan soportes de reuniones de seguimiento </t>
  </si>
  <si>
    <t>Oficina Asesora de Planeación</t>
  </si>
  <si>
    <t>Se evidenció incumplimiento de lo establecido en el Decreto 111 de 1996, que señala: “En cada vigencia, el gobierno reducirá el presupuesto (…) cuando las reservas para tal fin superen el 15% del presupuesto de inversión del año anterior (…)” lo anterior, debido a que la reserva constituida para el proyecto de inversión “IMPLEMENTACIÓN DE UNA RED DE GESTIÓN DEL CONOCIMIENTO EN EL MINISTERIO DEL INTERIOR – NACIONAL”, superó el tope del 15%.</t>
  </si>
  <si>
    <t>Deficiencia en el seguimiento a los cobros relacionados con las ordenes de prestación de servicios de la Oficina Asesora de Planeación.</t>
  </si>
  <si>
    <t xml:space="preserve">Diseñar y administrar una herramienta que permita realizar seguimiento a los cobros de las órdenes de prestación de servicios de la Oficina Asesora de Planeación de modo que se identifiquen posibles rezagos en los cobros por parte de los contratistas, lo cual, mitigue la generación de reservas presupuestales. </t>
  </si>
  <si>
    <t>Cumplimiento del tope maximo de reservas 15%, para no disminución del presupuesto del año anterior</t>
  </si>
  <si>
    <t>Matriz Cuentas de Cobro 
Número</t>
  </si>
  <si>
    <t>1 matriz de cuenta de cobro</t>
  </si>
  <si>
    <t xml:space="preserve">Se realiza seguimiento de manera mensual para identificar la radicación oportuna de las cuentas de cobro 
</t>
  </si>
  <si>
    <t>OAP2024H1M1</t>
  </si>
  <si>
    <t>Se Evidencia el diligenciamiento de la matriz al corte del 30 de  Septiembre</t>
  </si>
  <si>
    <t>1 matriz de cuentas de cobro</t>
  </si>
  <si>
    <t>Se realizó seguimiento y acompañamiento a los contratistas para la radicación oportuna de las cuentas de cobro, de forma que, no se constituyan reservas futuras para la próxima vigencia fiscal.</t>
  </si>
  <si>
    <t>Con base en las evidencias anexadas a la OCI, se ha podido verificar que la actividad planteada ha sido cumplida de manera satisfactoria, cumpliendo con los requisitos y objetivos establecidos, lo que demuestra el adecuado desarrollo y ejecución de la misma según lo previsto.</t>
  </si>
  <si>
    <t>Fortalecer el equipo de apoyo a la supervisión , mediante la incluisión dentro de las obligaciones especificas del contrato del profesional asignado como apoyo a la supervisión las de: 1. Apoyar en la revisión de los informes de actividades presentados por los contratistas de la oficina asesora de planeación y 2. Apoyar en la revisión de las cuentas de cobro de los contratistas de la oficina asesora de Planeación;
de modo que se puedan gestionar los contratos e identificar desviaciones relacionadas ya sea con la ejecución del contrato o con su cobro de manera oportuna para prevenir este tipo de eventos</t>
  </si>
  <si>
    <t>Contratista asignado para esta labor 
Número</t>
  </si>
  <si>
    <t>1 contratista asignado para esta labor</t>
  </si>
  <si>
    <t>La Oficina Asesora de Planeación cuenta con un profesional contratista encargado de realizar el apoyo a la supervisión de los contratos de prestación de servicios, contrato No. 255 de 2024, para evitar el cobro extemporáneo de honorarios por parte de contratistas</t>
  </si>
  <si>
    <t>OAP2024H1M2</t>
  </si>
  <si>
    <t>Se ha implementado el apoyo a la supervisión, mediante la contratación de un profesional dando acompañamiento a los contratistas y verificando el cumplimiento de los criterios de revisión en las cuentas de cobro.</t>
  </si>
  <si>
    <t>No Aplica</t>
  </si>
  <si>
    <t>El 24 de octubre de 2024, mediante el memorando 024-3-001100-031795 Id 432305, Respuesta 2024-3-001200-031256 Id 429659 - Plan de Mejoramiento, se reportó a la Oficina de Control Interno que la actividad fue cumplida</t>
  </si>
  <si>
    <t>De conformidad con la evidencia remitida a la OCI no se observa constancia del cumplimiento de la actividad propuesta</t>
  </si>
  <si>
    <t>No se evidenció el cumplimiento del perfil del contratista para el contrato de prestación de servicios 2416 de 2023, incumpliendo lo establecido</t>
  </si>
  <si>
    <t>Debilidad en los mecanismos de control que permitan validar el cumplimiento de lo normado en el decreto 019 de 2012, artículo 229.</t>
  </si>
  <si>
    <t>Diseñar e implementar un herramienta para la validación de los tiempos de experiencia laboral acreditados por el contratista.</t>
  </si>
  <si>
    <t>Establecer herramientas que permitan controlar el cumplimiento del decreto 019 de 2012, artículo 229, para los contratos de prestación de servicios de la Oficina Asesora de Planeación</t>
  </si>
  <si>
    <t>Matriz Experiencia para el Cargo 
Número</t>
  </si>
  <si>
    <t xml:space="preserve">1 matriz experiencia para el cargo </t>
  </si>
  <si>
    <t xml:space="preserve">Se realiza la validación de experiencia laboral del futuro contratista mediante una tabla de medición “matriz para validación de experiencia contratista” </t>
  </si>
  <si>
    <t>OAP2024H2M1</t>
  </si>
  <si>
    <t>Se evidencia el diligenciamiento de la matriz para un unico contratista, sin embargo, esta debe ser implementada para todos  los contratos de prestación de servicio suscrito entre la fecha de inicio y final del plan de mejora.  Se recomienda implementarla como un control del proceso cada vez que se presente la actividad contractual</t>
  </si>
  <si>
    <t>1 matriz de experiencia profesional</t>
  </si>
  <si>
    <t>El contratista encargado de la elaboración y consolidación de los documentos precontractuales de los futuros contratistas de la OAP, realizó la validación de la experiencia profesional mediante matriz “experiencia profesional”</t>
  </si>
  <si>
    <r>
      <rPr>
        <u/>
        <sz val="9"/>
        <color rgb="FF1155CC"/>
        <rFont val="Arial"/>
      </rPr>
      <t>OAP2024H2M1</t>
    </r>
  </si>
  <si>
    <t xml:space="preserve">Solicitar a la Subdirección de Gestión Contractual  capacitaciones o sensibilizaciones al equipo Jurídico de la OAP referentes a la revisión documental de los contratos de prestación de servicios, previo a la radicación. </t>
  </si>
  <si>
    <t>Correo Electrónico con la Solicitud
Número</t>
  </si>
  <si>
    <t>1 solicitud a la Subdirección de Gestión Contractual cacitación en etapa precontractual</t>
  </si>
  <si>
    <t>El equipo jurídico encargado de la OAP de los procesos precontractuales participó de la capacitación sobre “normativa aplicable a los procesos de contratación” y manejo de secop. En donde se explicó de forma detallada todo el proceso precontratual para futuros contratistas de la OAP</t>
  </si>
  <si>
    <t>OAP2024H2M2</t>
  </si>
  <si>
    <t xml:space="preserve">Se evidenciaron los soportes de la capacición dirigida a los enlaces contractuales </t>
  </si>
  <si>
    <t>1 solicitud a la Subdirección de Gestión Contractual en capacitación en etapa precontractual</t>
  </si>
  <si>
    <t>El contratista encargado de la elaboración de contratos de la OAP, recibió capacitación por parte de la Subdirección de Gestión Contractual, acerca de los requisitos para la adecuada elaboración de los contratos de prestación de servicios.</t>
  </si>
  <si>
    <r>
      <rPr>
        <u/>
        <sz val="9"/>
        <color rgb="FF1155CC"/>
        <rFont val="Arial"/>
      </rPr>
      <t>OAP2024H2M2</t>
    </r>
  </si>
  <si>
    <t>Se evidenció debilidad en la publicación de la información en el aplicativo SECOP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</si>
  <si>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Ausencia de control en la verificación de la publicación de los informes de ejecución del contrato en la plataforma SECOP II de conformidad con la periodicidad establecida para su presentación, en cumplimiento a lo establecido en el artículo 11 de la Ley 1712 de 20214, el Decreto 1082 de 2015 y la cláusula segunda relacionada con las obligaciones generales del contratista, descritas en el anexo de condiciones contractuales de los contratos de prestación de servicios.</t>
  </si>
  <si>
    <t>Incluir dentro de la matriz de cuentas de cobro una columna para validar el cargue de los informes a la plataforma SECOP por parte de los contratistas de la OAP.</t>
  </si>
  <si>
    <t>Publicación de la ejecución de los contratos, acorde con su avance en el aplicativo SECOP II.</t>
  </si>
  <si>
    <t>Matriz Cuentas de Cobro 
Número</t>
  </si>
  <si>
    <t xml:space="preserve">En ejercicio del apoyo a la supervisión como criterio de revisión de las cuentas de cobro, se tiene en cuenta que los contratistas, suban la cuenta firmada por el supervisor a la plataforma SECOP. </t>
  </si>
  <si>
    <t>OAP2024H3M1</t>
  </si>
  <si>
    <t>Se evidencio el validaciómn en la matriz del cargue de los informes de ejecución de todos los contratos de prestación de servicios a la plataforma SECOP; como evidencia se tiene la “Tabla de revisión de cuentas de cobro”</t>
  </si>
  <si>
    <t>Se incluyó como criterio de aprobación y radicación de la cuenta de cobro a la Subdirección Administrativa y Financiera “publicación Secop” en la matriz de seguimiento de las cuentas de cobro.</t>
  </si>
  <si>
    <r>
      <rPr>
        <u/>
        <sz val="9"/>
        <color rgb="FF1155CC"/>
        <rFont val="Arial"/>
      </rPr>
      <t>OAP2024H3M1-2</t>
    </r>
  </si>
  <si>
    <t>Validar el cargue de los informes en SECOP II de los contratistas que presenten cuentas de cobro en la Oficina Asesora de Planeación.</t>
  </si>
  <si>
    <t>Matriz Cuentas de Cobro
Número</t>
  </si>
  <si>
    <t>El profesional delegado para el apoyo a la supervisión verifica de forma mensual que todos los contratistas suban el informe de sus actividades en la plataforma SECOP</t>
  </si>
  <si>
    <t>OAP2024H3M2</t>
  </si>
  <si>
    <t>Se realizó un control teniendo en cuenta criterios de revisión para cada contratista validando el cargue de los informes en SECOP II conforme a lo dispuesto en el literal g) del artículo 11 de la ley 1712 de 2014 y el articulo 2.1.1.2.1.8 del decreto 1081 de 2015 - Informe de Pago Anexo 6</t>
  </si>
  <si>
    <t>El contratista encargado del apoyo a la supervisión verificó que los contratistas publicaran el informe de ejecución de sus actividades mes a mes en SECOP.</t>
  </si>
  <si>
    <t>Capacitar a los contratistas acerca de la forma de publicar los informes en SECOP II e instruir la presentación de la evidencia de publicación para ser incluida en la cuenta cobro, como requisito para su radicación</t>
  </si>
  <si>
    <t>Listas de Asistencia 
Porcentaje</t>
  </si>
  <si>
    <t>100% de los Contratistas Capacitados</t>
  </si>
  <si>
    <t xml:space="preserve">70% Contratistas Capacitados </t>
  </si>
  <si>
    <t>Los contratistas de la Oficina Asesora de Planeación recibieron capacitación acerca de la elaboración y presentación adecuada de las cuentas de cobro.</t>
  </si>
  <si>
    <t>OAP2024H3M3</t>
  </si>
  <si>
    <t>Se realizó capacitación a los contratistas para concientizar acerca de la presentación en la evidencia de publicación; como evidencia se tiene capacitación contratistas informe.  Se recomienda que para el proximo reporte se relacione el numero total de contratistas vigentes, frente al numero total de contratistas capacitados</t>
  </si>
  <si>
    <t>1 capacitación</t>
  </si>
  <si>
    <t>Cada vez que una persona es contratada en la Oficina Asesora de Planeación, el contratista encargado del apoyo a la supervisión, realiza la capacitación acerca de la elaboración y presentación adecuada de las cuentas de cobro.</t>
  </si>
  <si>
    <r>
      <rPr>
        <u/>
        <sz val="9"/>
        <color rgb="FF1155CC"/>
        <rFont val="Arial"/>
      </rPr>
      <t>OAP2024H3M3</t>
    </r>
  </si>
  <si>
    <t>Carencia de conocimiento respecto en el diligenciamiento del Formato Único de Inventario Documental (FUID)</t>
  </si>
  <si>
    <t>Solicitar al coordinador del Grupo de Conservación Documental la socialización del instructivo "organización provisional de documentos electrónicos de archivo"</t>
  </si>
  <si>
    <t>Diligenciamiento oportuno y completo  de los formatos FUID de los expedientes de la dependencia .</t>
  </si>
  <si>
    <t>1 solicItud de capacitación en manejo de documentos electrónicos</t>
  </si>
  <si>
    <t xml:space="preserve">La Oficina Asesora de Planeación solicitó mediante correo al coordinador del Grupo de Conservación Documental la socialización la socialización del instructivo "organización provisional de documentos electrónicos de archivo". Dichas actividades se agendaron y ejecutaron el jueves 24 de octubre de 2024 donde el equipo de la Oficina Asesora de Planeación participó activamente. </t>
  </si>
  <si>
    <t>OAP2024H4M1</t>
  </si>
  <si>
    <t xml:space="preserve">Se dio trámite a la actividad planteada con la solicitud de socialización del instructivo "organización provisional de documentos electrónicos de archivo” al coordinador del grupo de conservación documental. Estas sesiones están programadas para el mes de julio.  </t>
  </si>
  <si>
    <t xml:space="preserve">Solicitar capacitación al grupo de conservación documental dirigida a todo el equipo de la Oficina Asesora de Planeación referente a los temas de manejo de documentos electrónicos y el diligenciamiento del FUID. </t>
  </si>
  <si>
    <t>Correo Electrónico con la Solicitud 
Número</t>
  </si>
  <si>
    <t>1 soliciItud capacitación diligenciamiento adecuado FUID</t>
  </si>
  <si>
    <t>Desde la OAP se emitió un correo al Grupo de Conservación Documental solicitando la capacitación dirigida a los miembros de la Oficina Asesora de Planeación enfocada en el diligenciamiento del formato FUID. La capacitación fue ejecutada el jueves 24 de octubre de 2024 con el equipo de la Oficina Asesora de Planeación. Durante la sesión, se abordaron los temas principales relacionados con la organización de documentos electrónicos de archivo y el procedimiento adecuado para diligenciar el formato FUID.</t>
  </si>
  <si>
    <t>Se dio tramite a la actividad planteada con la solicitud de capacitación en manejo de documentos electrónicos y diligenciamiento del FUID. Estas sesiones están programadas para el mes de julio</t>
  </si>
  <si>
    <t xml:space="preserve">Actualizar y/o diligenciar el formato FUID de la Oficina de Planeación de acuerdo a los lineamientos dados por el Grupo de Conservación Documental. </t>
  </si>
  <si>
    <t>Formato FUID Diligenciado
Porcentaje</t>
  </si>
  <si>
    <t>100% del Archivo Registrado en el FUID</t>
  </si>
  <si>
    <t>1 formato FUID diligenciado</t>
  </si>
  <si>
    <t xml:space="preserve">Recibidos los lineamientos del Grupo de Conservación Documental para la correcta actualización del formato FUID, los grupos de trabajo de la Oficina Asesora de Planeación comenzaron con la actualización del formato FUID en los expedientes bajo su gestión. </t>
  </si>
  <si>
    <t>OAP2024H4M3</t>
  </si>
  <si>
    <t>Se recomienda diligenciar la fecha extrema final del FUID del Grupo de Presupuesto</t>
  </si>
  <si>
    <t xml:space="preserve">Ausencia de concienciación sobre la importancia del reporte de materialización de riesgos por parte de las dependencias que conforman el Ministerio del Interior </t>
  </si>
  <si>
    <t>Realizar sesiones de sensibilización y formación dirigidas a los enlaces designados por las dependencias para la Administración de Riesgos, con el fin de destacar la importancia de la mitigación de riesgos y del reporte de la materialización de los mismos a través del formato "Base histórica de eventos"</t>
  </si>
  <si>
    <t>Solicitar a las dependencias el reporte en el formato "base historica de eventos" cuando algún riesgo se materialice en estas.</t>
  </si>
  <si>
    <t xml:space="preserve">Capacitaciones, Estrategias de difusión realizadas
Número </t>
  </si>
  <si>
    <t>10 estrategias de difunsión y capacitaciones</t>
  </si>
  <si>
    <t>Se han realizado capacitaciones dirigidas a los enlaces designados por las dependencias para la administración de riesgos. Además, se han elaborado y difundido piezas de comunicación, que se han enviado por correo electrónico a funcionarios y contratistas. Estas estrategias destacan la relevancia de reportar la materialización de riesgos utilizando el formato denominado "Base histórica de eventos"</t>
  </si>
  <si>
    <t>OAP2024H5M1</t>
  </si>
  <si>
    <t>Se evidenciaros soportes de sensibilización y capacacitacón referentes a la administración del riesgo.</t>
  </si>
  <si>
    <t>9 Estrategias de difusión y capacitaciones</t>
  </si>
  <si>
    <t>Se han realizado capacitaciones dirigidas a los enlaces designados por las dependencias para la administración de riesgos. Además, se han elaborado y difundido piezas de comunicación, que se han enviado por correo electrónico a funcionarios y contratistas. Estas acciones enfatizan la importancia de reportar la materialización de riesgos mediante el uso del formato denominado "Base histórica de eventos".</t>
  </si>
  <si>
    <r>
      <rPr>
        <u/>
        <sz val="9"/>
        <color rgb="FF1155CC"/>
        <rFont val="Arial"/>
      </rPr>
      <t>OAP2024H5M1</t>
    </r>
  </si>
  <si>
    <t xml:space="preserve">Solicitar el reporte de la materialización de riesgos en el formato "Base histórica de eventos"                                               </t>
  </si>
  <si>
    <t>Memorandos, correos electrónicos  y/o piezas gráficas 
Número</t>
  </si>
  <si>
    <t>1 Memorando, 1 correo electrónico</t>
  </si>
  <si>
    <t>Se han elaborado memorandos, correos electrónicos y piezas gráficas en donde se ha incluido información acerca de: qué es la base histórica de eventos, así mismo, se ha solicitado el reporte de la materialización de riesgos en el formato "Base histórica de eventos". </t>
  </si>
  <si>
    <t>OAP2024H5M2</t>
  </si>
  <si>
    <t>Se evidencio las solicitudes de la base histrorica de eventos a las diferentes dependencias del Ministerio.</t>
  </si>
  <si>
    <t>Memorandos, correos electrónicos</t>
  </si>
  <si>
    <t>Se han elaborado memorandos, correos electrónicos y piezas gráficas en donde se ha incluido información acerca de: qué es la base histórica de eventos, así mismo, se ha solicitado el reporte de la materialización de riesgos en el formato "Base histórica de eventos".</t>
  </si>
  <si>
    <r>
      <rPr>
        <u/>
        <sz val="9"/>
        <color rgb="FF1155CC"/>
        <rFont val="Arial"/>
      </rPr>
      <t>OAP2024H5M2</t>
    </r>
  </si>
  <si>
    <t>Hacer seguimiento y verificar con las dependencias, cuando desde la OAP se detecta la materialización de un riesgo en cualquier dependencia.</t>
  </si>
  <si>
    <t xml:space="preserve">Informe 
Número </t>
  </si>
  <si>
    <t>1 Informe</t>
  </si>
  <si>
    <t>Se ha elaborado un informe en el cual se incluyen las recomendaciones emitidas a las dependencias cuando desde la OAP se detecta la materialización de un riesgo.</t>
  </si>
  <si>
    <t>OAP2024H5M3</t>
  </si>
  <si>
    <t>Se recomienda incluir esta acción con un control del proceso para la administración del riesgo en el Ministerio.</t>
  </si>
  <si>
    <t>Se evidencia la no actualización periódica del normograma correspondiente a Oficina Asesora de Planeación, incumpliendo con lo contemplado en el artículo 3º de la Ley 1712 de 2014, en lo que refiere al principio de Calidad de la Información “(…) ya que toda la información de interés público debe ser oportuna, objetiva, veraz, completa (…)”</t>
  </si>
  <si>
    <t>Desconocimiento de la aplicación de lo establecido en el instructivo "actualización y control del normograma del ministerio del interior"</t>
  </si>
  <si>
    <t xml:space="preserve">Solicitar la capacitación a la Oficina Asesora Jurídica, dirigida a los abogados de la Oficina Asesora de Planeación, acerca del instructivo "actualización y control del normograma del ministerio del interior                                                                                    </t>
  </si>
  <si>
    <t xml:space="preserve">Mantener actualizado el normograma de la Oficina Asesora de Planeación </t>
  </si>
  <si>
    <t>1 correo electrónico</t>
  </si>
  <si>
    <t xml:space="preserve">El equipo jurídico de la OAP, recibió capacitación en “actualización de normograma” y formato adecuado para consolidar las normas aplicables de acuerdo al funcionamiento de la OAP. </t>
  </si>
  <si>
    <t>OAP2024H6M1</t>
  </si>
  <si>
    <t xml:space="preserve">Se evidencio el desarrollo de una capacitaciómn dirigida  al  equipo jurídico de la OAP, recibió capacitación en “actualización de normograma” y formato adecuado para consolidar las normas aplicables de acuerdo al funcionamiento de la OAP. </t>
  </si>
  <si>
    <t>1 Capacitación al equipo jurídico</t>
  </si>
  <si>
    <t>El equipo jurídico de la OAP, recibió capacitación del instructivo actualización del normograma Ministerio del Interior.</t>
  </si>
  <si>
    <r>
      <rPr>
        <u/>
        <sz val="9"/>
        <color rgb="FF1155CC"/>
        <rFont val="Arial"/>
      </rPr>
      <t>OAP2024H6M1</t>
    </r>
  </si>
  <si>
    <t>Normograma Actualizado
Número</t>
  </si>
  <si>
    <t>1 normograma actualizado</t>
  </si>
  <si>
    <t xml:space="preserve">Se verificó  la normatividad que se pudiera adicionar y/o actualizar y que fuera aplicable a la OAP, concluyendo que se adicionó el Decreto 0714 del 2024 "Por el cual se modifica la estructura y funciones del Ministerio del Interior", el normograma tuvo una (1) actualización. </t>
  </si>
  <si>
    <t>OAP2024H6M2</t>
  </si>
  <si>
    <t xml:space="preserve">Se realizó actualización del normograma con fecha de 28/06/2024. </t>
  </si>
  <si>
    <t>El contratista encargado de la actualización del normograma realizó la actualización del normograma, incluyendo un decreto y tres resoluciones, normas aplicables a la OAP.</t>
  </si>
  <si>
    <r>
      <rPr>
        <u/>
        <sz val="9"/>
        <color rgb="FF1155CC"/>
        <rFont val="Arial"/>
      </rPr>
      <t>OAP2024H6M2</t>
    </r>
  </si>
  <si>
    <t xml:space="preserve">Subdirección de Proyectos para la Seguridad y Convivencia Ciudadana </t>
  </si>
  <si>
    <t>1. No se evidenció la actualización de los documentos en los expedientes digitales, de los convenios M2154 de 2017, M1039 de 2018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</si>
  <si>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1. Dar cabal cumplimiento a lo estipulado en el procedimiento para la supervisión de la ejecución contractual. 
2. Adoptar por parte del área encargada de la Supervisión, un esquema de monitoreo que permita de manera integral ver la evolución y estado de la totalidad del Convenio a partir del desagregado de los componentes que hacen parte del mismo, que puede ser, mediante un modelo de tablero de control, el cual su vez facilitará, ente otros objetivos, la elaboración de los informes periódicos de supervisión.</t>
  </si>
  <si>
    <t xml:space="preserve">1. Realizar mesa de trabajo con los supervisores y sus apoyos a la Supervisión con el fin de socializar el procedimiento de supervisión y establecer los controles para el seguimiento de la ejecución contractual y la debida supervisión. 
2. Implementar  por parte de la Subdirección de Proyectos para la Seguridad y Convivencia un sistema de monitoreo y seguimiento en donde se puedan establecer tablas de control y seguimiento a los "convenios en ejecución" de la Subdirección.  </t>
  </si>
  <si>
    <t xml:space="preserve">1.  Una (1) Mesa de trabajo. 
2.  Una base de datos </t>
  </si>
  <si>
    <t>Se adjunta en el one drive la evidencia de la citación a la mesa de trabajo,  la mesa de trabajo realizada el 24 de junio de 2024 por la aplicación teams, el instructivo que se presentó a los supervisores y el listado de asistencia. Se adjuntan 3 bases de datos en excel que evidencian el seguimiento realizado por los supervisores de la SPS  a los convenios suscritos por FONSECON.</t>
  </si>
  <si>
    <t>SPS2023H1M1</t>
  </si>
  <si>
    <t xml:space="preserve">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
</t>
  </si>
  <si>
    <t>HALLAZGO No. 27</t>
  </si>
  <si>
    <t>1.Se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</si>
  <si>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1. Realizar la publicación de los documentos en el SECOP.</t>
  </si>
  <si>
    <t>1. Realizar mesa de trabajo con la Subdirección de Gestión contractual para establecer compromisos de las partes en la publicación de los expedientes en cada una de las plataformas que apliquen a cada expediente contractual.
2. Solicitar a la Subdirección de Gestión Contractual la activación de usuarios de SECOP II para los funcionarios de planta de la Subdirección de Proyectos para la Seguridad y Convivencia Ciudadana  para realizar el debido seguimiento a los expedientes asignados.</t>
  </si>
  <si>
    <t xml:space="preserve">1.  Una (1) Mesa de trabajo.
2. Activación de usuarios en plataforma </t>
  </si>
  <si>
    <t>1. Se adjunta evidencia en el one drive de la mesa de trabajo realizada entre la SPS y SGC el día 22/03/2024
2. Se adjunta evidencia de la activación de usuarios de SECOP II de los supervisores de la SPS</t>
  </si>
  <si>
    <t>SPS2023H2M1</t>
  </si>
  <si>
    <t>1. Se adjunta evidencia en el one drive de la mesa de trabajo realizada entre la SPS y SGC el día 22/03/2024</t>
  </si>
  <si>
    <t>HALLAZGO No. 28</t>
  </si>
  <si>
    <t>Deficiencia en la labor del supervisor del convenio de Operador Logístico, por el incumplimiento de la Cláusula Décima Segunda - Supervisión y Control, Parágrafo Primero y Tercero;por cuanto el contratista incumple la  cláusula segunda: Obligaciones del Contratista. II Específicas, numeral 45 " Radicar mensualmente las facturas para el cobro del servicio contratado, con los soportes individuales de cada evento, junto con las facturas o recibos (según sea el caso) que soporten los pagos efectuados ( anexo contrato 1077 de 2023).</t>
  </si>
  <si>
    <t xml:space="preserve"> Realizar mesa de trabajo entre los supervisores del contrato para definir las acciones a tomar frente a contratista del Operador Logístico.
</t>
  </si>
  <si>
    <t xml:space="preserve">1. Realizar mesa de trabajo entre los supervisores del contrato </t>
  </si>
  <si>
    <t xml:space="preserve">Una (1) mesa de trabajo </t>
  </si>
  <si>
    <t xml:space="preserve">1. Se adjunta en el one drive la lista de asistencia y objeto de la reunión realizada el 18/12/2023  </t>
  </si>
  <si>
    <t>SPS2023H3M1</t>
  </si>
  <si>
    <t>HALLAZGO No. 29</t>
  </si>
  <si>
    <t>Subdirección de Proyectos para la Seguridad y Convivencia Ciudadana</t>
  </si>
  <si>
    <t xml:space="preserve">1) Establecer controles para  la respuesta oportuna y de fondo de las PQRSD.
2) Realizar capacitaciones periódicas a los funcionarios y contratistas de la Subdirección de Proyectos para la Seguridad y Convivencia Ciudadana  en el manejo del aplicativo Control.Doc.                    </t>
  </si>
  <si>
    <t xml:space="preserve">1) Realizar una mesa de trabajo con la Oficina OIP para la  implementación de  controles para el seguimiento de las PQRSD y el cumplimiento de términos de respuesta en el sistema Control Doc.
2) Coordinar la realización de capacitaciones semestrales  a los funcionarios y contratistas de la Subdirección de Proyectos para la Seguridad y Convivencia Ciudadana en el manejo del aplicativo  ControlDoc.
</t>
  </si>
  <si>
    <t>1.  Una (1) Mesa de Trabajo
2. Dos (2) Capacitaciones</t>
  </si>
  <si>
    <t>1. Se adjunta en el one drive la lista de asistencia y objeto de la reunión realizada entre la SPS y la OIP sobre controles a las PQRS
2. Se adjunta la evidencia de dos  capacitaciones  sobre Controldoc realizadas el 25 de octubre de 2023 y el 30 de mayo de 2024.</t>
  </si>
  <si>
    <t>SPS2023H4M1</t>
  </si>
  <si>
    <t xml:space="preserve">Se evidencia el cumplimiento de la actividad, sin embargo la Oficina de Control Interno considera importante que está actividad se incluya como un control en la gestión de PQRSD y requerimeintos a entes de control allegadas a la Subdirección. Dado que se evidenció repetitividad en la Auditoría de la vigencia 2024.
Se debe complementar el análisis de causas.
</t>
  </si>
  <si>
    <t>1. Se adjunta en el one drive la lista de asistencia y objeto de la reunión realizada entre la SPS y la OIP sobre controles a las PQRS</t>
  </si>
  <si>
    <t>HALLAZGO No. 30</t>
  </si>
  <si>
    <t xml:space="preserve">1. Actualizar las Tablas de Retención Documental en relación con el cambio de nomenclatura de la Subdirección, precisando que el archivo actualmente se gestiona por la Subdirección de Gestión Contractual.
2. Realizar la transferencia y/o eliminación, según sea el caso, de los fondos documentales acumulados </t>
  </si>
  <si>
    <t>Implementar la TRD  vigencia  2022 y con base en ella aplicar el diligenciamiento de la codificación de cada grupo.</t>
  </si>
  <si>
    <t>1. Formato FUID.</t>
  </si>
  <si>
    <t xml:space="preserve">1. Se adjunta en el one drive los FUID de convenios de 2018 al 2022, FUID convenios SIES 2015, 2021, 2022, 2023. FUID informes de 2015 al 2023.
2. Se adjuntan memorandos dirigido a la Oficina de Conservación Documental  de traslados de 2025 al 2024. </t>
  </si>
  <si>
    <t>SPS2023H5M1</t>
  </si>
  <si>
    <t xml:space="preserve">Se evidencia el cumplimiento de la actividad, sin embargo la Oficina de Control Interno considera importante que está actividad se incluya como un control en la gestión documental de la Subdirección y de esta manera prevenir que vuelva a ocurrir.
Se debe complementar el análisis de causas.
</t>
  </si>
  <si>
    <t>1. Se adjunta en el one drive los FUID de convenios de 2018 al 2022, FUID convenios SIES 2015, 2021, 2022, 2023. FUID informes de 2015 al 2023.</t>
  </si>
  <si>
    <t>HALLAZGO No. 31</t>
  </si>
  <si>
    <t>6. 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</si>
  <si>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 Dar cumplimiento al Procedimiento Comisión de Servicios y Autorización Desplazamientos al Interior y al Exterior del País, Versión:05 vigente desde 23/05/2022; Circulares 23 del 17/03/2020 y la 145 del 13/11/2020  </t>
  </si>
  <si>
    <t xml:space="preserve"> 1. Socializar a los contratistas y funcionarios de la Subdirección de Proyectos de Seguridad y Convivencia Ciudadana y reiterar el proceso de legalización de las comisiones, teniendo en cuenta la normatividad vigente.
2.  Implementar formato para la presentación del informe del desarrollo de la comisión.
</t>
  </si>
  <si>
    <t xml:space="preserve"> 1. Dos  (2) Capacitaciones.
2. Un (1) formato</t>
  </si>
  <si>
    <t>1. Se adjuntan las evidencias de las reuniones de socialización del Procedimiento de Comisiones de fechas 26 de septiembre de 2023 y 25 de junio de 2024. Así mismo la presentación de Legalización de Comisiones. 
2. Se adjunta en el one drive el formato de presentación del informe de comisión</t>
  </si>
  <si>
    <t>SPS2023H6M1</t>
  </si>
  <si>
    <t xml:space="preserve">Se evidencia el cumplimiento de la actividad, sin embargo la Oficina de Control Interno considera importante que está actividad se incluya como un control en la gestión de comisiones en la Subdirección. Dado que se evidenció repetitividad en la Auditoría de la vigencia 2024.
Se debe complementar el análisis de causas.
</t>
  </si>
  <si>
    <t xml:space="preserve">1. Se adjuntan las evidencias de las reuniones de socialización del Procedimiento de Comisiones de fechas 26 de septiembre de 2023 y 25 de junio de 2024. Así mismo la presentación de Legalización de Comisiones. </t>
  </si>
  <si>
    <t>HALLAZGO No. 32</t>
  </si>
  <si>
    <t xml:space="preserve"> Se evidencia la materialización de riesgos asociados a procesos transversales,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</si>
  <si>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
1. Formulación matriz de riesgos 2024 de la Subdirección de Proyectos 
</t>
  </si>
  <si>
    <t>Realizar una mesa de trabajo  con la Oficina de Planeación del Ministerio del Interior, a  fin de formular la matriz de riesgos 2024, derivada de la actualización pertinente.</t>
  </si>
  <si>
    <t xml:space="preserve"> 1. Una (1) Mesa de Trabajo
2. Matriz de Riesgos Actualizada</t>
  </si>
  <si>
    <t>1. Se adjunta lista de asistencia realizada entre la SPS y la OAP de 9 de octubre de 2023 para dar cumplimiento al Plan de Mejoramiento 2023 revisando la Matriz de Riesgos 2024
2. Se adjunta matriz de riesgos 2024 actualizada a Nov 2023</t>
  </si>
  <si>
    <t>SPS2023H7M1</t>
  </si>
  <si>
    <t xml:space="preserve">Se evidencia el cumplimiento de la actividad.
Se debe complementar el análisis de causas.
</t>
  </si>
  <si>
    <t>1. Se adjunta lista de asistencia realizada entre la SPS y la OAP de 9 de octubre de 2023 para dar cumplimiento al Plan de Mejoramiento 2023 revisando la Matriz de Riesgos 2024</t>
  </si>
  <si>
    <t>HALLAZGO No. 33</t>
  </si>
  <si>
    <t xml:space="preserve"> Se evidencia el no reporte de algunas iniciativas del Plan Estratégico Institucional y Plan de Acción frente a la metas trazadas para el cuarto trimestre del año 2023 y primer trimestre del 2024, incumpliendo lo contemplado en el artículo 3º de la Ley 1712 de 2014, en lo que refiere al principio de Calidad de la Información “(…) ya que toda la información de interés publico debe ser oportuna, objetiva, veraz, completa (…)”</t>
  </si>
  <si>
    <t>Fortalecer  la planeación de forma eficiente, atendiendo los aspectos metodológico, estratégico y operacional de la Dirección,  mediante la aplicación correcta de los instrumentos de planeación alineados y suministrados  por  la Oficina Asesora de Planeación-OAP, realizando el desarrollo y seguimiento a la ejecución de las iniciativas y actividades contempladas y formuladas en el Plan Estratégico Institucional-PEIA de la vigencia 2024,  por parte de cada área de la DAIRM y por parte de cada profesional a cargo o responsable de las acciones para el cumplimiento de las metas institucionales y misionales. Las inicitaivas y actividades del PEIA de la vigencia 2023, serán reformuladas e incorporadas en el PEIA 2024.  
Así como el seguimiento a la  ejecución del presupuesto de forma mensual y trimestral de acuerdo al avance de las acciones relacionadas en el PEIA, avance reportado trimestralmente ante la Oficina Asesora de Planeación-OAP, revisar de forma eficiente bajo los principios para ejecución presupuestal de forma continua, con el fin de  mitigar el riesgo de incumplimiento de los objetivos misionales y estratégicos de la DAIRM.</t>
  </si>
  <si>
    <t xml:space="preserve">1. Realizar la reformulación completa del Plan Estratégico Institucional y de Acción- PEIA 2024, que incorpore las iniciativas y actividades misionales y las relacionadas con los acuerdos en el marco de la Consulta Previa del Plan Nacional de Desarrollo- PND 2022-2026" Colombia Potencia Mundial de la Vida", con loas comunidades indígenas y las del pueblo Rom Gitano.  </t>
  </si>
  <si>
    <t>https://mininteriorgovco.sharepoint.com/:f:/s/EvidenciasPMI/EixTJ7Sn8HBGmF0mrpQjL3UB5WcnoOUOSJWMazMDzdukqg?e=lD3IWf</t>
  </si>
  <si>
    <t xml:space="preserve">En los soportes se observa el Plan de Acción reformulado con las evidencias de los trabajos de actualización </t>
  </si>
  <si>
    <t>H58 M1 2024</t>
  </si>
  <si>
    <t xml:space="preserve">La Dirección de  Asuntos Indigenas, rom y Minorias  reportó documentos que no evidencian soportes de reuniones o documento final que indique la reformulacion </t>
  </si>
  <si>
    <t>2. Socializar con todos los profesionales contratistas y/o funcionarios de la DAIRM el Plan Estratégico Institucional y de Acción-PEIA 2024, y al interior de cada grupo de la dirección realizar la asignación de las responsabilidades o actividades a desarollar para el cumplimiento de cada uno de los acuerdos suscritos en las Mesas de Concertación y Diálogo con las comunidades étnicas y para el cumplimiento de los objetivos misionales del DAIRM.</t>
  </si>
  <si>
    <t xml:space="preserve">https://mininteriorgovco.sharepoint.com/:f:/s/EvidenciasPMI/Es6CDAzpiOlEn0jQd2vZd_kBFZVDdiM6oUXDkn04h66wgg?e=VUFVLf </t>
  </si>
  <si>
    <t>De acuerdo a los soportes no se evidencia la socialización de la actualización al PEIA.</t>
  </si>
  <si>
    <t>H59 M 2 2024</t>
  </si>
  <si>
    <t>La Dirección de  Asuntos Indigenas, rom y Minorias  reportó documentos que no evidencian soportes de SOCIALIZACION de la actualizacion de PEIA</t>
  </si>
  <si>
    <t>"El hallazgo relacionado se suscita debido a:
1. Los contratistas de la DAIRM que realizan los reportes de los procesos de planeación son cambiados frecuentemente, sus contratos duran máximo seis meses y cuando se termina el contrato no se deja la trazabilidad suficiente para tener la secuencia de la información.
2.  Los contratistas de la DAIRM que ejecutan y reralizan las acciones correspondientes a las iniciativas y actividades del Pla de Acción,  son cambiados frecuentemente, sus contratos duran máximo seis meses y cuando se termina el contrato no se deja la trazabilidad suficiente para tener la secuencia de la información de las acciones realizadas y de los soportes de dichas acciones.
3. Cuando ingresan los contratistas nuevos deben tener una curva de aprendizaje, que no coincide con las fechas de los reportes y con la coherencia de lo reportado.
4. En muchas ocasiones también se han tenido que enfrentar cambios de Director(a), lo que implica que en cada cambio se dan nuevas líneas directivas relacionadas con las rutas de implementación de las iniciativas y/o acciones del Plan.
5. Debido a lo anteriormente expuesto no se hizo posible formular de manera coherente los indicadores, formulas de cálculo, metas, linea base y unidad de medida del Plan de Acción.
"</t>
  </si>
  <si>
    <t xml:space="preserve">3. Realizar el reporte trimestral del PEIA, de manera oportuna y verificando que la información depositada o reportada en el formato respectivo corresponda a los indicadores, fórmulas de cálculo y metas establecidas en la reformulación del PEIA 2024. </t>
  </si>
  <si>
    <t xml:space="preserve">https://mininteriorgovco.sharepoint.com/:f:/s/EvidenciasPMI/EkQZswTqFMBGjkuaThf4JzcBh-xoOEUfJ1dzBGKpQL2aDw?e=nHfrjh </t>
  </si>
  <si>
    <t>De acuerdo a los soportes no se evidencia el reporte del PEIA.</t>
  </si>
  <si>
    <t>H59 M 3 2024</t>
  </si>
  <si>
    <t>La Dirección de  Asuntos Indigenas, Rm y Minorias no evidencia el reporte de PEIA oficial</t>
  </si>
  <si>
    <t>se definieron las pautas a seguir para definir los procesos que se podian llevar para sacar adelante el estado de las reservas</t>
  </si>
  <si>
    <t>Gestionar el saldo de las reservas presupuestales eficientemente,  acutar de forma efectiva sobre los procesos contractuales.</t>
  </si>
  <si>
    <t xml:space="preserve">1. Realizar evaluacion de reservas presupuestales  de la DAIRM para definir un plan de trabajo  para la ejecucion de recursos </t>
  </si>
  <si>
    <t>https://mininteriorgovco.sharepoint.com/:f:/s/EvidenciasPMI/EmESpcAAfQFAhqEUzbvK0NIB7UOYW-5oGdL30q6sW_rMdA?e=oJeoq1</t>
  </si>
  <si>
    <t xml:space="preserve">De acuerdo a la evidencia, se observa documento que contiene el estado y pagos pendientes de las reservas presupuestales de la DAIRM </t>
  </si>
  <si>
    <t>se organizo junto con las comunidades las acciones en el mes de noviembre del periodo 2024, y establecer el pago definitvo de las obligaciones por parte de ministerio</t>
  </si>
  <si>
    <t>2. socializar con el equipo de planeacion las acciones a realizar periodicamente.</t>
  </si>
  <si>
    <t>https://mininteriorgovco.sharepoint.com/:f:/s/EvidenciasPMI/EmUegiInSjxLq5JYq9NddAABFLtZeSgsUU6s2YkxMbjOow?e=MzGMij</t>
  </si>
  <si>
    <t>De acuerdo a los soportes, no se evidencia el cumplimiento de la actividad planteada en esta meta</t>
  </si>
  <si>
    <t>se definio que el mes de noviembre, como fecha tentativa para dejar el 100% de las reservas de los convenios que se llevan en la Direccion</t>
  </si>
  <si>
    <t>3. exigir el cumplimiento de cada accion establecida de forma eficiente por cada colaborador mensualmente</t>
  </si>
  <si>
    <t>https://mininteriorgovco.sharepoint.com/:f:/s/EvidenciasPMI/EhLF8jgsgmhNon0mpJSL4KEBtg4-Rb_WSSOk_WQAsPS8og?e=CRQzsa</t>
  </si>
  <si>
    <t>El retraso en el avance de Sinergia se debe a varios factores. En la vigencia 2022 no se asignaron partidas presupuestales específicas para los acuerdos del Plan Nacional de Desarrollo (PND) 2022-2026 “Colombia Potencia Mundial de la Vida” del presidente Gustavo Petro. Durante la Consulta Previa del PND, entre enero y julio de 2023, se llevaron a cabo espacios de concertación con mesas oficiales de diálogo con comunidades étnicas, indígenas y Rrom, donde se definieron acuerdos, indicadores, fórmulas de cálculo y presupuesto para 2024. Este proceso, al ser consolidado en julio y agosto, impactó directamente en el rezago del avance de los indicadores en Sinergia. 
El Departamento Nacional de Planeación (DNP) brindó entre agosto y noviembre de 2023 los lineamientos técnicos para los indicadores y la plataforma de medición, lo que permitió que la Dirección de Asuntos Indígenas (DAI) iniciará la capacitación de su personal designado. Sin embargo, ya en 2024 se registró un atraso debido a estas etapas previas de concertación en 2023. Además, durante el primer trimestre de 2024, la DAI se encontraba en el proceso regular de contratación estatal, delegando acciones a medida que ingresaba el nuevo personal.
Entre el primer y segundo trimestre de 2024, se llevaron a cabo múltiples espacios de trabajo con representantes indígenas para estructurar las rutas de cumplimiento de las metas para 2023 y 2024. Estos espacios han permitido avanzar en propuestas para la suscripción de convenios con el Ministerio del Interior, aunque el proceso se ha visto ralentizado debido a observaciones y ajustes solicitados por el área contractual de la DAI, lo que genera esperas prolongadas en la respuesta de las mismas por parte de las asociaciones. Es importante mencionar que se realizó un aplazamiento de recursos por valor de $2.000.000.000 al proyecto de inversión C-3701-1000-35, adicionales a lo estipulado en el Decreto No. 0776 del 20 de junio de 2024; generando una afectación en el cumplimiento de algunos compromisos del PND 2022 - 2026.
Actualmente, varias de estas propuestas han superado el trámite precontractual y están radicadas en la Subdirección de Gestión Contractual del Ministerio del Interior. Otro factor que ha afectado el avance ha sido la demora en la contratación del Operador Logístico, proceso que se extendió durante el primer y parte del segundo trimestre de 2024.
Finalmente, En septiembre y octubre no se ha registrado reporte en la plataforma, ya que se está en proceso de construcción y recopilación de la información necesaria para presentar avances en el cumplimiento de las metas y dejar actualizada la plataforma en noviembre, en el marco del plan de choque con el DNP, es importante también informar que durante estos meses se dio la culminación contractual de los profesionales que tenían la trazabilidad de muchos temas e información importante de la Dirección.</t>
  </si>
  <si>
    <t>Mantener de forma Coordinada con la Oficina Asesora de Planeación del Ministerio,   la información requerida en  SINERGIA de forma efectiva y eficaz, promover con el equipo de planeacion dar cumplimiento los indicadores aprobados por el Departamento Nacional de Planeación - DNP.</t>
  </si>
  <si>
    <t xml:space="preserve">https://mininteriorgovco.sharepoint.com/:f:/s/EvidenciasPMI/Es71exz5PhVAg3ueeYYwFW4BLNtIX_JPceEeBXaKZBa3Hg?e=NllVkU </t>
  </si>
  <si>
    <t xml:space="preserve">De acuerdo a los soportes, se evidencia el cumplimiento de la actividad planteada </t>
  </si>
  <si>
    <t>H59 C1 M7 2024</t>
  </si>
  <si>
    <t>La Dirección de  Asuntos Indigenas, Rom y Minorias allega información de reuniones que no mencionan el seguimiento a la ejecucion de reservas presupuestales y la elaboracion de un plan de trabajo para la ejecucion de recursos</t>
  </si>
  <si>
    <t>H59 C1 M8 2024</t>
  </si>
  <si>
    <t>https://mininteriorgovco.sharepoint.com/:f:/s/EvidenciasPMI/Em0gdSkJBNFAsWR4QC5AurYBu7dDFAb1xejJ5AGdHG7PeA?e=chl8Ef</t>
  </si>
  <si>
    <t>H59 C1 M9 2024</t>
  </si>
  <si>
    <t>La Dirección de  Asuntos Indigenas, Rom y Minorias  no allega soportes de reuniones con OAP que soporte el avance</t>
  </si>
  <si>
    <t>Revisión de las fichas técnicas de los indicadores de producto a reportar en la Plataforma SINERGIA del Departamento Nacional de Planeación-DNP, sobre las acciones precisas a reportar y mantener de forma eficiente los Reportes  actualizados oportunamente sobre el avance de los proyectos de inversión de la DAIRM  en la plataforma Integrada de Inversión Pública – PIIP.</t>
  </si>
  <si>
    <t>1. Formular y ejecutar un plan de CHOQUE para ajustarse al cumplimiento ejecución presupuestal de la DAIRM,  de acuerdo con la planeación y formulación de la vigencia 2024, en el marco de los Indicadores Sinergia, los cuales llevan implicitos todos los acuerdos concertados en el proceso de Consulta Previa del PND 2022-2026 "Colombia Potencia Mundial de la VIda".
2. socializar con el equipo de planeacion las acciones a realizar  periodicamente para cumplir con el proceso de informacion mensual de la plataforma PIIP.
3. exigir el cumplimiento de forma eficiente por cada colaborador mensualmente de informacion a la plataforma</t>
  </si>
  <si>
    <t>https://mininteriorgovco.sharepoint.com/:f:/s/EvidenciasPMI/EqZd0ByWwmBAvktvppfDBP0BBcTL2f3iLKueaUmJxOnirQ?e=ovyuoP</t>
  </si>
  <si>
    <t>H59 C1 M10 2024</t>
  </si>
  <si>
    <t>La Dirección de  Asuntos Indigenas, Rm y Minorias no reportó evidencia:
1. Plan de choque formulado y ejecutadon 
2. socializacion con el equipo de planeacion las acciones a realizar  periodicamente para cumplir con el proceso de informacion mensual de la plataforma PIIP.
3. documento que exija el cumplimiento de forma eficiente por cada colaborador mensualmente de informacion a la plataform</t>
  </si>
  <si>
    <t>2. socializar con el equipo de planeacion las acciones a realizar  periodicamente para cumplir con el proceso de informacion mensual de la plataforma PIIP.</t>
  </si>
  <si>
    <t>Desde la DAIRM se cuenta con toda la información actualizada en la PIIP en base a la ejecución presupuestal que se tiene, es de resaltar que se viene realizando ajuste a un proyecto de inversión con código BPIN 202300000000266 para realizar la actualización de los trazadores presupuestales en el marco de los acuerdos del PND 2022-2026 y la política de construcción de Paz.</t>
  </si>
  <si>
    <t>La Dirección de  Asuntos Indigenas, Rom y Minorias no allega soporte de informacion  para el IV trimestre</t>
  </si>
  <si>
    <t>3. exigir el cumplimiento de forma eficiente por cada colaborador mensualmente de informacion a la plataforma</t>
  </si>
  <si>
    <t>Desde la DAI Grupo de Planeación se han realizado las alertas necesarias para evidenciar los temas pendientes, al igual que se ha realizado el envio de correos a los diferentes funcionarios para obtener los insumos necesarios.</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</si>
  <si>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</si>
  <si>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Formular y ejecutar los planes de choque que permitan agilizar la ejecución del presupuesto, acorde con la planeación definida para la vigencia 2024 relacionado con las acciones a realizar para el reporte de los Indicadores Sinergia u otros reportes en plataformas en las cuales la DAIRM tenga la obligación de reportar actividades realizadas o avance presupuestal con base en su misionalidad (PIIP, SISCONPES, SIGOB CUMPLE) </t>
  </si>
  <si>
    <t xml:space="preserve">1. Formular y ejecutar  plan de CHOQUE para ajustarse al cumplimiento ejecución presupuestal de la DAIRM,  de acuerdo con la planeación y formulación de la vigencia 2024, en el marco de los Indicadores Sinergia, los cuales llevan implicitos todos los acuerdos concertados en el proceso de Consulta Previa del PND 2022-2026 "Colombia Potencia Mundial de la VIda".
</t>
  </si>
  <si>
    <t>2. socializar con el equipo de planeacion las acciones a realizar  periodicamente para cumplir con la ejecucion presupuestal programada</t>
  </si>
  <si>
    <t xml:space="preserve">La Dirección de  Asuntos Indigenas, Rm y Minorias no reporta evidencia de socializar con el equipo de planeacion las acciones a realizar  periodicamente para cumplir con la ejecucion presupuestal programada </t>
  </si>
  <si>
    <t>3. exigir el cumplimiento de forma eficiente por cada colaborador mensualmente de informacion para verificacion de cumplimiento del plan  de choque de ejecucion presupuestal de la vigencia 2024.</t>
  </si>
  <si>
    <t xml:space="preserve">Para abordar los hallazgos identificados, se llevan a cabo reuniones periódicas con el equipo de la OAP. </t>
  </si>
  <si>
    <t>"El retraso en el avance de Sinergia se debe a varios factores. En la vigencia 2022 no se asignaron partidas presupuestales específicas para los acuerdos del Plan Nacional de Desarrollo (PND) 2022-2026 “Colombia Potencia Mundial de la Vida” del presidente Gustavo Petro. Durante la Consulta Previa del PND, entre enero y julio de 2023, se llevaron a cabo espacios de concertación con mesas oficiales de diálogo con comunidades étnicas, indígenas y Rrom, donde se definieron acuerdos, indicadores, fórmulas de cálculo y presupuesto para 2024. Este proceso, al ser consolidado en julio y agosto, impactó directamente en el rezago del avance de los indicadores en Sinergia. 
El Departamento Nacional de Planeación (DNP) brindó entre agosto y noviembre de 2023 los lineamientos técnicos para los indicadores y la plataforma de medición, lo que permitió que la Dirección de Asuntos Indígenas (DAI) iniciará la capacitación de su personal designado. Sin embargo, ya en 2024 se registró un atraso debido a estas etapas previas de concertación en 2023. Además, durante el primer trimestre de 2024, la DAI se encontraba en el proceso regular de contratación estatal, delegando acciones a medida que ingresaba el nuevo personal.
Entre el primer y segundo trimestre de 2024, se llevaron a cabo múltiples espacios de trabajo con representantes indígenas para estructurar las rutas de cumplimiento de las metas para 2023 y 2024. Estos espacios han permitido avanzar en propuestas para la suscripción de convenios con el Ministerio del Interior, aunque el proceso se ha visto ralentizado debido a observaciones y ajustes solicitados por el área contractual de la DAI, lo que genera esperas prolongadas en la respuesta de las mismas por parte de las asociaciones. Es importante mencionar que se realizó un aplazamiento de recursos por valor de $2.000.000.000 al proyecto de inversión C-3701-1000-35, adicionales a lo estipulado en el Decreto No. 0776 del 20 de junio de 2024; generando una afectación en el cumplimiento de algunos compromisos del PND 2022 - 2026.
Actualmente, varias de estas propuestas han superado el trámite precontractual y están radicadas en la Subdirección de Gestión Contractual del Ministerio del Interior. Otro factor que ha afectado el avance ha sido la demora en la contratación del Operador Logístico, proceso que se extendió durante el primer y parte del segundo trimestre de 2024.
Finalmente, En septiembre y octubre no se ha registrado reporte en la plataforma, ya que se está en proceso de construcción y recopilación de la información necesaria para presentar avances en el cumplimiento de las metas y dejar actualizada la plataforma en noviembre, en el marco del plan de choque con el DNP, es importante también informar que durante estos meses se dio la culminación contractual de los profesionales que tenían la trazabilidad de muchos temas e información importante de la Dirección."</t>
  </si>
  <si>
    <t>Revisar conjuntamente con la Oficina Asesora de Planeación,  las líneas bases establecidas para uno de los siguientes indicadores
• Utilizar las misma  metodología de cálculo del indicador para la linea base.
• Verificar que todos los indicadores cuentan con línea base. 
• Identificar  que  periodo de reporte tengan resultados.
Revisar la formulación de metas trazadas para cada iniciativa, realizar el control de avances cuantitativamente.
Realizar los reportes de forma eficiente y periodica en la plataforma SINERGIA , trabajo articulado con la Oficina Asesora de Planeación del Ministerio del Interior.  cumpliendo los requerimientos y estandares exigidos para cada reporte. 
Revisar la gestión minimizando el riesgo en los topes establecidos en el INPANUT.</t>
  </si>
  <si>
    <t xml:space="preserve">1. Realizar el  ajuste en caso de ser necesario de las fórmulas de cálculo, indicadores y metas de los indicadores SINERGIA.
</t>
  </si>
  <si>
    <t>https://mininteriorgovco.sharepoint.com/:f:/s/EvidenciasPMI/EmSo6p3lDORMqPBCJah6e7EB0_yNnWtpjW9e9P9SHTds0A?e=DO2Mmi</t>
  </si>
  <si>
    <t xml:space="preserve">2. Capacitar a los profesionales designados para brindar el reporte cualitativo y cuantitativo para que se garantice una información veridica y de calidad. </t>
  </si>
  <si>
    <t xml:space="preserve">https://mininteriorgovco.sharepoint.com/:f:/s/EvidenciasPMI/EjcFAQHCysVBg0bjVqsZbVIBpsrEizmDFCQ5RmN8mFRxiA?e=be6lRo </t>
  </si>
  <si>
    <t xml:space="preserve">Se remiten oficios de solicitud de informes de supervision </t>
  </si>
  <si>
    <t>H60 C2 M5 2024</t>
  </si>
  <si>
    <t xml:space="preserve">La Dirección de  Asuntos Indigenas, Rm y Minorias no reporta evidencia de Capacitar a los profesionales designados para brindar el reporte cualitativo y cuantitativo para que se garantice una información veridica y de calidad. </t>
  </si>
  <si>
    <t>3. Hacer el seguimiento de la gestion de acuerdo a lo establecido en el INPANUT.</t>
  </si>
  <si>
    <t>https://mininteriorgovco.sharepoint.com/:f:/s/EvidenciasPMI/EjXZgXoUyaRKrbPobdYATLYB54eucTh0PsKzyz_cDjCj5Q?e=nnFmAy</t>
  </si>
  <si>
    <t>H60 C2 M6 2024</t>
  </si>
  <si>
    <t>La Dirección de  Asuntos Indigenas, ROm y Minorias no evidencia Hacer el seguimiento de la gestion de acuerdo a lo establecido en el INPANUT.</t>
  </si>
  <si>
    <t>4. Exigir el cumplimiento de forma eficiente por cada colaborador asignado a este proceso, mensualmente de informacion para verificacion de cumplimiento de estas lineas indicadoras.</t>
  </si>
  <si>
    <t>H60 C2 M7 2024</t>
  </si>
  <si>
    <t xml:space="preserve">La Dirección de  Asuntos Indigenas, Rm y Minorias adjunta correos de solicitud de actualización de información,; sin embargo, no se evidencia oficiols de solicitud de informes de supervision que es lo que exponen de cumplimiento. </t>
  </si>
  <si>
    <t>Deficiencia en la labor del supervisor del convenio de Sena,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</si>
  <si>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 xml:space="preserve">Ejecer control permanente para fortalecer permanentemente las responsabilidades derivadas del ejercicio de la supervisión contractual. trabajar bajo los criterios del manual de supervision del ministerior del interior. 
Requerir a los supervisiores de contratos que apliquen de forma permanente y efectiva el manual de supervision del ministeiro del interior. Asegurar mecanismos de supervisión y control que permitan el cabal cumplimiento de las obligaciones del contrato.         
gestionar mensualmente para que los supervisores de contrtatos realicen la presentacion de informes establecidos en el manual de supervision. </t>
  </si>
  <si>
    <t>1. Realizar el  seguimiento documental a los supervisores de contratos o coonvenios de acuerdo al manual de supervision del ministerio,mosntrando mensualmente el avance de cumplimiento del objeto contractual frente a esos indicadores.</t>
  </si>
  <si>
    <t>La Dirección de  Asuntos Indigenas, Rm y Minorias no reportó seguimiento para el IV trimestre</t>
  </si>
  <si>
    <t>2. Requerir mensualmente a los supervisores de contrato o conveions, el cumplimiento de las obligaciones contractuales definidas en los contratos asignados, para realizar  periodicamente el control, monitoreo y seguimiento del contrato respecto de las obligaciones establecidas en el mismo.</t>
  </si>
  <si>
    <t>H61 M2 2024</t>
  </si>
  <si>
    <t>La Dirección de  Asuntos Indigenas, Rom y Minorias allega un muestra no significativa de una comunicación, que no evidencia la totalidad de convenios suscritos que tiene a cargo en relacion  a la supervision, o listado de solicitudes con ID oficiales que permita evidenciar lo manifestado</t>
  </si>
  <si>
    <t>3. Hacer el seguimiento de la gestion de los supervisores asignados  a los diferentes contratos  o convenios de acuerdo a lo establecido en manual de supervision del ministerio</t>
  </si>
  <si>
    <t>H61 M3 2024</t>
  </si>
  <si>
    <t>4. Exigir el cumplimiento de forma eficiente por cada colaborador asignado a este proceso, mensualmente el informe de supervision  para verificacion de cumplimiento de las obligaciones contractuales.</t>
  </si>
  <si>
    <t>H61 M4 2024</t>
  </si>
  <si>
    <t>La Dirección de  Asuntos Indigenas, Rm y Minorias no allega soportes de exigir el cumplimiento de forma eficiente por cada colaborador asignado a este proceso, mensualmente el informe de supervision  para verificacion de cumplimiento de las obligaciones contractuales.</t>
  </si>
  <si>
    <t xml:space="preserve">Requerir a los contratistas de forma mensual la publicación oportuna de todos los documentos en el SECOP.
</t>
  </si>
  <si>
    <t>1. Realizar el  seguimiento documental a los supervisores de contratos o coonvenios de acuerdo al manual de supervision del ministerio,mostrando mensualmente el avance de cumplimiento del objeto contractual frente a esos indicadores.</t>
  </si>
  <si>
    <t>H62 M1 2024</t>
  </si>
  <si>
    <t>La Dirección de  Asuntos Indigenas, Rm y Minorias no reporta avances de realizar el  seguimiento documental a los supervisores de contratos o coonvenios de acuerdo al manual de supervision del ministerio,mostrando mensualmente el avance de cumplimiento del objeto contractual</t>
  </si>
  <si>
    <r>
      <rPr>
        <i/>
        <sz val="9"/>
        <color rgb="FF000000"/>
        <rFont val="Arial"/>
      </rPr>
      <t>En el Convenio</t>
    </r>
    <r>
      <rPr>
        <b/>
        <i/>
        <sz val="9"/>
        <color rgb="FF000000"/>
        <rFont val="Arial"/>
      </rPr>
      <t xml:space="preserve"> </t>
    </r>
    <r>
      <rPr>
        <i/>
        <sz val="9"/>
        <color rgb="FF000000"/>
        <rFont val="Arial"/>
      </rPr>
      <t>N° 1224 de 2020 de Invias  se evidencia en la labor del supervisor del convenio de Invias , por el incumplimiento de la Cláusula Séptima – Vigilancia y Control en la Ejecución del Convenio: Supervisión y Control, Para verificar el cumplimiento de las obligaciones y compromisos pactados con la suscripción del Convenio interadministrativo, la vigilancia y control del mismo será ejercida por parte del Instituto Nacional de Vías - INVIAS a través del funcionario competente de conformidad con la Resolución de Delegación de Funciones vigente y, por parte del MINISTERIO el Director de Indígenas, Rom y Minorías y el Subdirector de Infraestructura del Ministerio del Interior, o quien haga sus veces.</t>
    </r>
    <r>
      <rPr>
        <b/>
        <sz val="9"/>
        <color rgb="FF000000"/>
        <rFont val="Arial"/>
      </rPr>
      <t xml:space="preserve">
· </t>
    </r>
    <r>
      <rPr>
        <sz val="9"/>
        <color rgb="FF000000"/>
        <rFont val="Arial"/>
      </rPr>
      <t>En la ejecución del Convenio no están siendo publicados los informes de supervisión en la plataforma y como consecuencia de ello se omite el deber legal de garantizar acceso a la documentación de ejecución contractual, lo que afecta condiciones de transparencia y acceso a la información pública.
· No existen evidencias de las actividades ni de los entregables.
· Los informes de ejecución del área respectiva no están siendo publicados en la plataforma SECOP II y como consecuencia de ello se omite el deber legal de garantizar acceso a la documentación de ejecución contractual, lo que afecta condiciones de transparencia y acceso a la información pública.
· Hay incumplimiento a los deberes de supervisión señalando que es deber de los supervisores “comprobar la alimentación de la plataforma SECOP II con los respectivos informes emitidos por el contratista”.</t>
    </r>
  </si>
  <si>
    <t>Ejecer control mensual a los supervisores y contratistas para dar cabal cumplimiento a lo estipulado en el procedimiento para la supervisión de la ejecución</t>
  </si>
  <si>
    <t xml:space="preserve">2. Definir un modelo de planificacion de informes de avance contractual como talbero de control para cada contrato o convenio </t>
  </si>
  <si>
    <r>
      <t xml:space="preserve">Deficiencia en la labor del supervisor del convenio de Operador Logístico, por el incumplimiento de la Cláusula Decima Segunda – Supervisión y Control, Parágrafo primero, y tercero; por cuanto el contratista incumple la:  </t>
    </r>
    <r>
      <rPr>
        <i/>
        <sz val="9"/>
        <color rgb="FF000000"/>
        <rFont val="Arial"/>
      </rPr>
      <t>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r>
  </si>
  <si>
    <t>Establecer un procedimiento de seguimiento a los supervisores de contratos, para reportar integralmente el cumplimiento de las obligaciones contractuales establecidas en el Convenio, disenar y reprotar el avancen en un tablero de control por cada convenio</t>
  </si>
  <si>
    <t>3. Requerir mensualmente a los supervisores de contrato o convenios, el cumplimiento de las obligaciones contractuales definidas en los contratos asignados, para realizar  periodicamente el control, monitoreo y seguimiento del contrato respecto de las obligaciones establecidas en el mismo.</t>
  </si>
  <si>
    <t>A la fecha todas las cuentas radicadas cuentan con los soportes de cada evento.</t>
  </si>
  <si>
    <t>H64-M1-2024</t>
  </si>
  <si>
    <t>La Dirección de  Asuntos Indigenas, Rom y Minorias allega un carpeta sin informacion</t>
  </si>
  <si>
    <r>
      <rPr>
        <sz val="9"/>
        <color rgb="FF000000"/>
        <rFont val="Arial"/>
      </rPr>
      <t>Deficiencia en la labor del supervisor del convenio 2256 de 2023, por cuanto el contratista incumple las obligaciones contractuales que impiden la verificación del estado real del contrato dentro de las cuales se destacan:</t>
    </r>
    <r>
      <rPr>
        <b/>
        <sz val="9"/>
        <color rgb="FF000000"/>
        <rFont val="Arial"/>
      </rPr>
      <t xml:space="preserve">
·        Reporte de Pagos Incompleto
·        Falta de Evidencia de Entregables
·        Informe Financiero Pendiente
·        Informes de Supervisión incompletos
·        Publicación en el secop del proceso contractual.</t>
    </r>
  </si>
  <si>
    <t>4. Hacer el seguimiento de la gestion de los supervisores asignados  a los diferentes contratos  o convenios de acuerdo a lo establecido en manual de supervision del ministerio</t>
  </si>
  <si>
    <t>Se comparten informes de supervión del convenio</t>
  </si>
  <si>
    <t>H65 M1 2024</t>
  </si>
  <si>
    <t>La Dirección de  Asuntos Indigenas, Rm y Minorias no remite informacion de evidencia que demuestre realizar  el seguimiento de la gestion de los supervisores asignados  a los diferentes contratos  o convenios de acuerdo a lo establecido en manual de supervision del ministerio, no se recibe una relacion e convenios, supervisores, solicitudes y estado</t>
  </si>
  <si>
    <t>5. Exigir el cumplimiento de forma eficiente por cada colaborador asignado a este proceso, mensualmente el informe de supervision  para verificacion de cumplimiento de las obligaciones contractuales.</t>
  </si>
  <si>
    <t>H65 M2 2024</t>
  </si>
  <si>
    <t>La Dirección de  Asuntos Indigenas, Rm y Minorias no reportó evidencia de exigir el cumplimiento de forma eficiente por cada colaborador asignado a este proceso, mensualmente el informe de supervision  para verificacion de cumplimiento de las obligaciones contractuales.</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</si>
  <si>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</si>
  <si>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 xml:space="preserve">Lo anterior se generó, debido a la carencia de personal, de archivo e información, así como, falencia en la supervisión, control y seguimiento al cumplimiento contractual de cada uno de los contratistas. Así mismo, el ingreso de solicitudes radicadas por los diferentes canales de comunicación es inversamente proporcional a la contratación de personal al interior de la Dirección. </t>
  </si>
  <si>
    <t xml:space="preserve">1.  Fortalecer los mecanismos para realizar seguimiento, medición y control sobre el trámite y respuestas a los organismos de control, garantizando que sean atendidas en su totalidad y dentro de los términos que establece la norma. 
</t>
  </si>
  <si>
    <t>1. Se realizarán requerimientos formales semanales de los trámites asignados y realizados de los requerimientos de los entes de control, a cada uno de los contratistas.</t>
  </si>
  <si>
    <t xml:space="preserve">Para el corte del 30 de septiembre, se logró avanzar en el 58,96 avance de los requerimientos asignados de los diferentes entes de control. Sin embargo, se evidencia varios factores que no han permitido culminar el trámite de la totalidad de los requerimientos allegados a la Dirección, como lo son: 
1.	El ingreso de solicitudes radicadas por los diferentes entes de control a la Dirección es inversamente proporcional a la contratación de personal en el equipo jurídico, es decir, mientras las solicitudes cada vez incrementan, el personal humano disminuye. Siendo importante aclarar, que el personal que tramita los requerimientos de entes de control, no solo están dedicados a esta actividad
2.	Falta de personal en la DAI para atender los requerimientos de las solicitudes generales allegadas a las bandejas de Controldoc y correo electrónico al interior de la Dirección, lo cual conlleva a que los ciudadanos radiquen quejas ante los entes de controles quienes posteriormente, dan traslado de estas o inclusive solicitan el envío de las respuestas dadas a las mismas.
3.	Carencia de información al interior de la Dirección para dar respuestas a los requerimientos allegados y competencia de esta Dirección. Toda vez que, las coordinaciones y equipos de trabajos, en varias ocasiones han manifestado la carencia de personal humano para el suministro de los insumos.
4.	Se evidenció, que en la vigencia 2023 y 2024, varios contratistas que tenían a cargo requerimientos de entes de control culminaron sus contratos y no dieron trámite a dichos requerimientos o en algunos casos cerraron con comentarios lo mismos. </t>
  </si>
  <si>
    <t>https://mininteriorgovco.sharepoint.com/:f:/s/EvidenciasPMI/Ev3JttfHJVpBoH5v7_nTsVQBkTa2lFMAJPoWc-mfj9sD6g?e=LKVx3h</t>
  </si>
  <si>
    <t>De acuerdo a los soportes, solo se evidencia un correo donde se hace el requerimiento a corte de 19 de julio de 2024</t>
  </si>
  <si>
    <t xml:space="preserve">2  se implementará una matriz de control de los requerimientos de los entes de control allegados y asignados, para cuantificar y realizar el respectivo seguimiento. Fortalecer los mecanismos para realizar seguimiento, medición y control sobre el trámite y respuestas a los organismos de control, garantizando que sean atendidas en su totalidad y dentro de los términos que establece la norma. </t>
  </si>
  <si>
    <t>https://mininteriorgovco.sharepoint.com/:f:/s/EvidenciasPMI/EkrB6Fa7rftKu747N-OERlABuwtLzhe7PQ9qhCrw28cifQ?e=CfR2tg</t>
  </si>
  <si>
    <t>De acuerdo a los soportes, se evidencia el cumplimiento de la actividad de crear una matriz para el seguimiento a los requerimientos</t>
  </si>
  <si>
    <t xml:space="preserve">3. Formular y ejecutar un plan de choque estrategico que considere los ajustes en personal  para atender a tiempo los ID que estan a cargo de la DAIRM </t>
  </si>
  <si>
    <t xml:space="preserve">2. Desarollar un mecanismo de asignacion y de respuesta por cada coordinacion o equipo de trabajo,  a los profesionales bajo su liderazgo para entregar periodicamente un reporte de ID. resuletos o en Transito Justificando los tiempos de ejecucion de sus respuestas. 
</t>
  </si>
  <si>
    <t xml:space="preserve">4. Establecer un mecanismo de devolucion rapida  a la bandeja de entrada del ministerio de aquellos ID que no corresponden a la DAIRM  </t>
  </si>
  <si>
    <t>No se reportó evidencia que den cuenta del cumplimiento y avance esta actividad</t>
  </si>
  <si>
    <t>5. Establecer un mecanismo de asignacion en las bandejas de entrada de la direccion que faciliten el proceso de respuestas</t>
  </si>
  <si>
    <t>6. Definir  una estrategia para que los profesionales a cargo de cada grupo de trabajo atiendan los ID que le fueron asignados atendiendo de forma exclusiva un peticionario por profesional para reducir los tiempos de consulta documental que requiere la respeusta de fondo.</t>
  </si>
  <si>
    <t>7. Establecer un mecanismo  de seguimiento y control de ID de entrada y los procedimientos de reasignacion a los demas profesionales de cada coordinacion o equipo de apoyo</t>
  </si>
  <si>
    <t>3. Definir estrategia de seguimiento y control de tiempos y mecanismos de respuesta, separar las solicitudes ID  para armonizar los procedimientos de respuesta asi:
a.solicitudes de organismos de control
b solicitudes de misionalidad ( censos, registros, certificaciones)
c solicitudes de informacion o gestion diferente a las anteriores.</t>
  </si>
  <si>
    <t xml:space="preserve">8. Establecer un cronograma de tiempo de respuesta de los ID de acuerdo al tramite asociado: 
  a: respuesta a organismos de control 
 b: Respuesta a tramites misionales ( censos, registro, certificacion)
  c: Respuesta a solciitudes generales
</t>
  </si>
  <si>
    <t>9. Generar por cada profesional asignado un informe semanal de ID asignados y ID de gestion exitosa, explicacion de no respuestas a ID sin gestion</t>
  </si>
  <si>
    <t>10. Reasignar ID de complejidad que no pudieron ser atendidos por los profesionales de base y realizar la gestion por el coordinador.</t>
  </si>
  <si>
    <t>11. Generar un modelo de reporte por cada equipo de trabajo (coordinaciones y lideres de equipo para seguimiento semanal)</t>
  </si>
  <si>
    <t>12. Realizar un ajuste tecnico al SIIC para atender directamente desde la plataforma las solicitudes de censo, registro, certificacion, para descongestionar la plataforma CONTROLDOC.</t>
  </si>
  <si>
    <t>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</si>
  <si>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Establecer con los coordinadores de la DAIRM y la secretaria general del Ministerio un mecanismo de cumplimiento de los fondos documentales acumulados.  
a. Generar estrategia de atencion por cada coordinacion de la DAIRM y de los equipos de apoyo ( planeacion, contratacion, oficina asesora juridica) 
b. Requerir de forma mensual el cumplimiento de las actividades de gestion documental a los contratistas y personal de planta de la DAIRM.
C. Planear eficientemente con toda la DAIRM  El cumplimiento de las obligaciones asociadas a estas actividades de gestion documentla a todo el recruso humano asignados o contratados en la DAIRM
</t>
  </si>
  <si>
    <t>1. Establecer un mecanismo de asignacion de nuevos profesionales para de la direccion que faciliten el proceso de retrazo documental</t>
  </si>
  <si>
    <t>2. Definir los profesionales a cargo de cada grupo de trabajo para la asignacion de los procedimientos detramites documentales</t>
  </si>
  <si>
    <t>3. Establecer un cronograma de tiempo de respuesta  al tramite documentla por cada coordinacion o equipo de apoyo</t>
  </si>
  <si>
    <t>4. Generar por cada profesional asignado un informe semanal de gestion documental a su cargo</t>
  </si>
  <si>
    <t>5. Generar un modelo de reporte por cada equipo de trabajo (coordinaciones y lideres de equipo para seguimiento semanal)</t>
  </si>
  <si>
    <t>No se encuentra  depurado,foliado,  rotulado y organizado físicamente, la totalidad del archivo de gestión de acuerdo a lo evidenciado in situ en el área.</t>
  </si>
  <si>
    <t>Establecer con el equipo que sea asingado a esta accion directa acordado con la DAIRM y SEC GENERAL, para cumplir los procedimientos establecidos para la gestión ddocumental, dando alcance a la Tabla de Retención Documental Vigente, realizando el diligenciamiento y actualización del Formato FUID.</t>
  </si>
  <si>
    <t>Incumplimiento de: Resolución No. 1460 del 15 de septiembre de 2021; Circular interna del 29/04/2024. Y el “Procedimiento “Comisión de Servicios y Autorización de Desplazamientos al Interior y al Exterior del País, Versión:06 vigente desde 23/04/2024, actividad 15 punto 1 y punto 2
·        Tiempo de legalización de las comisiones de servicios de tres (3) días siguientes a la finalización de la misma.</t>
  </si>
  <si>
    <t>Establecer el mecanismo de seguimiento oportuno y eficaz de cumplimiento por el recurso humano de la DAIRM, para exigir la presentacion de los informes completos de legalización de las comisiones de servicio y autorizaciones de desplazamiento.</t>
  </si>
  <si>
    <t xml:space="preserve">1.Realizar capacitacion a todos los profesionales de la DAIRM en tramites de solicitudes, tramite de legalziacion de comisiones. </t>
  </si>
  <si>
    <t xml:space="preserve">2. Establecer un mecanismo de seguimiento a la solcitud  correos electronicos, chat para establecer semaforos de cumplimiento de soliitudes y legalizaciones y de comisiones de la direccion </t>
  </si>
  <si>
    <t>3. Definir los profesionales a cargo de cada grupo de trabajo para los procedimientos de seguimiento de solicitudes y  leglizaciones de comisiones.</t>
  </si>
  <si>
    <t xml:space="preserve">4. Establecer un cronograma de tiempo de solciitudes y legalizaciones : 
 a: solicitudes 
 b: legalizaciones
</t>
  </si>
  <si>
    <t>5. Generar por cada profesional asignado un informe mensual del proceso de solicitud y legalizacion</t>
  </si>
  <si>
    <t>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</si>
  <si>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Verificar la documentación del SIGI,  y garantizar que se encuentra actualizada según los requisitos legales, reglamentarios de los usuarios y grupos de valor,  para la prestación del servicio en el marco del desarrollo de las funciones misionales.
Revisar y actualzarr con toda al DAIRM, los formatos publicados en el SIGI  que corresponden a las necesidades propias de la Dirección
Validar  o Identificar todos los formatos (internos y externos) según lo establecido en el “Manual para el manejo de la información documentada de fecha 04/08/2023”
Generar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
Actualizar los procesos para que documentos o el link de acceso a las evidencias soporten el resultado para cada indicador del proceso y reportar a la Oficina Asesora de Planeación para su respectivo monitoreo.
Evaluar la necesidad de formular e implementar indicadores de efectividad y/o calidad a partir de lo establecido en el Procedimiento “Sistema de seguimiento basado en indicadores Versión 02 del 15/12/2020” de aucerdo a las necesidades de la DAIRM.
Presentar el avance ajustado del estado actual del Sistema de Información ROM.
Definir plan de trabajo para la operacion del Sistema de Información ROM dando cumplimiento de los requisitos técnicos y de funcionamiento para soportar el desarrollo de las actividades misionales del proceso.
Porponer a la Sec General la necesidad de implementación o ajustes de los sistemas de información  propias de la dependencia como instrumentos escalables, interoperables, seguros, funcionales y sostenibles financiera y técnicamente, que permitan mejorar la prestación de los trámites y servicios, garantizando la integridad, confiabilidad y disponibilidad de la información.
</t>
  </si>
  <si>
    <t xml:space="preserve">1. Establecer un mecanismo de seguimiento a la documentación del SIGI y al reporte en la Matriz de Riesgos,  que faciliten la identificación de situaciones de riesgo para la DAIRM y para el Ministerio.
</t>
  </si>
  <si>
    <t xml:space="preserve">2. Definir los profesionales a cargo de de la documentacion SIGI.
</t>
  </si>
  <si>
    <t>3. Establecer un cronograma de tiempo de reporte al sistema SIGI por cada coordinacion o grupo de apoyo de ser necesario de acuerdo al manual para el manejo de la informacion documentada. 
      a: Generacion de reportes a la OAP.
      b: Elavuacion permanente del equipo asignado para monitoreo, revision y seguimiento de los riesgos. 
      c: Actualizacion de documentos o link de acceso a evidencias para cada indicador de proceso</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</si>
  <si>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</si>
  <si>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Realizar un oportuno y adecuado registro de información que nos permita mantener actualizada la plataforma SINERGIA, los primeros 10 días de cada mes, de acuerdo a los lineamientos estipulados por el departamento nacional de planeación.  Esto debe realizarse como un trabajo conjunto entre la Dirección y la oficina asesora de planeación para que el material consignado vaya acorde a los planes de ejecución definidos. </t>
  </si>
  <si>
    <t xml:space="preserve">1. solicitar información a los coordinadores y líderes de los grupos de la dirección, de los inidicadores cargados en el aplicativo SINERGIA.
</t>
  </si>
  <si>
    <t>Mensual</t>
  </si>
  <si>
    <t>Número</t>
  </si>
  <si>
    <t>Se solicitó información a los coordinadores y líderes de grupos la información requerida para el cargue en el aplicativo SINERGIA</t>
  </si>
  <si>
    <t>https://mininteriorgovco.sharepoint.com/:b:/s/EvidenciasPMI/ERAxV40HMtBBuK-lzWpZbmABWHtMWInYuouRwBR2QrL2vA?e=vbeaSg</t>
  </si>
  <si>
    <t>Se anexa pantallazo de watts app según soporte, es importante anotar que para esta Oficina, que esta accion no sirve para monitorear el registro oportuno y adecuado de la información que nos permita mantener actualizada la plataforma SINERGIA, aun asi se avala el 70% reportado ya que es coherente con la accion.</t>
  </si>
  <si>
    <t xml:space="preserve">
2.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</si>
  <si>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Se realiza mesa tecnica de trabajo con el DNP, con el fin de validar el avance los compromiso en aplicativo SINERGIA,u la creación de la ficha de los planes de etnodesarrollo.</t>
  </si>
  <si>
    <t xml:space="preserve">Según reporta la Dependencia que Se realiza mesa tecnica de trabajo con el DNP, con el fin de validar el avance los compromiso en aplicativo SINERGIA,u la creación de la ficha de los planes de etnodesarrollo, se anexan un link con pantallazos de watts app que no dan fe de la realizacion de esta actividad, de lo anterior, esta Oficina deja en 0% la ejecucion de de esta actividad para el trimestre del seguimiento. </t>
  </si>
  <si>
    <t>Se evidencia deficiencia en la labor de supervisión del convenio 1077 de 2023,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</si>
  <si>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1. Informar tanto a control interno, como a la Oficina Asesora Juridica y Secretaria General el estado de avance de las aciones en cumplimiento  de la obligación por parte del contratista.</t>
  </si>
  <si>
    <t>Correos enviados</t>
  </si>
  <si>
    <t>Se le informó a Secretaría Gerneral de las riteraciones al contratista del cumpliento de sus obligaciones, mediante correo electrónico.</t>
  </si>
  <si>
    <t xml:space="preserve">Según reporta la Dependencia se le informó a Secretaría Gerneral de las riteraciones al contratista del cumplimiento de sus obligaciones, mediante correo electrónico, se anexan un link con pantallazos de watts app que no dan fe de la realizacion de esta actividad, de lo anterior, esta Oficina deja en 0% la ejecucion de de esta actividad para el trimestre del seguimiento. </t>
  </si>
  <si>
    <t xml:space="preserve">
2. Solicitar al contratista a través de correos electrónicos los soportes para la legalización de cada una de las actividades realizadas, una vez finalizados los eventos solicitado.</t>
  </si>
  <si>
    <t>El 29 agostos 2024 se realizo reiteracion  solicitud legalización eventos pendientes y documentación inicio proceso de liquidación Contrato 1077 de 2024. De igual manera, el 29 agosto 2024 se remitiop Solicitud radicación facturas Contrato operación logística 1648 de 2024</t>
  </si>
  <si>
    <t xml:space="preserve">Según reporta la Dependencia el 29 agostos 2024 se realizo reiteracion  solicitud legalización eventos pendientes y documentación inicio proceso de liquidación Contrato 1077 de 2024. De igual manera, el 29 agosto 2024 se remitio Solicitud radicación facturas Contrato operación logística 1648 de 2024, se anexan un link con pantallazos de watts app que no dan fe de la realizacion de esta actividad, de lo anterior, esta Oficina deja en 0% la ejecucion de de esta actividad para el trimestre del seguimiento. </t>
  </si>
  <si>
    <t>3. Solicitar al contratista mesas de trabajo presencial o virtual, con el fin de revisar y buscar estrategias para solucionar las diferencias  encontradas en cada legalización.</t>
  </si>
  <si>
    <t>Se realiza mesa tecnica de trabajo con el contreatrista el día 17 de julio de 2024, con el din de avanzar en los procesos de legalización.</t>
  </si>
  <si>
    <t xml:space="preserve">Según reporta la Dependencia, se realiza mesa tecnica de trabajo con el contreatrista el día 17 de julio de 2024, con el fin de avanzar en los procesos de legalización, se anexan un link con pantallazos de watts app que no dan fe de la realizacion de esta actividad, de lo anterior, esta Oficina deja en 0% la ejecucion de de esta actividad para el trimestre del seguimiento. </t>
  </si>
  <si>
    <t xml:space="preserve"> 
4. Informar mensualmente al contratista el estado de sus obligaciones, con el fin de evitar incumplimiento de las mismas.</t>
  </si>
  <si>
    <t>El 11 de septiembre de 2024 se realizo reunion de seguimiento contrato 1648 2024  Operador Logistico</t>
  </si>
  <si>
    <t>https://mininteriorgovco.sharepoint.com/:b:/s/EvidenciasPMI/EYd-2wRPwZ5KrJYUt0_h-CYB3iXj840O88Ds7aZ3b8kSgQ?e=BgYz8W</t>
  </si>
  <si>
    <t xml:space="preserve">Según reporta la Dependencia, el 11 de septiembre de 2024 se realizo reunion de seguimiento contrato 1648 2024  Operador Logistico, se anexan un link con pantallazos de watts app que no dan fe de la realizacion de esta actividad, de lo anterior, esta Oficina deja en 0% la ejecucion de de esta actividad para el trimestre del seguimiento. </t>
  </si>
  <si>
    <t>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6.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</si>
  <si>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Contar con los informes de supervisión de convenios y contratos de forma mensual, lo que facilitará un seguyimiento adecuado de cada una de las actividades a desarrollar en los mismos</t>
  </si>
  <si>
    <t xml:space="preserve">1.Solicitar mensualmente a cada apoyo a la Supervision las evidencias de las actividades de supervision realidas,  que serviran como insumo para la elaboracion de del informe mensual de supervisión.
</t>
  </si>
  <si>
    <t>Se remitieron insumos para la elaboración de los respectivos infpormes de supervisión del convenio 2292 d 2022, el cual era el unico vigente a corte de 30 de septiembre</t>
  </si>
  <si>
    <t xml:space="preserve">Según reporta la Dependencia, Se remitieron insumos para la elaboración de los respectivos infpormes de supervisión del convenio 2292 de 2022, el cual era el unico vigente a corte de 30 de septiembre, se anexan un link con pantallazos de watts app que no dan fe de la realizacion de esta actividad, de lo anterior, esta Oficina deja en 0% la ejecucion de de esta actividad para el trimestre del seguimiento. </t>
  </si>
  <si>
    <t xml:space="preserve">
2. Cargar de forma mensual en el secop I y Secop II, los informes de supevisión
</t>
  </si>
  <si>
    <t>Mensuales</t>
  </si>
  <si>
    <t>Número de informes cargados a SECOP</t>
  </si>
  <si>
    <t>A corte del 30 de septiembre se encontraba vigente el convenio 2292 de 2022, sin embargo no se cuenta con informes por parte del supervisor del convenio en este periodo, pór lo tanto, no se realizó el cargue de estos al SECOP I y II.
Para la vigencia 2024, no se cuenta con convenios y/o contratos vigentes.</t>
  </si>
  <si>
    <t xml:space="preserve">Según reporta la Dependencia, a corte del 30 de septiembre se encontraba vigente el convenio 2292 de 2022, sin embargo no se cuenta con informes por parte del supervisor del convenio en este periodo, pór lo tanto, no se realizó el cargue de estos al SECOP I y II.
Para la vigencia 2024, no se cuenta con convenios y/o contratos vigentes, esta Oficina deja en 0% la ejecucion de de esta actividad para el trimestre del seguimiento. </t>
  </si>
  <si>
    <t>3. Verificar mensualmente que los informes de supervisión se hallan cargado correctamente en la plataforma Secop I y Secop II.</t>
  </si>
  <si>
    <t>Se realizó la verificación del cargue de los informes en el aplicativo SECOP y se evidenció que no se cuenta con informes cargados dell convenio 2292 de 2022 del mes de mayo a corte de 30 de septiembre</t>
  </si>
  <si>
    <t xml:space="preserve">Según reporta la Dependencia,se realizó la verificación del cargue de los informes en el aplicativo SECOP y se evidenció que no se cuenta con informes cargados dell convenio 2292 de 2022 del mes de mayo a corte de 30 de septiembre, se anexan un link que lleva a un listado de asistencia a seguimiento al contrato 1648 de 2024 operador logistico de fecha 11-09-2024, de lo anterior, como se evidencio un solo seguimiento de los 3 del trimestre, esta Oficina deja en 33% la ejecucion de de esta actividad para el trimestre del seguimiento. </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</si>
  <si>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</si>
  <si>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Revisar e identificar cada uno de los IDs, que ingresa a la mesa de entrada a la Dirección de Asuntos para Comunidades, Negras, Afrocolombianas, Raizales y Palequeras, con el propósito de minimizar el tiempo de respuesta a las solicitides de los diferentes peticionarios y asi poder dar respouesta oportuna de acuerdo a los términos señalados en la Ley 1755 del 2015.</t>
  </si>
  <si>
    <t xml:space="preserve">1. Determinar e Identificar  diariamente la cantidad de Ids, que ingresan a la mesa de entrada y así poder dar trasferencia a cada uno de los Grupos pertenecientes a la Dirección, por parte de la persona designada para atender la mesa de entrada.
</t>
  </si>
  <si>
    <t>Se identificaron , los IDS que ingresaron a la mesa de entrada de la DCN y se realizaron las respectivas asiganciones según las obligaciones y funciones de cada contratiista y funcionario. Nota: se adjunta matriz de seguimiento.</t>
  </si>
  <si>
    <t>https://mininteriorgovco.sharepoint.com/:b:/s/EvidenciasPMI/EWnOjaw7PMVGgVstkqQeXcEBo7E-a8X6tB_a1LWwmhT0mg?e=OeJGfo</t>
  </si>
  <si>
    <t>Según reporta la Dependencia, se identificaron, los IDS que ingresaron a la mesa de entrada de la DCN y se realizaron las respectivas asiganciones según las obligaciones y funciones de cada contratiista y funcionario. Nota: se adjunta matriz de seguimiento, de lo anterior, se evidencio una matriz de seguimiento en el link aportado por la Direccion, en este se observaron los seguimientos a los IDS que ingresaron para los meses de julio agosto y septiembre de 2024, en vista que de los 3 seguimeintos mensuales se hicieron los 3 la ejecucion de de esta actividad para el trimestre del segumiento es del 100%</t>
  </si>
  <si>
    <t>DCN2024H4M1.pdf</t>
  </si>
  <si>
    <t xml:space="preserve">
2. Trasferir cada uno de los IDs asignados por la mesa de entrada a los servidores designados por grupo, el cual hará su debido reparto para dar asi respuesta en los terninos establecidos por la ley.
</t>
  </si>
  <si>
    <t>PQRSD Asignados y tramitados</t>
  </si>
  <si>
    <t>Se adjunta matriz de seguimiento, en la cual se evidencia la cantidad de IDS asignados a cada contratista y funcionario posterior al reparto.</t>
  </si>
  <si>
    <t>https://mininteriorgovco.sharepoint.com/:x:/s/EvidenciasPMI/EdbLCONNdrFDuSQgW8Dwc4EBTaJK_0jQZ40b7_Ow6VAwFA?e=aOJQVa</t>
  </si>
  <si>
    <t>Según reporta la Dependencia, Se adjunta matriz de seguimiento, en la cual se evidencia la cantidad de IDS asignados a cada contratista y funcionarios para posterior reparto, se evidencio una matriz de seguimiento en el link aportado por la Direccion, en este se observaron 1557  IDS asignados para los meses de julio agosto y septiembre de 2024, con la evidencia suministrada se comprueba la asignacion de los ID a los servidores segun lo requerido por la actividad, la ejecucion por tanto  de esta actividad para el trimestre del segumiento es del 100%</t>
  </si>
  <si>
    <t>DCN2024H4M2.xlsx</t>
  </si>
  <si>
    <t xml:space="preserve">3. Realizar control semanal por parte de los lideres de cada grupo para verificar el estado actual de las respuestas a los IDs asignados y obtener así el cierre de gestion exitosa.
</t>
  </si>
  <si>
    <t>Semanal</t>
  </si>
  <si>
    <t>Se realizó un control respectivo por parte de los lideres y coordinadores de grupo, para requerir la pronta gestión de los IDS asiganados a cada contratista.</t>
  </si>
  <si>
    <t>https://mininteriorgovco.sharepoint.com/:b:/s/EvidenciasPMI/EVPrVTERaqRNkMN3BQzOxA0B033Z4qUPTfBRAtJyfvIqeg?e=5Oeu8U</t>
  </si>
  <si>
    <t>Según reporta la Dependencia, se realizó un control respectivo por parte de los lideres y coordinadores de grupo, para requerir la pronta gestión de los IDS asignados a cada contratista, se presenta como soporte un lilnk con un correo electronico del 30-10-2024 y unos pantallazos de Watts app que no tienen merito resolutivo como control para la gestion de los requerimientos, debido a lo anterior, esta actividad para el trimestre del segumiento es del 0%</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</si>
  <si>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</si>
  <si>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Actualizar el FUID  en el formato vigente publicado el el SIGI.</t>
  </si>
  <si>
    <t xml:space="preserve">Mantener actualizada la  información en el formatos vigente de acuerdo a los lineamientos que establece el Grupo de Gestión Documental. </t>
  </si>
  <si>
    <t>Formato actualizado</t>
  </si>
  <si>
    <t>Se actualizo el inventario documental a la última versión del formato de Inventario Documental FUID (Versión 4 del 29-08-2024) publicado en la página del SIGI del Ministerio del Interior.</t>
  </si>
  <si>
    <t>https://mininteriorgovco.sharepoint.com/:x:/s/EvidenciasPMI/Eb_IKFxkGr1Dlsj3zbx2pLoByfnHWL_c-kynrqxD3yYnVQ?e=elI7L4</t>
  </si>
  <si>
    <t>Según reporta la Dependencia, se actualizo el inventario documental a la última versión del formato de Inventario Documental FUID (Versión 4 del 29-08-2024) publicado en la página del SIGI del Ministerio del Interior, por parte de esta Oficina no se pudo cotejar la informacion con la TRD, pero de forma se observa que tiene diligenciados los campos requeridos, debido a lo anterior, esta actividad para el trimestre del segumiento es del 100%</t>
  </si>
  <si>
    <t>Incumplimiento de: “Procedimiento “Comisión de Servicios y Autorización de Desplazamientos al Interior y al Exterior del País, Versión:06 vigente desde 23/04/2024 actividad 15 punto 1 y punto 2; Circular interna del 29/04/2024. Y Resolución No. 1460 del 15 de septiembre de 2021, en los siguientes puntos: • Tiempo de legalización de las comisiones de servicios de tres (3) días siguientes a la finalización de la misma.</t>
  </si>
  <si>
    <t>Legalizar las comiciones de Servicios y Autorización de Desplazamientos al Interior y al Exterior del País dentro de los tres (3) días siguientes a la finalización de la misma.</t>
  </si>
  <si>
    <t>1.El enlace de la DACNARP, hará un seguimiento diario a cada contratista o funcionario, que hayan culminado sus comisiones, para garantizar que radiquen en los tiempos estipulados</t>
  </si>
  <si>
    <t>Diario</t>
  </si>
  <si>
    <t>Se requieron a los contratistas las legalizaciones pendientes, para cumplir con los plazos establecidos.</t>
  </si>
  <si>
    <t>https://mininteriorgovco.sharepoint.com/:b:/s/EvidenciasPMI/EQ4Y_pvQxAJJsXvUQrGuF9ABqbB0EqwJg4z1J-N9fVShPg?e=aJ9rdk</t>
  </si>
  <si>
    <t>Según reporta la Dependencia, Se requieron a los contratistas las legalizaciones pendientes, para cumplir con los plazos establecidos, se anexa un link donde se ven unos pantallazos de wattsapp pero estos no reflejan un seguimiento o requerimiento riguroso y diario segun lo que exige la actividad para subsanar el hallazgo, debido a lo anterior, esta actividad para el trimestre del segumiento es del 0%</t>
  </si>
  <si>
    <t xml:space="preserve">
2.Cuando esté próxima a vencer la legalización se enviará un correo con copia a los supervisores de contrato, para la exigencia de la misma.</t>
  </si>
  <si>
    <t>La Direccion no suministro evidencias de esta actividad, de lo anterior, su ejecucion queda en 0% para el trimestre de seguimiento</t>
  </si>
  <si>
    <t xml:space="preserve">3.No se autorizarán nuevas comisiones, a los contratistas que tengan legalizaciones pendientes.
</t>
  </si>
  <si>
    <t>Durante este periodo no se tramitaron comisiones a los contratistas y funcionarios, que tenían legalizaciones pendientes.</t>
  </si>
  <si>
    <t>Según la Direccion, durante este periodo no se tramitaron comisiones a los contratistas y funcionarios, que tenían legalizaciones pendientes.</t>
  </si>
  <si>
    <t xml:space="preserve">
4.No se firmaran cuentas de cobro, cuando se tengan legalizaciones pendientes.</t>
  </si>
  <si>
    <t>Durante este periodo no se firmaron cuentas de cobro a los contratistas y funcionarios, que tenían legalizaciones pendientes.</t>
  </si>
  <si>
    <t>https://mininteriorgovco.sharepoint.com/:b:/s/EvidenciasPMI/EaAj6vVrQoxOrjJrq7jMeH8BKD2eGnZGhxCVsZ7YYv-o_w?e=PUg3xO</t>
  </si>
  <si>
    <t>Según la Direccion, no se firmaron cuentas de cobro a los contratistas y funcionarios, que tenían legalizaciones pendientes, se presenta evidencia que no hay legalizacion de comisiones pendientes.</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</si>
  <si>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</si>
  <si>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Actualizar los formatos, y optmizar los procedimientos de acuerdo a las necesidades de la Dirección de asuntos para comunidades negras, afrocolombianas, raizales y palenqueras; en el marco del manual para el manejo de la información documentada de fecha 04/08/2022</t>
  </si>
  <si>
    <t>1. Revisión, actualización y mejoramiento de la documentación, en el SIGI asociada a la Dirección de asuntos para comunidades negras, afrocolombianas, raizales, y palenquerass</t>
  </si>
  <si>
    <t>Semestral</t>
  </si>
  <si>
    <t>Se envió a la persona delegada en la Dirección de Asuntos para Comunidades Negras, los procedimientos actualizados para su respectiva revisión y aprobación.</t>
  </si>
  <si>
    <t>https://mininteriorgovco.sharepoint.com/:f:/s/EvidenciasPMI/EquxZwQxHJpBqqXaeQQ_13wBvxD-ipAcHM5SjV5_RUtCtg?e=sbN5CK</t>
  </si>
  <si>
    <t>Según la Direccion, Se envió a la persona delegada en la Dirección de Asuntos para Comunidades Negras, los procedimientos actualizados para su respectiva revisión y aprobación, se anexa un link con correos electronicos, estos no demuestran los procedimientos o demas documentos actualizados, de lo anterior, esta actividad queda en el 0% para el seguimiento del trimestre.</t>
  </si>
  <si>
    <t>Actualizar los formatos, y optmizar los procedimientos de acuerdo a las necesidades de la Dirección de asuntos para comunidades negras, afrocolombianas, raizales y palenqueras; en el marco del manual para el manejo de la información documentada de fecha 04/08/2023</t>
  </si>
  <si>
    <t xml:space="preserve">                                  
2. Realizar ajustes a los procedimientos, y documentación del SIGI según las necesidades de la Dirección de asuntos para comunidades negras, afrocolombianas, raizales y palenqueras,  que permitan registrar evidencias de resultados de las actividades desarrolladas</t>
  </si>
  <si>
    <t>Se realizaron actualizaciones en los procedimientos necesarios para la Dirección de Asuntos para Comunidades Negras, las cuales se encuentran en revisión y aprobación interna.</t>
  </si>
  <si>
    <t>https://mininteriorgovco.sharepoint.com/:f:/s/EvidenciasPMI/EpWzQWrS7dZBunba0I9duD0BWcse9g2Q4-CUmsmDlvfBEQ?e=kpRnO2</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</si>
  <si>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</si>
  <si>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Optimizar la gestión y comunicación entre áreas de manera que se pueda conocer por parte de la oficina asesora de planeación, la información al detalle de los riesgos materializados que generan o podrían generar pérdidas a la entidad. </t>
  </si>
  <si>
    <t>1. Crear un link de acceso a la base para que desde la oficina asesora de planeación se pueda validar periodicamente, el total del riesgos identificados, y la documentación de soporte para cada uno de los hallazgos.</t>
  </si>
  <si>
    <t>Bimensual</t>
  </si>
  <si>
    <t>Se remitión base de datos a través de correo electrónico</t>
  </si>
  <si>
    <t>https://mininteriorgovco.sharepoint.com/:b:/s/EvidenciasPMI/EXvHhVsjDH9GoMRcwdFVVGcBFXeD6GQ1eQQdGvXiLl66XA?e=qsiHFZ</t>
  </si>
  <si>
    <t>Según la Direccion, se remitio base de datos a través de correo electrónico, se anexa un link con correos electronicos, donde demuestra la remision de la matriz de riesgos para la Oficina asesora de planeacion, en el mes de agosto, de lo anterior, esta actividad queda en el 100% para el seguimiento del trimestre se debio hacer una remision.</t>
  </si>
  <si>
    <t xml:space="preserve">
2.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t>
  </si>
  <si>
    <t>Se realizó la revisión de los invenventarios de los sistemas de información de esta Dirección, mediante reunión.</t>
  </si>
  <si>
    <t>https://mininteriorgovco.sharepoint.com/:b:/s/EvidenciasPMI/EZmQeVUDH2dDoAhrk7VkxLgBd-NkDog8zG76BvrYuIlKxw?e=uCq7yX</t>
  </si>
  <si>
    <t>Según la Direccion, se realizó la revisión de los inventarios de los sistemas de información de esta Dirección, se anexa link con un listado de asistencia y un correo electronico donde no se evidencia la revision de dichos inventarios de informacion, de lo anterior, esta actividad queda en el 0% para el seguimiento del trimestre.</t>
  </si>
  <si>
    <t>3. Crear indicadores de efectividad y calidad, según las características propias del proceso de radicación e información de riesgos, que vaya acorde a lo establecido en el procedimiento "Sistema de seguimiento basado en indicadores" versión 02 del 15/12/2020.</t>
  </si>
  <si>
    <t>Se adjunta la respectiva base de datos con los indicadores de efectividad y calidad, según las caracteristicas requeridas.</t>
  </si>
  <si>
    <t>https://mininteriorgovco.sharepoint.com/:x:/s/EvidenciasPMI/ERGtvtAL6mZBv0AwAE3alXUBGAYz8FWP2NY3CEAghX6oVw?e=gV02eA</t>
  </si>
  <si>
    <t>Según la Direccion, Se adjunta la respectiva base de datos con los indicadores de efectividad y calidad, según las caracteristicas requeridas, se anexa link con la matriz de riesgos, esto no evidencia el seguimiento bimensual requerido para la Direccion en la actividad del hallazgo, esta actividad queda en el 0% para el seguimiento del trimestre.</t>
  </si>
  <si>
    <t xml:space="preserve">Se evidenció la no actualización de los documentos en los expedientes digitales, de los contratos interadministrativos 2561 de 2023 y 2665 de 2023,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</si>
  <si>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Realizar mesas de trabajo con los supervisores de la SPS para identificar, validar  y ajustar el procedimiento utilizado para el cargue de informacion relacionada con el ejercicio de la supervisión que permita mantener actualizado los expedientes contractuales , en cumplimiento  con la norma</t>
  </si>
  <si>
    <t xml:space="preserve"> Realizar mesas de trabajo con listado de asistencia</t>
  </si>
  <si>
    <t xml:space="preserve">5 mesas de trabajo con lista de asistencia </t>
  </si>
  <si>
    <t>En ejecución. Acción en ejecución, se encuentra en término</t>
  </si>
  <si>
    <t>En ejecución. Acción en ejecución, se encuentra en término
Se debe complementar el análisis de causas.</t>
  </si>
  <si>
    <t>Se adjjunta mesa de trabajo de cada uno de los supervisores ara identificar, validar  y ajustar el procedimiento utilizado para el cargue de informacion relacionada con el ejercicio de la supervisión que permita mantener actualizado los expedientes contractuales ,</t>
  </si>
  <si>
    <t>SPSH1M12024</t>
  </si>
  <si>
    <t>Se evidencia el cumplimiento de la actividad, sin embargo la Oficina de Control Interno considera importante que está actividad se incluya como un control en los procedimientos de la Subdirección y/o proceso, y de esta manera prevenir que vuelva a ocurrir.</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</si>
  <si>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</si>
  <si>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 xml:space="preserve">Realizar mesas de trabajo con los supervisores y apoyos a la supervision de la SPS para identificar las causas del no cargue a tiempo de la información relacionada con supervisión, planteando un procedimiento y tiempos perentorios para el cargue de los mismos. </t>
  </si>
  <si>
    <t>Realizar mesa de trabajo con listado de asistencia</t>
  </si>
  <si>
    <t>Se adjjunta mesa de trabajo de cada uno de los supervisores ara identificar, validar  y ajustar el procedimiento utilizado para el cargue de informacion relacionada con el ejercicio de la supervisión que permita mantener actualizado los expedientes contractuales  y cargue en SECOP II</t>
  </si>
  <si>
    <t>SPSH2M12024</t>
  </si>
  <si>
    <t>Se evidenció debilidad en la planeación contractual del convenio 1039 de 2018, al presentarse situaciones críticas que podrían haber sido abordadas o anticipadas antes de la ejecución contractual, incumpliendo lo establecido en el Decreto 1082 de 2015, Subsección 6, artículo 2.2.1.1.1.6.1, el cual señala:ARTÍCULO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</si>
  <si>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Realizar  capacitación al grupo de Planeación y Viabilización de Proyectos, apoyos juridicos y supervisores de la SPS, para socializar lo señalado en guia para determinar los riesgos en materia de contratacion, enfocada en la planeacion https://www.colombiacompra.gov.co/sites/cce_public/files/cce_documents/cce_manual_cobertura_riesgo.pdf</t>
  </si>
  <si>
    <t>Realizar capacitación con istado de asistencia</t>
  </si>
  <si>
    <t xml:space="preserve">Una (1) capacitación con lista de asistencia </t>
  </si>
  <si>
    <t>Se adjunta lista de asistencia realizada añ grupo de viabilizacion de 9 de diciembre  de 2024 Socializacion planeacion contractual</t>
  </si>
  <si>
    <t>SPSH3M12024</t>
  </si>
  <si>
    <t>Se evidenció 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</si>
  <si>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Realizar socialización  con el subdirector y/o el apoyo que se designe, para que en razon a la ejecucion del contrato de servicios  N°1648 DE 2024, se revisen obligaciones especificas, con el fin de mitigar el riesgo del aval de eventos sin el cumplimiento de requisitos</t>
  </si>
  <si>
    <t xml:space="preserve"> Realizar reunión de socialización con listado de asistencia</t>
  </si>
  <si>
    <t xml:space="preserve"> Una (1) reunión de socialización con lista de aistencia </t>
  </si>
  <si>
    <t>Se adjunta evidencia de socializacion</t>
  </si>
  <si>
    <t>SPSH4M12024</t>
  </si>
  <si>
    <t>Se evidencia presentacion obligaciones contrato 1648 de 2024, no se evidencia listado de asistencia, carece de evidencias para dar por tnerminada esta actividad.</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</si>
  <si>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</si>
  <si>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Realizar capacitación con los lideres de los diferentes procesos que lleva a cabo la Subdirección sobre la importancia de dar respuesta a las PQR de manera oportuna y ponerse al dia en las peticiones pendientes de respuesta,</t>
  </si>
  <si>
    <t xml:space="preserve"> Realizar Capacitaciones. </t>
  </si>
  <si>
    <t>Dos (2) capacitaciones</t>
  </si>
  <si>
    <t>1. Se adjunta lista de asistencia capacitaciones realizadas al equipo SPS</t>
  </si>
  <si>
    <t>SPSH5M12024</t>
  </si>
  <si>
    <r>
      <rPr>
        <sz val="9"/>
        <color rgb="FF333333"/>
        <rFont val="Arial"/>
      </rPr>
      <t xml:space="preserve"> Realizar campañas de autogestión para que todos los funcionarios y contratistas revisen el controldoc diariamente y realicen el cierre correspondiente a las solicitudes dando cumplimiento en los términos de respuesta.</t>
    </r>
  </si>
  <si>
    <t xml:space="preserve">Realizar campaña de sensibilización y autogestión </t>
  </si>
  <si>
    <t xml:space="preserve">2  campañas </t>
  </si>
  <si>
    <t>Se solciita se elimine esta acción de mejora toda vez que con las mesas de trabajo realizadas se realizó la sensibilizacoión</t>
  </si>
  <si>
    <t>Las descripcion de avance no corresponde ala actividad planteada, la justificacion no es suficiente para la eliminacion de esta actividad</t>
  </si>
  <si>
    <r>
      <rPr>
        <b/>
        <sz val="9"/>
        <color rgb="FF000000"/>
        <rFont val="Arial"/>
      </rPr>
      <t xml:space="preserve"> </t>
    </r>
    <r>
      <rPr>
        <sz val="9"/>
        <color rgb="FF000000"/>
        <rFont val="Arial"/>
      </rPr>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t>
    </r>
    <r>
      <rPr>
        <b/>
        <sz val="9"/>
        <color rgb="FF000000"/>
        <rFont val="Arial"/>
      </rPr>
      <t>	Tiempo de legalización de las comisiones de servicios de tres (3) días siguientes a la finalización de la misma.</t>
    </r>
  </si>
  <si>
    <t xml:space="preserve">Realizar seguimiento semanal de las comisiones realizadas y causadas en la Subdirección dentro de los tiempos establecidos </t>
  </si>
  <si>
    <t xml:space="preserve">1) Informe semanal dirigido  a los supervisores señalando  las comisiones que no hayan cumplido con el tiempo de legalización dentro de los tiempos establecidos.
</t>
  </si>
  <si>
    <t xml:space="preserve"> Un (1) informe semanal </t>
  </si>
  <si>
    <t xml:space="preserve">Se cargan en el one drive los informes dirigidos mediante correo electrónico a los supervisores de la SPS informando las comisiones pendientes por legalizar delas siguientes fechas: 2 de octubre de 2024, 3 de octubre de 2024, 7 de octubre de 2024, 15 de octubre de 2024,  2)  informes de 16 de octubre de 2024 y 2) de 21 de octubre de 2024. </t>
  </si>
  <si>
    <t>SPS2024H6M1</t>
  </si>
  <si>
    <t xml:space="preserve">Se evidencia avance  de la actividad, 
Se debe complementar el análisis de causas.
</t>
  </si>
  <si>
    <t>Se adjunta en el one drive los informes dirigidos mediante correo electrónico a los supervisores de la SPS informando las comisiones pendientes por legalizar .</t>
  </si>
  <si>
    <t>SPSH6M12024</t>
  </si>
  <si>
    <t>Realizar seguimiento a las comisiones que se van a realizar en la Subdirección de Proyectos con el fin de identificar las comisiones pendientes por legalizar.</t>
  </si>
  <si>
    <t>2) Base en Excel.</t>
  </si>
  <si>
    <t xml:space="preserve">Una (1) base Excel </t>
  </si>
  <si>
    <t xml:space="preserve">Se carga en el one drive base en excel correspondiente a las comisiones programadas y realizadas en el mes de octubre de 2024, desde el 2 de octubre de 2024 a la fecha.  </t>
  </si>
  <si>
    <t>SPS202H6M2</t>
  </si>
  <si>
    <t xml:space="preserve">Se adjunta base en excel correspondiente a las comisiones programadas  y realizadas hasta diciembre de 2024. </t>
  </si>
  <si>
    <t>SPSH6M22024</t>
  </si>
  <si>
    <t>Realizar capacitación interna de funcionarios y contratistas para socializar la normativa vigente del tema, para adquirir habilidades y conocimientos necesarios para el cumplimiento de la tarea</t>
  </si>
  <si>
    <t xml:space="preserve">Una (1) Capacitación </t>
  </si>
  <si>
    <t xml:space="preserve">Se solciita se elimine esta acción de mejora toda vez que en el plan de mejoramiento 2023 se realizaron varias capacitaciones a los contratistas sobre el cumplimiento de la circular de comisiones </t>
  </si>
  <si>
    <t>SPSH6M32024</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</si>
  <si>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</si>
  <si>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Incluir y formalizar nuevos riesgos de gestión, con el fin de garantizar el reporte adecuado de las actividades de control. Esto permitirá implementar medidas preventivas y correctivas, evitando su materialización y asegurando el cumplimiento de la metodología.</t>
  </si>
  <si>
    <t>Identificar riesgos de gestión basados en observaciones de la auditoría interna. Estos riesgos serán evaluados según la Metodología para la Administración de Riesgos de Gestión, Corrupción y Seguridad de la Información, e incorporados en el Sistema de Administración de Riesgos (matriz) con controles específicos y responsables asignados. Además, se implementarán mecanismos de reporte periódico y un sistema de monitoreo continuo para asegurar su gestión efectiva y prevenir su materialización.</t>
  </si>
  <si>
    <t xml:space="preserve">Dos (2) Mesas de trabajo con la Oficina Asesora de PLaneación con lista de asistencia.
</t>
  </si>
  <si>
    <t>No se evidenciaron avances</t>
  </si>
  <si>
    <t>No se evidencio avance en esta actividad</t>
  </si>
  <si>
    <t xml:space="preserve">Una Matriz de Riesgos </t>
  </si>
  <si>
    <t>Se evidencia el no reporte de avance de algunas iniciativas del Plan Estratégico Institucional y Plan de Acción frente a las metas trazadas para el primer trimestre del 2024, incumpliendo lo contemplado en el artículo 3º de la Ley 1712 de 2014, en lo que refiere al principio de Calidad de la Información “(…) ya que toda la información de interés público debe ser oportuna, objetiva, veraz, completa (…)”</t>
  </si>
  <si>
    <t>Limitada capacidad de obligación del Ministerio del Interior debido a que los recursos remitidos por el Ministerio del Hacienda no coinciden con los solicitados en el PAC conlleva la generación de reserva.</t>
  </si>
  <si>
    <t xml:space="preserve">Gestionar eficientemente el saldo de las reservas presupuestales, con el fin de evitar que los recursos no ejecutados fenezcan a 31 de diciembre de 2024; lo que podría conllevar a realizar el pago de estos mediante el mecanismo de vigencias expiradas, ocasionando probables sanciones disciplinarias para los supervisores. </t>
  </si>
  <si>
    <t>Generar informe quincenal de seguimiento de la ejecución de las reservas generado por el equipo de planeación y seguimiento financiero de la Dirección de Derechos Humanos</t>
  </si>
  <si>
    <t>Se remiten de forma semanal al Direcrtor informes de avance de la ejecución financiera de la vigencia incluyendo las reservas</t>
  </si>
  <si>
    <t>Informes correspondientes al corte de septiembre 2, 15, 23 y 30</t>
  </si>
  <si>
    <t>Se avala por parte de esta Oficina un cumplimiento del 38% frente a la meta de 8 informes con corte al 30 de septiembre, todo esto ya que se evidenciaron 3 informes con fecha del 31 de  agosto, 15 y 30 de septiembre, dentro de los soportes se encontro un informe repetido.</t>
  </si>
  <si>
    <t>Se remiten de forma semanal al Director informes de avance de la ejecución financiera de la vigencia incluyendo las reservas
Informes correspondientes al corte de octubre (7-18-28-30); noviembre (8-15-22-28); y Diciembre (9-12-22)</t>
  </si>
  <si>
    <t>DDH2024H1M1-2</t>
  </si>
  <si>
    <t>Se avalan 2 informes quincenales por mes, para los meses de noviembre y diciembre</t>
  </si>
  <si>
    <t>Lenta definición de los procesos contractuales por las instancias decisorias generando retrasos en la ejecución de los recursos y la programación de compromisos y obligaciones.</t>
  </si>
  <si>
    <t>Mantener un seguimiento permanente al comportamiento tanto de los compromisos como de las obligaciones, con el fin de asegurar que la totalidad de los recursos asignados a cada rubro presupuestal, sean ejecutados, en cumplimiento de los objetivos institucionales y de conformidad con las metas previstas para cada uno de ellos</t>
  </si>
  <si>
    <t>Generar informe semanal de seguimiento de la ejecución  por el equipo de planeación y seguimiento financiero de la Dirección de Derechos Humanos</t>
  </si>
  <si>
    <t>Se avala por parte de esta Oficina un cumplimiento del 19% frente a la meta de 16 informes con corte al 30 de septiembre, todo esto ya que se evidenciaron 3 informes con fecha del 31 de  agosto,15 y 30 de septiembre, dentro de los soportes se encontro un informe repetido.</t>
  </si>
  <si>
    <t>Se evidencian 11 informes de avance de la ejecución financiera. Se avala un cumplimietno del 69% frente a la meta de 16 informes</t>
  </si>
  <si>
    <t>Realizar un monitoreo permanente al estado de ejecución del Plan Anual de Adquisiciones, con el fin de mejorar el proceso de programación presupuestal y de esta manera minimizar la concentración de la ejecución presupuestal en el último trimestre de la vigencia; así como la constitución de reservas presupuestales por encima de los topes señalados en el artículo 78 del Decreto 111 de 1996 y artículo 2 del Decreto 1957 de 2007</t>
  </si>
  <si>
    <t>Generar informe quincenal de seguimiento de la ejecución del Plan Anual de Adquisiciones generado por el equipo de planeación y seguimiento financiero de la Dirección de Derechos Humanos, y en caso de requerir ajustes, realizarlas en los tiempos de SAF</t>
  </si>
  <si>
    <t>Se remiten de forma quincenal Direcrtor informes de avance de la ejecución financiera de la vigencia incluyendo las reservas y estado de avance de los procesos pendientes de contratación</t>
  </si>
  <si>
    <t>Informes correspondientes al corte de septiembre 15 y 30</t>
  </si>
  <si>
    <t>Se evidenciaron dos informes los cuales soportan el seguimiento a la ejecucion presupuestal mas no al plan anual de adquisisciones, de lo anterior cada informe cumple con el 50% de lo requerido en la actividad que son dos informes, una vez calculado el porcentaje por parte de esta oficina se infiere que el cumplimiento efectivo es del 13% teniendo en cuena que son 8 los informes propuestos.</t>
  </si>
  <si>
    <t>Se remiten de forma quincenal Director informes de avance de la ejecución financiera de la vigencia incluyendo las reservas y estado de avance de los procesos pendientes de contratación.
Informes correspondientes al corte de octubre (7-28-30); noviembre (22-28)</t>
  </si>
  <si>
    <t>DDH2024H1M3</t>
  </si>
  <si>
    <t>Se evidenciaron cinco informes que soportan el seguimiento a la ejecución presupuestal de la Dirección sin embargo, no reflejan seguimiento al Plan Anual de Adquisiciones</t>
  </si>
  <si>
    <t>Lenta recopilación de información de avances de las actividades registradas en el plan de acción y sus evidencias en consideración a las labores territoriales que la Dirección desarrolla, y a los tiempos que los equipos toman para su compilación</t>
  </si>
  <si>
    <t>Realizar los reportes a la Oficina Asesora de Planeación para el monitoreo, revisión y seguimiento del Plan Estratégico Institucional y Plan de Acción (asociando la información documentada), es decir los documentos o link de acceso a los mismos, de manera que permitan soportar el cálculo y resultados obtenidos en los avances reportados.</t>
  </si>
  <si>
    <t>Remitir a la Oficina Asesora de Planeación la matriz de reporte trimestral del Plan Estratégico Institucional y Plan de Acción</t>
  </si>
  <si>
    <t>Matriz de reporte</t>
  </si>
  <si>
    <t>El reporte del plan estrategico se realiza en el mes de octubre</t>
  </si>
  <si>
    <t>Segun la Direccion no se suministra soporte porque el reporte a la oficina asesora de planeacion se realiza en el mes de octubre.</t>
  </si>
  <si>
    <t>En el mes de octubre se remite a la Oficina Asesora de Planeación la matriz de seguimiento tercer trimestre del Plan Estratégico Institucional y Plan de Acción con las evidencias.</t>
  </si>
  <si>
    <t>https://www.mininterior.gov.co/plan-programa-proyec/consolidado-plan-estrategico-institucional-y-de-accion-iii-trimestre-2024/</t>
  </si>
  <si>
    <t>Se evidencia reporte correspondiente al III trimestre 2024</t>
  </si>
  <si>
    <t xml:space="preserve">E </t>
  </si>
  <si>
    <t>En la gestión de ejecución del PAC, tomar las medidas necesarias enfocadas a minimizar los riesgos por incumplimiento en los topes establecidos en el INPANUT</t>
  </si>
  <si>
    <t xml:space="preserve">Solicitar a la Subdirección Administrativa y financiera informe mensual de la asignación del PAC solicitado por la Dirección </t>
  </si>
  <si>
    <t>No se remitió a SAF comunicación solicitando el informe del mes de septiembrre sobre el PAC asignado</t>
  </si>
  <si>
    <t>Según aduce la Direccion con corte al mes de septiembre no se reailzo la solcitud a la SAF del informe según la actividad, tampoco se suministra evidencia de los meses de julio ni agosto.</t>
  </si>
  <si>
    <t xml:space="preserve">En el mes de octubre se solicitó al coordinador de presupuesto de SAF, informe mensual de la asignación del PAC solicitado por la Dirección de Derechos Humanos. En consideración con la situación del PAC en el trimestre final, el cual no fue asignado en su totalidad por el Ministerio de Hacienda al Ministerio, no se remitieron más comunicaciones. </t>
  </si>
  <si>
    <t>DDH2024H1M5</t>
  </si>
  <si>
    <t xml:space="preserve">Se evidencia correo de solicitud a la Subdirección Administrativa y financiera informe mensual de la asignación
del PAC solicitado por la Dirección de Derechos Humanos.
</t>
  </si>
  <si>
    <t>Inadecuado conocimiento de los alcances, competencias y funciones de las nuevas institucionalidades en relación con la garantía de derechos e implementación de la política de  personas pertenecientes a los colectivos LGBTIQ+ acorde a la nueva normatividad impactando la construcción de las fichas</t>
  </si>
  <si>
    <t>Coordinar con la Oficina Asesora de Planeación del Ministerio, para que se definan responsabilidades y se construyan los indicadores SINERGIA pendientes y sean aprobados por el Departamento Nacional de Planeación – DNP</t>
  </si>
  <si>
    <t>Realizar reunión con la Oficina Asesora de Planeación del Ministerio, para que la definición de responsabilidades de los indicadores SINERGIA que esa Oficina considera deben ser asumidos por la Dirección.</t>
  </si>
  <si>
    <t>Con miras a determinar la entidad responsable de alguno de los indicadores SINERGIA étnicos, se programó para el mes de octubre de con el Ministerio de la Igualdad y OAP reunión sobre el tema.</t>
  </si>
  <si>
    <t>No se pudo evidenciar la ejecucion o avance fisico de la actividad ya que no se reporto el acta requerida.</t>
  </si>
  <si>
    <t xml:space="preserve">Con el acompañamiento de la Oficina Asesora de Planeación se realizaron varias reuniones que culminan con el correo del 29 de octubre de 2024, por medio del cual el Sistema Nacional de Evaluación de Gestión y Resultados (Sinergia2.0) del DNP comunica al Ministerio la aprobación y cargue en la batería de indicadores del indicador Id 493. NT2-99. Caracterización sociodemográfica y económica de las personas LGTBIQ+ pertenecientes a comunidades negras, afrocolombianas, raizales y palenqueras realizada. Entre el mes de noviembre y diciembre se realiza la carga retroactiva de los avances de la ficha desde 2023, siendo aprobado hasta octubre de 2024.
Se remiten sendos correos remitidos por Sistema Nacional de Evaluación de Gestión y Resultados (Sinergia2.0) del DNP: i) Comunica aprobación de la ficha; ii) Anuncia aprobación el reporte cualitativo de octubre 2024 del indicador </t>
  </si>
  <si>
    <t>DDH2024H1M6</t>
  </si>
  <si>
    <t>Se evidencian correos enviados pero no se reporta el acta relacionada en la actividad</t>
  </si>
  <si>
    <t>Continuar el registro mensual de los avances cualitativos y cuantitativos de los productos y actividades registrados en los proyectos de inversión, así como los avances de ejecución general, regionalizada y de trazadores, realizada en los tiempos establecidos por el Departamento Nacional de Planeación.</t>
  </si>
  <si>
    <t>Continuar con el reporte adecuado del avance de los indicadores en el PIIP y mantener actualizada la totalidad de la información de cada uno de los proyectos de inversión, con el fin de establecer de manera oportuna las desviaciones en cuanto a recursos, tiempo y calidad, evidenciados en su ejecución</t>
  </si>
  <si>
    <t>Continuar el cargue de avance de los proyectos de inversión a cargo de la Dirección en la plataforma PIIP de DNP.</t>
  </si>
  <si>
    <t>Cargue PIIP</t>
  </si>
  <si>
    <t>El cargue de avance cualitativo, cuantitativo y financiero de las actividades y productos de los proyectos de inversión, así como su regionalización y políticas transversales se realiza en el sistema de seguimiento de proyectos – PIIP del DNP en los primeros cinco días hábiles del mes de septiembre</t>
  </si>
  <si>
    <t>www.piip.gov.co</t>
  </si>
  <si>
    <t>No se pudo evidenciar la ejecucion o avance fisico ya que la Direccion no reporto informacion.</t>
  </si>
  <si>
    <t>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en los primeros cinco días hábiles del mes de octubre y noviembre. Está pendiente el cargue del mes de enero el cual debido a los ajustes de los proyectos su plazo es hasta el 30 de enero de 2025. Adicionalmente y en cumplimiento de lo establecido en el decreto 1522 del 18 de diciembre de 2024 por medio del cual se reducen unas apropiaciones en el Presupuesto General de la Nación de la vigencia fiscal de 2024, se realiza el ajuste de los proyectos en el sistema PIIP, y se solicitan las actualizaciones de viabilidades técnicas.
Se adjuntan las actualizaciones de las viabilidades técnicas 2024 de los cinco (5) proyectos de inversión.</t>
  </si>
  <si>
    <t>DDH2024H1M7</t>
  </si>
  <si>
    <t xml:space="preserve">Se evidenciaron documentos de conceptos técnicos de actualización de viabilidad de los proyectos. 
No se cuenta con evidencia del cargue de avance de los proyectos en  la plataforma PIIP </t>
  </si>
  <si>
    <t>Inadecuado conocimiento sobre la inclusión del link de acceso a las carpetas drive que son compartidas directamente a las supervisiones, en el formato “matriz concepto y porcentaje de cumplimiento de obligaciones y/o productos contractuales y deducciones” -Anexo 5</t>
  </si>
  <si>
    <t xml:space="preserve">Fortalecer de manera permanente los mecanismos de sensibilización en torno a las responsabilidades derivadas del ejercicio de la supervisión contractual. </t>
  </si>
  <si>
    <t>En el mes no se remitio correo a los supervisores y contratistas</t>
  </si>
  <si>
    <t>Según indica la Direccion para este periodo no se remitio la comunicación correspondiente tampoco se suministra evidencia de los meses de julio o agosto.</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</si>
  <si>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</si>
  <si>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DDH2023-2024H2-3-4-20M1-2</t>
  </si>
  <si>
    <t>Se evidencian dos (2) comunicaciones sobre el ejercicio de la supervisión contractual</t>
  </si>
  <si>
    <t xml:space="preserve">
Débil fortalecimiento de las responsabilidades y competencias del ejercicio de la supervisión contractual.
</t>
  </si>
  <si>
    <t>Asegurar mecanismos de supervisión y control que permitan el cabal cumplimiento de las obligaciones del contrato.         Así mismo fortalecer prácticas de control a la gestión contractual en cumplimiento de las obligaciones tanto del contratista como de la Entidad contratante.</t>
  </si>
  <si>
    <t>No reportó
La acción de mejora no tiene definida actividad, unidad de medida, cantidad, fecha de inicio, fecha de termianción, ni plazo.</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</si>
  <si>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</si>
  <si>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Inadecuada revisión de los profesionales de la subdirección contractual de la documentación a cargar en el sistema SECOP como parte del proceso precontractual y para inicio de ejecución</t>
  </si>
  <si>
    <t>Se recomienda cargar el Registro Presupuestal de los contratistas en el SECOP</t>
  </si>
  <si>
    <t>Solicitar a la Subdirección Contractual realizar el cargue del Registro Presupuestal de los contratistas en el SECOP cuando sea necesario.</t>
  </si>
  <si>
    <t>Cuando sea necesario</t>
  </si>
  <si>
    <t>En el mes no se remitio comunicación a la Subdirección Contractual</t>
  </si>
  <si>
    <t>Dado que los contratos suscritos de prestación de servicios financiados con los recursos de la Dirección tienen el cargue del Registro Presupuestal de los contratistas en el SECOP, esta acción no fue necesaria.</t>
  </si>
  <si>
    <t>La Dirección manifestó que no fue necesario realizar la acción de mejora formulada</t>
  </si>
  <si>
    <t>Se recomienda subir los soportes de los pagos del SIIF en los documentos de ejecución del contrato como uno de los insumos para la liquidación, cierre o terminación de los mismos en el SECOP.</t>
  </si>
  <si>
    <t>Emitir comunicación mensual por parte del Director(a) a los supervisores y apoyos a la supervisión de la Dirección de Derechos Humanos, recordando el cumplimiento a la normatividad vigente sobre las obligaciones de la supervisión.</t>
  </si>
  <si>
    <t>En el mes no se remitio correo a los supervisores</t>
  </si>
  <si>
    <t>Se evidencian comunicaciones sobre la importancia de las labores de supervisión en los meses de noviembre y diciembre</t>
  </si>
  <si>
    <t>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</si>
  <si>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Mantener las adecuadas prácticas en el marco de la supervisión contractual</t>
  </si>
  <si>
    <t>Se recomienda mantener un seguimiento continuo de su progreso técnico y financiero del Convenio 2176-2023 suscrito con Programa de las Naciones Unidas para el Desarrollo -PNUD y sus derivados</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</si>
  <si>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</si>
  <si>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Instar al contratista para que realice la legalización de los eventos dentro de los tiempos establecidos en el Contrato 1077 de 2023.</t>
  </si>
  <si>
    <t>No reportó.
La acción de mejora no cuenta con formulación de actividad, unidad de , medida, fecha de inicio, fecha de terminación, ni plazo</t>
  </si>
  <si>
    <t>Implementar los controles necesarios para garantizar la respuesta oportuna de todas las PQRSD a cargo de la Dirección.</t>
  </si>
  <si>
    <t xml:space="preserve">Generar informe quincenal del equipo de apoyo a la respuesta a la PQRSD sobre la respuesta oportuna de las allegadas a la Dirección </t>
  </si>
  <si>
    <t>Se remiten de forma semanal al Direcrtor informes de avance de la ejecución financiera de la vigencia incluyendolos avances de las respuestas PQRSD</t>
  </si>
  <si>
    <t>Informes correspondientes al corte de septiembre 23 y 30 DDH2024H90M1</t>
  </si>
  <si>
    <t>Solo se evidencian dos informes donde se trata la gestion de las PQRSD para el 23 y el 30 de septiembre, no se evidenciaron los restantes de los meses de julio y agosto, de lo anterior existe un cumplimiento parcial de 2 de 8 informes, lo que quivale al 25%.</t>
  </si>
  <si>
    <t>De forma quincenal y por indicación del Director de Derechos Humanos, la líder del equipo de seguimiento a las respuestas a la PQRSD remite a los líderes de equipo el informe de avance de respuesta.
Se adjuntan los correos al corte de octubre (15-21); noviembre (18); y Diciembre (2-17)</t>
  </si>
  <si>
    <t>No se encuentra evidencia de cumplimiento</t>
  </si>
  <si>
    <t>Fortalecer los mecanismos para realizar seguimiento, medición y control sobre el trámite y respuestas a los organismos de control, garantizando que sean atendidas en su totalidad y dentro de los términos que establece la norma</t>
  </si>
  <si>
    <t>Informes correspondientes al corte de septiembre 23 y 30 DDH2024H90M2</t>
  </si>
  <si>
    <t>No reportó
La acción de mejora no cuenta con actividad</t>
  </si>
  <si>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</si>
  <si>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Inadecuado conocimiento del proceso de legalización de las comisiones de servicio. </t>
  </si>
  <si>
    <t>Extender a todo nivel de la Dirección, la buena práctica en la forma de presentar los informes de legalización de las comisiones de servicio y autorizaciones de desplazamiento con el informe y el acta de reunión.</t>
  </si>
  <si>
    <t>Emitir comunicación mensual por parte del Director(a) a los funcionarios y contratistas de la Dirección de Derechos Humanos, recordando el cumplimiento del procedimiento de comisiones y legalizaciones.</t>
  </si>
  <si>
    <t>En el mes no se remitio correo a los funcionarios y contratistas</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</si>
  <si>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
Se adjunta copia de las comunicaciones</t>
  </si>
  <si>
    <t>DDH2023-2024H6-22M1</t>
  </si>
  <si>
    <t>Se evidencian comunicaciones enviadas en el mes de noviembre y diciembre</t>
  </si>
  <si>
    <t>Fortalecer las funciones de supervisión de contratos, realizando seguimiento a las obligaciones a cargo del contratista, en cuanto garantizar que se cumplan los tiempos de legalización de las comisiones</t>
  </si>
  <si>
    <t>No se evidencio avance alguno para el periodo del seguimiento ya que la Direccion no suministro soportes</t>
  </si>
  <si>
    <t>No se cuenta con reporte de avance
La acción de mejora no cuenta con actividad</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</si>
  <si>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</si>
  <si>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Mantener el proceso de revisión anual de los formatos adscritos a los procedimientos de la Dirección a fin determinar su mantenimiento, actualización o eliminación</t>
  </si>
  <si>
    <t xml:space="preserve">Establecer, en coordinación con la Oficina Jurídica, directrices que garanticen la existencia de coherencia entre la información normativa que contiene el normograma del Ministerio y la que reposa en el normograma de la Dirección. </t>
  </si>
  <si>
    <t>Generar mesa de trabajo entre el equipo de planeación de la Dirección de Derechos Humanos y la Oficina Jurídica para revisar el normograma de la Dirección.</t>
  </si>
  <si>
    <t>No se suministra soporte por parte de la Direccion por tanto el avance es cero, actividad en estado vencida</t>
  </si>
  <si>
    <t>No se realizó la mesa de trabajo.</t>
  </si>
  <si>
    <t>No reportó
No se cuenta con evidencia de cumplimiento</t>
  </si>
  <si>
    <t>Revisar periódicamente la documentación del SIGI, a cargo de la dependencia para verificar que la misma se encuentra actualizada según los requisitos legales, reglamentarios de los usuarios y grupos de valor, de manera tal, que estos se conviertan en una herramienta de orientación para la prestación del servicio en el marco del desarrollo de las funciones misionales.</t>
  </si>
  <si>
    <t>Continuar las mesas de trabajo entre el equipo de planeación de la Dirección y los equipos a cargo de la implementación de los procedimientos, para la revisión de la documentación conexa a estos, para determinar su actualización, modificación o mantenimiento.</t>
  </si>
  <si>
    <t>2 reuniones</t>
  </si>
  <si>
    <r>
      <t>Reunión de trabajo virtual desarrollada el 25 de septiembre con el equipo LGBTIQ+ y el Grupo de Mejoramiento, para la generación del procedimiento enfocado en la garantía de derechos de los integrantes de los colectivos LGBTIQ+.
Adicionalmente en la misma fecha se desarrolló reunión entre el equipo de PREVENCIÓN + y el Grupo de Mejoramiento, para la revisión de la documentación conexa con el procedimiento “</t>
    </r>
    <r>
      <rPr>
        <i/>
        <sz val="9"/>
        <color rgb="FF000000"/>
        <rFont val="Arial"/>
      </rPr>
      <t>fortalecimiento institucional y comunitario para la gestión preventiva del riesgo de los derechos a la vida, integridad, libertad y seguridad personal a nivel territorial y nacional</t>
    </r>
    <r>
      <rPr>
        <sz val="9"/>
        <color rgb="FF000000"/>
        <rFont val="Arial"/>
      </rPr>
      <t>”</t>
    </r>
  </si>
  <si>
    <t>Se adjuntan los correos de remisión de la documentación posterior a cada reunión.</t>
  </si>
  <si>
    <t>Se indica la realizacion de dos reuniones, no se suministran las actas correspondientes como producto de la actividad en la meta, por tanto la ejecucion de esta actividad queda en 0%</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</si>
  <si>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
derechos humanos en agendas territoriales” no finalizó su proceso de revisión por lo que retomarán este trabajo en 2025.
Se adjunta copia de la comunicación</t>
  </si>
  <si>
    <t>DDH2024H7-23M2-5</t>
  </si>
  <si>
    <t>Se evidencia correo de envío del procedimiento “Fortalecimiento institucional y comunitario para la gestión preventiva del riesgo de los
derechos a la vida, integridad, libertad y seguridad personal a nivel territorial y nacional".
No se cuenta con evidencia de las actas de reunión realizadas con la Oficina Asesora de Planeación.</t>
  </si>
  <si>
    <t>Verificar que los formatos publicados en el SIGI y que son responsabilidad de la dependencia, corresponden a las necesidades propias de la Dirección y realizar los ajustes en caso de ser necesario, en razón a que estos son parte de la información documentada, que permiten registrar las evidencias o resultados obtenidos de actividades desempeñadas</t>
  </si>
  <si>
    <t>No reportó
No se cuenta con evidencia de cumplimiento
La acción de mejora no cuenta con actividad</t>
  </si>
  <si>
    <t>Realizar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t>
  </si>
  <si>
    <t>Remitir a la Oficina Asesora de Planeación la matriz de reporte cuatrimestral de seguimiento de los riesgos</t>
  </si>
  <si>
    <t>El reporte cuatrimestral de la matriz de riesgos se remite a la Oficina Asesora de Planeación en el mes de agosto.</t>
  </si>
  <si>
    <t>No se suministra por parte de la Direccion soporte de la actividad por tanto la ejecucion del periodo del seguimiento es 0%</t>
  </si>
  <si>
    <t>En el mes de diciembre se remite a la Oficina Asesora de Planeación la matriz de seguimiento a riesgos correspondiente al avance del III cuatrimestre</t>
  </si>
  <si>
    <t>DDH2024H8M1</t>
  </si>
  <si>
    <t xml:space="preserve">Se evidencia reporte cuatrimestral de riesgos a la Oficina Asesora de Planeación </t>
  </si>
  <si>
    <t>Reportar a la Oficina Asesora de Planeación los documentos o el link de acceso a las evidencias que soportan el resultado reportado en cada indicador del proceso.</t>
  </si>
  <si>
    <t>Remitir a la Oficina Asesora de Planeación la matriz de reporte trimestral de los indicadores de proceso.</t>
  </si>
  <si>
    <t xml:space="preserve">El reporte trimestral de los indicadores de proceso se basan en el reporte trimestral del plan de acción remitido a la Oficina Asesora de Planeación </t>
  </si>
  <si>
    <t>El reporte trimestral de los indicadores de proceso se basan en el reporte trimestral del plan de acción remitido a la Oficina Asesora de Planeación</t>
  </si>
  <si>
    <t>No se cuenta con evidencia de cumplimiento</t>
  </si>
  <si>
    <t>Diseñar estrategias inmediatas encaminadas a la plena puesta en funcionalidad del Sistema de Información de la Dirección de Derechos Humanos.</t>
  </si>
  <si>
    <t>1 reunión</t>
  </si>
  <si>
    <t>Reunión de trabajo mixta (virtual y presencial) desarrollada el 25 de septiembre entre la Oficina de Información Pública – Grupo de Sistemas y la Dirección de Derechos Humanos para la revisión del informe técnico sobre la funcionalidad del sistema de información.</t>
  </si>
  <si>
    <t>Listado de asistencia y pantallazo de la asistencia de la reunión del Director.</t>
  </si>
  <si>
    <t>Se reporta por parte de la Direccion listado de asistencia y pantallazo de la reunión de trabajo mixta (virtual y presencial) desarrollada el 25 de septiembre entre la Oficina de Información Pública – Grupo de Sistemas y la Dirección de Derechos Humanos para la revisión del informe técnico sobre la funcionalidad del sistema de información, no se anexa acta por tanto la ejecucion de la actividad es 0%</t>
  </si>
  <si>
    <t>En el mes de septiembre se realizó la reunión de trabajo mixta (virtual y presencial) entre la Oficina de Información Pública – Grupo de Sistemas y la Dirección de Derechos Humanos para la revisión del informe técnico sobre la funcionalidad del sistema de información.</t>
  </si>
  <si>
    <t>Auditoria Financiera Contraloria CGR</t>
  </si>
  <si>
    <t>Gestión Contable</t>
  </si>
  <si>
    <t>Hallazgo 33( PM MI VIG 2011-2012)  (Subdireccion de Gestion Contractual  )</t>
  </si>
  <si>
    <t>Convenio con el ICETEX (D). Registra saldo de $4.3 millones para la vigencia 2011, el cual no ha sido depurado por falta de gestión oportuna para el cobro del derecho cierto.</t>
  </si>
  <si>
    <t>Debilidades en la gestión para el oportuno cobro del derecho cierto.</t>
  </si>
  <si>
    <t>Realizar Acta de Verificación y Archivo para soporte del registro contable por cada uno de los  Convenios, para lo cual se requiere el informe del supervisor.</t>
  </si>
  <si>
    <t>Acta de Verificación Contable</t>
  </si>
  <si>
    <t>Este hallazgo se encuentra  cumplido en un 100 %, teniendo en cuenta lo siguiente.
2016    Legalizado    $ 742.234.000
2017    Legalizado    $1.059.983.000
2024    Castigado según soportes $ 2.593.011.250   
Se adjuntan los libros auxiliares generados del SIIF  de los años 2016-2017 y 2024  donde se puede observar los registros realizados .</t>
  </si>
  <si>
    <t>Evidencia - Acta de saneamiento y libros auxiliares generados del SIIF </t>
  </si>
  <si>
    <t>H33M12013</t>
  </si>
  <si>
    <t>Se evidencia  Acta de saneamiento y libros auxiliares generados del SIIF </t>
  </si>
  <si>
    <t>Se evidencia  Acta de saneamiento y libros auxiliares generados del SIIF. La evidencia reposa carpeta sharepoint evidencia PMI.</t>
  </si>
  <si>
    <t>Subdirección de Proyectos - Subdirección Administrativa y Financiera</t>
  </si>
  <si>
    <t>"Hallazgo N°.1  Auditoría Financiera al MI, vigencia 2022 Subdirección de Proyectos - Subdirección Administrativa y Financiera</t>
  </si>
  <si>
    <t>La cuenta 1615 Construcciones en Curso presenta una sobrestimación de $320.235.007.378 que igualmente sobrestima la cuenta 3109 Resultado de Ejercicios Anteriores</t>
  </si>
  <si>
    <t>Deficiencias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</si>
  <si>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ingreso a almacén por materialidad de las cifras</t>
  </si>
  <si>
    <t>Adelantar el procedimiento de saneamiento contable a partir de la revisión del expediente, diligenciamiento  del anexo 4 y anexo 26,memorando a almacén con sus respectivos soportes y conciliación contable SAF</t>
  </si>
  <si>
    <t>% depurado según conciliación contable con sus respectivos soportes.</t>
  </si>
  <si>
    <t>Se adjunta cuadro excel del detalle de los saldos depurados según transferencias de bienes remitidas por la Subdireccion de Proyectos al almacén del Ministerio, las cuales se  registraron en el SIIF de acuerdo con las normas contables.  
Aclarando que es un hallazgo que depende de la Subidrección de Proyectos para poder avanzar desde la Subdirección Administrativa y Financiera</t>
  </si>
  <si>
    <t>https://mininteriorgovco.sharepoint.com/:f:/s/EvidenciasPMI/Eq3ZaQ5Z1UBLgmV4oXAxymEB5ZjGaDFwOwyybE6si7Tmkg?e=NltGSJ</t>
  </si>
  <si>
    <t>Se puede evidenciar el avance la actividad saldos depurados según transferencias de bienes remitidas por la Subdireccion de Proyectos</t>
  </si>
  <si>
    <t>Segun lo evidenciado por la Oficina de Control Interno se unifico el hallazgo la con Auditoria financiera vigencia 2022 Fila 115. La evidencia reposa carpeta sharepoint evidencia PMI.</t>
  </si>
  <si>
    <t>"Hallazgo N°. 2 Auditoría Financiera al MI, vigencia 2022 Subdirección de Proyectos - Subdirección Administrativa y Financiera</t>
  </si>
  <si>
    <t>La cuenta 1908 Recursos entregados en administración presenta una sobrestimación por $61.876.989.522.39 que igualmente afecta su contrapartida 3105 resultado de ejercicios anteriores</t>
  </si>
  <si>
    <t>Falta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</si>
  <si>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traslado a construcciones en curso</t>
  </si>
  <si>
    <t xml:space="preserve">Diligenciar el anexo 4 y remitir memorando a SAF para su registro contable, conciliación de depuración de saldos y sus respectivos soportes </t>
  </si>
  <si>
    <t>La subdireecion no evidencio avance para esta actividad</t>
  </si>
  <si>
    <t>Permanece con el mismo avance a diciembre 31 de 2023, debido a que no se evidencia avance por parte de la Subdirección</t>
  </si>
  <si>
    <t>Segun lo evidencia por la Oficina de Control Interno se unifico el hallazgo la con Auditoria financiera vigencia 2022 Fila 116. La evidencia reposa carpeta sharepoint evidencia PMI.</t>
  </si>
  <si>
    <t>Direccion Juridica</t>
  </si>
  <si>
    <t>Hallazgo N° 4 Meta 1  Auditoria Financiera al MI  Oficina Asesora Jurídica - Subdirección Administrativa y Financiera -  Grupo de Gestión Financiera y Contable</t>
  </si>
  <si>
    <t>Cuenta 2701 - Provisiones -Litigios y demandas: No es claro el procedimiento que la entidad tiene previsto para calcular la provisión contable de acuerdo con el riesgo identificado. Los valores que presenta esta cuenta no están indexados con los intereses corrientes que se puedan generan en caso de pérdida del proceso.</t>
  </si>
  <si>
    <t>Situación que se origina por la falta de control y de una política clara para calificar el riesgo y no contar con una aplicación acorde a las necesidades, hace que la cuenta 2701 Provisiones – Litigios y Demandas con saldo de $599.767.894.874,14, presenta una diferencia por $1.891.742.882.075 frente al reporte presentado en el Formulario: 84 F9</t>
  </si>
  <si>
    <t>Realizar, en el término de 6 meses la  recalificación de todos los procesos en los que hace parte el Ministerio, con las herramientas previstas ANDJE.  Con ello, procurar que la estimación del valor de la provisión se ajuste a los parámetros descritos por dicha Agencia.</t>
  </si>
  <si>
    <t xml:space="preserve">Se conformará un equipo para liderar, capacitar y coordinar la debida actualización del Sistema Único de Gestión e Información Litigiosa del Estado Colombiano - Ekogui. </t>
  </si>
  <si>
    <t>Informes mensuales por apoderados, indicando los procesos recalificados</t>
  </si>
  <si>
    <t>2024/01/01</t>
  </si>
  <si>
    <t>Avance corte 30 de junio</t>
  </si>
  <si>
    <t xml:space="preserve">Se cuenta con una persona a cargo de realizar el seguimiento y control del Sistema Único de Gestión e Información Litigiosa del Estado Colombiano - Ekogui. </t>
  </si>
  <si>
    <r>
      <rPr>
        <u/>
        <sz val="9"/>
        <color rgb="FF1155CC"/>
        <rFont val="Arial"/>
      </rPr>
      <t>HHallazgo N° 4 Meta 1  Auditoria Financiera al MI  Oficina Asesora Jurídica - Subdirección Administrativa y Financiera -  Grupo de Gestión Financiera y ContableM12</t>
    </r>
    <r>
      <rPr>
        <sz val="9"/>
        <color rgb="FF000000"/>
        <rFont val="Arial"/>
      </rPr>
      <t>022</t>
    </r>
  </si>
  <si>
    <t xml:space="preserve">Al verificar la informacion allegada asociada con la meta 1, se evidencia que esta cargado  de igual manera publicado en secop  II, soporte del contrato 734 de 2024.
</t>
  </si>
  <si>
    <t>Hallazgo N° 4 Meta 2  Auditoria Financiera al MI  Oficina Asesora Jurídica - Subdirección Administrativa y Financiera -  Grupo de Gestión Financiera y Contable</t>
  </si>
  <si>
    <t>Se adoptará el procedimiento para llevar a cabo la Calificación del Riesgo y la Provisión Contable, de acuerdo, con lo establecido en la Resolución 431 de 28 de julio de 2023.</t>
  </si>
  <si>
    <t>Informes mensuales por apoderados, indicando los procesos recalificados (ACTUALIZADOS)</t>
  </si>
  <si>
    <t>Durante 2024, se realizaron informes periódicos con los abogados del Grupo de Gestión de lo Contencioso para constatar que se estuviera realizando en debida forma la provisión contable de los procesos a cargo. De igual manera, se realizaron las observaciones pertinentes para llevar a cabo en debida forma dicha provisión contable en los procesos a cargo.</t>
  </si>
  <si>
    <t>https://mininteriorgovco-my.sharepoint.com/:f:/r/personal/laurasofia_rodriguez_mininterior_gov_co/Documents/Requerimientos%20Control%20Interno/Plan%20de%20Mejoramiento%20Institucional?csf=1&amp;web=1&amp;e=ArlLhx</t>
  </si>
  <si>
    <t>De los soportes, no se logra evidenciar el cumplimiento de la actividad planteada y su cantidad</t>
  </si>
  <si>
    <t>Durante 2024, se realizaron informes periódicos con los abogados del Grupo de Gestión de lo Contencioso para constatar que se estuviera realizando en debida forma la provisión contable de los procesos a cargo. De igual manera, se realizaron las observaciones pertinentes para llevar a cabo en debida forma dicha provisión contable en los procesos a cargo, y los mismos fueron enviados a la Subdirección Administrativa y Financiera.</t>
  </si>
  <si>
    <r>
      <rPr>
        <u/>
        <sz val="9"/>
        <color rgb="FF1155CC"/>
        <rFont val="Arial"/>
      </rPr>
      <t>HHallazgo N° 4 Meta 2  Auditoria Financiera al MI  Oficina Asesora Jurídica - Subdirección Administrativa y Financiera -  Grupo de Gestión Financiera y ContableM22</t>
    </r>
    <r>
      <rPr>
        <sz val="9"/>
        <rFont val="Arial"/>
      </rPr>
      <t>022</t>
    </r>
  </si>
  <si>
    <t>Al verificar la informacion se evidencia los reportes del Sistema único de Gestión e Información Litigiosa del Estado - eKogui de provisiones
contables de los procesos judiciales de alto impacto y las cuentas de orden de los procesos de medio impacto
a corte de 31 de octubre de 2024 y a 30 de noviembre de 2024 remitidos a la  Subdireccion  Administrativa y Financiera.</t>
  </si>
  <si>
    <t>Hallazgo N° 4 Meta 3  Auditoria Financiera al MI  Oficina Asesora Jurídica - Subdirección Administrativa y Financiera -  Grupo de Gestión Financiera y Contable</t>
  </si>
  <si>
    <t xml:space="preserve">Una vez al mes, se hará informe de gestión para validar que se esté llevando a cabo la metodología establecida en cada uno de los procesos a cargo. </t>
  </si>
  <si>
    <t>Acta de reunión (frecuencia y cortes)</t>
  </si>
  <si>
    <t>Se realizó reunión, en el cual uno de los puntos a tratar fue la actualización de ekogui y la provisión contable de aquellos procesos judiciales que se califiquen en riesgo alto. Sin embargo no se evidencia acta ni listado de asistencia</t>
  </si>
  <si>
    <r>
      <rPr>
        <u/>
        <sz val="9"/>
        <color rgb="FF1155CC"/>
        <rFont val="Arial"/>
      </rPr>
      <t>HHallazgo N° 4 Meta 3  Auditoria Financiera al MI  Oficina Asesora Jurídica - Subdirección Administrativa y Financiera -  Grupo de Gestión Financiera y ContableM32</t>
    </r>
    <r>
      <rPr>
        <sz val="9"/>
        <rFont val="Arial"/>
      </rPr>
      <t>022</t>
    </r>
  </si>
  <si>
    <r>
      <t>La dependencia pantalla de reunion con equipo de trabajo con el fin de socializarentre otros puntos la actualización de ekogui y la provisión contable de aquellos procesos judiciales que se califiquen en riesgo alto,</t>
    </r>
    <r>
      <rPr>
        <b/>
        <sz val="9"/>
        <color rgb="FF000000"/>
        <rFont val="Arial"/>
      </rPr>
      <t xml:space="preserve"> se recomienda adjuntar acta de jornadas de trabajo y/o listas de asistencia. </t>
    </r>
  </si>
  <si>
    <t>Hallazgo administrativo N° 7. Meta 1.  Auditoría Financiera al MI, vigencia 2022 Dirección de Asuntos Indígenas, Rom y Minorias</t>
  </si>
  <si>
    <t>Plazo de Ejecución Convenios Interadministrativos 1224 De 2020 Y 1406 De 2021 Suscritos Entre MININTERIOR y el Instituto Nacional de Vías - INVIAS.  Estas situaciones indican que los objetivos, metas y propósitos del Ministerio para el Mejoramiento y Mantenimiento de las vías terciarias en Jurisdicción De Las Comunidades De Los Pueblos Indígenas Pastos y Quillacingas - Programa Colombia</t>
  </si>
  <si>
    <t>Lo antes expuesto obedece a deficiencias en el control, seguimiento, monitoreo y debilidades en la supervisión por parte del ministerio en el cumplimiento oportuno de los objetos contractuales y de la ejecución eficiente de los recursos dados en administración, además se denota ausencia de estrategias que demanden el oportuno y cabal cumplimiento de los contratos derivados de dichos con</t>
  </si>
  <si>
    <t>Fortalecer los mecanismos de supervisión contractual y verificar la efectividad de los controles existentes establecidos para  el cumplimiento oportuno de los objetos contractuales.</t>
  </si>
  <si>
    <t>Se harán requerimientos formales de informes de seguimiento y ejecución.</t>
  </si>
  <si>
    <t>Informes mensuales de seguimiento y avance del contrato</t>
  </si>
  <si>
    <t>Se realizarán requerimientos formales a INVIAS para que se remitan los informes de seguimiento y ejecución del contrato.</t>
  </si>
  <si>
    <r>
      <rPr>
        <u/>
        <sz val="9"/>
        <color rgb="FF1155CC"/>
        <rFont val="Arial"/>
      </rPr>
      <t>HHallazgo administrativo N° 7. Meta 1.  Auditoría Financiera al MI, vigencia 2022 Dirección de Asuntos Indígenas, Rom y Minorias M1 202</t>
    </r>
    <r>
      <rPr>
        <sz val="9"/>
        <rFont val="Arial"/>
      </rPr>
      <t>2</t>
    </r>
  </si>
  <si>
    <t>No se evidencia avance a esta actividad</t>
  </si>
  <si>
    <t>Hallazgo administrativo N° 8. Auditoría Financiera al MI, vigencia 2022 Dirección de Asuntos Indígenas, Rom y Minorias</t>
  </si>
  <si>
    <t>Con base en lo anterior, se evidencia que la Supervisión y control por parte del Ministerio del Interior es deficiente toda vez que no se observan informes de seguimiento consolidados sobre la ejecución y cumplimiento de los contratos derivados (17 contratos), teniendo en cuenta que de acuerdo a los informes de supervisión expedidos por FINDETER, enuncian, en sus informes, algunas novedad</t>
  </si>
  <si>
    <t>Lo anterior se genera por deficiencias en la labor de supervisión y debilidades de control y seguimiento por parte del Ministerio, en la ejecución y cabal cumplimiento del contrato, lo que posiblemente, genere pago de servicios y/o bienes no prestados o sin el lleno de los requisitos.</t>
  </si>
  <si>
    <t>se han realizado informes mensuales donde se puede constatar el avance del contrato y el seguimiento que se ha hecho al mismo</t>
  </si>
  <si>
    <t>Se hace envio de informacion pero la  evidencia enviada no es concluyente con la actividad  planteada.</t>
  </si>
  <si>
    <t>Se realizarán requerimientos formales a FINDETER para que se remitan los informes de seguimiento y ejecución del contrato.</t>
  </si>
  <si>
    <t>"Hallazgo N°. 9 Meta 1 Auditoria Financiera al MI, vigencia 2022 Subdirección de Proyectos</t>
  </si>
  <si>
    <t>Convenio No 1717-2021, se determinó un presunto daño patrimonial al Estado en desarrollo del contrato de obra que asciende a ($10.707.633), por cuanto se incumple la finalidad de la contratación pública, que se encuentra enmarcada dentro de las normas que propenden porque los recursos del Estado involucrados sean administrados y utilizados de manera eficiente y responsable</t>
  </si>
  <si>
    <t>Situación evidenciada desde la concepción de la contratación, debilidades de los controles en el seguimiento técnico, jurídico y financiero del contrato lo que genera dobles pagos al contratista.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</si>
  <si>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</si>
  <si>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</si>
  <si>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Guía elaborada y publicada en la página web del ministerio</t>
  </si>
  <si>
    <t xml:space="preserve">Se cargó en el one drive insumos para la eleboración de la guía de los municipios como: concepto CGR tema AIU, Manual de Contratación de INVIAS y Manuales de buenas prácticas CCI.
</t>
  </si>
  <si>
    <t>SPS2022H9M1</t>
  </si>
  <si>
    <t>Se evidencia avance  de la actividad.</t>
  </si>
  <si>
    <t>Se creó equipo multidisciplinario de profesionales de la Subdirección de Proyectos con el fín de trabajar en la elaboración de la guía para los entes territoriales y se utilizaron insumos de conceptos emitidos por la CGR, se adjuntan reuniones realizadas y avances de la Guia</t>
  </si>
  <si>
    <t>Se evidencio avance soportes de reuniones con Invias y supervisores de contratos de seguimiento INVIAS La evidencia reposa carpeta sharepoint evidencia PMI.</t>
  </si>
  <si>
    <t>"Hallazgo N°. 12 Meta 2 Auditoria Financiera al MI, vigencia 2022 Subdirección de Proyectos</t>
  </si>
  <si>
    <t>Convenio 2037 de 2018 se determinó un presunto daño patrimonial al Estado que asciende a (3.389.196,78) es evidente que las actividades de los ítems 1.2 y 10.1 descritos por su naturaleza están relacionado con gastos que corresponde al rubro de administración ya que en su ejecución no se incluye mano de obra, herramienta, materiales y transporte, elementos propios de los costos directos</t>
  </si>
  <si>
    <t>Deficiencias en los procesos de contratación y controles en el seguimiento técnico y jurídico del contrato conllevando a que se generaran pagos injustificados y con ello el detrimento fiscal que se predica.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</si>
  <si>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</si>
  <si>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</si>
  <si>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Se cargó en el one drive insumos para la eleboración de la guía de los municipios como: concepto CGR tema AIU, Manual de Contratación de INVIAS y Manuales de buenas prácticas CCI.</t>
  </si>
  <si>
    <t>SPS2022H12M2</t>
  </si>
  <si>
    <t>SPS2022H12M1</t>
  </si>
  <si>
    <t>"Hallazgo N°. 13. Meta 2. Auditoria Financiera al MI, vigencia 2022 Subdirección de Proyectos</t>
  </si>
  <si>
    <t>Contrato No.1792 de 2021, se determinó un presunto daño patrimonial al Estado en desarrollo del contrato asciende a ($3.716.746,48), es evidente que las actividades del ítem descrito están relacionadas con gastos que corresponde al rubro de administración ya que no contienen en su realización circunstancias que impliquen mano de obra, herramienta, materiales y transporte.</t>
  </si>
  <si>
    <t>Deficiencias en los procesos de contratación y controles en el seguimiento técnico y jurídico del contrato por parte del supervisor del convenio lo cual genera pagos injustificados al contratista.</t>
  </si>
  <si>
    <t>Elaboración de  guía para los entes territoriales que contenga los postulados para costos directos e indirectos.</t>
  </si>
  <si>
    <t>SPS2022H13M2</t>
  </si>
  <si>
    <t>SPS2022H13M1</t>
  </si>
  <si>
    <t>"Hallazgo N°. 15  Meta 2. Auditoria Financiera al MI, vigencia 2022 Subdirección de Proyectos</t>
  </si>
  <si>
    <t>Convenio M-2051 de 2018 Hecho Uno teniendo en cuenta que el proyecto 057 de 2019 fue entregado el 20 de diciembre de 2022, el término de devolución de los recursos no ejecutado por parte del Municipio al Ministerio, vencieron el trece (13) de enero de 2023; no obstante, en la verificación de los reintegros por saldos no materializados se observa que a la fecha no se ha realizado</t>
  </si>
  <si>
    <t>Deficiencias en los controles de quien tenía a cargo el seguimiento y vigilancia tanto del convenio como de sus derivados, lo que genera que los recursos no devueltos, no pueda ser utilizados con los fines de, fondo cuenta</t>
  </si>
  <si>
    <t>Solicitar la devolucion de los recursos al Municipio y reporte el soporte de consignación</t>
  </si>
  <si>
    <t>Oficiar al Municipio el reintegro de recursos y adelantar reuniones con el Municipio de Gestión</t>
  </si>
  <si>
    <t>Reintegro de los recursos y  entrega de comprobante de reintegro a la Direccion del Tesoro Nacional</t>
  </si>
  <si>
    <t>El Mininsterio del Interior ha gestionado la devolución de los recursos por parte del Municipio sin ningún resultado satisfactorio.</t>
  </si>
  <si>
    <t>No se  evidenció avance para esta actividad.</t>
  </si>
  <si>
    <t>No se evidencio avance para esta actividad</t>
  </si>
  <si>
    <t>Hallazgo N°. 17 Meta 1. Auditoria Financiera al MI, vigencia 2022 Subdirección de Proyectos</t>
  </si>
  <si>
    <t>Convenio No.2180 de 2021 Las actuaciones realizadas por el Ministerio del Interior fueron ineficientes toda vez que sentencia C-153/2022 ordena “terminarse y liquidarse inmediatamente, sin perjuicio de la devolución de los recursos girados y no ejecutados y de las restituciones a que haya lugar” sin embargo transcurrieron (5) meses hasta que se realizara la primera gestión</t>
  </si>
  <si>
    <t>Falta de oportunidad de la entidad en las decisiones tomadas internamente con llevaron a que no se hiciera uso de las herramientas jurídicas que otorga la administración para hacer exigible el reintegro de los dineros girados.</t>
  </si>
  <si>
    <t xml:space="preserve">Realizar seguimiento mensual del proceso judicial </t>
  </si>
  <si>
    <t>Consultar la pagina web de la rama judicial con el radicado del proceso para realizar un informe del avance del proceso mensualmente</t>
  </si>
  <si>
    <t>Informe de trazabilidad de proceso judicial</t>
  </si>
  <si>
    <t>Se adjuntan en el one drive los 6 documentos soportes que evidencian la trazabilidad del proceso de controversias contractuales contra el Municipio de Sabaneta- Antioquia.</t>
  </si>
  <si>
    <t>SPS2022H17M1</t>
  </si>
  <si>
    <t>Según comunicación del 20 de septiembre del 2024, remitida por la Subdirección se observa que "De lo anterior se puede inferir que en la actualidad el proceso se encuentra en el Despacho y su última 
actuación fue una solicitud de expediente digital, indicando lo anterior, que el expediente ha sido
puesto a disposición del juez del tribunal para que este provea lo que corresponda, tome alguna 
decisión frente al proceso o en su defecto ordene actuaciones dentro del mismo."
Por lo tanto hasta que se genere disposición frente a este proceso, se podrá dar por subsanado tal hallazgo.</t>
  </si>
  <si>
    <t>Según comunicación del 20 de septiembre del 2024, remitida por la Subdirección se observa que "De lo anterior se puede inferir que en la actualidad el proceso se encuentra en el Despacho</t>
  </si>
  <si>
    <t>Se evidencia la trazabilidad del proceso de controversias contractuales contra el Municipio de Sabaneta- Antioquia. La evidencia reposa carpeta sharepoint evidencia PMI.</t>
  </si>
  <si>
    <t>Hallazgo N°. 18 Auditoria Financiera al MI, vigencia 2022 Subdirección Administrativa y Financiera - Grupo Gestión Administrativa</t>
  </si>
  <si>
    <t>Medidas de Eficiencia Energética: La Entidad no realizó auditoria energética a sus instalaciones con el fin de establecer objetivos de ahorrro de energía  a ser alcanzados a traves de medidas de eficiencia energetica y de cambios  y/o adecuaciones en su infraestructura, lo anterior en cumplimiento al artículo 292 de la Ley 1955 de 2019.</t>
  </si>
  <si>
    <t>Las diferentes acciones y actividades adelantadas por la Entidad durante la vigencia 2022, para controlar el consumo de energía y prevenir pérdidas de energía, para dar cumplimiento al artículo 292 de la Ley 1955 de 2019, no fueron suficientemente efectivas</t>
  </si>
  <si>
    <t>Efectuar la auditoria energética que permita  identificar las oportunidades para el posible ahorro energético en las sedes de la Entidad</t>
  </si>
  <si>
    <t>Realizar auditoria energetica por personal idoneo en el tema</t>
  </si>
  <si>
    <t>Informe de avance</t>
  </si>
  <si>
    <t>2023/07/01</t>
  </si>
  <si>
    <t xml:space="preserve">Durante el trimestre informado se remitió a la Subdirección de Gestión Contractual   los  documentos  especificaciones técnicas que contempla  la Auditoría energética  para revisión correspondiente con el fin de establecer si  se puede ejecutar a través de contrato de medidas  uniformes.
Sin embargo, por cambio de administración quedó en trámite para hacer efectivo el flujo de aprobación tanto de SGC como del Ordenador del Gasto.
</t>
  </si>
  <si>
    <t>H18M12022</t>
  </si>
  <si>
    <t>Mediante ID 353423 la SAF solicitó, modificar la fecha de ejecución (fin) para el 31 de diciembre de 2024.
Se evidencia que esta en proceso de contratación según ID:. 
Se deja avance reportado en le seguimiento de la CGR a 30 junio 2024.</t>
  </si>
  <si>
    <t xml:space="preserve">Se solicita aplazamiento de fechas hasta el primer semestre del 2025 teniendo en cuenta el acta de inicio de fecha 20/12/2024 cuyo obtejo es: Auditoría energética en el marco del Contrato de Condiciones Uniformes (CCU) suscrito con ENEL COLOMBIA para el MINISTERIO DEL INTERIOR. El cual contempla como plazo inicial 70 días hábiles después del acta de inicio. </t>
  </si>
  <si>
    <t>La dependencia solicita prórroga solicitada Id 477219  aplazamiento toda vez que la auditoria energética con inicio de ejecución el día 20/12/2024 cuyo  objeto es “Auditoría energética en el marco del Contrato de Condiciones Uniformes (CCU) suscrito con ENEL COLOMBIA para el MINISTERIO DEL INTERIOR” contempla un plazo de 70 días hábiles posterior a la firma  el acta de inicio; lo cual justifica subsanar el hallazgo en el primer semestre de la vigencia 2025.</t>
  </si>
  <si>
    <t>Visita Actuación Especial de Fiscalizacion</t>
  </si>
  <si>
    <t>1 AICO</t>
  </si>
  <si>
    <t>Cumplimiento del Convenio 2284 de 2022</t>
  </si>
  <si>
    <t>Fortalecer los mecanismos de supervisión contractual y verificar la efectividad de los controles existentes establecidos para  el cumplimiento oportuno de los objetos contractuales  del Convenio de Asociación No. 2284 de 2022</t>
  </si>
  <si>
    <t>Realizar Reuniones de concertación entre los diferentes equipos y direcciones, y demas entidades que participen para una realización efectiva de los  Convenio de Asociación No. 2284 de 2022</t>
  </si>
  <si>
    <t>Acta de proceso de consulta previa 2022 -2026 suscrita por todos los integrantes de la MPC y Gobierno Nacional
 Informe de avance</t>
  </si>
  <si>
    <t>Se realizo el proceso de consulta previa del plan nacional de desarrollo, como resultado del convenio suscrito y del cual, se adjunta el acta del proceso consultivo</t>
  </si>
  <si>
    <r>
      <rPr>
        <u/>
        <sz val="9"/>
        <color rgb="FF1155CC"/>
        <rFont val="Arial"/>
      </rPr>
      <t>H1AICOM12023</t>
    </r>
  </si>
  <si>
    <t xml:space="preserve">En la información que envía la dirección, no se pudo constatar una evidencia acorde para soportar el avance en las actividades planteadas en el  hallazgo, además el proceso está vinculado a la Mesa de Concertación Indígena y las actas que se anexar pertenece a otros espacios y otras direcciones, lo cual no parece estar directamente relacionado con la actividad en mencion.
Asimismo, no se ha adjuntado ningún informe de seguimiento de supervisión, necesario tanto para la verificación de su ejecución como para el proceso de pago.
</t>
  </si>
  <si>
    <t>2 Meta 1 AICO</t>
  </si>
  <si>
    <t>De la Planeación y Otros Hechos</t>
  </si>
  <si>
    <t>Situaciones generadas en deficiencias de planeación y de supervisión, con las cuales, además de la falta de cumplimiento de los principios de economía, responsabilidad y transparencia</t>
  </si>
  <si>
    <t>Realizar seguimiento integral a todas la etapas del Convenio de Asociación No. 2284 de 2022, para asegurar debido cumplimiento</t>
  </si>
  <si>
    <t>Informes de Seguimiento y avance del convenio</t>
  </si>
  <si>
    <t>Se realizará el informe de seguimiento y avance del convenio</t>
  </si>
  <si>
    <t>2 Meta 2 AICO</t>
  </si>
  <si>
    <t xml:space="preserve">Capacitar el equipo juridico para la estructuración de los estudios previos que suscriba la dirección
Incluir de forma permenente estas instrucciones sobre las obligaciones contractuales </t>
  </si>
  <si>
    <t>1 Capacitación
2. inclusion de nuevos conceptos en las obligaciones contractuales respecto de los entergables de cada contrato o convenio</t>
  </si>
  <si>
    <t>Se realizó la respectiva capacitación  del equipo jurídico contractual, para la estructuración de los estudios previos.</t>
  </si>
  <si>
    <t>H1AICOM12023</t>
  </si>
  <si>
    <t>La direccion no adjunta evidencia de las respectivas actas de capacitación dirigidas a los equipos jurídicos sobre la estructuración de estudios previos como quedo planteado en la actividad demejora, ademas no se observa la inclusión de nuevos conceptos en las obligaciones contractuales de los contrato o convenio.</t>
  </si>
  <si>
    <t>Hallazgo 78 -T302-2017</t>
  </si>
  <si>
    <t xml:space="preserve">Contrato No. 895 de 2019 - Consulta del Plan de Acción de la Sentencia T-302 de 2017 en los municipios de Uribia, Manaure, Maicao y Riohacha, vigencia 2019:  </t>
  </si>
  <si>
    <t>Se presentan diferencias entre los valores contemplados en la factura No.19278 y los precios techo de referencia específicamente en el ítem “Alquiler de salón (...)”</t>
  </si>
  <si>
    <t>Fortalecer los mecanismos de supervisión contractual y verificar la efectividad de los controles existentes establecidos para  el cumplimiento oportuno de los objetos contractuales de operador logistico</t>
  </si>
  <si>
    <t>Control de Precios entre el Tarifario y los precios remitidos en las cotizaciones remitidas por el Operador Logístico.</t>
  </si>
  <si>
    <t>Informes de revision de precios cotizados en los eventos</t>
  </si>
  <si>
    <t>Se revisaron las respectivas cotizaciones remitidas por el Operador Logístico LOGMIN 2024, para que no superaran los precios establecidos en el tarifario incluido el IVA. Acatando de esta manera, las respectivas observaciones realizadas por la Contraloría General de la República.</t>
  </si>
  <si>
    <r>
      <rPr>
        <u/>
        <sz val="9"/>
        <color rgb="FF1155CC"/>
        <rFont val="Arial"/>
      </rPr>
      <t>HHallazgo 78 -T302-2017M12023</t>
    </r>
  </si>
  <si>
    <t xml:space="preserve">En la información enviada por la dirección, no se evidencia los Informes de revisión de precios cotizados en los eventos acordes al planteamiento de la actividad de mejora, envían pantallazos de correos electrónicos los cuales no son suficientes para soportar la realización de la actividad.
</t>
  </si>
  <si>
    <t>Hallazgo 79- T302-2017</t>
  </si>
  <si>
    <t>Contrato No. 1404 de 2020 - Tiquetes para apoyar la movilización de la comisión de asesores de la asociación en el marco de la   consulta previa y Pre-consulta con las autoridades Wayuu en el cumplimiento de la Sentencia T-302</t>
  </si>
  <si>
    <t>Se encuentra asociado el gasto de la vigencia 2021 “Reuniones con Consejería de Regiones y Delegados Wayuu - Sentencia T-302” (D, IP) / Los ítems: Micrófono inalámbrico, Cámara de video, Kit de Bioseguridad, Kit de traducción, Discos Duros, Traductor Simultaneo de idiomas, Experto, Capacitador, Asesor, Voceros, Transporte de materiales y transporte no se encuentran contemplados en el “tarifario” documento que hace parte integral del contrato 931 de 2021 y que de acuerdo a lo que se estipula en la cláusula sexta, nota 2: “(...) para los ítems de servicios no previstos en el tarifario EL CONTRATISTA presentará mínimo tres cotizaciones a consideración del MINISTERIO (...)”. 
Respecto del ítem “tiquetes” de acuerdo a lo contemplado en el punto 29 de la cláusula segunda obligaciones del contratista se indica que “(...) la persona responsable de emitir el tiquete dejará constancia u observación que al momento de la expedición de los tiquetes dicha tarifa era la más económica de los diferentes transportadores” así mismo en el punto 31 se indica que se deben “(...) Realizar las reservas, expedir y comprar tiquetes en la tarifa más económica del mercado vigente a la fecha de expedición (...)”.</t>
  </si>
  <si>
    <t>Fortalecer los mecanismos de supervisión contractual y verificar la efectividad de los controles existentes en relacion en el cumplimiento de los requisitos para legalizacion de los eventos</t>
  </si>
  <si>
    <t>Informe cumplimiento legalizaciones de eventos realizados</t>
  </si>
  <si>
    <t>Informe y soportes de legalizaciones</t>
  </si>
  <si>
    <t>Se revisaron las respectivas legalizaciones de los eventos remitidas por el Operador Logístico LOGMIN 2024, en las cuales se remiten las certificaciones que tenían tiquetes aéreos. Acatando de esta manera, las respectivas observaciones realizadas por la Contraloría General de la República</t>
  </si>
  <si>
    <r>
      <rPr>
        <u/>
        <sz val="9"/>
        <color rgb="FF1155CC"/>
        <rFont val="Arial"/>
      </rPr>
      <t>HHallazgo 80- T302-2017M12023</t>
    </r>
  </si>
  <si>
    <t>No se presentan informes de cumplimiento en relación a la legalización de los eventos realizados. Se adjuntan únicamente capturas de pantalla de correos electrónicos, lo cual no es suficiente para respaldar la realización de la actividad de mejora planteada.</t>
  </si>
  <si>
    <t>Hallazgo 80- T302-2017</t>
  </si>
  <si>
    <t>Contrato No. 937 de 2021 en el que se encuentra asociado el gasto de la vigencia 2021 “Reuniones con Consejería de Regiones y Delegados Wayuu - Sentencia T-302</t>
  </si>
  <si>
    <t>Fortalecer los mecanismos de supervisión contractual y verificar la efectividad de los controles existentes en relacion con la verificacion cootizacion de items que se encuentran o en el tarifario, asi como el cumplimiento de los requisitos en la expedicion de tiquetes</t>
  </si>
  <si>
    <t xml:space="preserve">Anexar en las cotizaciones casilla donde se especifique si el ítem se encuentra en el tarifario o no. En caso de no estar incluido se anexan las 3 cotizaciones adicionales. </t>
  </si>
  <si>
    <t>informe  de verificacion de cotizaciones y  expedicion de de tiquetes junto con soportes</t>
  </si>
  <si>
    <t>Se revisaron las respectivas cotizaciones remitidas por el Operador Logístico LOGMIN 2024, donde se evidencia si los ítems solicitados están o no fuera del tarifario. Acatando de esta manera, las respectivas observaciones realizadas por la Contraloría General de la República.</t>
  </si>
  <si>
    <t>T302-2017</t>
  </si>
  <si>
    <t xml:space="preserve">Reporte de Información del Gasto relacionado con las Actividades Realizadas en Cumplimiento de la Sentencia T-302 de 2017 </t>
  </si>
  <si>
    <t>Se presentan las siguientes diferencias de la información contrastada con lo reportado en el SECOP frente a la documentación contractual: En la minuta de los contratos No 895 de 2019, 1404 de 2020, 937 de 2021 y 945 de 2022 cuyo objeto es, "Prestación de servicios de operador logístico”, se observa que no existe coherencia de lo registrado en SECOP y lo presentado por la entidad</t>
  </si>
  <si>
    <t>Fortalecer los mecanismos de supervisión contractual y verificar la efectividad de los controles existentes establecidos para  el cumplimiento oportuno de la publicacion de documentacion en la plataforma SECOP II.</t>
  </si>
  <si>
    <t>Realizar seguimiento mensual al avance de publicacion de documentacion publicada en el Secop II</t>
  </si>
  <si>
    <t>Informe de seguimiento al avance de contratos y/o convenios y publicacion en el secop II</t>
  </si>
  <si>
    <t>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t>
  </si>
  <si>
    <r>
      <rPr>
        <u/>
        <sz val="9"/>
        <color rgb="FF1155CC"/>
        <rFont val="Arial"/>
      </rPr>
      <t>HT302-2017M12023</t>
    </r>
  </si>
  <si>
    <t>La dirección no remite evidencias que respalden el seguimiento mensual del avance en la publicación de la documentación en el SECOP II conforme a la actividad de mejora planteada. La información enviada es insuficiente para soportar cualquier avance en el proceso.</t>
  </si>
  <si>
    <t>Documentación no entregada</t>
  </si>
  <si>
    <t>Soporte de la constitución de la reserva presupuestal del contrato No 1404 de 2020, reserva presupuestal del contrato 895 de 2019, del contrato 945 de 2022. 
Adicionalmente las tres cotizaciones de los items que no estan en el tarifario.</t>
  </si>
  <si>
    <t>Fortalecer los mecanismos de supervisión contractual y verificar la efectividad de los controles existentes establecidos en relacion constitucion de reservas y custudia de los soportes</t>
  </si>
  <si>
    <t>Verificar y actualizar Formato Unico de Inventario Documental FUID donde se puede verificar el almacenamiento de los soportes de la constitucion de reserva prespuestal y demass soportes contractuales</t>
  </si>
  <si>
    <t xml:space="preserve"> Formato Unico de Inventario Documental FUID actualizado</t>
  </si>
  <si>
    <t>Se remitieron las respectivas justificaciones de las reservas a la Subdirección Administrativa y Financiera del Ministerio del Interior, para la constitución de las reservas presupuestales de la vigencia 2023. Acatando de esta manera, las respectivas observaciones realizadas por la Contraloría General de la República.</t>
  </si>
  <si>
    <t xml:space="preserve">Publicación de la Información SECOP II </t>
  </si>
  <si>
    <t>Incumplimiento de la normatividad vigente del SECOP , deficiente seguimiento y control a los procesos contractuales por parte de la Entidad y de los supervisores, para garantizar el cargue de la información en plataforma y del registro de las actividades correspondientes a la ejecución el contrato.</t>
  </si>
  <si>
    <t>La dirección envía un informe que no cumple con los requisitos esenciales para respaldar el avance de la actividad, ya que carece de radicado y firma del supervisor o director. Además, el informe solo incluye pantallazos del SECOP, lo cual no es suficiente para demostrar el avance de la actividad de mejora planteada.</t>
  </si>
  <si>
    <t xml:space="preserve">Información Clausulado y Modificaciones Contractuales </t>
  </si>
  <si>
    <t>Verificada la información registrada en el clausulado que hace parte de la minuta del contrato 895 del 2019, clausula decima octava, Supervisión y control por parte del Ministerio, literal c. enuncia: “(....) conocer los informes de supervisión por parte de la Armada Nacional con sus respetivos soportes y formular sus observaciones al supervisor del contrato por parte del Ministerio oportunamente (...) literal d. Apoyar en la proyección a las respuestas de las consultas y peticiones que efectúe la Armada Nacional (...). No es clara la relación de la Armada Nacional con este contrato suscrito por parte del Ministerio del Interior – FONSECON como contratante y CONSORCIO OPL-2019, situación que evidencia debilidades de seguimiento, control y supervisión inobservando lo establecido en la Ley 87 de 1993.</t>
  </si>
  <si>
    <t>Realizar verificacion por parte del grupo juridico de los contrato y/o convenios suscritos y por celebrase  por parte de la dependencia</t>
  </si>
  <si>
    <t>Informe de Documentos de la etapa precontractual con visto bueno del grupo juridico</t>
  </si>
  <si>
    <t>Se realizará el informe de documentos de la etapa precontractual.</t>
  </si>
  <si>
    <t xml:space="preserve">Vigencia pólizas de cubrimiento en el proceso de liquidación del contrato 895 de 2019 </t>
  </si>
  <si>
    <t>La entidad no exigió las pólizas requeridas para el amparo de Cumplimiento, Pagos de Salarios y calidad del servicio que cubra hasta su liquidación en cumplimiento al artículo 60 de la Ley 80 de 1993.</t>
  </si>
  <si>
    <t>Fortalecer los mecanismos de supervisión contractual y verificar la efectividad de los controles existentes establecidos en relacion  con el  cumplimiento de requisitos minimos en las polizas,  para la adecuada cobertura de los riesgos inherentes al desarrollo del contrato.</t>
  </si>
  <si>
    <t>Verificar por parte del supervisor  del contratos y/o convenios  el cumplimiento de los requerisitos asociados de las garantias (amparos, vigencia y aprobacion)</t>
  </si>
  <si>
    <t>Informe de supervision  donde conste  la verificacion del cumplimiento de requisitos asociados a las garantias por cada contrato suscrito.</t>
  </si>
  <si>
    <t>Se realizará el informe de supervisión donde conste la verificación del cumplimiento de requisitos asociados a las garantias por cada contrato suscrito.</t>
  </si>
  <si>
    <t>Existen 66 proyectos de infraestructura sin amortizar en la cuenta (1615) construcciones en curso con avances físico y financiero del 100% para el desarrollo de los proyectos de infraestructura CIC, sacúdete, estaciones de policía y centros administrativos municipales – CAM–.</t>
  </si>
  <si>
    <t>Lo anterior, es ocasionado por la falta de gestión y conciliaciones entre las áreas de contabilidad y la dependencia de infraestructura, que es quien debe realizar las gestiones para la liquidación de los convenios y contratos, con el fin de realizar la transferencia de estos proyectos al Ente Territorial.</t>
  </si>
  <si>
    <t>Documento Conciliación contable que incluya % depurado contable con sus respectivos soportes</t>
  </si>
  <si>
    <t>Acción en ejecución para determinar porcentaje que se incluya en conciliación contable del valor depurado en pesos vrs saldos evidenciados por la CGR</t>
  </si>
  <si>
    <t>El área financiera y la SPS continúan trabajando en la elaboración de las concilioaciones contables que permitan determinar qué porcentaje de avance se encuentra depurado sobre lo evidenciado por el ente de control fiscal</t>
  </si>
  <si>
    <t>Se evidenció un avance en la ejecucion de la conciliacion contable en la revision de los 66 convenios el cual se reduce  por el valor de $7.689.912.484,76. La evidencia reposa carpeta sharepoint evidencia PMI.</t>
  </si>
  <si>
    <t>No se evidencian trámites para la legalización de los recursos entregados en administración, productos de los convenios suscritos por FONSECON en poder de los entes territoriales y demás entidades públicas, por lo tanto, existe sobreestimación de la cuenta (190801): recursos entregados en administración.</t>
  </si>
  <si>
    <t>Lo anterior, es ocasionado por la falta de gestión y conciliaciones entre las áreas de contabilidad y la dependencia de infraestructura, quien debe realizar las gestiones  para la liquidación de los convenios y contratos, con el fin de realizar la transferencia de estos proyectos al Ente territorial correspondiente, con todos los soportes, actas y demás documentos que permitan legalizar el traslado de los saldos</t>
  </si>
  <si>
    <t xml:space="preserve">Diligenciar el anexo 4 y remitir memorando a SAF para su registro contable, realizar   conciliación de depuración de saldos, verificando los respectivos soportes </t>
  </si>
  <si>
    <t>Se evidenció un avance en la ejecucion de la conciliacion contable  el cual se reduce  por el valor de $60.344.502.807,08.La evidencia reposa carpeta sharepoint evidencia PMI.</t>
  </si>
  <si>
    <t>Reservas constituidas sin las justificaciones previstas en el estatuto orgánico del sistema presupuestal colombiano, lo cual imposibilitan su refrendación para la vigencia 2023</t>
  </si>
  <si>
    <t>El incumplimiento, es ocasionado por la inobservancia de lo reglado en el Decreto 111 de 1996, que debe cumplir con el artículo 13. Planificación y Artículo 14 Anualidad.</t>
  </si>
  <si>
    <t xml:space="preserve"> Revisar y argumentar la justificación de la constitución de las reservas  de los Convenios Interadministrativos Nos. 2256, 2213 y 2366 del 2023 acorde con lo señalado en el Decreto 111 de 1996.</t>
  </si>
  <si>
    <t>Consolidar las reservas motivo del hallazgo, evaluar los requisitos habilitantes que apliquen acorde a la normatividad legal presupuestal vigente en materia de constitucion de las reservas presupuestales  vigencia 2023</t>
  </si>
  <si>
    <t>Documentos revisados y actualizados</t>
  </si>
  <si>
    <t>Se remitió a la Subdirección Administrativa y Financiera una cuenta de cobro de reserva correspondiente al Contrato 1077 de 2024 (Operador logístico), mediante el ID: 453092 del 27 de noviembre de 2024, tramitándose una vez se allegaron los documentos por parte del Operador. Acatando de esta manera, las respectivas observaciones realizadas por la Contraloría General de la República.</t>
  </si>
  <si>
    <r>
      <rPr>
        <u/>
        <sz val="9"/>
        <color rgb="FF1155CC"/>
        <rFont val="Arial"/>
      </rPr>
      <t>H21M12023</t>
    </r>
  </si>
  <si>
    <t>La dirección envía un informe que no cumple con los requisitos esenciales para respaldar el avance de la actividad, ya que carece de radicado y firma del supervisor o director.  además no se evidencia avance en la justificación de las reservas de los convenios comprometidos en el hallazgo.</t>
  </si>
  <si>
    <t>Incumplimiento en la entrega de los bienes y obligaciones de la Infraestructura institucional en locaciones urbanas correspondientes a la Isla de Providencia, suscritas en el CONVENIO No. 9677 – SAIPRO – 1475 – 202010 –, suscrito el 20 de diciembre de 2020 entre el FONDO NACIONAL DE GESTIÓN DEL RIESGO DE DESASTRES y el MINISTERIO DEL INTERIOR – FONDO PARA LA SEGURIDAD Y CONVIVENCIA CIUDADANA – FONSECON –. (D, IP)</t>
  </si>
  <si>
    <t>Incumplimiento en la entrega de los bienes y obligaciones suscritos en el mencionado Convenio, en pagos de obra, estudios y diseños que no se encuentran entregadas a satisfacción, ocasionando un daño fiscal cuantificado en cuantía de DIEZ MIL SEISCIENTOS CUARENTA Y CINCO MILLONES DOSCIENTOS DIECINUEVE MIL CUATROCIENTOS OCHO PESOS ($10.645.219.408,00)</t>
  </si>
  <si>
    <t>Recibir a satisfacción los estudios y diseños de los cuatro proyectos, Recibir a satisfacción y realizar la entrega a los beneficiarios de los cuatro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</si>
  <si>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</si>
  <si>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</si>
  <si>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Para la fecha en la que se presentó el informe de Plan de Mejoramiento, no se había logrado la liquidación del Convenio Interadministrativo No. 9677 SAIPRO-1475-2020, así como tampoco fue posible efectuar el recibo de las obras contratadas en el marco de dicho acuerdo.Lo anterior, a pesar de estar en curso una solicitud de mediación por parte de la Subdirección de Proyectos para la Seguridad y Convivencia Ciudadana ante la Agencia Nacional deDefensa Jurídica del Estado y en la cual no se habían realizado avances significativos. Por ello, se remitió el expediente contractual de manera digital para que la Dirección Jurídica para que ésta depdendencia estudiara la posibilidad de tramitar la liquidación del convenio en sede judicial.
Por lo anteriormente expuesto el supervisor y su equipo de apoyo del Convenio citado, sustituyó la acción de mejora en el Plan de Mejoramiento de “la entrega de las actas de recibo
de obras” por la radicación ante la Dirección Jurídica de la solicitud de liquidación judicial ante los constantes requerimientos por parte de la supervisión del Ministerio del Interior ante el ejecutor de las obras sin respuesta e incumplimientos.</t>
  </si>
  <si>
    <t>H4M12023</t>
  </si>
  <si>
    <t>No se evidenció avance para esta actividad la Subdireccion aporta justificacion para eliminacion de esta actividad</t>
  </si>
  <si>
    <t>Después de múiltiples gestiones por parte de la supervisión del Convenio No 9677 SAIPRO 1475-2020 no fue posible ante la Unidad de Gestión de Riesgo lograr la suscripción del acta de recibo de bienes, por ende, se adelantó proceso judicial para dirimir el conflicto entre las partes. A la fecha la SPS se encuentra a la espera del avance del proceso judicial por parte de la Dirección Jurídica.</t>
  </si>
  <si>
    <t>Tramitar  solicitud de liquidación judicial para el convenio, ante la dirección jurídica del Ministerio del Interior</t>
  </si>
  <si>
    <t>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</si>
  <si>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Radicado  de solicitud de liquidación judicial, en la dirección jurídica</t>
  </si>
  <si>
    <t xml:space="preserve">Cargado en el one drive ID 370340 correspondiente a la solicitud de liquidación judicial enviado a jurídica para su trámite de acuerdo a la acción correctiva formulada </t>
  </si>
  <si>
    <t>SPS2023H4M2</t>
  </si>
  <si>
    <r>
      <t xml:space="preserve">Se evidenció una comunicación con Radicado 2024-3-003122-022336 Id: 370340, con asunto: Solicitud de declaratoria judicial de incumplimiento y liquidación del
Convenio Interadministrativo No. 9677 SAIPRO-1475-2020 celebrado
entre el MINISTERIO DEL INTERIOR - FONDO NACIONAL PARA LA
SEGURIDAD Y CONVIVENCIA CIUDADANA – FONSECON y el FONDO
NACIONAL DE GESTIÓN DEL RIESGO DE DESASTRES, actuando a
través de FIDUPREVISORA S.A. como vocera y administradora
</t>
    </r>
    <r>
      <rPr>
        <sz val="9"/>
        <color rgb="FFFF0000"/>
        <rFont val="Arial"/>
      </rPr>
      <t>Finaliza con la decisión por el juez?</t>
    </r>
  </si>
  <si>
    <t>En proceso judcial. Se realizará el seguimiento al proceso de controversias contractuales de acuerdo a cada una de sus etapas</t>
  </si>
  <si>
    <t>Solo se evidencio  soporte solicitud de declatoria judicial incumplimiento y liquidacion convenio interadministrativo. La evidencia reposa carpeta sharepoint evidencia PMI.</t>
  </si>
  <si>
    <t>Incumplimiento en la entrega de los bienes y obligaciones de los Parques SACÚDETE Tipo II en locaciones urbanas en la ISLA de San Andrés, suscritos en el CONVENIO No. 9677 – SAIPRO – 1475 – 202021 –, suscrito el 20 de diciembre de 2020 entre el FONDO NACIONAL DE GESTIÓN DEL RIESGO DE DESASTRES y el MINISTERIO DEL INTERIOR – FONDO PARA LA SEGURIDAD Y CONVIVENCIA CIUDADANA – FONSECON –. (D, IP)</t>
  </si>
  <si>
    <t>Verificar posibles sobre costos en los materiales pagados en la Isla de San Andrés, contratos sin liquidar, obras inconclusas, valores reales pagados en los cortes para su pago, atención de reclamaciones postventas, obras no entregadas a satisfacción y contrato suscrito inicialmente para construir tres (3) parques SACÚDETES y se modificaron para construir dos (2).</t>
  </si>
  <si>
    <t>Recibir a satisfacción los estudios y diseños de los dos proyectos, Recibir a satisfacción y realizar la entrega a los beneficiarios de los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</si>
  <si>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</si>
  <si>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</si>
  <si>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H5M12023</t>
  </si>
  <si>
    <t>SPS2023H5M2</t>
  </si>
  <si>
    <r>
      <t xml:space="preserve">Se evidención una comunicación con Radicado 2024-3-003122-022336 Id: 370340, con asunto: Solicitud de declaratoria judicial de incumplimiento y liquidación del
Convenio Interadministrativo No. 9677 SAIPRO-1475-2020 celebrado
entre el MINISTERIO DEL INTERIOR - FONDO NACIONAL PARA LA
SEGURIDAD Y CONVIVENCIA CIUDADANA – FONSECON y el FONDO
NACIONAL DE GESTIÓN DEL RIESGO DE DESASTRES, actuando a
través de FIDUPREVISORA S.A. como vocera y administradora
</t>
    </r>
    <r>
      <rPr>
        <sz val="9"/>
        <color rgb="FFFF0000"/>
        <rFont val="Arial"/>
      </rPr>
      <t>Finaliza con la decisión por el juez?</t>
    </r>
  </si>
  <si>
    <t>Ejecución de actividades con deficiente y falta de supervisión en el Convenio No. 1699/2027, para la construcción de un proyecto SACÚDETE al parque Tipo 1 en el Municipio de San Pelayo – Córdoba. (D)</t>
  </si>
  <si>
    <t>Falta de supervisión y debilidades de control y seguimiento por parte de la interventoría, incumpliendo sus funciones de acuerdo a lo definido en los artículos 83, 84 y 87 de la Ley 1474 de 2011, por la cual se dictan normas orientadas a fortalecer los mecanismos de prevención, investigación y sanción de actos de corrupción y la efectividad del control de la gestión pública.</t>
  </si>
  <si>
    <t>Solicitar al municipio la evaluación de las cantidades de obra y el ajuste de las que correspondan en el acta parcial y Solicitar al municipio la aplicación de los mecanismos previstos en al ley al contrato de obra e interventoría y evitar que se generen perjuicios derivados de un posible incumplimiento.</t>
  </si>
  <si>
    <t xml:space="preserve">Evaluar en campo en conjunto con las partes (Municipio, contratista de obra y contratista de interventoría) que las cantidades ejecutadas en cada corte de obra correspondan  a lo consignado en las actas parciales.
Solicitar al municipio  la aplicación de los mecanismos previstos en al ley al contrato de obra e interventoría y evitar que se generen perjuicios derivados de un posible incumplimiento.
Seguimiento y acompañamiento a través de reuniones virtuales, a las audiencias derivadas de los tramites de presunto incumplimiento.
</t>
  </si>
  <si>
    <t xml:space="preserve">Actas de visitas de obra
</t>
  </si>
  <si>
    <t>La acción “Actas de visita” fue sustituida por “Manual de Supervisión Actualizado” en razón a que el hallazgo de la Contraloría General de la República, fue falta de supervisión y debilidadesen el control y seguimiento por parte de la interventoría.</t>
  </si>
  <si>
    <t>H6M12023</t>
  </si>
  <si>
    <t>En ejecución visitas de obra</t>
  </si>
  <si>
    <t>Fortalecer los mecanismos de supervisión contractual y verificar la efectividad de los controles existentes establecidos para tal fin.</t>
  </si>
  <si>
    <t>Actualizar el manual de supervisión de los convenios y /o contratos</t>
  </si>
  <si>
    <t xml:space="preserve">Manual actualizado
</t>
  </si>
  <si>
    <t xml:space="preserve">En ejecución actualización de Manual de Supervisión de Convenios y Contratos </t>
  </si>
  <si>
    <t>Se solicitaron vigencias futuras y no fueron ejecutadas en el plazo establecido para el Convenio No. 1547/202033, para la realización de los estudios, diseños y construcción del Centro Administrativo Municipal de Santiago de Tolú – Sucre –.</t>
  </si>
  <si>
    <t>Falencias en la supervisión dado que no se tomaron las medidas para conminar al municipio al cumplimiento de las obligaciones de manera oportuna, razón por la cual, en los términos expuestos.</t>
  </si>
  <si>
    <t xml:space="preserve">Solicitar al municipio el cumplimiento estricto al cronograma de ejecución del convenio para lograr el avance presupuestal, 
</t>
  </si>
  <si>
    <t>Adelantar reuniones  con (Municipio, contratista de obra y contratista de interventoría), para la evaluación del cumplimiento de las actividades programadas en el cronograma del convenio para dar cumplimiento con a los desembolsos programado.</t>
  </si>
  <si>
    <t xml:space="preserve">cronograma actualizado
</t>
  </si>
  <si>
    <t>En ejecución actualización del Cronograma con el Municipio, el contratista de obra y el contratista de interventoría</t>
  </si>
  <si>
    <t>Cargado en el one drive cronograma actualizado de reunión con el contratista de obra</t>
  </si>
  <si>
    <t>Se evidencio el cronograma de obra convenio 1547 de 2020 actualizado. La evidencia reposa carpeta sharepoint evidencia PMI.</t>
  </si>
  <si>
    <t>Incumplimiento en la ejecución del CONVENIO M-1039/201837, para la construcción del Comando Especial del Pacífico Sur de la Policía Nacional en el Municipio de Tumaco – Nariño – (D, F)</t>
  </si>
  <si>
    <t>Debilidades de control y seguimiento durante la ejecución del proyecto por parte de la Agencia Nacional Inmobiliaria Virgilio Barco Vargas – ANIM –. Además, de la deficiente actividad de planeación y la ejecución del proceso contractual conforme lo prevé la norma</t>
  </si>
  <si>
    <t>Dar continuidad en la ejecución del proyecto, con el fin de lograr el cumplimiento del objeto contractual y la puesta en funcionamiento del proyecto.</t>
  </si>
  <si>
    <t>Citar a comités de seguimiento que permitan verificar el avance en la ejecución de la obra y el cumplimiento del objeto contractual.</t>
  </si>
  <si>
    <t xml:space="preserve">acta de comité de seguimiento a la ejecución mensual.                                                                                                                                                                                                                                                                                                                               </t>
  </si>
  <si>
    <t>Se adjunta en el one drive dos actas de fechas 2 y 9 de septiembre de 2024. Acción en ejecución.</t>
  </si>
  <si>
    <t>SPS2023H8M1</t>
  </si>
  <si>
    <t>SPS2023H8</t>
  </si>
  <si>
    <t>De acuerdo a los anexos aportados por la Subdireccion se evidencio avance  de acuerdo al acta 22/11/2024. La evidencia reposa carpeta sharepoint evidencia PMI.</t>
  </si>
  <si>
    <t>Incumplimiento en la prestación de servicio y no funcionamiento de la Estación de Policía del Municipio de Villagarzón (Putumayo), ejecutado con el Convenio M-1039/201843. (D)</t>
  </si>
  <si>
    <t>Debilidades de control y seguimiento durante la ejecución del proyecto por parte de la Agencia Nacional Inmobiliaria Virgilio Barco Vargas – ANIM –, además de la deficiente actividades planeación, seguimiento y ejecución del proceso contractual</t>
  </si>
  <si>
    <t>convocar mesas de trabajo con la Agencia Nacional Inmobiliaria Virgilio Barco Vargas-ANIM (ejecutor), Policía Nacional y Municipio Villagarzón (Putumayo), con el fin de definir las acciones técnicas a  implementar que permitan colocar en funcionamiento la estación de policía.</t>
  </si>
  <si>
    <t>Citar a las mesas de seguimiento en las cuales se buscara definir las acciones técnicas a implementar de acuerdo a las normatividad técnica que permita garantizar la funcionalidad del proyecto.</t>
  </si>
  <si>
    <t>Acta de seguimiento con sus respectivos soportes (listado de asistencia, y documentos técnicos aplicables)</t>
  </si>
  <si>
    <t>SPS2023H9M1</t>
  </si>
  <si>
    <t>SPS2023H9</t>
  </si>
  <si>
    <t>De acuerdo a los anexos aportados por la Subdireccion se evidencio avance de acuerdo al acta 22/11/2024. La evidencia reposa carpeta sharepoint evidencia PMI.</t>
  </si>
  <si>
    <t>Pago de actividades de obras que no fueron ejecutadas y otras ejecutadas parcialmente o en menor cantidad del Contrato de Obra 082 – 20221 derivado del Convenio Interadministrativo No. 2024 de 2021 celebrado entre el Ministerio del Interior - FONSECON con el municipio de la Jagua del Pilar (La Guajira) para la construcción del proyecto SACÚDETE AL PARQUE- TIPO I-OPCION I (D, F)</t>
  </si>
  <si>
    <t>Deficiencias en el seguimiento técnico del contrato, por debilidades en ejercicio del control sobre todos los ítems recibidos a satisfacción, lo que se tradujo en una gestión fiscal ineficiente y antieconómica de los recursos públicos, por el pago de ítems en cantidades mayores a las realmente ejecutadas.</t>
  </si>
  <si>
    <t xml:space="preserve">Solicitar al municipio el reintegro del dinero no ejecutado o ejecutado en menor cantidad. </t>
  </si>
  <si>
    <t>Dar Traslado citación y mesa de trabajo  con el Municipio reintegro del recurso no ejecutado al tesoro nacional</t>
  </si>
  <si>
    <t xml:space="preserve">Reintegro del recurso no ejecutado  al tesoro nacional /SOPORTE DE REINTEGRO DE DINERO
</t>
  </si>
  <si>
    <t>Se adjunta documento de traslado Municipio y soporte de reintegro recurso no ejecutado al Tesoro Nacional por valor de $21.455.939</t>
  </si>
  <si>
    <t>SPS2023H10M1</t>
  </si>
  <si>
    <t>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t>
  </si>
  <si>
    <t>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
La evidencia reposa carpeta sharepoint evidencia PMI.</t>
  </si>
  <si>
    <t>Realización de pagos de actividades que no fueron ejecutadas, otras ejecutadas parcialmente; pagos de ítems correspondientes a las obligaciones particulares del contratista, entre otras, del Contrato de Obra No. 001 de 2021 derivado del Convenio Interadministrativo No. 916 de 20211, para la construcción del proyecto SACÚDETE AL PARQUE- TIPO I-OPCION I el municipio de Guatapé – Antioquia – (D, F)</t>
  </si>
  <si>
    <t xml:space="preserve">Deficiencias en el seguimiento técnico del contrato, así como de controles deficientes al momento de elaborar el presupuesto oficial, sumado a la falta de una revisión jurídica, identificada en las debilidades en la planeación, consolidado en la creación de nuevos ítems del proyecto u obras extras dentro de las actuaciones generadas en desarrollo en la ejecución de la obra. </t>
  </si>
  <si>
    <t xml:space="preserve">Gestionar la recuperación del recurso por valor de $9.890.701
</t>
  </si>
  <si>
    <t>Enviar un oficio y remitirlo a  la entidad territorial  indicando los hallazgos de la Contraloría frente al hallazgo 11, solicitando el respectivo reintegro. Adelantar reunión con el Municipio para solicitar su reintegro</t>
  </si>
  <si>
    <t>Recibo de consignación a la cuenta del tesoro nacional, de los recursos por valor de $9.890.701</t>
  </si>
  <si>
    <t xml:space="preserve">1
</t>
  </si>
  <si>
    <t>Se adjunta documento de traslado  al Municipio y soporte de reintegro recurso no ejecutado al Tesoro Nacional por valor de $9.890.701</t>
  </si>
  <si>
    <t>SPS2023H11M1</t>
  </si>
  <si>
    <t>Realización de pagos sin haberse cumplido su objeto; dobles pagos en los costos directos como en los costos indirectos; pagos de ítems correspondientes a las obligaciones particulares del contratista, entre otros en ejecución del Contrato de Obra 0135-2019-000149 derivado del Convenio Interadministrativo No. M-2154 DE 20171, para la construcción del Proyecto Comando de Policía del Departamento del Atlántico en Sabanalarga. (D, F)</t>
  </si>
  <si>
    <t>Deficiencias en el seguimiento del contrato, por debilidades en el ejercicio de la recepción de todos los ítems sin el cumplimiento a satisfacción al 100% de su descripción contractual, avalando el pago de actividades no culminadas y realizando una mala clasificación en relación con su concepción y finalidad.</t>
  </si>
  <si>
    <t>Socialización de los hallazgos de la Contraloría con el fin de evitar el reconocimiento o pago doble de ítems a los cuales se les reconoció AIU, cuando de acuerdo al concepto de la Contraloría no es pertinente reconocerlo.</t>
  </si>
  <si>
    <t>Convocar a el departamento para revisar los ítems indicados por la CGR con el fin de que la entidad territorial analice  la afectación presupuestal de los ítems evidenciados por el ente de control.</t>
  </si>
  <si>
    <t>Se adjunta en one drive acta de visita de seguimiento con sus respectivos soportes (listado de asistencia y documentos técnicos aplicables)</t>
  </si>
  <si>
    <t>SPS2023H12M1</t>
  </si>
  <si>
    <t>Se evidencia avance cta de visita de seguimiento con sus respectivos soportes (listado de asistencia y documentos técnicos aplicables)</t>
  </si>
  <si>
    <t>SPS2023H12</t>
  </si>
  <si>
    <t>Se evidencia avance  de visita de seguimiento con sus respectivos soportes (listado de asistencia y documentos técnicos aplicables). La evidencia reposa carpeta sharepoint evidencia PMI</t>
  </si>
  <si>
    <t>Existen pagos de ítems no realizados; ítems correspondientes a las obligaciones particulares del contratista y a costos específicos del rubro de la administración del AIU en la ejecución del Contrato de Obra No. 181-2022 derivado del Convenio Interadministrativo No. 2025-20211 para la construcción del proyecto SACÚDETE AL PARQUE TIPO 2 OPCIÓN 1 en el Municipio de Ricaurte – Cundinamarca – (D, F)</t>
  </si>
  <si>
    <t>Debilidades en la revisión de todos los ítems recibidos a satisfacción, lo que se tradujo en una gestión fiscal ineficiente y antieconómica de los recursos públicos, por el pago de ítems en cantidades mayores a las realmente ejecutadas, así como por deficiencias al momento de elaborar el presupuesto oficial, sumado a la falta de un control jurídico del contrato.</t>
  </si>
  <si>
    <t xml:space="preserve">Elaboración guía para los entes territoriales que contengan los postulados para costos directos e indirectos
</t>
  </si>
  <si>
    <t>Se elaborará una guia para los entes territoriales que resulten elegibles para la asignación de recursos de FONSECON  que contenga los postulados y referencia de los rubros asignados a los costos directos e indirectos</t>
  </si>
  <si>
    <t>Guia publicada en la paguina web del Ministerio.</t>
  </si>
  <si>
    <t>SPS2023H13M1</t>
  </si>
  <si>
    <t>CARPETA SIN DOCUMENTOS DE EVIDENCIA</t>
  </si>
  <si>
    <t>Se creó equipo multidisciplinario de profesionales de la Subdirección de Proyectos con el fín de trabajar en la elaboración de la guía para los entes territoriales</t>
  </si>
  <si>
    <t>SPS2023H13</t>
  </si>
  <si>
    <t>Existen pagos de ítems no realizados, actividades que no fueron ejecutadas y otras ejecutadas parcialmente o en menor cantidad; ítems reconocidos y pagados sin haberse cumplido en la ejecución del Contrato de Obra No. SIOP- 0002-2022 derivado del Convenio Interadministrativo No. 1126-202185 para la construcción del proyecto SACÚDETE AL PARQUE TIPO 2 OPCIÓN 1 en Municipio de Cota – Cundinamarca – (D, F)</t>
  </si>
  <si>
    <t>Deficiencias en el seguimiento técnico del contrato, por debilidades en el control sobre todos los ítems recibidos a satisfacción, lo que se tradujo en una gestión fiscal ineficiente y antieconómica de los recursos públicos,</t>
  </si>
  <si>
    <t xml:space="preserve">Fortalecer los mecanismos de supervisión contractual para mejorar el seguimiento tecnico de los convenios, en aras de propender por la gestión fiscal eficiente de los recursos de la nación. </t>
  </si>
  <si>
    <t xml:space="preserve">Incluir dentro de la proyeccion del Anexo 26 (Acta de recibo de Bienes y Servicios Proyectos FONSECON) ; Anexo 20 (Acta de reunión e informe de visita de seguimiento a la ejecución contractual - Proyectos de Obra) de manera detallada y precisa los descuentos pertinentes por configuración de observaciones de presunta incidencia fiscal y disciplinaria, con el fin de subsanar y garantizar que con la suscripción del Acta de recibo del  Ministerio, se comprometa la responsabilidad de los Entes Territoriales en su calidad de ejecutores de los recursos. </t>
  </si>
  <si>
    <t xml:space="preserve">Anexo 26 (Acta de recibo de Bienes y Servicios - Proyectos FONSECON)
</t>
  </si>
  <si>
    <t>Se adjunta al one drive el anexo 26 ( Acta de recibo de Bienes y Servicios- Proyectos Fonsecon)</t>
  </si>
  <si>
    <t>SPS2023H14M1</t>
  </si>
  <si>
    <t>Se evidenció Acta de Recibo de bienes y servicios del 2 de octubre del 2024</t>
  </si>
  <si>
    <t>Se evidenció Acta de Recibo de bienes y servicios del 2 de octubre del 2024. La evidencia reposa carpeta sharepoint evidencia PMI</t>
  </si>
  <si>
    <t xml:space="preserve">
Anexo 20 (Acta de reunión e informe de visita de seguimiento a la ejecución contractual - Proyectos de Obra)</t>
  </si>
  <si>
    <t xml:space="preserve">Se adjunta Anexo 20 debidamente firmado ( Acta de Seguimiento a la ejecución contractual del Proyecto Sacúdete al Parque Municipio de Cota. </t>
  </si>
  <si>
    <t>SPS2023H14M2</t>
  </si>
  <si>
    <t xml:space="preserve">Se evidención Acta de recibo y entrega de bienes Seguimiento a la ejecución contractual del Proyecto Sacúdete al Parque Municipio de Cota. </t>
  </si>
  <si>
    <t>Se evidención Acta de recibo y entrega de bienes Seguimiento a la ejecución contractual del Proyecto Sacúdete al Parque Municipio de Cota.</t>
  </si>
  <si>
    <t>Se evidención Acta de recibo y entrega de bienes Seguimiento a la ejecución contractual del Proyecto Sacúdete al Parque Municipio de Cota. La evidencia reposa carpeta sharepoint evidencia PMI</t>
  </si>
  <si>
    <t xml:space="preserve">Exigir el descuento para posterior devolución y  reintegro de los recursos señalados en el Anexo 26 (Acta de recibo de Bienes y Servicios Proyectos FONSECON) para ejecutar la liquidación  bilateral del Convenio y de los contratos derivados a cargo del Municipio, sujeto al pago del Ultimo desembolso por parte del Ministerio del Interior. </t>
  </si>
  <si>
    <t xml:space="preserve">Factura y/o comprobante de egreso por concepto de Ultimo pago al contratista. </t>
  </si>
  <si>
    <t xml:space="preserve">Acción en ejecución. En la actualidad en proceso de pago del último desembolso por parte del Ministerio al Municipio, para luego proceder al pago al pago al contratista de obra. </t>
  </si>
  <si>
    <t>Adjuntamos documentos de trámite del Ministerio para el pago al Municipio del último desembolso con el fín de que se realice el pago al contratista de obra, sin que a la fecha se haya realizado el pago de ésta contratación derivada</t>
  </si>
  <si>
    <t>SPS2023H14M3</t>
  </si>
  <si>
    <t>Se evidencia avance de la actividad soporte solicitud ultimo desembolso . La evidencia reposa carpeta sharepoint evidencia PMI</t>
  </si>
  <si>
    <t>Comprobantes de Reintegro por parte del Ente Territorial a la Dirección del Tesoro Nacional</t>
  </si>
  <si>
    <t>Adjuntamos documentos de trámite del Ministerio para el pago al Municipio del último desembolso con el fín de que se realice el reintegro de los recursos no ejecutados, sin que a la fecha se haya realizado éste reintegro.</t>
  </si>
  <si>
    <t>SPS2023H14M4</t>
  </si>
  <si>
    <t>Exigir al Ente Territorial, como requisito para la suscripcion del Anexo 26 (Acta de recibo de Bienes y Servicios - Proyectos FONSECON) informe técnico , por medio del cual, se relacione la evidencia de la subsanación y correción de las observaciones por aspectos técnicos durante la ejecución del Proyecto.</t>
  </si>
  <si>
    <t>Informe y balance final de obra con memorias de cantidades y soporte fotografico.</t>
  </si>
  <si>
    <t xml:space="preserve">Cargado en el one drive estado financiero del Proyecto y en trámite el cargue de las memorias de cantidades y soporte fotográfico. </t>
  </si>
  <si>
    <t>Cargado en el one drive estado financiero del Proyecto y en trámite el cargue de las memorias de cantidades y soporte fotográfico.</t>
  </si>
  <si>
    <t>SPS2023H14M5</t>
  </si>
  <si>
    <t>Se evidencia soporte fotografico y memoria del proyecto. La evidencia reposa carpeta sharepoint evidencia PMI</t>
  </si>
  <si>
    <t>Deficiente calidad en contratos derivados SS-LP103-2023 y SS-CMA-104-2023 del convenio 2309-22 por incumplimiento de las Normas Técnica RETIE y RETILAP (BA)</t>
  </si>
  <si>
    <t>Falta de cumplimiento por parte del contratista encargado de la ejecución del proyecto, quien no cumplió con los términos establecidos en el contrato con respecto al cumplimiento de la normativa</t>
  </si>
  <si>
    <t xml:space="preserve">Fortalecer los mecanismos de supervisión contractual y verificar la efectividad de los controles existentes establecidos para la supervisión efectiva de la ejecucion del convenio
</t>
  </si>
  <si>
    <t>Actualizar el instructivo de supervisión, incorporando como hito de control las socializacion de especificaciones y normas aplicables al proyecto.</t>
  </si>
  <si>
    <t>Manual de supervisión actualizado.</t>
  </si>
  <si>
    <t>Acción en ejecución. Se encuentra en término.</t>
  </si>
  <si>
    <t>Se realizó reunión de fecha 1-08-2024 de socialización de la norma RETIE RETILAP y NTS 2050 entre el Ministerio del Interior y el Municipio de ITAGUI, se adjunta en el one drive el acta de la reunión suscrita por los asistentes.
  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</si>
  <si>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SPS2023H15M1</t>
  </si>
  <si>
    <t>Se evidencia avance reunion para Actualizar el instructivo de supervisión. La evidencia reposa carpeta sharepoint evidencia PMI</t>
  </si>
  <si>
    <t xml:space="preserve">
Implementar en el sistema de gestión de calidad un protocolo de visita donde establezcan las actividades a verificar por parte de la supervisión.
</t>
  </si>
  <si>
    <t xml:space="preserve">
Protocolo para visita de verificacion de proyectos
</t>
  </si>
  <si>
    <t xml:space="preserve">
1</t>
  </si>
  <si>
    <t>Se realizó reunión de fecha 26-11-204 entre varios profesionales del Grupo SIES de la SPS y el enlace de planeación con el fín de realizar el proceso de formalización del protocolo de visita de verificación de proyectos SIES en las entidades territoriales. Se adjunta acta de la reunión y borrador del protocolo</t>
  </si>
  <si>
    <t>SPS2023H15M2</t>
  </si>
  <si>
    <t>Se evidencia avance reunion para realizar para visita de verificacion de proyectos. La evidencia reposa carpeta sharepoint evidencia PMI</t>
  </si>
  <si>
    <t>Deficiente calidad en contratos derivados MP-SGB-LPO-001-2023 y MP-SGB-CM-001-2023 del convenio 2320-22, por incumplimiento de las Normas Técnica RETIE.</t>
  </si>
  <si>
    <t>Manual de Supervisión actualizado.</t>
  </si>
  <si>
    <t>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</si>
  <si>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SPS2023H16M1</t>
  </si>
  <si>
    <t xml:space="preserve">Implementar en el sistema de gestión de calidad un protocolo de visita donde establezcan las actividades a verificar por parte de la supervisión.
</t>
  </si>
  <si>
    <t xml:space="preserve">
Protocolo para visita de verificacion de proyectos
</t>
  </si>
  <si>
    <t>SPS2023H16M2</t>
  </si>
  <si>
    <t>Pago de bienes excluidos de IVA en el contrato derivado MP-SGB-LPO-001-2023 del convenio 2320-22</t>
  </si>
  <si>
    <t>Falta de observancia en la Entidad, para realizar una certera y efectiva verificación y evaluación del proyecto presentado por el municipio.</t>
  </si>
  <si>
    <t>SPS2023H17M1</t>
  </si>
  <si>
    <t xml:space="preserve">
Actualizar el acta de entrega de estudios y diseños(anexo22),  especificando que elementos del proyecto son o no excentos de IVA de acuerdo a la norma tributaria vigente.
</t>
  </si>
  <si>
    <t xml:space="preserve">
Acta de entrega de estudios y diseños (anexo 22)
</t>
  </si>
  <si>
    <t xml:space="preserve">Acción en ejecución. Se encuentra en término. </t>
  </si>
  <si>
    <t>Cargado enn el one drive acta de estudios y diseños del Proyecto de acuerdo al Anexo 22</t>
  </si>
  <si>
    <t>SPS2023H17M2</t>
  </si>
  <si>
    <t>Se evidencia avance de la actividad sporte anexo 22 La evidencia reposa carpeta sharepoint evidencia PMI</t>
  </si>
  <si>
    <t>Pagos inoportunos de servicios complementarios en el Contrato No. 03-2-10080-22 (D, F)</t>
  </si>
  <si>
    <t>Falta de observancia por parte de la entidad en la realización de los estudios previos, al no contar con una certera y efectiva verificación de la cotización de presentada por BYTTE S.A.S</t>
  </si>
  <si>
    <t>Fortalecer las actividades de verificación y viabilización de los proyectos y estudios de mercados que los soportan</t>
  </si>
  <si>
    <t>Plantear que la entidad solicitante presente el estudio de mercado detallado de acuerdo con el analisis de precios, soportado con las respectivas cotizaciones, el cual debe entregarse debidamente suscrito por el representante legal de la entidad solicitante</t>
  </si>
  <si>
    <t xml:space="preserve"> lista de requisitos (anexo 8, numeral 2.9),  en el "Modelo de presupuesto proyectos SIES".  Actualizado
</t>
  </si>
  <si>
    <t>En ejecución.</t>
  </si>
  <si>
    <t>No se evidencia avance de esta actividad</t>
  </si>
  <si>
    <t xml:space="preserve">
Formato en la dependencia de planeación y publicarlo en el Sistema Integrado de Gestión de Información (SIGI).</t>
  </si>
  <si>
    <t>En ejecución</t>
  </si>
  <si>
    <t xml:space="preserve">
Tramitar  solicitud de liquidación judicial para el convenio, ante la dirección jurídica del Ministerio del Interior</t>
  </si>
  <si>
    <t xml:space="preserve">
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</si>
  <si>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 xml:space="preserve">
Radicado de solicitud de liquidación judicial, en la dirección jurídica</t>
  </si>
  <si>
    <t xml:space="preserve">Cargado ID 367729 de 17 de julio de 2024 mediante el cual se solicita a la Oficina Asesora Jurídica adelantar la liquidación judicial.  </t>
  </si>
  <si>
    <t>SPS2023H18M3</t>
  </si>
  <si>
    <r>
      <t xml:space="preserve">Se evidenció una comunicación con Radicado 2024-3-003123-022100 Id: 367729 del 17 de julio de 2024, con sunto Solicitud de declaratoria judicial de incumplimiento y liquidación del
Convenio No. 2247 de 2021 celebrado entre el Ministerio del Interior -
FONSECON y la Policía Nacional.
</t>
    </r>
    <r>
      <rPr>
        <sz val="9"/>
        <color rgb="FFFF0000"/>
        <rFont val="Arial"/>
      </rPr>
      <t xml:space="preserve">Finaliza con la decisión por el juez?
</t>
    </r>
  </si>
  <si>
    <t>En espera de la sentencia judicial del proceso de incumplimiento contractual</t>
  </si>
  <si>
    <t>Se evidencio avance soporte solicitud de declatoria judicial incumplimiento y liquidacion convenio interadministrativo. La evidencia reposa carpeta sharepoint evidencia PMI.</t>
  </si>
  <si>
    <t>Sobrecosto en plan de datos adquiridos en el contrato No. 03-2-10080-22 (D, F)</t>
  </si>
  <si>
    <t>Existe sobrecosto del 291.41% en los planes de datos adquiridos por la Policía Nacional y el cual no fue sustentado por la empresa BYTTE SAS</t>
  </si>
  <si>
    <t>Plantear que la entidad solcitante  presente el estudio de mercado detallado de acuerdo con el analisis de precios, soportado con las respectivas cotizaciones, el cual debe entregarse debidamente suscrito por el representante legal de la entidad solicitante</t>
  </si>
  <si>
    <t>SPS2023H19M3</t>
  </si>
  <si>
    <t>Dirección de Asuntos Indigenas, Rom y Minorias/ Viceministerio para el Dialogo Social, la Igualdad y los Derechos Humanos</t>
  </si>
  <si>
    <t>Debilidad en la supervisión del Contrato No 2595 de 2023 – FINDETER, por la extemporaneidad en la presentación de informes.</t>
  </si>
  <si>
    <t>Debilidades de seguimiento y control, por consiguiente, dificulta a la CGR la verificación del cumplimiento de los principios de la administración pública de efectividad, eficacia y economía en la ejecución del contrato.</t>
  </si>
  <si>
    <t>fortalecer los mecanismos de supervisión contractual y verificar la efectividad de los controles existentes establecidos para tan fin efectuando con sensibilización a los supervisores y al personal de apoyo de la supervisión enfocada a mejorar las practicas en el buen manejo de la información</t>
  </si>
  <si>
    <t>Revisar conjuntamente entre supervisor y personal de apoyo todo lo relacionado a los informes que estén acordes a las fechas establecidas, teniendo en cuenta las recomendaciones del informe de la auditoría y que este relacionado al seguimiento oportuno y a la etapa de ejecución contractual, controles, responsables, entre otros para aplicar los correctivos o sanciones que ameriten</t>
  </si>
  <si>
    <t>Documentos revisados en el secop cargadas en las fechas establecidas sin la extemporaneidad que amerita</t>
  </si>
  <si>
    <t xml:space="preserve">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 </t>
  </si>
  <si>
    <t>H20M12023</t>
  </si>
  <si>
    <t xml:space="preserve">Se ha logrado el cumplimiento de la acción de mejora, la cual ha permitido corregir las falencias previamente detectadas por el órgano de control. Se sugiere mantener las buenas prácticas observadas en los contratos y convenios supervisados;, asi como incluirlo en la matriz de riesgos y/ procedimientos implementándolas como parte del control permanente que debe llevar a cabo la supervisión. </t>
  </si>
  <si>
    <t xml:space="preserve">C </t>
  </si>
  <si>
    <t>Inconsistencias en los soportes y documentos en el Contrato Interadministrativo No. 1951 de 2023, que no permite identificar el cumplimiento de las actividades en la construcción del plan de salvaguarda.</t>
  </si>
  <si>
    <t xml:space="preserve">Debilidades en los mecanismos de control a la ejecución del contrato para la implantación de los planes de salvaguarda no permiten contar con la certeza de la existencia de efectivos controles en el diligenciamiento de los formatos establecidos para la realización de las reuniones programadas dentro de dicho proceso, hecho limita el control fiscal. </t>
  </si>
  <si>
    <t xml:space="preserve">fortalecer los mecanismos de supervisión contractual y verificar la efectividad de los controles existentes establecidos para tal fin, Estableciendo dentro de las obligaciones contractuales la entrega de listas de asistencia con datos tales como, nombre completo, cedula, firma y correo; de tal manera que sirva como soporte para la autorización de desembolsos. </t>
  </si>
  <si>
    <t>Acompañamiento de la supervisión en campo, donde se valide y verifique el diligenciamiento de las planillas de asistencia en su totalidad - al momento de la verificacion se establecerá en conjunto con el supervisior y el personal de apoyo, incluirse dentro de cada contrato o convenio interadministrativo el seguimiento de las mismas</t>
  </si>
  <si>
    <t>Lista de asistencia completas y verificadas</t>
  </si>
  <si>
    <t>Se remiten los informes de supervisión.</t>
  </si>
  <si>
    <t>Se reciben informes de supervisión, sin embargo, no es posible verificar la validación o verificación de las listas de asistencia.</t>
  </si>
  <si>
    <t xml:space="preserve">Subdirección de Gestión Contractual
</t>
  </si>
  <si>
    <t>La publicidad de los documentos en la plataforma SECOP II, son deficientes o en su defecto no existen en las fases de la ejecución de los contratos y convenios.</t>
  </si>
  <si>
    <t>Debilidades en los mecanismos de control y seguimiento a los documentos que hacen parte del proceso contractual, lo que afecta la oportuna publicidad y transparencia de la contratación y dificulta el conocimiento de los interesados, sobre la realidad de los procesos adelantados por la entidad en sus diferentes etapas, de acuerdo con la normatividad y procedimientos establecidos.</t>
  </si>
  <si>
    <t xml:space="preserve"> Fortalecer los mecanismos de supervisión contractual y verificar la efectividad de los controles existentes establecidos para el cargue de los documentos contractuales en las plataformas habilitadas por Colombia Compra Eficiente </t>
  </si>
  <si>
    <t xml:space="preserve">Realizar Capacitación mensual a los supervisores y/o contratistas.                                                              </t>
  </si>
  <si>
    <t xml:space="preserve">Cantidad de capacitaciones al año   </t>
  </si>
  <si>
    <t xml:space="preserve">A la fecha se han adelantado 2 capacitaciones a los supervisores y enlaces contractuales </t>
  </si>
  <si>
    <t>https://mininteriorgovco.sharepoint.com/:f:/s/EvidenciasPMI/EvYb2qObnhRMof-xzC3CAKwBSH9c-YpzokC9vBjAUUlKAQ?e=Y4rAmO</t>
  </si>
  <si>
    <t>16%%</t>
  </si>
  <si>
    <t>Se evidencia coincidencia entre la observación planteada y las evidencias anexas</t>
  </si>
  <si>
    <t>Durante el Periodo a reportar se adelantaron 2 capacitaciones a los supervisores</t>
  </si>
  <si>
    <t>H22M12023</t>
  </si>
  <si>
    <t>Se evidencia que se realizaron dos capacitaciones a los supervisores y enlaces contractuales.</t>
  </si>
  <si>
    <t xml:space="preserve">Actualizar el Manual de supervisión                                                                   </t>
  </si>
  <si>
    <t xml:space="preserve"> Cantidad de actualizaciones.               </t>
  </si>
  <si>
    <t xml:space="preserve">Actualmente se han adelantado revisiones y observaciones al actual manual a fin de actualizarlo </t>
  </si>
  <si>
    <t xml:space="preserve">Actualmente se esta trabajando en la actualización del manual de contratación, esta en proceso de observaciones </t>
  </si>
  <si>
    <t>H22M22023</t>
  </si>
  <si>
    <t>Se evidencia revisión para ajuste al manual de contratación.</t>
  </si>
  <si>
    <t xml:space="preserve">Actualizar la comunicación de designación de supervisión, resaltando la importancia del cargue de los informes de ejecución.                                                                </t>
  </si>
  <si>
    <t xml:space="preserve">Cantidad de actualizaciones.             </t>
  </si>
  <si>
    <t xml:space="preserve">Actualmente se cuenta con un borrador de comunicación el cual se encuentra pendiente de aprobación </t>
  </si>
  <si>
    <t>H22M32023</t>
  </si>
  <si>
    <t>Se evidencia  avance en el borrador de comunicación pendiente de aprobración sobre la designación de supervisores</t>
  </si>
  <si>
    <t xml:space="preserve">Publicar ficha de comunicación a través de la OIP recordando la importancia del cargue de los informes en las plataformas habilidad con Colombia Compra Eficiente </t>
  </si>
  <si>
    <t>Cantidad de Publicación</t>
  </si>
  <si>
    <t xml:space="preserve">Se ha adelantado una ficha de publicación, mediante la cual se convoco a una capacitación a todos los supervisores del Ministerio del Interior </t>
  </si>
  <si>
    <t>10%%</t>
  </si>
  <si>
    <t>H22M42023</t>
  </si>
  <si>
    <t>Se evidencia  avance en la ficha de publicación sobre la capacitación de supervisores.</t>
  </si>
  <si>
    <t xml:space="preserve">
Realizar una matriz de seguimiento de los convenios donde se indique en una columna el nombre del supervisor  y  link del convenio en secop II.</t>
  </si>
  <si>
    <t xml:space="preserve">Convocar a reunión mensual con los supervisores  para la  actualización mensual de la matriz con la fecha de cargue de los informes de supervisión, y determinar porcentaje de avance. </t>
  </si>
  <si>
    <t xml:space="preserve">Matriz de seguimiento con su respectivo link del convenio en secop II.
Actas de reunión mensual con porcentaje de avance de informes de supervisión efectivamente cargados en el Secop II.
</t>
  </si>
  <si>
    <t>Realizar una circular dirigida a todos los supervisores, coordinadores,  apoyos a la supervisión y contratistas en general para que publiquen oportunamente los informe en el portal del secop ii</t>
  </si>
  <si>
    <t>Circular interna dirigida a los supervisores, recordando la importancia de publicar en el portal SECOP II los informes de supervisisión y todos los documentos pertinentes de los contratos y/o convenios suscritos.</t>
  </si>
  <si>
    <t>Se remite circular.</t>
  </si>
  <si>
    <r>
      <rPr>
        <u/>
        <sz val="9"/>
        <color rgb="FF1155CC"/>
        <rFont val="Arial"/>
      </rPr>
      <t>H22M62023</t>
    </r>
  </si>
  <si>
    <t>La informacion presentada no cumple con los minimos requisistos establecidos para una circular. Ademas, no fue emitida en el sistema de informacion de control documental y carece de envios a los supervisores, asi como las indicaciones de SECOP.</t>
  </si>
  <si>
    <t>Grupo Coordinacion de Gabinete</t>
  </si>
  <si>
    <t>Reunión de Seguimiento Mensual entre los contratistas y el  supervisor de los contratos para cumplimiento de tareas conforme a la función del supervisor</t>
  </si>
  <si>
    <t>Implementar la revisión mensual de la plataforma del Secop y los informes que en ella se publica, constatando el cumplimiento de las obligaciones de cada uno de los contratistas y el supervisor a cargo</t>
  </si>
  <si>
    <t>matriz de seguimiento con su respectivo link del convenio en secop II, actas de reunión mensual con porcentaje de avance de informes de supervisión efectivamente cargados en el Secop II.</t>
  </si>
  <si>
    <t>Informe de ejecución mes de agosto  de 2024</t>
  </si>
  <si>
    <t xml:space="preserve">El informe de ejecución del mes de agosto correspondiente al Convenio No. 850 de 2024 fue cargado en la plataforma SECOP II, en fecha 30 de octubre de 2024. Cuenta con aspecto técnico y balance financiero, indicando tipo de aeronave, rutas, número de horas vuelo/mes, valor total de horas vuelo. El convenio No. 850 de 2024 se ha venido ejecutando conforme a los requerimientos de tranporte áereo en desarrollo de las actividades propias del Ministerio. Se anexa informe de Policia Nacional.   </t>
  </si>
  <si>
    <t>https://www.contratos.gov.co/consultas/detalleProceso.do?numConstancia=24-22-84966&amp;g-recaptcha-response=03AFcWeA6a6Dvn4lKl1Emqg3IOZTClTPbBh6wh1nUHg3cGvL94YbB8lJX8JaZc7CdhooPwjCJRR5YbP3iGlTDeMyrEoyeM-kdjJCFqX4EBXzOfaMx9EcIN-_-y99OIFbV0Fd6o4-IZLRzjt-ST-45EnTTv_QRJhfWMzk9rQlxbZUmvVfPojqFovt46NAzS981cck2UUBPCc80mJoxHAvSuuq58E4NBLZedVDBmuqTyS_lrM2lkQJ__iLJ_9v13Y2ZM8MaESeEjiTiks4JFM1VsTGOUfkvBl4ayzSSdPh942cRI4F6cCjulQ_5JqEvFHTRHVv2UD429cfPnXVKQRjGIMQe-d9qzF2W4eMRDgwmrBa0pTJKsLYvl3-ruDax3m8Om-UWeEPh2zk5xbBuSQjpdbFB5c5M-HWs6c3q2sLxrNfk4jnMHWbUFLG0NZlKRKPy3JXPAg00YxPtPGzc303zUxckGA06I6TKLrBItzwN-7rNnZeh7LCG_wR_BNnQnhWNkF0H7q09QB0Y1zBmEB2FhZBQFrrIAavD4setcFJEm_AEuCLwlZ88M3eXx98WhimXTOCOUUWvSISVzfGjEBbkGeqzPO8W9Fx2HuwYQyvGWpKz-lufqoYwr4WpV61zt5BT6CFgsendBOz13l8BAgeEZaa%E2%80%A6</t>
  </si>
  <si>
    <t>Las evidencias no soportan el avance de las actividades, en cuanto a su contenido y cantidad</t>
  </si>
  <si>
    <t xml:space="preserve">No reporta </t>
  </si>
  <si>
    <t>El informe de ejecución del mes de diciembre correspondiente al Convenio No. 850 de 2024, se enceuntra en contractual para ser cargado al secop 2, el dia 10 de enero 2025. se anexa informe policia nacional.</t>
  </si>
  <si>
    <t>Fortalecer los mecanismos de supervisión contractual y verificar la efectividad de los controles existentes relacionados con oportuna y completa publicacion de documentacion en el Secop II</t>
  </si>
  <si>
    <t>Realizar un seguimiento mensual a la publicación en el Secop II de los informes de supervisión de convenios y contratos, durante el periodo de ejecución de los mismos.</t>
  </si>
  <si>
    <t>%informes publicados con respecto al tiempo de ejecución de los convenios y/o Contratos</t>
  </si>
  <si>
    <t>Se realizó la verificación del cargue de los informes en el aplicativo SECOP II y se evidenció que no se cuenta con informes cargados dell convenio 2292 de 2022 desde el mes de mayo a corte de 30 de septiembre. (Este era el punico convenio vigente a corte del 30 de septiembre).</t>
  </si>
  <si>
    <t>No aolica</t>
  </si>
  <si>
    <t>Según la Direccion, se realizó la verificación del cargue de los informes en el aplicativo SECOP II y se evidenció que no se cuenta con informes cargados del convenio 2292 de 2022 desde el mes de mayo a corte de 30 de septiembre. (Este era el unico convenio vigente a corte del 30 de septiembre), esta actividad queda en el 0% para el seguimiento del trimestre.</t>
  </si>
  <si>
    <t>Ausencia de controles efectivos por parte de la supervisión que afectan el cumplimiento de las obligaciones pactadas y debilidades en la ejecución Convenio No. 1535 de 2023, suscrito entre el Ministerio del Interior y la Organización Nacional Indígena de Colombia – ONIC – (D)</t>
  </si>
  <si>
    <t>Falencias por parte de la supervisión, es decir, faltas de controles y llamados de cumplimiento a la ONIC, realmente el control se materializa en los respectivos informes de supervisión.</t>
  </si>
  <si>
    <t>Fortalecer los mecanismos de supervisión contractual y verificar la efectividad de los controles existentes establecidos para tal fin, para asegurar un correcto ejercicio de la supervisión de los convenios suscritos por DAIRM y asegurar y garantizar el total cumplimiento de los objetos contractuales.</t>
  </si>
  <si>
    <t>Fortalecer el equipo jurídico y técnico que ejerce el apoyo a la supervisión por parte de la DAIRM en el seguimiento y verificación de los contratos y/o convenios suscritos en la Dirección, y así verificar el cumplimiento de las obligaciones específicas  de acuerdo con la finalidad y objetivo del convenio y/o contrato.</t>
  </si>
  <si>
    <t>Soportes de Capacitación (presentacion y lista de asistencia) a los contratistas en relacion al apoyo a la supervisión de convenios, y a los equipos tecnicos y jurídicos que integran procesos de contratación.</t>
  </si>
  <si>
    <t>Se realizó la respectiva capacitación  del equipo jurídico contractual, parael apoyo a la supervisión.</t>
  </si>
  <si>
    <r>
      <rPr>
        <u/>
        <sz val="9"/>
        <color rgb="FF1155CC"/>
        <rFont val="Arial"/>
      </rPr>
      <t>H23M12023</t>
    </r>
  </si>
  <si>
    <t>La direccion envia la presentación de la capacitación; sin embargo, el listado de asistencia allegado no tiene asunto, ni fecha, por lo que no permite verificar que el mismo corresponda a dicho evento.</t>
  </si>
  <si>
    <t>Ausencia de planeación en los procesos contractuales y liquidación oportuna de convenios y contratos en el Ministerio del Interior.</t>
  </si>
  <si>
    <t>Debilidades en el proceso de planeación contractual y a la ausencia de mecanismos de control y seguimiento a los procesos contractuales suscritos</t>
  </si>
  <si>
    <t xml:space="preserve">Fortalecer el proceso de planeación contractual y mejorar los mecanismos de control y seguimiento de los procesos contractuales suscritos </t>
  </si>
  <si>
    <t xml:space="preserve">Realizar Capacitación Mensual a las áreas misionales en la estructuración de procesos contractuales, la gestión contractual y la liquidación de los mismos   </t>
  </si>
  <si>
    <t xml:space="preserve">Listas de asistencia de las capacitaciones realizadas en el año </t>
  </si>
  <si>
    <t xml:space="preserve">A la fecha se han realizado 2 capacitaciones a los supervisores y a los enlaces contractuales </t>
  </si>
  <si>
    <t>https://mininteriorgovco.sharepoint.com/:f:/s/EvidenciasPMI/EpA6I7DYkaZPu7e6GeQV5ewB1_qzgDfwUefupiz_oWYXVg?e=i3JO2F</t>
  </si>
  <si>
    <t>Se evidencia  soportes sobre de capacitación a supervisores</t>
  </si>
  <si>
    <t xml:space="preserve"> Publicar ficha de comunicación a través de la OIP recordando la liquidación de los contratos.  </t>
  </si>
  <si>
    <t>Cantidad de fichas publicadas</t>
  </si>
  <si>
    <t xml:space="preserve">Se esta tramitando ficha para publicación </t>
  </si>
  <si>
    <t>La evidenca aportada no registra el avance de la actividad</t>
  </si>
  <si>
    <t xml:space="preserve">Elaborar procedimiento de liquidación.
</t>
  </si>
  <si>
    <t>Desarrollar reunión con los supervisores y enlace de planeación de la subdirección de proyectos para establecer los parámetros del procedimiento.</t>
  </si>
  <si>
    <t>procedimiento publicado en la pagina web del Ministerio del Interior</t>
  </si>
  <si>
    <t xml:space="preserve">Fortalecer los mecanismos de supervisión contractual y verificar la efectividad de los controles existentes establecidos para tal fin por medio de capacitar a los equipos técnicos y jurídicos de la Dirección con el apoyo de la Subdirección de Gestión Contractual áreas en la estructuración de procesos contractuales, la gestión contractual y la liquidación de los mismos. </t>
  </si>
  <si>
    <t xml:space="preserve">Realizar Capacitación Mensual en la Dirección para la  estructuración de procesos contractuales, la gestión contractual y la liquidación de los mismos evidenciados mediante listado de asistencia, asi como publicar comunicación interna dirigida a los supervisores recordando la liquidación de los contratos. </t>
  </si>
  <si>
    <t>Soporte de capacitacion (lista de asistencia y presentacion ) dirigida al equipo de apoyo jurídico que realiza las liquidaciones de la DAIRM, donde se resalte la importancia de los plazos establecidos para los tramites de liquidación.</t>
  </si>
  <si>
    <t>Se realizará capacitación al equipo de apoyo jurídico que realiza las liquidaciones de la DAIRM, donde se resalte la importancia de los plazos establecidos para los tramites de liquidación.</t>
  </si>
  <si>
    <t xml:space="preserve"> Fortalecer los mecanismos de supervisión contractual y verificar la efectividad de los controles existentes establecidos para la liquidacion de contratos</t>
  </si>
  <si>
    <t xml:space="preserve">
Realizar  seguimiento  al avance de los procesos contractuales, según la planeación inicial de los mismos, asi como a los contratos y convenios que se encuentran en proceso de liquidación.
</t>
  </si>
  <si>
    <t>Se realizó reunión de seguimiento a los procesos contractuales.
Se adjunta matriz con el estado de cada proceso y listados de asistencia.</t>
  </si>
  <si>
    <t>Según la Direccion, Se realizó reunión de seguimiento a los procesos contractuales, esta Oficina no evidencio soporte al respecto, de lo anterior, esta actividad queda en el 0% para el seguimiento del trimestre.</t>
  </si>
  <si>
    <t>Dirección de la Autoridad Nacional de Consulta Previa</t>
  </si>
  <si>
    <t xml:space="preserve">La Subdirección Corporativa de la Dirección de la Autoridad Nacional de Consulta Previa, fortaleció el grupo de contratos con  colaboradores que iniciarán las actividades previas para la liquidación de los contratos hasta la vigencia 2023, esta actividad comprende la recopilación de información, actualización de bases de datos, obteniendo así los insumos necesarios para adelantar las respectivas liquidaciones. </t>
  </si>
  <si>
    <t xml:space="preserve">Revisar en SECOP (Fechas, documentos de ejecución).
</t>
  </si>
  <si>
    <t>Informe</t>
  </si>
  <si>
    <t>Se remitió informe de avance el 12-8-2024</t>
  </si>
  <si>
    <t>DCP2023H25M6</t>
  </si>
  <si>
    <t>Se reporto informe de avance de seguimiento al cierre de los procesos contractuales</t>
  </si>
  <si>
    <t xml:space="preserve">
Alimentar expedientes contractuales.
</t>
  </si>
  <si>
    <t>Base actualizada</t>
  </si>
  <si>
    <t>Se actualizó la base de procesos contractuales</t>
  </si>
  <si>
    <t>DCP2023H25M7</t>
  </si>
  <si>
    <t>Se reporto archivo con la base de datos de los procesos contractuales.</t>
  </si>
  <si>
    <t xml:space="preserve">Proyectar Actas de Terminación.
</t>
  </si>
  <si>
    <t>Actas de Terminación</t>
  </si>
  <si>
    <t>Para la presentación del plan de mejora se reportaron 255 contratos, sin embargo, al realizar la actividad se identificó que el número total de contratos pendientes por cierre corresponde a 223.
Se proyectaron 214 actas contratos OPS vigencias hasta 2023</t>
  </si>
  <si>
    <t>DCP2023H25M8</t>
  </si>
  <si>
    <t>Se evidencio la remisión de los expedientes contractuales según lo dispuesto en la acción de mejora</t>
  </si>
  <si>
    <t xml:space="preserve">Se proyectaron 9 actas contratos OPS vigencias hasta 2023 cumpliendo con las 223 actas de cierre de contrato.
Acción de mejora cumplida al 100%. </t>
  </si>
  <si>
    <t>H25M82023</t>
  </si>
  <si>
    <t xml:space="preserve">4.	Realizar la revisión Jurídica - (Equipo Jurídico).
</t>
  </si>
  <si>
    <t>Informe.</t>
  </si>
  <si>
    <t>Se remitieron a revisión 214 actas de cierre - mediante correos electrónicos del 08-07-2024 y 19-07-2024</t>
  </si>
  <si>
    <t>DCP2023H25M9</t>
  </si>
  <si>
    <t xml:space="preserve">5.	Revisar y firmar las Actas.
</t>
  </si>
  <si>
    <t>Actas firmadas</t>
  </si>
  <si>
    <t>Para la presentación del plan de mejora se reportaron 255 contratos, sin embargo, al realizar la actividad se identificó que el número total de contratos pendientes por cierre corresponde a 223.
Se cuenta con 156 actas de cierre firmadas sobre 214 proyectadas.</t>
  </si>
  <si>
    <t>DCP2023H25M10</t>
  </si>
  <si>
    <t>Se evidencio los documentos de constancia del cierre de expedientes de procesos de contratación</t>
  </si>
  <si>
    <t xml:space="preserve">Se firmaron 67 actas cumpliendo con las 223
Acción de mejora cumplida al 100%. </t>
  </si>
  <si>
    <t>H25M102023</t>
  </si>
  <si>
    <t>Realizar la Publicación del Cierre en SECOP.</t>
  </si>
  <si>
    <t>NA</t>
  </si>
  <si>
    <t>Depende de la finalización de la actividad anterior, una vez se cuente con las validaciones respectivas en SECOP, se publicará el cierre en SECOP</t>
  </si>
  <si>
    <t>Esta actividad depende del cierre y cumplimiento de la acción de mejora DCP2023H24M10</t>
  </si>
  <si>
    <t>Se realizó en SECOP la Publicación de 223 cierres de contratos
Acción de mejora cumplida al 100%.</t>
  </si>
  <si>
    <t>H25M112023</t>
  </si>
  <si>
    <t xml:space="preserve">Se evidencia la publicación en la plataforma Secop de los cierres de contratos </t>
  </si>
  <si>
    <t>Grupo de Articulacion Interno  para la Politica de Victimas del Conflicto Armado</t>
  </si>
  <si>
    <t>Existen debilidades para el cumplimiento de la decisión judicial ordenada por la corte constitucional mediante sentencia T-025 de 2004.</t>
  </si>
  <si>
    <t>Falta de coordinación entre los diferentes niveles de gobierno, el desconocimiento técnico y legal de las entidades territoriales en el cumplimiento de la Sentencia T-025 de 2004</t>
  </si>
  <si>
    <t>Asignar por parte de cada una de las áreas un profesional que actúe como enlace para el seguimiento de las ordenes de la Corte.</t>
  </si>
  <si>
    <t>Comunicar a través de memorando el o la profesional de enlace.</t>
  </si>
  <si>
    <t>Acta</t>
  </si>
  <si>
    <t>Se cumplió con esta actividad al 100%. Se remitio el memorando No. 2024-3-001001-019066 Id: 349378, por el cual se solicitó la designación de enlaces de cada dependencia.</t>
  </si>
  <si>
    <t xml:space="preserve"> Con el fin de manejar un canal de comunicación y proporcionar la información relativa a la política pública de víctimas y la Sentencia T-025 de 2004, se solicitó a las diferentes áreas del Ministerio del Interior, designar un enlace. Al respecto, las áreas respectivas respondieron con la asignación de los enlaces respectivos.</t>
  </si>
  <si>
    <t>H26M12024</t>
  </si>
  <si>
    <t>Se evidencia memorando Id: 349378 del 13/06/2024  solicitando asignación de enlaces en la áreas misionales para hacer seguimiento a la sentencia T-025.  
1/1=100%</t>
  </si>
  <si>
    <t xml:space="preserve">Se evidencia memorando Id: 349378 del 13/06/2024  solicitando asignación de enlaces en la áreas misionales para hacer seguimiento a la sentencia T-025.  </t>
  </si>
  <si>
    <t xml:space="preserve">Realizar un inventario de las ordenes  impartidas por la Corte Constitucional, incluyendo la identificación de las tareas pendientes y las actividades realizadas. </t>
  </si>
  <si>
    <t xml:space="preserve">Realizar mesas de trabajo entre las áreas que tienen a cargo la ejecución de las ordenes, con el fin de realizar un inventario de las ordenes  impartidas por la Corte Constitucional, incluyendo la identificación de las tareas pendientes y las actividades realizadas. </t>
  </si>
  <si>
    <t>A corte 30 de septiembre no se realizaron mesas de trabajo con las áreas.</t>
  </si>
  <si>
    <t>Se tiene una identificación inicial de las órdenes a cargo de cada área, con el fin de poder definir las actividades pendientes y las realizadas. Para ello se tienen programadas las mesas de trabajo con las áreas, en octubre, noviembre y diciembre, con el fin de socializar las ordenes identificadas y que cada área corrobore la información.</t>
  </si>
  <si>
    <t>No se evidencia avance, se tiene programadas las mesas de trabajo para el 4to trimestre.
0/2 = 0%</t>
  </si>
  <si>
    <t>07/11/2024: Se realiza reunión con la Dirección de Comunidades Negras con el fin de definir las ordenes que tiene a cargo esta Dirección.
 18/11/2024: Se realiza reunión con la Dirección de Asuntos Indígenas con el fin de definir las ordenes que tiene a cargo esta Dirección.</t>
  </si>
  <si>
    <t>Se cumplio con las acciones propuestas para esta actividad</t>
  </si>
  <si>
    <t>H26M22024</t>
  </si>
  <si>
    <t xml:space="preserve">Se evidencia el cumplimiento de las actividades de acuerdo a los soportes aportados 
</t>
  </si>
  <si>
    <t>Definir el rol de cada dirección en la ejecución de las ordenes contenidas en los autos de seguimiento.</t>
  </si>
  <si>
    <t>Realizar de mesas de trabajo para definir el rol de cada dirección en la ejecución de las ordenes contenidas en los autos de seguimiento, definido a través de un documento que plantee las responsabilidades puntuales de cada área.</t>
  </si>
  <si>
    <t>Desde el Grupo de Articulación Interna para la Política de Víctimas se identificó que no se cuenta con un procedimiento actualizado sobre el seguimiento a los autos derivados de la sentencia T-025. Por lo anterior, se está trabajando en la construciión del procedimiento  respectivo, en el cual se incluirá la responsabilidad de cada una de las dependencias con relación al seguimiento de los autos que tienen a cargo.</t>
  </si>
  <si>
    <t>No se evidencia avance, se está realizando construcción de procedimientos pára definir los roles.
0/2 = 0%</t>
  </si>
  <si>
    <t>07/11/2024: Se realiza reunión con la Dirección de Comunidades Negras con el fin de identificar acciones de mejora en el rol de ejecución de las ordenes derivadas del auto 310.
 16/10/2024: Se realizó reunión con la Dirección Jurídica con el fin de identificar cuál sería la metodología de seguimiento a los autos de la Corte Constiucional.</t>
  </si>
  <si>
    <t>H26M32024</t>
  </si>
  <si>
    <t xml:space="preserve">Realizar seguimiento de las ordenes impartidas por la Corte Constitucional a través de la base de datos administrada por el Despacho del Ministro </t>
  </si>
  <si>
    <t>Diligenciar la base administrada por el Despacho del Ministro con el fin de realizar el seguimiento a las ordenes.</t>
  </si>
  <si>
    <t>Matriz de seguimiento</t>
  </si>
  <si>
    <t>A corte 30 de septiembre no se tiene el porcentaje de avance sobre el diligenciamiento de la matriz.</t>
  </si>
  <si>
    <t>Desde el Grupo de Articulación Interna para la Política de Víctimas se pretende realizar dos revisiones de avances en noviembre y diciembre respectivamente.</t>
  </si>
  <si>
    <t>No se evidencia avance, se tienen programados los seguimientos para noviembre y diciembre.
0/2 = 0%</t>
  </si>
  <si>
    <t>La dependencia no reporta nada frente a la ejecución de esta meta</t>
  </si>
  <si>
    <t>H26M42024</t>
  </si>
  <si>
    <t>No se evidencia avance para esta actividad</t>
  </si>
  <si>
    <t>Existen debilidades en la construcción de los planes de salvaguarda ordenados por la corte constitucional mediante Auto 004 de 2009.</t>
  </si>
  <si>
    <t>Dificultades y bloqueos identificados por la Entidad, requieren de atención y acción inmediata para avanzar de manera efectiva en la implementación de los planes y garantizar la protección de los derechos fundamentales de las comunidades indígenas involucradas.</t>
  </si>
  <si>
    <t>Mejorar la estrategia de coordinación que por competencia corresponde a la Dirección de Asuntos Indígenas, Rom y Minorías; en cumplimiento de la Decisión Judicial contenida en la Sentencia T-025 de 2004 y el Auto 004 de 2009.</t>
  </si>
  <si>
    <t>Realizar reuniones con las Mesas de Concertaciòn con Pueblos Indígenas, con el propósito de avanzar en la formulaciòn,concertaciòn  e implementación de los Planes de Salvaguarda.</t>
  </si>
  <si>
    <t xml:space="preserve">ACTAS </t>
  </si>
  <si>
    <t>Se articulará con la Secretaría Técnica de la Mesa de Concertación con el proposito de avanzar en la formulación, concertación e implementación de los planes de salvaguarda.</t>
  </si>
  <si>
    <t>No se han presentado evidencias suficientes que respalden un progreso en la actividad de mejora planteada.</t>
  </si>
  <si>
    <t>Desarrollar reuniones  interinstitucionales para dinamizar la implementaciòn de los Planes de Salvaguarda de los Pueblos Indìgenas, requerido para dar cumplimiento a las disposiciones emanadas de la Corte en los autos 004 y 005 de 2009, 382 de 2010, 174 de 2011, 045, 173, 299 de 2012 y 073 de 2014; así como para abordar las obligaciones establecidas en los Decretos Ley 4633 y 4635 de 2011.</t>
  </si>
  <si>
    <t>LISTADO DE ASISTENCIA</t>
  </si>
  <si>
    <t>Se convocará a las entidades con el fin de articular acciones relacionadas con la implementación de los Planes de Salvaguarda de los Pueblos Indìgenas.</t>
  </si>
  <si>
    <t>Mejorar la estrategia de seguimiento que por competencia corresponde a la Dirección de Asuntos Indígenas, Rom y Minorías; en cumplimiento de la Decisión Judicial contenida en la Sentencia T-025 de 2004 y el Auto 004 de 2009.</t>
  </si>
  <si>
    <t xml:space="preserve">Estructurar un informe sobre el estado actual de construcciòn de los Planes de Salvaguarda de pueblos indìgenas ordenados por la Corte Constitucional, determinando en què etapa se encuentran (Formulaciòn, concertaciòn e implementaciòn) y asì mismo en que fase de su construcciòn. </t>
  </si>
  <si>
    <t xml:space="preserve">INFORME </t>
  </si>
  <si>
    <t>Se está estructurando un informe sobre el estado actual de los planes de salvaguarda.</t>
  </si>
  <si>
    <t>Priorizar e implementar el eje de gobierno propio de los planes de salvaguarda de los pueblos indìgenas.</t>
  </si>
  <si>
    <t>Suscribir actos administrativos directos e indirectos que permitan avanzar en la implementaciòn del eje del gobierno propio,  de los pueblos indìgenas cuya etapa de sus Planes de Salvaguarda se encuentre en fase de implementaciòn, segùn lo estipulado en el Plan Nacional de Desarrollo.</t>
  </si>
  <si>
    <t>ACTOS ADMINISTRATIVOS</t>
  </si>
  <si>
    <t>No se desarrollaron actividades para este hallazgo.</t>
  </si>
  <si>
    <t>Incumplimiento de la decisión judicial ordenada por la corte constitucional mediante sentencia SU-546 de 2023.</t>
  </si>
  <si>
    <t>No se evidencian las actividades de coordinación con lo relacionado con el sistema de informático ágil y expedito que permita a los ciudadanos notificar la existencia de amenazas o de riesgos para la vida o la integridad personal.</t>
  </si>
  <si>
    <t>Ajustar el proyecto de inversión BPIN 202300000000180 para la incorporación de la actividad con miras a su financiación.</t>
  </si>
  <si>
    <t>Documento que contenga los diagnósticos y requerimientos de información sobre la herramienta para monitorear datos y cifras vinculadas a los casos de violencia contra las personas defensoras de derechos humanos</t>
  </si>
  <si>
    <t>Documento de diagnostico y requerimiento</t>
  </si>
  <si>
    <t>Programa reunión con la Dirección de Derechos Humanos y Paz del DNP reunión para la revisión del proyecto con miras a la inclusión de actividad dirigida a determinar la metodología para el cumplimiento de la orden, en consideración a ser esta el área de revisión y aprobación de los ajustes o modificaciones al proyecto.</t>
  </si>
  <si>
    <t>No se evidencia soporte de la ejecucion de esta actividad, por tanto la ejecucion es del 0%.</t>
  </si>
  <si>
    <t>Con miras a dar cumplimiento de la Corte, se realizó ajuste del proyecto de inversión FORTALECIMIENTO DE LAS GARANTÍAS PARA EL EJERCICIO DEL LIDERAZGO SOCIAL Y DEFENSA DE LOS DERECHOS HUMANOS EN EL TERRITORIO NACIONAL, código BPIN 202300000000180, al cual se le incorporó la actividad “diseñar e implementar un instrumento de seguimiento a las amenazas a los derechos humanos o hechos de violencia en contra de líderes y defensores de derechos humanos que afecten su vida e integridad personal”, proyecto que cuenta con viabilidad técnica 2025</t>
  </si>
  <si>
    <t>DDH2024H28M1</t>
  </si>
  <si>
    <t>Se evidenció Concepto técnico de actualización de la viabilidad Proyecto de inversión
“FORTALECIMIENTO DE LAS GARANTÍAS PARA EL EJERCICIO DEL
LIDERAZGO SOCIAL Y DEFENSA DE LOS DERECHOS HUMANOS EN EL
TERRITORIO NACIONAL”. código BPIN 202300000000180. Vigencia 2024.
No se evidencia documento diagnóstico y requerimientos de información.</t>
  </si>
  <si>
    <t>Visita de asesoría, evaluación y seguimiento de la Oficina de Control Interno</t>
  </si>
  <si>
    <t xml:space="preserve">Dirección de Seguridad, Convivencia Ciudadana y Gobierno </t>
  </si>
  <si>
    <t>Gestion Contractual</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</si>
  <si>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</si>
  <si>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Acción correctiva:
Dar a conocer a los contratistas el paso a paso para subir la información de ejecución del contrato en el SECOPII</t>
  </si>
  <si>
    <t xml:space="preserve">Realizar capacitación a los contratistas en cuanto a la obligación contractual de publicar la información de ejecución contractual y a los supervisores sobre su obligación de realizar seguimiento a la información que se encuentre publicada relacionada con la ejecución contractual. </t>
  </si>
  <si>
    <t>Lista de asistencia a la capacitación</t>
  </si>
  <si>
    <t>Esta actividad se realizará en el primer cuatrimestre del 2025, una vez se hayan suscrito los contratos de prestación de servicios y designado los supervisores de contratos de la Dirección de Seguridad."</t>
  </si>
  <si>
    <t>Teniendo en cuenta que la actividad se llevará a cabo en el primer cuatrimestre de 2025, se realizará una vez se hayan suscrito los contratos de prestación de servicios y designado los supervisores de contratos de la Dirección de Seguridad</t>
  </si>
  <si>
    <t xml:space="preserve">Realizar revisiones aleateoria de 10 contratos cada 2 meses, con el fin de verificar que la información de la ejecución del contrato se encuentra publicada en el SECOPII. </t>
  </si>
  <si>
    <t>Informe de la revisión realizada</t>
  </si>
  <si>
    <t>Con corte al 31 de diciembre de 2024, se elaboró el primer informe que comprendió la revisión aleatoria de 10 contratos de la Dirección de Seguridad, Convivencia Ciudadana y Gobierno. Durante esta revisión, se verificó que la información de la ejecución de los contratos estuviera publicada en SECOPII. Se avanzó 1/3.</t>
  </si>
  <si>
    <t>Se adjunta el primer informe que contiene los respectivos pantallazos tomados del SECOP II, en el mes de diciembre.</t>
  </si>
  <si>
    <t>DSCCG2024H1M2</t>
  </si>
  <si>
    <t>Teniendo en cuenta que la actividad se ejecutará en el primer cuatrimestre de 2025, se revisó el avance presentado por la Dirección, constatando que se ha venido cumpliendo de manera satisfactoria.</t>
  </si>
  <si>
    <t>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</si>
  <si>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 xml:space="preserve">Acción correctiva
Dar a conocer al personal que apoya en la supervisión, sobre las condiciones estipuladas en el contrato. </t>
  </si>
  <si>
    <t xml:space="preserve">Capacitar a la persona que apoye a la Dirección en el manejo del contrato de operador logístico, con el fin de dar cumplimiento a las condiciones estipuladas en el contrato, para la legalización de los eventos. </t>
  </si>
  <si>
    <t>El día 9 de octubre de 2024, se llevó a cabo una reunión para capacitar al equipo de profesionales asignados para apoyar a la Dirección en el manejo del contrato de operador logístico, con el fin de dar cumplimiento a las condiciones estipuladas en el contrato, para la legalización de los eventos. Se cumplió con la meta 1/1.</t>
  </si>
  <si>
    <t>Se adjunta lista de asistencia del 9 de octubre de 2024.</t>
  </si>
  <si>
    <t>DSCCG2024H2M1</t>
  </si>
  <si>
    <t>3. Se evidenció en el evento 1309 que no se presentaron las 3 cotizaciones ni tampoco motivo en el formato de solicitud de servicio que lo justifique, esto contraviniendo lo establecido en el numeral 2.1.1.4.2. 2.1.1.4.2. Presentación de Cotizaciones o Alternativas del Servicio.</t>
  </si>
  <si>
    <t>DSCCG2024H3M1</t>
  </si>
  <si>
    <t>6. 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</si>
  <si>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Acción correctiva
Realizar un control adecuado sobre las PQRSD que llegan a la Dirección</t>
  </si>
  <si>
    <t xml:space="preserve">Enviar correo informando el proceso de respuesta a las PQRSD que ingresan a la Dirección. </t>
  </si>
  <si>
    <t>Correo remitido informado el proceso de respuesta a las PQRSD</t>
  </si>
  <si>
    <t>Con el fin de agilizar la comunicación y la respuesta a las PQRSD mediante un Plan de Choque, la Dirección de Seguridad creó un grupo de WhatsApp para socializar el proceso interno con el equipo de abogados. Se cumplió con la meta 1/1</t>
  </si>
  <si>
    <t>Captuta de pantalla de la creación grupo de WhatsApp y socialización del proceso interno de respuesta a las PQRSD.</t>
  </si>
  <si>
    <t>DSCCG2024H4M1</t>
  </si>
  <si>
    <t xml:space="preserve">Realizar reuniones mensuales de seguimiento a las PQRSD que ingresan a la Dirección. </t>
  </si>
  <si>
    <t>Listas de asistencia a las reuniones</t>
  </si>
  <si>
    <t>El día 01 de octubre de 2024, se llevó a cabo una reunión presidida por la Directora para realizar el seguimiento a las PQRSD. Se avanzó 1/6.</t>
  </si>
  <si>
    <t>Se adjunta lista de asistencia del 1 de octubre de 2024.</t>
  </si>
  <si>
    <t>DSCCG2024H4M2</t>
  </si>
  <si>
    <t>Considerando que la actividad se llevará a cabo en el primer cuatrimestre de 2025, se procedió a revisar el avance presentado por la Dirección, constatando que el listado de asistencia anexo no está completo, ya que no incluye los temas tratados durante la reunión, lo cual limita la información disponible para su adecuada evaluación.</t>
  </si>
  <si>
    <t>GESTION DOCUMENTAL</t>
  </si>
  <si>
    <t>7.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</si>
  <si>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Acción correctiva
Capacitar al grupo de archivo de la Dirección sobre el nuevo formato FUID, con el fin de realizar una tarea de migración idónea. </t>
  </si>
  <si>
    <t>Gestionar capacitación sobre el manejo y uso del formato del FUID vigente</t>
  </si>
  <si>
    <t>Envío correo y lista de asistencia</t>
  </si>
  <si>
    <t>El día 28 de noviembre de 2024, se envío un correo electrónico al personal que apoyan el proceso de archivo de la Dirección, así mismo se adjunta y socializa la presentación de una capacitación realizada por el Grupo de Gestión Documental donde se incluye el nuevo formato FUID. Se cumplió con la meta 2/2.</t>
  </si>
  <si>
    <t>Se adjunta correo electrónico del 28 de noviembre de 2024, enviado al personal de la Dirección que apoyan el archivo de la Dirección, lista de asistencia y presentación en power point.</t>
  </si>
  <si>
    <t>DSCCG2024H5M1</t>
  </si>
  <si>
    <t>Realizar la migración de la información correspondiente a los años del 2016 al 2024 al nuevo formato FUID.</t>
  </si>
  <si>
    <t xml:space="preserve">Formato FUID  actualizado </t>
  </si>
  <si>
    <t>Esta actividad se realizará en el primer semestre del 2025.</t>
  </si>
  <si>
    <t>8.	Incumplimiento de lo establecido en la Circular interna Id 322855 del 29/04/2024. Y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	Utilización de recibos de caja menor, en zonas con transporte público formal y recibos con información incompleta</t>
  </si>
  <si>
    <t xml:space="preserve">Acción de mejora
Llevar un control adecuado sobre la legalización de las comisiones y realizar capacitación a los nuevos funcionarios y contratistas de la Dirección de Seguridad, Convivencia Ciudadana y Gobierno. </t>
  </si>
  <si>
    <t>Hacer una capacitación a los contratistas y funcionarios de la Dirección en el tema de la legalización de comisiones .</t>
  </si>
  <si>
    <t>Lista de asistencia a la capacitación o Correo de citación e imágenes de asistencia.</t>
  </si>
  <si>
    <t>El 25 de octubre de 2024, contratistas y funcionarios de la Dirección participaron en una capacitación virtual sobre el proceso de legalización de comisiones de servicio. Se cumplió con la meta programada (1/1).</t>
  </si>
  <si>
    <t>Se adjunta correo de convocatoria, lista de asistencia del 25 de octubre de 2024, imágenes de la asistencia y presentación en power point.</t>
  </si>
  <si>
    <t>DSCCG2024H6M1</t>
  </si>
  <si>
    <t xml:space="preserve">Llevar un control de las solicitudes y legalizaciones de comisiones. </t>
  </si>
  <si>
    <t>Matriz de control de solicitud y legalización de comisiones</t>
  </si>
  <si>
    <t>En el mes de diciembre de 2024, la Dirección de Seguridad, Convivencia Ciudadana y Gobierno procedió a la elaboración y actualización de la matriz de control de solicitud y legalización de comisiones. La implementación de esta matriz continuará a lo largo de 2025, cumpliéndose así la meta programada (1/1).</t>
  </si>
  <si>
    <t>Se adjunta la matriz en excell actualizada a Diciembre de 2024.</t>
  </si>
  <si>
    <t>DSCCG2024H6M2</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</si>
  <si>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</si>
  <si>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Acción correctiva
Contar con el personal necesario quien apoyará en la revisión y solicitud de actualización de documentos que se requieran.</t>
  </si>
  <si>
    <t xml:space="preserve">Realizar reunión en la Dirección con los coordinadores y líderes para validar y retroalimaentar los formatos y procedimientos. </t>
  </si>
  <si>
    <t>Lista de asistencia a la reunión - pantallazo correo electrónico de envió de procedimientos</t>
  </si>
  <si>
    <t>Los coordinadores de grupo recibieron los procedimientos por correo electrónico y remitieron las versiones definitivas el 30 de octubre y el 19 de noviembre de 2024. Se cumplió la meta 2/2</t>
  </si>
  <si>
    <t>Se adjunta pantallazos de dos (2) correos electrónicos de envió de procedimientos.</t>
  </si>
  <si>
    <t>DSCCG2024H7M1</t>
  </si>
  <si>
    <t>Si bien se envían pantallazos donde se retroalimentan las modificaciones a los procedimientos, la actividad plantea realizar reunión en la Dirección con los coordinadores y líderes para validar y retroalimaentar los formatos y procedimiento de lo cual no se anexa constancia de su celebración</t>
  </si>
  <si>
    <t xml:space="preserve">Enviar a la OAP los documentos que requieran actualización </t>
  </si>
  <si>
    <t>Correo enviando los documentos que requieran actualización</t>
  </si>
  <si>
    <t>El 27 de noviembre de 2024 se remitieron por correo electrónico a la Oficina Asesora de Planeación los procedimientos que requerían actualización por parte de la Dirección de Seguridad, Convivencia Ciudadana y Gobierno. Se alcanzó la meta 1/1</t>
  </si>
  <si>
    <t>Se adjunta pantallazo de un (1) correo y los procedimientos actualizados.</t>
  </si>
  <si>
    <t>DSCCG2024H7M2</t>
  </si>
  <si>
    <t>10.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</si>
  <si>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Acción preventiva
Contar con el personal necesario quien apoyará en el reporte correspondiente. </t>
  </si>
  <si>
    <t xml:space="preserve">Designar un funcionario de la Dirección de Seguridad, Convivencia Ciudadana y Gobierno con el fin de que haga el seguimiento a las fechas de reporte. </t>
  </si>
  <si>
    <t>Correo de la Directora asignando a la persona</t>
  </si>
  <si>
    <t>El 18 de octubre de 2024, la Directora designó mediante correo a un funcionario de la Dirección de Seguridad, Convivencia Ciudadana y Gobierno para hacer seguimiento a las fechas de reporte de la matriz de riesgos. Se cumplió con la meta 1/1</t>
  </si>
  <si>
    <t>Se adjunta pantallazo de un (1) correo designando funcionario.</t>
  </si>
  <si>
    <t>DSCCG2024H8M1</t>
  </si>
  <si>
    <t>Presentar el avance de seguimiento correspondiente al tercer cuatrimestre de la matriz de riesgos.</t>
  </si>
  <si>
    <t>Memorando o correo enviando el seguimiento</t>
  </si>
  <si>
    <t>El 13 de diciembre de 2024, la Directora remitió un correo a la Oficina Asesora de Planeación, presentando el reporte de la matriz de riesgos del tercer cuatrimestre de la Dirección de Seguridad, Convivencia Ciudadana y Gobierno. Se cumplio con la meta 1/1.</t>
  </si>
  <si>
    <t>Se adjunta pantallazo de un (1) correo remitiendo el reporte de la matriz de riesgos del tercer cuatrimestre y los respectivos soportes.</t>
  </si>
  <si>
    <t>DSCCG2024H8M2</t>
  </si>
  <si>
    <t>Dirección para la Democracia, La Participación Ciudadana y La Acción Comunal</t>
  </si>
  <si>
    <t xml:space="preserve">1. Se evidenció la no actualización de los documentos en los expedientes digitales para los contratos interadministrativos 1430-2024, 1822-2024, 2246-2023, 2024-2023 verificados en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</si>
  <si>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
1. Realizar una verificación de la documentación subida en la plataforma SECOP II acorde con requisitos y normativas aplicables.
</t>
  </si>
  <si>
    <t>1. Realizar monitoreo bimensual a la plataforma SECOP II  para verificación del estado de los expedientes digitales y cumplimiento de requisitos establecidos en el procedimiento de la supervisión de la ejecuicón contractual</t>
  </si>
  <si>
    <t>Se verifico la plataforma SECOP II entre los contratistas Luz Esperanza Guzmán Bautista y Juan Carlos Benitez, en relación con con los contratos supervisados por la Dirección</t>
  </si>
  <si>
    <t>DDP2024H1M1M2M3</t>
  </si>
  <si>
    <t>Si bien se envían pantallazos donde se solicitan mesas técnicas para  para implementar el protocolo de actualización de los documentos en los expedientes contractuales, no se evidencia constancia del monitoreo bimensual a la plataforma SECOP II  para verificación del estado de los expedientes digitales y cumplimiento de requisitos establecidos en el procedimiento de la supervisión de la ejecuicón contractual</t>
  </si>
  <si>
    <t>2. Realizar  capacitación  semestral  al personal encargado de la gestión documental en normativa aplicable y la importancia de mantener expedientes completos.</t>
  </si>
  <si>
    <t>Se solicitó a Secretaría General la programación de la capacitación para los funcionarios y contratistas de la Dirección, mediante oficio del 31 de diciembre de 2024</t>
  </si>
  <si>
    <t>Si bien se envían pantallazos donde se solicitan mesas técnicas para  para implementar el protocolo de actualización de los documentos en los expedientes contractuales, no se evidencia constancia de la realización de las mismas</t>
  </si>
  <si>
    <t>3. Establecer un protocolo de Actualización que establezca responsabilidades y plazos para la actualización de documentos en los expedientes digitales y socializarlo a los involucrados para que conozcan sus obligaciones.</t>
  </si>
  <si>
    <t>Se solicitó a Secretaría General y a la Subdirección de Gestión Contractual, vía correo electrónico del 31 de diciembre de 2024, la programación de lmesa tecnica que permita llevar a cabo el protocolo establecido en la actividad</t>
  </si>
  <si>
    <t xml:space="preserve">2.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</si>
  <si>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1. Solicitar a la Subdirección contractual la publicación de los informes de supervisión en  la plataforma SECOP II</t>
  </si>
  <si>
    <t>1. Realizar monitoreo bimensual  para verificación del estado de los expedientes digitales y cumplimiento de requisitos establecidos en el procedimiento de la supervisión de la ejecuicón contractual
Solicitar a la Subdirección contractual la publicación de los informes de supervisión en  la plataforma SECOP II</t>
  </si>
  <si>
    <t>DDP2024H2M1M2M3</t>
  </si>
  <si>
    <t>Si bien se envían pantallazos donde se solicitan mesas técnicas para  para implementar el protocolo de actualización de los documentos en los expedientes contractuales, no se evidencia constancia de la realización de las mismas. Por otro lado, No se anexa constancia de la verificación de la plataforma SECOP II</t>
  </si>
  <si>
    <t>Si bien se envían pantallazos donde se solicitan mesas técnicas para  para implementar el protocolo de actualización de los documentos en los expedientes contractuales, no se evidencia constancia de la realización de las mismas.</t>
  </si>
  <si>
    <t>3. Se evidenció debilidad en la planeación contractual del convenio Interadministrativo 1822 de 2024, al no perfeccionarse el mismo, lo que conlleva a situaciones que podrían haber sido abordadas o anticipadas antes de la ejecución contractual, incumpliendo lo establecido en el Decreto 1082 de 2015, Subsección 6, artículo 2.2.1.1.1.6.1, el cual señala: “ARTÍCULO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</si>
  <si>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1. Realizar una mesa técnica entre esta Dirección y la Subdirección de Gestión Contractual  y Secretaría General que permita establecer como articular esfuerzos para que el contrato pueda inicia su ejecución o en caso contrario, para que se tomen las medidas correspondietes al interior de la Entidad. Dicha mesa establecerá un protocolo de revisión y aprobación  asegurarando que se realicen los análisis necesarios y que se deje constancia adecuada en los documentos del proceso, permitiendo abordar y anticipar situaciones potenciales que puedan surgir durante la ejecución del convenio.</t>
  </si>
  <si>
    <t xml:space="preserve"> Establecer un protocolo de Actualización que establezca responsabilidades y plazos para la actualización de documentos en los expedientes digitales y socializarlo a los involucrados para que conozcan sus obligaciones.</t>
  </si>
  <si>
    <t>DDP2024H3M1</t>
  </si>
  <si>
    <t>4. 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</si>
  <si>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Se ejecutaran dos acciones:
1. De  tipo preventivo:  Se realizara capacitación  al contratista para que sepa remitir la información requerida y con ello poder cumplir con la obligación del envio mensual  de los soportes  y facturas para pago. 
2, De tipo correctivo: Una vez vencido el plazo, si el contratista No cumple con la obligación o no la presenta en debida forma, se realizará un requerimiento de apremio para que se allane a cumplir, en un término de tres días hábiles. Si a pesar del requerimiento de premio el contratista No cumple, se remitirá informe a la Subdirección de Gestion Contractual relacionando el incumplimiento de dicha obligacion,  para que dicha oficina inicie los mecanismos que permitan  que el contratista cumpla con la obligacion o se sancione por no hacerlo.</t>
  </si>
  <si>
    <t>Capacitacion en:
Obligaciones del Contrato
Procedimientos de la cuenta
Formatos de la cuenta
terminos de aceptacion de documentos</t>
  </si>
  <si>
    <t>Durante el segundo semestre del 2024, las actividades ejecutadas para el control y seguimiento de la realizacion y seguimiento de legalizacion y posterior cobro han sido las siguientes
Reunion de capacitacion y seguimiento con coordinadores y profesionales de los grupos de la Direccion, asi mismo se han realizado reuniones de segumiento con el operador logistico, ( se aprotan evidencias)
En octubre 10 de 2024, se realizó mesa de trabajo con el operador TELECAFE de 2023, para revisar y definir las acciones que por omisión en el cumplimiento de soportes a facturación no se realizarón en su momento para radicar las correspondientes facturas de eventos realizados durante el año 2023.( se anexa evidencia)
Como quiera que el plan de mejora comtempla fecha final septiembre 30 de 2025, en el primer trimestre del 2025 la Dirección de Democracia programará nuevamente una capacitación para el manejo del tema contractual en el año 2025, de acuerdo con los profesionales involucrados y los formatos que gestión documental defina para el año 2025.</t>
  </si>
  <si>
    <t>DDP2024H4M1</t>
  </si>
  <si>
    <t>Si bien se remite un acta de una reunión con el operador logístico y con coordinadores y profesionales de los grupos de la Direccion, la misma no está firmada y fue surtida el 10 de octubre de 2024, previo al inicio de la actividad. No obstante lo anterior, esta actividad está contemplada para su realización hasta el 30 de noviembre de 2025, periodo dentro del cual la OCI hará el seguimiento respectivo.</t>
  </si>
  <si>
    <t>5. Se evidenciaron eventos que no presentaron las tres cotizaciones, ni tampoco motivo en el formato de solicitud de servicio que lo justifique, esto contraviniendo lo establecido en el numeral “2.1.1.4.2. 2.1.1.4.2.Presentación de Cotizaciones o Alternativas del Servicio”.</t>
  </si>
  <si>
    <t xml:space="preserve">Se exigira  a través de comunicación escrita  el cumplimiento del envio de las alternativas exigidas en el contrato </t>
  </si>
  <si>
    <t>Envio de comunicación</t>
  </si>
  <si>
    <t>En el segundo semestre de 2024, a través de requerimiento al operador Radicado 2024-2-003300-035729 Id: 373450,  se informa que dentro del Contrato 1648 de 2024, en cuanto a obligaciones GENERALES la obligación No. 36. “Emitir y radicar dentro de los primeros cinco (5) días hábiles del mes, informe detallando las actividades realizadas con los respectivos soportes”, y cumplimien to de otras obligaciones contractuales que tiene que ver con la calidad de los productos y servicios.(Se anexa evidencia, pagina5)
De igual manera en noviembre 18 de 2024, se comunica al operador 2024, la importancia de estar al dia con  el envio de soportes y facturas para radicación de los eventos ejecutados.( se anexa evidencia)</t>
  </si>
  <si>
    <t>DDP2024H5M1</t>
  </si>
  <si>
    <t>Si bien es cierto, mediante el radicado2024-2-003300-035729 Id: 373450, se informa que dentro del Contrato 1648 de 2024, en cuanto a obligaciones GENERALES la obligación No. 36. “Emitir y radicar dentro de los primeros cinco (5) días hábiles del mes, informe detallando las actividades realizadas con los respectivos soportes”, no se tiene constancia del envío de la comunicación escrita  el cumplimiento del envio de las alternativas exigidas en el contrato. Se anexa una solicitud del envío de los soportes de los eventos celebrados en octubre de 2024 pero la comunicación planteada en la acción no. Es importante señalar que dicha actividad se tiene programada hasta el 30 de septiembre de 2025</t>
  </si>
  <si>
    <t>Se atenderá el Plan de Choque de la Dirección con aquellas PQRS que se encuentran en retraso o vencidas el cual fue socializado a la oficina de Control Interno y se espera que al termino de 1 año el Indicador de Pendientes de la Dirección sea bajo</t>
  </si>
  <si>
    <t>*Semanalmente enviar reporte a responsables de pendientes para que atiendan solicitudes
*Realizar Capacitación a todo el personal de la Dirección durante el primer trimestre de 2025
*Reenviar correos de respuestas a través de los correos intitucionales de cada coordinación
*Evacuar solicitudes vencidas</t>
  </si>
  <si>
    <t>1. Se envían reportes semanales de la Gestion PQRS que contienen la información a atender por cada una de las Coordinaciones de la DDP
2. Se envían actualmente desde los correos institucionales copias de Respuestas de PQRS pero no se evidencia que se envíe la totalidad de las respuestas dadas por Control Doc. Se hará enfasis durante el 2025 para dar prioridad a las mismas; sobre todo respuestas de PQRS provenientes de entes de control para evitar reincidencias.
Se adjunta copia de ultimo informe y respuesta Plan de Choque PQRS 2024</t>
  </si>
  <si>
    <t>DDP2024H6M1</t>
  </si>
  <si>
    <t>Aunque se envía un listado con las PQRS pendientes y un correo de respuesta a la solicitud de información referente al Seguimiento del Plan de Choque - Auditoría Interna, no se adjuntan las constancias del envío del reporte a los responsables de los pendientes, ni evidencia de las solicitudes atendidas, capacitaciones al personal, o correos de respuesta enviados a través de los correos institucionales de cada coordinación. Es importante señalar que esta actividad está programada hasta el 30 de septiembre de 2025.</t>
  </si>
  <si>
    <t>*Actualizar TRD
*Foliacion de Documentos Vigencias 2023 y 2024
* Fuid actualizados</t>
  </si>
  <si>
    <t>Realizar el proceso de foliacion para los  FUID del año 2023 y 2024  para cerrarlo y cargarlo en la carpeta compartida.
*En cuanto a esta recomendación se procederá a revisar todos los documentos de los fondos acumulados se revisará en toda la dirección y se procederá a realizar la transferencia y/o eliminación
*En cuanto a esta recomendación, se llevará a cabo una reunión con el doctor Hermes Pérez, quien es el coordinador de Archivo Central del Ministerio del Interior y el equipo de la Dirección para poder articular el proceso de revisión de las TRD, toda vez que es manejado por ese grupo.</t>
  </si>
  <si>
    <t>1. Se realizó el Proceso de Foliación para los Fuid. Se adjuntan evidencias.
2. Se revisaron y depuraron los fondos documentales en oficina de las estanterías contiguas a las islas de trabajo de las Coordinaciones de Asuntos Electorales y Discapacidad. Se adjuntan actas y evidencia fotográfica.
3. Se revisó la documentación de la Coordinación de Participación de lo cual se remitió listado de lo encontrado en el mobiliario y se iniciaran acciones durante el 2025 para clasificar la documentación teniendo en cuenta las TRD de la DDP. Se adjunta envío de listado de documentos que reposan en la Coordinación.</t>
  </si>
  <si>
    <t>DDP2024H7M1</t>
  </si>
  <si>
    <t>Si bien se cuenta con los listados de asistencia a las reuniones realizadas para la organización del archivo de gestión y gavetas en la Coordinación de Discapacidad, así como con la documentación referente a la revisión de muebles, no se tiene constancia de la foliación de los FUID correspondientes a los años 2023 y 2024, necesarios para cerrar y cargar los documentos en la carpeta compartida. Además, no se ha registrado la reunión con el doctor Hermes Pérez, Coordinador de Archivo Central del Ministerio del Interior, ni con el equipo de la Dirección, la cual es clave para articular el proceso de revisión de las TRD. Es importante señalar que dicha actividad está programada hasta el 30 de septiembre de 2025.</t>
  </si>
  <si>
    <t xml:space="preserve">8. Incumplimiento de lo establecido en la Circular interna Id:322855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 Utilización de recibos de caja menor, en zonas con transporte público formal y recibos con información incompleta.
</t>
  </si>
  <si>
    <t>Capacitar al Personal de la Dirección en el Prodedimiento de Viáticos</t>
  </si>
  <si>
    <t>Realizar capacitación semestral al personal de la Dirección DDPCAC sobre procedimiento de comisiones y legalización de las mismas. Dicha capacitación se solicitará al área encargada de Gestión Humana solicitando el apoyo de la OAP.</t>
  </si>
  <si>
    <t>SE REALIZA RETROALIMENTACION A LOS COORDINADORES DE GRUPO Y ENLACES PARA QUE LA INFORMACION SEA COMPARTIDA EN SUS GRUPOS DE TABAJO</t>
  </si>
  <si>
    <t>DDP2024H8M1M2M3</t>
  </si>
  <si>
    <t>No se anexa constancia de la capacitación semestral al personal de la Dirección DDPCAC sobre el procedimiento de comisiones y legalización de las mismas</t>
  </si>
  <si>
    <t>Establecer un Monitoreo de Actividades permanente</t>
  </si>
  <si>
    <t>Realizar Monitoreo diario con semaforización de fechas límites de presentación de informes de legalización de comisiones el cual permite hacer seguimiento diario de las comisiones proximas a vencer y vencidas</t>
  </si>
  <si>
    <t>SE REALIZA MONITOREO CADA 2 DIAS Y SE COMPARTE VIA CORREO LAS ALERTAS Y SEGUMIENTO</t>
  </si>
  <si>
    <t>Si bien se anexan las comisiones realizadas, no se anexan soportes del monitoreo diario con semaforización de fechas límites de presentación de informes de legalización</t>
  </si>
  <si>
    <t>Realizar informe mensual a la Dirección de DPCAC para definición de acciones ante incumplimiento repetitivo por parte del personal de la Dirección y/o colaboradores.</t>
  </si>
  <si>
    <t>Realizar informe mensual de comisiones a la Dirección que contenga  los resultados de legalización de Comisiones por cada coordinación que permita verificar avances en el cumplimiento de los tiempos y requisitos aplicables.</t>
  </si>
  <si>
    <t>SE ESTA REALIZANDO LA ESTRUCTURACION DEL INFORME CON EL FIN QUE SEA SISTEMATICO Y FACIL DE ANALIZAR</t>
  </si>
  <si>
    <t xml:space="preserve">No se anexa informe mensual de comisiones a la Dirección que contenga  los resultados de legalización de Comisiones por cada coordinación que permita verificar avances en el cumplimiento de los tiempos y requisitos aplicables. </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</si>
  <si>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</si>
  <si>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 xml:space="preserve">Revisión y actualización de procedimientos de la Dirección para la Democracia,la Participación Ciudadana y la Ascción Comunal </t>
  </si>
  <si>
    <t>Revisar cada uno de los procedimientos que encuentran en el SIGI de los grupos de acción comunal, electoral, participación ciudadana y acción comunal para  creación, modificación, actualización, obsolescencia,de ser necesario.</t>
  </si>
  <si>
    <t>Se revisaron y actualizaron los procedimientos que aplican a la DDP de la siguiente manera:
1. El procedimiento Asistencia técnica territorial para la promoción y protección del derecho a la partipación ciudadana y el control social sufrio modificaciones y en su nueva versión # 15 se modifico incluso el nombre del mismo a Asesoría y asistencia técnica para la promoción de los mecanismos, instancias y canales de participación ciudadana. Se adjunta soporte de cambios y copia del procedimiento.
2. Se realizaron cambios en los formatos:
*Anexo 1. Agenda de actividades en campo
*Anexo 2. Base de datos de actividades en campo
*Anexo 3. Evaluación de satisfacción de actividades en campo
Se declara en obsolescencia el Anexo 4 Registro de Actividades en Campo
Se adjunta copia de las nuevas versiones del Procedimiento y Formatos los cuales fueron enviados a la OAP (Oficina Asesora de Planeación) para revisión y declaración interna de nuevas versiones los cuales serán socializados al grupo de Participación, Discapacidad y Asuntos Campesinos durante el primer trimestre de 2025.</t>
  </si>
  <si>
    <t>DDP2024H9M1</t>
  </si>
  <si>
    <t>Tras revisar la documentación, se evidenció la revisión de los procedimientos correspondientes a los grupos de Acción Comunal, Electoral, Participación Ciudadana y Acción Comunal, los cuales se encuentran registrados en el Sistema Integrado de Gestión Institucional (SIGI).</t>
  </si>
  <si>
    <t>Dirección de Asuntos Religiosos</t>
  </si>
  <si>
    <t xml:space="preserve">Incumplimiento en la publicación de las cuentas de cobro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
DAR – SGC  </t>
  </si>
  <si>
    <r>
      <t xml:space="preserve">
</t>
    </r>
    <r>
      <rPr>
        <b/>
        <sz val="9"/>
        <color rgb="FF000000"/>
        <rFont val="Arial"/>
      </rPr>
      <t>Causa Raíz</t>
    </r>
    <r>
      <rPr>
        <sz val="9"/>
        <color rgb="FF000000"/>
        <rFont val="Arial"/>
      </rPr>
      <t xml:space="preserve">: Falta de personal suficiente y adecuado para apoyo a la supervisión y de los demás temas que se atienden en la Dirección, para así tener un sistema de supervisión y control efectivo en la ejecución contractual,  y de capacitación que garantice el cumplimiento de los principios de transparencia y responsabilidad establecidos en la Ley 80 de 1993 y otras normativas relacionadas.
</t>
    </r>
    <r>
      <rPr>
        <b/>
        <sz val="9"/>
        <color rgb="FF000000"/>
        <rFont val="Arial"/>
      </rPr>
      <t xml:space="preserve">  </t>
    </r>
  </si>
  <si>
    <t>Se procederá a realizar una revisión de los contratos en curso, asegurando que se publiquen de manera oportuna las cuentas de cobro y las evidencias correspondientes, cumpliendo con los lineamientos establecidos en la Ley 80 de 1993 y otras normativas aplicables. Además, la supervisión velará por la correcta ejecución de estos procedimientos, garantizando que no se repitan los incumplimientos en el futuro cercano.</t>
  </si>
  <si>
    <t xml:space="preserve">Realizar un seguimiento y revisión exhaustiva de los contratos vigentes, asegurando la publicación inmediata de las cuentas de cobro y las evidencias que soporten la ejecución contractual, Asi mismo la Oficina de Asuntos Religioso en la actualidad cuenta con dos Coordinaciones, la primera manejara los temas relacinados con politìca pùblica y la segunda coordinaciòn maneja los temas relacionados con personerias juridicas, para el correcto funcionamiento de las mismas, se tendrà a cargo un equipo de contratistas quienes reportaràn directamente su objeto contractual a los coordinadores quienes seràn sus supervisores y se encargaràn de revisiòn y aprovaciòn de dus cuentas de cobro, el cumplimiento de sus obligaciones contractuales, lo que garantirarà el cumplimiento de sus obligaciones y evidencias de cada mes. </t>
  </si>
  <si>
    <t xml:space="preserve">Trimestral </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</si>
  <si>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DAR - OIP - SAF</t>
  </si>
  <si>
    <r>
      <t xml:space="preserve">1.	 ¿Por qué hubo incumplimiento en el término para dar respuesta a las PQRSD?: Porque por el gran volúmen de peticiones se confundieron los términos generakes con los especiales de la Ley 1755 de 2015 y del Dcreto 1319 de 1998 compilado en el Decreto 1066 de 12015, que indica que las peticiones deben resolverse en los términos allí señalados.
2.	¿Por qué no se cumplió con el plazo de 15 días?: Porque la multitud de solicitudes y la confusión de términos en el sistema de correpsondencia no perimitió hacer un seguimiento y monitoreo eficiente para dar respuesta a las PQRSD dentro del tiempo establecido.
3.	¿Por qué no se gestionaron eficientemente los procesos internos?: Porque el volúmen de peticiones, la falta de personal, permitió falencias en el seguimiento, asignación de responsabilidades y seguimiento de las solicitudes.
4.	¿Por qué existen falencias en el seguimiento de las solicitudes?: Porque el volúmen de solicitudes y la falta de personal no permiten establecer procedimientos claros o mecanismos de monitoreo efectivo para garantizar el cumplimiento de los plazos establecidos por la normativa.
5.	¿Por qué no se han establecido procedimientos claros ni mecanismos de monitoreo efectivo?: Porque hay carencia de personal y deficiencias en la estructura organizativa y en la formación del personal encargado de gestionar las PQRSD, lo que impide un control adecuado de los plazos y procesos.
</t>
    </r>
    <r>
      <rPr>
        <b/>
        <sz val="9"/>
        <color rgb="FF000000"/>
        <rFont val="Arial"/>
      </rPr>
      <t xml:space="preserve">Causa Raíz: </t>
    </r>
    <r>
      <rPr>
        <sz val="9"/>
        <color rgb="FF000000"/>
        <rFont val="Arial"/>
      </rPr>
      <t>Por la multitud de solicitudes que radican los usuarios, la falta de un sofware adecuado o herramiena tecnológica de control dado el volúmen, la falta de personal suficiente y la falta de parametrización de términos de respuesta dentro del sistema de correspondencia sin diferenciar términos especiales, como es el de las personerías jurídcias de las entidades religiosas que tienen término especial dado por el Decreto 1319 de 1998 compilado en el Decreto 1066 de 2015, genera retrocesos y confusión de cara a cada trámite que impide generar mecanismos de monitoreo efectivo y una gestión eficiente en la asignación de responsabilidades, lo que genera  en ocasiones no cumplir con los plazos establecidos por la Ley 1755 de 2015.</t>
    </r>
  </si>
  <si>
    <t>La SAF implementó la parametrización del sistema Control Doc con los términos PQRSD, trámites y correspondecnia, a partir del 5 de noviembre, teniendo  en cuenta los términos especiales de la DAR regulados en el Decreto 1319 de 1998 (60 dias hábiles para atender solicitudes de personerias juridicas).
Desde la DAR se hará seguimiento a cada radicado, para evitar vencimientos de PQRSD, para lo cual se cuenta con una matriz con términos de entrada y de vencimiento, así como de responsables. Desde la Direccion de la DAR se socializará via correo electronico la matriz a cada colaborador y se indicó como requisito previo a la firma de la cuenta de cobro, estar al dia en el reparto . 
La OIPI realizó en conjunto con SAF la parametrización de los trámites con 2 categorías para la DAR: botón de PQRSDF para el usuario y adicional en el modulo de correspondencia.
Se analizarán datos anteriores entre OIPI y DAR  para separar trámites de PQRSD.
Se anlaizará con OIPI la posibilidad de construir respuestas tipo a largo plazo.
OIPI continuará enviando los reportes semanales.</t>
  </si>
  <si>
    <t>Realizar seguimiento y monitoreo de la parametrización del sistema Control Doc para garantizar que los términos establecidos para PQRSD, trámites y correspondencia se cumplan de acuerdo con la normativa vigente, especialmente los términos especiales para solicitudes de personerías jurídicas. Esto incluirá el uso de la matriz de términos de entrada, vencimiento y responsables, para monitorear y verificar que todos los colaboradores de la DAR estén al día en su reparto. Además, se analizarán los datos entre la OIPI y la DAR para separar correctamente los trámites de PQRSD y se explorará la posibilidad de desarrollar respuestas tipo a largo plazo con la OIPI.</t>
  </si>
  <si>
    <t>Trimestral</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</si>
  <si>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</si>
  <si>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r>
      <t xml:space="preserve">
</t>
    </r>
    <r>
      <rPr>
        <b/>
        <sz val="9"/>
        <color rgb="FF000000"/>
        <rFont val="Arial"/>
      </rPr>
      <t>Causa Raíz</t>
    </r>
    <r>
      <rPr>
        <sz val="9"/>
        <color rgb="FF000000"/>
        <rFont val="Arial"/>
      </rPr>
      <t>: Por el volúmen de solicitudes, la cantidad de expedientes activos, la falta de espacio físico adecuado para el archivo, la falta de recursos y la falta de personal idóneo.</t>
    </r>
  </si>
  <si>
    <t xml:space="preserve">Actualización del FUID conforme a las TRD de la DAR.
Contratar personal idóneo
Gestionar un espacio físico para el archivo. 
Adelantar una primera Etapa a 31 de diciembre de 2025. </t>
  </si>
  <si>
    <t>Realizar la actualización del FUID (Formulario Único de Información Documental) conforme a las Tablas de Retención Documental (TRD) de la DAR. Esto incluye la contratación de personal idóneo para gestionar la actualización y organización del archivo, llevar a cabo gestión de un espacio físico adecuado para almacenar los documentos, y el adelanto de una primera etapa del proceso con fecha límite para el 31 de diciembre de 2025. La actividad también involucrará la capacitación del personal y la implementación de un plan de trabajo detallado para asegurar el cumplimiento de los plazos establecidos.</t>
  </si>
  <si>
    <t xml:space="preserve">Mensual </t>
  </si>
  <si>
    <t xml:space="preserve">No se encuentra depurado, foliado, rotulado y organizado físicamente, la totalidad del archivo de gestión de acuerdo a lo evidenciado in situ en el área. </t>
  </si>
  <si>
    <r>
      <t xml:space="preserve">
</t>
    </r>
    <r>
      <rPr>
        <b/>
        <sz val="9"/>
        <color rgb="FF000000"/>
        <rFont val="Arial"/>
      </rPr>
      <t>Causa Raíz:</t>
    </r>
    <r>
      <rPr>
        <sz val="9"/>
        <color rgb="FF000000"/>
        <rFont val="Arial"/>
      </rPr>
      <t xml:space="preserve"> Por el volúmen de expedientes activos, la falta de espacio físico adecuado para el archivo, la falta de personal capacitado idóneo para adelantar la actualización del formato FUID, así como la falta de recursos asignados para la correcta gestión documental ha llevado a la desatención de la normativa establecida en la Ley General de Archivos y el Acuerdo 038 de 2002.</t>
    </r>
  </si>
  <si>
    <t>Continuar con la depuración, foliación y rotulado de los expedientes de la DAR.
Contratar personal idóneo.
Contar con espacio físico para la actividad.
Contar con recursos económicos para la gestión docuemntal
Adelantar una primera Etapa a 31 de diciembre de 2025</t>
  </si>
  <si>
    <t xml:space="preserve">Reuniones mensuales y matríz de seguimiento comparada con el FUID </t>
  </si>
  <si>
    <t>1 cada mes</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</si>
  <si>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DAR- SGH</t>
  </si>
  <si>
    <r>
      <t xml:space="preserve">
</t>
    </r>
    <r>
      <rPr>
        <b/>
        <sz val="9"/>
        <color rgb="FF000000"/>
        <rFont val="Arial"/>
      </rPr>
      <t xml:space="preserve">Causa Raíz:  </t>
    </r>
    <r>
      <rPr>
        <sz val="9"/>
        <color rgb="FF000000"/>
        <rFont val="Arial"/>
      </rPr>
      <t>La falta de personal idóneo y suficiente para cubrir la multitud de comisiones que se generan mes a mes genera  falta de seguimiento y control adecuado para asegurar que las comisiones de servicios se</t>
    </r>
    <r>
      <rPr>
        <sz val="9"/>
        <color theme="1"/>
        <rFont val="Arial"/>
      </rPr>
      <t>an legalizadas dentro del plazo establecido, toda vez que el poco personal con que cuenta la Dirección tiene que atender la multitud de requerimientos que radican los usuarios, adicional a lo anterior, se observa una alta rotaciòn de contratistas, inclusive de personal de planta que  evidencia una perdida en la curva de aprendizaje lo cual afecta los procesos .</t>
    </r>
  </si>
  <si>
    <t>Se implementará un sistema de seguimiento efectivo que incluya la asignación clara de responsabilidades para la legalización de las comisiones de servicios dentro del plazo de tres días. Esto implicará la asignación de personal capacitado y la creación de un proceso de control periódico que permita monitorear el cumplimiento de los plazos establecidos. Además, se realizará una capacitación y sensibilización dirigida a los responsables, para destacar la importancia de cumplir con los procedimientos y plazos internos. Este proceso incluirá recordatorios regulares y un monitoreo para asegurar que las comisiones sean legalizadas de manera oportuna.</t>
  </si>
  <si>
    <t xml:space="preserve">Llevar a cabo segumiento a la legalización de las comisiones de servicios dentro del plazo de tres días.
Crear un cronograma para el seguimiento de las comisiones de servicios, asegurando que cada solicitud sea monitoreada desde su inicio hasta su legalización.
Organizar sesiones de capacitación para los responsables sobre los procedimientos establecidos en la Circular interna y la Resolución correspondiente, enfatizando la importancia de cumplir con los plazos.                                                             Realizar contratos de prestaciòn de servicios por un periodo  mas prolongado, con el fin de que no se pierda la curva de aprendizaje obtenida. </t>
  </si>
  <si>
    <t xml:space="preserve">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Utilización de recibos de caja menor, en zonas con transporte público formal y los recibos con información incompleta o información errónea.
DAR- SGH
</t>
  </si>
  <si>
    <r>
      <t xml:space="preserve">
</t>
    </r>
    <r>
      <rPr>
        <b/>
        <sz val="9"/>
        <color rgb="FF000000"/>
        <rFont val="Arial"/>
      </rPr>
      <t>Causa Raíz</t>
    </r>
    <r>
      <rPr>
        <sz val="9"/>
        <color rgb="FF000000"/>
        <rFont val="Arial"/>
      </rPr>
      <t>: La falta de personal y de un sistema de control y validación adecuado en el proceso de autorización y justificación de los gastos de comisiones de servicio, incluye la falta de una revisión minuciosa de los recibos de caja menor.</t>
    </r>
  </si>
  <si>
    <t>Implementar una revisión rigurosa de todos los recibos de caja menor antes de su presentación, asegurando que la información esté completa y correcta, y que se utilicen los medios de transporte adecuados según las normativas internas.</t>
  </si>
  <si>
    <t>Solicitar una capacitación al Grupo de Viaticos, enfocándose en la correcta validación de los documentos y el cumplimiento de las normativas internas.
Crear una lista de verificación (checklist) para que las personas que apoyan la revisión puedan comprobar que todos los requisitos están cumplidos antes de aceptar los recibos.
Implementar un sistema de monitoreo para asegurar que los procedimientos de revisión se estén siguiendo correctamente,
Enviar comunicaciones internas recordando la importancia de seguir los procedimientos y de revisar adecuadamente los recibos antes de su presentación.</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</si>
  <si>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DAR - OAP
</t>
  </si>
  <si>
    <r>
      <t xml:space="preserve">
</t>
    </r>
    <r>
      <rPr>
        <b/>
        <sz val="9"/>
        <color rgb="FF000000"/>
        <rFont val="Arial"/>
      </rPr>
      <t xml:space="preserve">Causa Raíz: </t>
    </r>
    <r>
      <rPr>
        <sz val="9"/>
        <color rgb="FF000000"/>
        <rFont val="Arial"/>
      </rPr>
      <t>La falta de asignación de recursos, de personal y contratistas, para la atención a la gestión de la información documentada dentro del Sistema Integrado de Gestión (SIG),  ha generado una deficiencia en la implementación de procedimientos, capacitación del personal y seguimiento efectivo para garantizar el cumplimiento de las normativas establecidas en el Manual para el manejo de la información documentada.</t>
    </r>
  </si>
  <si>
    <t>Solicitar una capacitación urgente para todos los responsables del manejo de la información documentada, asegurando que se comprendan y apliquen correctamente los procedimientos establecidos en el Manual para el manejo de la información documentada. Además, se debe designar a una persona que realice seguimiento para  el cumplimiento de estos procedimientos y garantizar su implementación efectiva.</t>
  </si>
  <si>
    <t>Asignar un responsable que realice  la correcta implementación de los procedimientos aprendidos.
Revisar semestralmente  el cumplimiento de los procedimientos establecidos en el Manual para el manejo de la información documentada.</t>
  </si>
  <si>
    <t xml:space="preserve">Dirección Jurídica </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</si>
  <si>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</si>
  <si>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No se disponia de una carpeta compartida que permitiera disponer de la información de la ejecución presupuestal.</t>
  </si>
  <si>
    <t>Con el fin de controlar el hallazgo  y cumpir con normas que rigen la contratación estatal, la Ley 2195 de 2022; el Decreto Ley 4170 de 2011; el Procedimiento Supervisión de la Ejecución Contractual del Ministerio del Interior y el Manual de Contratación del Ministerio del Interior, se creará en el sharepoint del ministerio, la ubicación&gt;
Allí cada uno de los contratistas bajo supervisión de la Dirección Jurídica, deben adjuntar las evidencias que permitan verificar el cumplimiento contractual.</t>
  </si>
  <si>
    <r>
      <rPr>
        <sz val="9"/>
        <color rgb="FF000000"/>
        <rFont val="Arial"/>
      </rPr>
      <t>Los contratistas mensualmente deben ingresar al sharepoint y guardar evidencia de las actividades realizadas durante el mes, de la mano con la cuenta de cobro de honorarios.</t>
    </r>
  </si>
  <si>
    <t>unidad</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</si>
  <si>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</si>
  <si>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r>
      <t xml:space="preserve">
</t>
    </r>
    <r>
      <rPr>
        <b/>
        <sz val="9"/>
        <color rgb="FF000000"/>
        <rFont val="Arial"/>
      </rPr>
      <t>Falta de Priorización de Solicitudes</t>
    </r>
    <r>
      <rPr>
        <sz val="9"/>
        <color rgb="FF000000"/>
        <rFont val="Arial"/>
      </rPr>
      <t>: Ausencia de una matriz de seguimiento de los PQRSD.</t>
    </r>
  </si>
  <si>
    <t xml:space="preserve">Crear  una matriz de seguimiento de  PQRSD, la cual este habilitada en sharepoint para su actualización mensual. </t>
  </si>
  <si>
    <t xml:space="preserve">La matriz de seguimiento de PQRS  que será habilitada en SHAREPOINT, se actualizará mensualmente con el fin de tener un control detallado de las fechas de respuesta de los PQRSD.
</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</si>
  <si>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t>
  </si>
  <si>
    <t>falta de control en los tiempos establecidos para la legalización de comisiones</t>
  </si>
  <si>
    <r>
      <rPr>
        <sz val="9"/>
        <color rgb="FF000000"/>
        <rFont val="Arial"/>
      </rPr>
      <t>Realizar un riguroso seguimiento de las fechas máximas de presentación de la legalización de las comisiones.</t>
    </r>
  </si>
  <si>
    <t xml:space="preserve">Desde enero del 2025 mensualmente se realizará un seguimiento de las fechas máximas de presentación de la legalización de las comisiones.                                                             </t>
  </si>
  <si>
    <t>1.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</si>
  <si>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No se han actualizado formatos y procedimientos teniendo en cuenta que el decreto 714 de 2024, creo la Dirección Jurídica</t>
  </si>
  <si>
    <t>Se actualizará el SIGI para estandarización de los formatos.</t>
  </si>
  <si>
    <t>Revisar y Actualizar los Procedimientos, formatos e Instructivos que se encuentran en el Sistema Integrado de Gestión Institucional del Ministerio del Interior</t>
  </si>
  <si>
    <t>Falta de controles a las actividades de los contratistas generadores del riesgo</t>
  </si>
  <si>
    <t>Se supervisará con controles a las actividades de los contratistas generadores del riesgo.</t>
  </si>
  <si>
    <t>Para el 2025, se espera que los coordinadores de los grupos que hacen parte de la Dirección Jurídica hagan las veces de supervisores de los contratos de las personas que realizan prestación de servicios para el área.</t>
  </si>
  <si>
    <t>Se evidencia la no actualización del Normograma Institucional, de acuerdo
a lo establecido en instructivo “ACTUALIZACIÓN Y CONTROL DEL
NORMOGRAMA DEL MINISTERIO DEL INTERIOR versión 02 de fecha
25/11/2020” y formato “Anexo 1 normograma, versión 3 de a fecha 7-4-
2021”,</t>
  </si>
  <si>
    <t>No se  ha actualizado el nomograma desde abril de 2024</t>
  </si>
  <si>
    <t>Actualizar el normograma para la vigencia 2025</t>
  </si>
  <si>
    <t>Mantener actualizado el normograma de acuerdo con la norma.</t>
  </si>
  <si>
    <t>Defensa Juridica</t>
  </si>
  <si>
    <t>Se identificaron debilidades en el seguimiento de los términos de
las diferentes Acciones Constitucionales., toda vez que la Ley
2294 de 2023 (PND) está encaminada a garantizar la
transformación digital como motor de oportunidades además de
infringir en caso de materializarse algún riesgo la Ley 1952 de 20
que tiene connotaciones disciplinarias.</t>
  </si>
  <si>
    <t>Falta de seguimiento de los términos de las diferentes Acciones Constitucionales.</t>
  </si>
  <si>
    <t>Realizar seguimiento de los términos de las diferentes Acciones Constitucionales y mantener actualizada la Matriz de Reparto.</t>
  </si>
  <si>
    <t>Se asignará a un contratista para realizar un seguimiento de los términos de las diferentes Acciones Constitucionales en la denominada Matriz de Reparto de Tutelas 2025, quien estará diligenciando el archivo, para tener la información actualizada de cada uno de los procesos de tutela, para la gestión y trámite por parte del equipo del Grupo de Gestión de Acciones de Tutela.</t>
  </si>
  <si>
    <t xml:space="preserve">
</t>
  </si>
  <si>
    <t>Cumplimiento</t>
  </si>
  <si>
    <t>Cumplido</t>
  </si>
  <si>
    <t>Vencido</t>
  </si>
  <si>
    <t>Oportunidad</t>
  </si>
  <si>
    <t>Oportuno</t>
  </si>
  <si>
    <t>Extemporaneo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</si>
</sst>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yyyy\-mm\-dd"/>
    <numFmt numFmtId="166" formatCode="yyyy/mm/dd"/>
    <numFmt numFmtId="167" formatCode="_-* #,##0_-;\-* #,##0_-;_-* &quot;-&quot;??_-;_-@"/>
    <numFmt numFmtId="168" formatCode="0.0%"/>
  </numFmts>
  <fonts count="26">
    <font>
      <sz val="11"/>
      <color theme="1"/>
      <name val="Calibri"/>
      <scheme val="minor"/>
    </font>
    <font>
      <sz val="10"/>
      <color theme="1"/>
      <name val="Arial"/>
    </font>
    <font>
      <sz val="11"/>
      <color theme="1"/>
      <name val="Arial"/>
    </font>
    <font>
      <b/>
      <sz val="11"/>
      <color theme="1"/>
      <name val="Arial"/>
    </font>
    <font>
      <b/>
      <sz val="10"/>
      <color rgb="FF000000"/>
      <name val="Arial"/>
    </font>
    <font>
      <sz val="11"/>
      <name val="Calibri"/>
    </font>
    <font>
      <sz val="11"/>
      <color theme="1"/>
      <name val="Calibri"/>
    </font>
    <font>
      <sz val="11"/>
      <color theme="1"/>
      <name val="Calibri"/>
      <scheme val="minor"/>
    </font>
    <font>
      <b/>
      <sz val="11"/>
      <color theme="1"/>
      <name val="Calibri"/>
    </font>
    <font>
      <u/>
      <sz val="11"/>
      <color theme="10"/>
      <name val="Calibri"/>
      <scheme val="minor"/>
    </font>
    <font>
      <u/>
      <sz val="11"/>
      <color theme="10"/>
      <name val="Calibri"/>
      <family val="2"/>
      <scheme val="minor"/>
    </font>
    <font>
      <b/>
      <sz val="9"/>
      <color theme="1"/>
      <name val="Arial"/>
    </font>
    <font>
      <sz val="9"/>
      <color theme="1"/>
      <name val="Arial"/>
    </font>
    <font>
      <b/>
      <sz val="9"/>
      <color rgb="FF000000"/>
      <name val="Arial"/>
    </font>
    <font>
      <sz val="9"/>
      <color rgb="FF000000"/>
      <name val="Arial"/>
    </font>
    <font>
      <u/>
      <sz val="9"/>
      <color theme="10"/>
      <name val="Arial"/>
    </font>
    <font>
      <u/>
      <sz val="9"/>
      <color theme="1"/>
      <name val="Arial"/>
    </font>
    <font>
      <i/>
      <sz val="9"/>
      <color rgb="FF000000"/>
      <name val="Arial"/>
    </font>
    <font>
      <u/>
      <sz val="9"/>
      <color rgb="FF0000FF"/>
      <name val="Arial"/>
    </font>
    <font>
      <u/>
      <sz val="9"/>
      <color rgb="FF1155CC"/>
      <name val="Arial"/>
    </font>
    <font>
      <b/>
      <i/>
      <sz val="9"/>
      <color rgb="FF000000"/>
      <name val="Arial"/>
    </font>
    <font>
      <sz val="9"/>
      <color rgb="FF333333"/>
      <name val="Arial"/>
    </font>
    <font>
      <sz val="9"/>
      <color rgb="FF0070C0"/>
      <name val="Arial"/>
    </font>
    <font>
      <sz val="9"/>
      <name val="Arial"/>
    </font>
    <font>
      <sz val="9"/>
      <color rgb="FFFF0000"/>
      <name val="Arial"/>
    </font>
    <font>
      <sz val="9"/>
      <color rgb="FF000000"/>
      <name val="Arial"/>
      <charset val="1"/>
    </font>
  </fonts>
  <fills count="21">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D8D8D8"/>
        <bgColor rgb="FFD8D8D8"/>
      </patternFill>
    </fill>
    <fill>
      <patternFill patternType="solid">
        <fgColor rgb="FFFFFF00"/>
        <bgColor rgb="FFFFFF00"/>
      </patternFill>
    </fill>
    <fill>
      <patternFill patternType="solid">
        <fgColor rgb="FFFF9900"/>
        <bgColor rgb="FFFF9900"/>
      </patternFill>
    </fill>
    <fill>
      <patternFill patternType="solid">
        <fgColor rgb="FFDEEAF6"/>
        <bgColor rgb="FFDEEAF6"/>
      </patternFill>
    </fill>
    <fill>
      <patternFill patternType="solid">
        <fgColor theme="0"/>
        <bgColor theme="0"/>
      </patternFill>
    </fill>
    <fill>
      <patternFill patternType="solid">
        <fgColor rgb="FFC0E6F5"/>
        <bgColor rgb="FFC0E6F5"/>
      </patternFill>
    </fill>
    <fill>
      <patternFill patternType="solid">
        <fgColor rgb="FFE7E6E6"/>
        <bgColor rgb="FFE7E6E6"/>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F0A1A1"/>
        <bgColor indexed="64"/>
      </patternFill>
    </fill>
    <fill>
      <patternFill patternType="solid">
        <fgColor rgb="FFD1F5AB"/>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79998168889431442"/>
        <bgColor indexed="64"/>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3">
    <xf numFmtId="0" fontId="0" fillId="0" borderId="0"/>
    <xf numFmtId="0" fontId="9" fillId="0" borderId="0" applyNumberFormat="0" applyFill="0" applyBorder="0" applyAlignment="0" applyProtection="0"/>
    <xf numFmtId="0" fontId="10" fillId="0" borderId="22" applyNumberFormat="0" applyFill="0" applyBorder="0" applyAlignment="0" applyProtection="0"/>
  </cellStyleXfs>
  <cellXfs count="254">
    <xf numFmtId="0" fontId="0" fillId="0" borderId="0" xfId="0"/>
    <xf numFmtId="0" fontId="2"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16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165" fontId="4" fillId="4" borderId="12"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1" fillId="0" borderId="14" xfId="0" applyFont="1" applyBorder="1"/>
    <xf numFmtId="0" fontId="1" fillId="0" borderId="15" xfId="0" applyFont="1" applyBorder="1"/>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xf numFmtId="0" fontId="1" fillId="0" borderId="13" xfId="0" applyFont="1" applyBorder="1" applyAlignment="1">
      <alignment vertical="center" wrapText="1"/>
    </xf>
    <xf numFmtId="0" fontId="1" fillId="0" borderId="20" xfId="0" applyFont="1" applyBorder="1"/>
    <xf numFmtId="0" fontId="1" fillId="0" borderId="21" xfId="0" applyFont="1" applyBorder="1"/>
    <xf numFmtId="0" fontId="7" fillId="0" borderId="0" xfId="0" applyFont="1"/>
    <xf numFmtId="0" fontId="8" fillId="0" borderId="0" xfId="0" applyFont="1" applyAlignment="1">
      <alignment horizontal="center" vertical="center"/>
    </xf>
    <xf numFmtId="0" fontId="2" fillId="0" borderId="10" xfId="0" applyFont="1" applyBorder="1"/>
    <xf numFmtId="0" fontId="3" fillId="4" borderId="17" xfId="0" applyFont="1" applyFill="1" applyBorder="1" applyAlignment="1">
      <alignment horizontal="center" vertical="center"/>
    </xf>
    <xf numFmtId="0" fontId="9" fillId="0" borderId="0" xfId="1"/>
    <xf numFmtId="9" fontId="0" fillId="0" borderId="0" xfId="0" applyNumberFormat="1"/>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9" fontId="12" fillId="0" borderId="0" xfId="0" applyNumberFormat="1" applyFont="1" applyAlignment="1">
      <alignment horizontal="center" vertical="center" wrapText="1"/>
    </xf>
    <xf numFmtId="0" fontId="12" fillId="0" borderId="0" xfId="0" applyFont="1" applyAlignment="1">
      <alignment horizontal="center" vertical="center" wrapText="1" indent="1"/>
    </xf>
    <xf numFmtId="0" fontId="12" fillId="2" borderId="0" xfId="0" applyFont="1" applyFill="1" applyAlignment="1">
      <alignment horizontal="center" vertical="center" wrapText="1" inden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0" borderId="2" xfId="0" applyFont="1" applyBorder="1" applyAlignment="1">
      <alignment horizontal="center" vertical="center" wrapText="1" indent="1"/>
    </xf>
    <xf numFmtId="0" fontId="11" fillId="2" borderId="2" xfId="0" applyFont="1" applyFill="1" applyBorder="1" applyAlignment="1">
      <alignment horizontal="center" vertical="center" wrapText="1" inden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2" borderId="0" xfId="0" applyFont="1" applyFill="1" applyAlignment="1">
      <alignment horizontal="center" vertical="center" wrapText="1"/>
    </xf>
    <xf numFmtId="0" fontId="11" fillId="0" borderId="0" xfId="0" applyFont="1" applyAlignment="1">
      <alignment horizontal="center" vertical="center" wrapText="1" indent="1"/>
    </xf>
    <xf numFmtId="0" fontId="11" fillId="2" borderId="0" xfId="0" applyFont="1" applyFill="1" applyAlignment="1">
      <alignment horizontal="center" vertical="center" wrapText="1" inden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0" borderId="7" xfId="0" applyFont="1" applyBorder="1" applyAlignment="1">
      <alignment horizontal="center" vertical="center" wrapText="1" indent="1"/>
    </xf>
    <xf numFmtId="0" fontId="11" fillId="2" borderId="7" xfId="0" applyFont="1" applyFill="1" applyBorder="1" applyAlignment="1">
      <alignment horizontal="center" vertical="center" wrapText="1" inden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2" borderId="10" xfId="0" applyFont="1" applyFill="1" applyBorder="1" applyAlignment="1">
      <alignment horizontal="center" vertical="center" wrapText="1"/>
    </xf>
    <xf numFmtId="9" fontId="12" fillId="0" borderId="10" xfId="0" applyNumberFormat="1" applyFont="1" applyBorder="1" applyAlignment="1">
      <alignment horizontal="center" vertical="center" wrapText="1"/>
    </xf>
    <xf numFmtId="0" fontId="12" fillId="0" borderId="10" xfId="0" applyFont="1" applyBorder="1" applyAlignment="1">
      <alignment horizontal="center" vertical="center" wrapText="1" indent="1"/>
    </xf>
    <xf numFmtId="0" fontId="12" fillId="2" borderId="10" xfId="0" applyFont="1" applyFill="1" applyBorder="1" applyAlignment="1">
      <alignment horizontal="center" vertical="center" wrapText="1" inden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3"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165" fontId="13" fillId="4" borderId="16" xfId="0" applyNumberFormat="1"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0" borderId="16" xfId="0" applyFont="1" applyBorder="1" applyAlignment="1">
      <alignment horizontal="center" vertical="center" wrapText="1"/>
    </xf>
    <xf numFmtId="9" fontId="13" fillId="0" borderId="16" xfId="0" applyNumberFormat="1" applyFont="1" applyBorder="1" applyAlignment="1">
      <alignment horizontal="center" vertical="center" wrapText="1"/>
    </xf>
    <xf numFmtId="165" fontId="13" fillId="12" borderId="16" xfId="0" applyNumberFormat="1" applyFont="1" applyFill="1" applyBorder="1" applyAlignment="1">
      <alignment horizontal="center" vertical="center" wrapText="1"/>
    </xf>
    <xf numFmtId="0" fontId="13" fillId="12" borderId="16" xfId="0" applyFont="1" applyFill="1" applyBorder="1" applyAlignment="1">
      <alignment horizontal="center" vertical="center" wrapText="1"/>
    </xf>
    <xf numFmtId="165" fontId="13" fillId="12" borderId="16" xfId="0" applyNumberFormat="1" applyFont="1" applyFill="1" applyBorder="1" applyAlignment="1">
      <alignment horizontal="center" vertical="center" wrapText="1" indent="1"/>
    </xf>
    <xf numFmtId="0" fontId="13" fillId="12" borderId="16" xfId="0" applyFont="1" applyFill="1" applyBorder="1" applyAlignment="1">
      <alignment horizontal="center" vertical="center" wrapText="1" indent="1"/>
    </xf>
    <xf numFmtId="0" fontId="13" fillId="5" borderId="16" xfId="0" applyFont="1" applyFill="1" applyBorder="1" applyAlignment="1">
      <alignment horizontal="center" vertical="center" wrapText="1" indent="1"/>
    </xf>
    <xf numFmtId="0" fontId="12"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166" fontId="14" fillId="2" borderId="13" xfId="0" applyNumberFormat="1" applyFont="1" applyFill="1" applyBorder="1" applyAlignment="1">
      <alignment horizontal="center" vertical="center" wrapText="1"/>
    </xf>
    <xf numFmtId="1" fontId="12" fillId="2" borderId="13" xfId="0" applyNumberFormat="1" applyFont="1" applyFill="1" applyBorder="1" applyAlignment="1">
      <alignment horizontal="center" vertical="center" wrapText="1"/>
    </xf>
    <xf numFmtId="9" fontId="13" fillId="2" borderId="13"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9" fontId="12" fillId="2" borderId="13" xfId="0" applyNumberFormat="1" applyFont="1" applyFill="1" applyBorder="1" applyAlignment="1">
      <alignment horizontal="center" vertical="center" wrapText="1"/>
    </xf>
    <xf numFmtId="0" fontId="12" fillId="0" borderId="13" xfId="0" applyFont="1" applyBorder="1" applyAlignment="1">
      <alignment horizontal="center" vertical="center" wrapText="1"/>
    </xf>
    <xf numFmtId="0" fontId="12" fillId="15" borderId="13" xfId="0" applyFont="1" applyFill="1" applyBorder="1" applyAlignment="1">
      <alignment horizontal="center" vertical="center" wrapText="1" indent="1"/>
    </xf>
    <xf numFmtId="0" fontId="14" fillId="7" borderId="13" xfId="0" applyFont="1" applyFill="1" applyBorder="1" applyAlignment="1">
      <alignment horizontal="center" vertical="center" wrapText="1"/>
    </xf>
    <xf numFmtId="164" fontId="12" fillId="0" borderId="13"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9" fontId="12" fillId="7" borderId="13" xfId="0" applyNumberFormat="1"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0" borderId="13" xfId="2" applyFont="1" applyFill="1" applyBorder="1" applyAlignment="1">
      <alignment horizontal="center" vertical="center" wrapText="1" indent="1"/>
    </xf>
    <xf numFmtId="0" fontId="15" fillId="0" borderId="13" xfId="2" applyFont="1" applyFill="1" applyBorder="1" applyAlignment="1">
      <alignment horizontal="center" vertical="center" wrapText="1"/>
    </xf>
    <xf numFmtId="164" fontId="12" fillId="2" borderId="13" xfId="0" applyNumberFormat="1" applyFont="1" applyFill="1" applyBorder="1" applyAlignment="1">
      <alignment horizontal="center" vertical="center" wrapText="1"/>
    </xf>
    <xf numFmtId="9" fontId="12" fillId="5" borderId="13" xfId="0" applyNumberFormat="1"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4" fillId="0" borderId="13" xfId="0" applyFont="1" applyBorder="1" applyAlignment="1">
      <alignment horizontal="center" vertical="center" wrapText="1"/>
    </xf>
    <xf numFmtId="9" fontId="16" fillId="7" borderId="13" xfId="0" applyNumberFormat="1"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15" fillId="0" borderId="13" xfId="2" applyFont="1" applyBorder="1" applyAlignment="1">
      <alignment horizontal="center" vertical="center"/>
    </xf>
    <xf numFmtId="9" fontId="14" fillId="0" borderId="13" xfId="0" applyNumberFormat="1" applyFont="1" applyBorder="1" applyAlignment="1">
      <alignment horizontal="center" vertical="center" wrapText="1"/>
    </xf>
    <xf numFmtId="9" fontId="12" fillId="8" borderId="13" xfId="0" applyNumberFormat="1"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9" fontId="12" fillId="11" borderId="13" xfId="0" applyNumberFormat="1" applyFont="1" applyFill="1" applyBorder="1" applyAlignment="1">
      <alignment horizontal="center" vertical="center" wrapText="1"/>
    </xf>
    <xf numFmtId="0" fontId="15" fillId="0" borderId="13" xfId="1" applyFont="1" applyBorder="1" applyAlignment="1">
      <alignment horizontal="center" vertical="center"/>
    </xf>
    <xf numFmtId="0" fontId="12" fillId="16" borderId="13" xfId="0" applyFont="1" applyFill="1" applyBorder="1" applyAlignment="1">
      <alignment horizontal="center" vertical="center" wrapText="1" indent="1"/>
    </xf>
    <xf numFmtId="0" fontId="12" fillId="0" borderId="0" xfId="0" applyFont="1"/>
    <xf numFmtId="1" fontId="12" fillId="0" borderId="13"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12" fillId="0" borderId="13" xfId="0" applyFont="1" applyBorder="1" applyAlignment="1">
      <alignment horizontal="center" vertical="center" wrapText="1" indent="1"/>
    </xf>
    <xf numFmtId="0" fontId="12" fillId="12" borderId="13" xfId="0" applyFont="1" applyFill="1" applyBorder="1" applyAlignment="1">
      <alignment horizontal="center" vertical="center" wrapText="1" indent="1"/>
    </xf>
    <xf numFmtId="0" fontId="12" fillId="12" borderId="13" xfId="0" applyFont="1" applyFill="1" applyBorder="1" applyAlignment="1">
      <alignment horizontal="center" vertical="center" wrapText="1"/>
    </xf>
    <xf numFmtId="0" fontId="15" fillId="0" borderId="13" xfId="2" applyFont="1" applyBorder="1" applyAlignment="1">
      <alignment horizontal="center" vertical="center" wrapText="1"/>
    </xf>
    <xf numFmtId="0" fontId="15" fillId="14" borderId="13" xfId="2" applyFont="1" applyFill="1" applyBorder="1" applyAlignment="1">
      <alignment horizontal="center" vertical="center" wrapText="1"/>
    </xf>
    <xf numFmtId="9" fontId="15" fillId="7" borderId="13" xfId="0" applyNumberFormat="1" applyFont="1" applyFill="1" applyBorder="1" applyAlignment="1">
      <alignment horizontal="center" vertical="center" wrapText="1"/>
    </xf>
    <xf numFmtId="9" fontId="15" fillId="2" borderId="13" xfId="0"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5" fillId="0" borderId="13" xfId="2" applyFont="1" applyFill="1" applyBorder="1" applyAlignment="1">
      <alignment horizontal="center" vertical="center"/>
    </xf>
    <xf numFmtId="0" fontId="14" fillId="5" borderId="13" xfId="0" applyFont="1" applyFill="1" applyBorder="1" applyAlignment="1">
      <alignment horizontal="center" vertical="center" wrapText="1"/>
    </xf>
    <xf numFmtId="164" fontId="12" fillId="5" borderId="13" xfId="0" applyNumberFormat="1" applyFont="1" applyFill="1" applyBorder="1" applyAlignment="1">
      <alignment horizontal="center" vertical="center" wrapText="1"/>
    </xf>
    <xf numFmtId="0" fontId="14" fillId="9" borderId="13" xfId="0" applyFont="1" applyFill="1" applyBorder="1" applyAlignment="1">
      <alignment horizontal="center" vertical="center" wrapText="1"/>
    </xf>
    <xf numFmtId="10" fontId="12" fillId="7" borderId="13" xfId="0" applyNumberFormat="1" applyFont="1" applyFill="1" applyBorder="1" applyAlignment="1">
      <alignment horizontal="center" vertical="center" wrapText="1"/>
    </xf>
    <xf numFmtId="167" fontId="12" fillId="0" borderId="13" xfId="0" applyNumberFormat="1" applyFont="1" applyBorder="1" applyAlignment="1">
      <alignment horizontal="center" vertical="center" wrapText="1"/>
    </xf>
    <xf numFmtId="0" fontId="15" fillId="0" borderId="13" xfId="1" applyFont="1" applyFill="1" applyBorder="1" applyAlignment="1">
      <alignment horizontal="center" vertical="center"/>
    </xf>
    <xf numFmtId="0" fontId="16" fillId="0" borderId="13" xfId="0" applyFont="1" applyBorder="1" applyAlignment="1">
      <alignment horizontal="center" vertical="center" wrapText="1"/>
    </xf>
    <xf numFmtId="0" fontId="12" fillId="17" borderId="13" xfId="0" applyFont="1" applyFill="1" applyBorder="1" applyAlignment="1">
      <alignment horizontal="center" vertical="center" wrapText="1" indent="1"/>
    </xf>
    <xf numFmtId="0" fontId="15" fillId="0" borderId="13" xfId="1" applyFont="1" applyBorder="1" applyAlignment="1">
      <alignment horizontal="center" vertical="center" wrapText="1"/>
    </xf>
    <xf numFmtId="0" fontId="15" fillId="0" borderId="13" xfId="1"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2" fillId="6" borderId="13" xfId="0" applyFont="1" applyFill="1" applyBorder="1" applyAlignment="1">
      <alignment horizontal="center" vertical="center" wrapText="1"/>
    </xf>
    <xf numFmtId="9" fontId="12" fillId="6" borderId="13" xfId="0" applyNumberFormat="1" applyFont="1" applyFill="1" applyBorder="1" applyAlignment="1">
      <alignment horizontal="center" vertical="center" wrapText="1"/>
    </xf>
    <xf numFmtId="9" fontId="14" fillId="2" borderId="13" xfId="0" applyNumberFormat="1"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15" fillId="0" borderId="13" xfId="1" applyFont="1" applyBorder="1" applyAlignment="1">
      <alignment horizontal="center" vertical="center" indent="1"/>
    </xf>
    <xf numFmtId="0" fontId="16" fillId="2" borderId="13"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17" borderId="13" xfId="0" applyFont="1" applyFill="1" applyBorder="1" applyAlignment="1">
      <alignment horizontal="center" vertical="center" wrapText="1" indent="1"/>
    </xf>
    <xf numFmtId="0" fontId="14" fillId="16" borderId="13" xfId="0" applyFont="1" applyFill="1" applyBorder="1" applyAlignment="1">
      <alignment horizontal="center" vertical="center" wrapText="1" indent="1"/>
    </xf>
    <xf numFmtId="0" fontId="14" fillId="15" borderId="13" xfId="0" applyFont="1" applyFill="1" applyBorder="1" applyAlignment="1">
      <alignment horizontal="center" vertical="center" wrapText="1" indent="1"/>
    </xf>
    <xf numFmtId="14" fontId="12" fillId="2" borderId="13" xfId="0" applyNumberFormat="1" applyFont="1" applyFill="1" applyBorder="1" applyAlignment="1">
      <alignment horizontal="center" vertical="center" wrapText="1"/>
    </xf>
    <xf numFmtId="167" fontId="12" fillId="2" borderId="13"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center" vertical="center" inden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4" fillId="2" borderId="24" xfId="0" applyFont="1" applyFill="1" applyBorder="1" applyAlignment="1">
      <alignment horizontal="center" vertical="center" wrapText="1"/>
    </xf>
    <xf numFmtId="166" fontId="14" fillId="2" borderId="24" xfId="0" applyNumberFormat="1" applyFont="1" applyFill="1" applyBorder="1" applyAlignment="1">
      <alignment horizontal="center" vertical="center" wrapText="1"/>
    </xf>
    <xf numFmtId="1" fontId="12" fillId="2" borderId="24" xfId="0" applyNumberFormat="1" applyFont="1" applyFill="1" applyBorder="1" applyAlignment="1">
      <alignment horizontal="center" vertical="center" wrapText="1"/>
    </xf>
    <xf numFmtId="9" fontId="13" fillId="2" borderId="24" xfId="0" applyNumberFormat="1" applyFont="1" applyFill="1" applyBorder="1" applyAlignment="1">
      <alignment horizontal="center" vertical="center" wrapText="1"/>
    </xf>
    <xf numFmtId="0" fontId="13" fillId="2" borderId="24" xfId="0" applyFont="1" applyFill="1" applyBorder="1" applyAlignment="1">
      <alignment horizontal="center" vertical="center" wrapText="1"/>
    </xf>
    <xf numFmtId="9" fontId="12" fillId="2" borderId="24" xfId="0" applyNumberFormat="1" applyFont="1" applyFill="1" applyBorder="1" applyAlignment="1">
      <alignment horizontal="center" vertical="center" wrapText="1"/>
    </xf>
    <xf numFmtId="0" fontId="12" fillId="0" borderId="24" xfId="0" applyFont="1" applyBorder="1" applyAlignment="1">
      <alignment horizontal="center" vertical="center" wrapText="1"/>
    </xf>
    <xf numFmtId="0" fontId="12" fillId="15" borderId="24" xfId="0" applyFont="1" applyFill="1" applyBorder="1" applyAlignment="1">
      <alignment horizontal="center" vertical="center" wrapText="1" indent="1"/>
    </xf>
    <xf numFmtId="0" fontId="12" fillId="15" borderId="25" xfId="0" applyFont="1" applyFill="1" applyBorder="1" applyAlignment="1">
      <alignment horizontal="center" vertical="center" wrapText="1" indent="1"/>
    </xf>
    <xf numFmtId="0" fontId="12" fillId="2" borderId="26" xfId="0" applyFont="1" applyFill="1" applyBorder="1" applyAlignment="1">
      <alignment horizontal="center" vertical="center" wrapText="1"/>
    </xf>
    <xf numFmtId="0" fontId="12" fillId="15" borderId="27" xfId="0" applyFont="1" applyFill="1" applyBorder="1" applyAlignment="1">
      <alignment horizontal="center" vertical="center" wrapText="1" indent="1"/>
    </xf>
    <xf numFmtId="0" fontId="12" fillId="0" borderId="26" xfId="0" applyFont="1" applyBorder="1" applyAlignment="1">
      <alignment horizontal="center" vertical="center" wrapText="1"/>
    </xf>
    <xf numFmtId="0" fontId="12" fillId="16" borderId="27" xfId="0" applyFont="1" applyFill="1" applyBorder="1" applyAlignment="1">
      <alignment horizontal="center" vertical="center" wrapText="1" indent="1"/>
    </xf>
    <xf numFmtId="0" fontId="12" fillId="12" borderId="27" xfId="0" applyFont="1" applyFill="1" applyBorder="1" applyAlignment="1">
      <alignment horizontal="center" vertical="center" wrapText="1" indent="1"/>
    </xf>
    <xf numFmtId="0" fontId="12" fillId="17" borderId="27" xfId="0" applyFont="1" applyFill="1" applyBorder="1" applyAlignment="1">
      <alignment horizontal="center" vertical="center" wrapText="1" indent="1"/>
    </xf>
    <xf numFmtId="0" fontId="14" fillId="17" borderId="27" xfId="0" applyFont="1" applyFill="1" applyBorder="1" applyAlignment="1">
      <alignment horizontal="center" vertical="center" wrapText="1" indent="1"/>
    </xf>
    <xf numFmtId="0" fontId="14" fillId="16" borderId="27" xfId="0" applyFont="1" applyFill="1" applyBorder="1" applyAlignment="1">
      <alignment horizontal="center" vertical="center" wrapText="1" indent="1"/>
    </xf>
    <xf numFmtId="0" fontId="14" fillId="15" borderId="27" xfId="0" applyFont="1" applyFill="1" applyBorder="1" applyAlignment="1">
      <alignment horizontal="center" vertical="center" wrapText="1" indent="1"/>
    </xf>
    <xf numFmtId="0" fontId="12" fillId="2" borderId="29" xfId="0" applyFont="1" applyFill="1" applyBorder="1" applyAlignment="1">
      <alignment horizontal="center" vertical="center" wrapText="1"/>
    </xf>
    <xf numFmtId="9" fontId="12" fillId="2" borderId="29" xfId="0" applyNumberFormat="1" applyFont="1" applyFill="1" applyBorder="1" applyAlignment="1">
      <alignment horizontal="center" vertical="center" wrapText="1"/>
    </xf>
    <xf numFmtId="167" fontId="12" fillId="2" borderId="29" xfId="0" applyNumberFormat="1" applyFont="1" applyFill="1" applyBorder="1" applyAlignment="1">
      <alignment horizontal="center" vertical="center" wrapText="1"/>
    </xf>
    <xf numFmtId="164" fontId="12" fillId="2" borderId="29" xfId="0" applyNumberFormat="1" applyFont="1" applyFill="1" applyBorder="1" applyAlignment="1">
      <alignment horizontal="center" vertical="center" wrapText="1"/>
    </xf>
    <xf numFmtId="1" fontId="12" fillId="2" borderId="29" xfId="0" applyNumberFormat="1" applyFont="1" applyFill="1" applyBorder="1" applyAlignment="1">
      <alignment horizontal="center" vertical="center" wrapText="1"/>
    </xf>
    <xf numFmtId="0" fontId="12" fillId="0" borderId="29" xfId="0" applyFont="1" applyBorder="1" applyAlignment="1">
      <alignment horizontal="center" vertical="center" wrapText="1"/>
    </xf>
    <xf numFmtId="0" fontId="12" fillId="12" borderId="29" xfId="0" applyFont="1" applyFill="1" applyBorder="1" applyAlignment="1">
      <alignment horizontal="center" vertical="center" wrapText="1"/>
    </xf>
    <xf numFmtId="0" fontId="12" fillId="17" borderId="29" xfId="0" applyFont="1" applyFill="1" applyBorder="1" applyAlignment="1">
      <alignment horizontal="center" vertical="center" wrapText="1" indent="1"/>
    </xf>
    <xf numFmtId="0" fontId="12" fillId="17" borderId="30" xfId="0" applyFont="1" applyFill="1" applyBorder="1" applyAlignment="1">
      <alignment horizontal="center" vertical="center" wrapText="1" indent="1"/>
    </xf>
    <xf numFmtId="0" fontId="12" fillId="0" borderId="22" xfId="0" applyFont="1" applyBorder="1" applyAlignment="1">
      <alignment horizontal="center" vertical="center" wrapText="1"/>
    </xf>
    <xf numFmtId="0" fontId="12" fillId="0" borderId="22" xfId="0" applyFont="1" applyBorder="1"/>
    <xf numFmtId="0" fontId="1" fillId="0" borderId="19" xfId="0" applyFont="1" applyBorder="1"/>
    <xf numFmtId="0" fontId="1" fillId="0" borderId="19" xfId="0" applyFont="1" applyBorder="1" applyAlignment="1">
      <alignment vertical="center"/>
    </xf>
    <xf numFmtId="0" fontId="1" fillId="0" borderId="18" xfId="0" applyFont="1" applyBorder="1" applyAlignment="1">
      <alignment vertical="center" wrapText="1"/>
    </xf>
    <xf numFmtId="0" fontId="2" fillId="0" borderId="22" xfId="0" applyFont="1" applyBorder="1"/>
    <xf numFmtId="9" fontId="12" fillId="2" borderId="22"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indent="1"/>
    </xf>
    <xf numFmtId="9" fontId="12" fillId="0" borderId="24" xfId="0" applyNumberFormat="1" applyFont="1" applyBorder="1" applyAlignment="1">
      <alignment horizontal="center" vertical="center" wrapText="1" indent="1"/>
    </xf>
    <xf numFmtId="9" fontId="12" fillId="0" borderId="13" xfId="0" applyNumberFormat="1" applyFont="1" applyBorder="1" applyAlignment="1">
      <alignment horizontal="center" vertical="center" wrapText="1" indent="1"/>
    </xf>
    <xf numFmtId="9" fontId="14" fillId="0" borderId="13" xfId="0" applyNumberFormat="1" applyFont="1" applyBorder="1" applyAlignment="1">
      <alignment horizontal="center" vertical="center" indent="1"/>
    </xf>
    <xf numFmtId="0" fontId="14" fillId="0" borderId="13" xfId="0" applyFont="1" applyBorder="1" applyAlignment="1">
      <alignment horizontal="center" vertical="center" wrapText="1" indent="1"/>
    </xf>
    <xf numFmtId="9" fontId="14" fillId="0" borderId="13" xfId="0" applyNumberFormat="1" applyFont="1" applyBorder="1" applyAlignment="1">
      <alignment horizontal="center" vertical="center"/>
    </xf>
    <xf numFmtId="9" fontId="12" fillId="11" borderId="13" xfId="0" applyNumberFormat="1" applyFont="1" applyFill="1" applyBorder="1" applyAlignment="1">
      <alignment horizontal="center" vertical="center" wrapText="1" indent="1"/>
    </xf>
    <xf numFmtId="0" fontId="12" fillId="8" borderId="13" xfId="0" applyFont="1" applyFill="1" applyBorder="1" applyAlignment="1">
      <alignment horizontal="center" vertical="center" wrapText="1"/>
    </xf>
    <xf numFmtId="9" fontId="12" fillId="2" borderId="13" xfId="0" applyNumberFormat="1" applyFont="1" applyFill="1" applyBorder="1" applyAlignment="1">
      <alignment horizontal="center" vertical="center" wrapText="1" indent="1"/>
    </xf>
    <xf numFmtId="9" fontId="14" fillId="0" borderId="13" xfId="0" applyNumberFormat="1" applyFont="1" applyBorder="1" applyAlignment="1">
      <alignment horizontal="center" vertical="center" wrapText="1" indent="1"/>
    </xf>
    <xf numFmtId="9" fontId="14" fillId="2" borderId="13" xfId="0" applyNumberFormat="1" applyFont="1" applyFill="1" applyBorder="1" applyAlignment="1">
      <alignment horizontal="center" vertical="center" wrapText="1" indent="1"/>
    </xf>
    <xf numFmtId="0" fontId="14" fillId="12" borderId="13" xfId="0" applyFont="1" applyFill="1" applyBorder="1" applyAlignment="1">
      <alignment horizontal="center" vertical="center" wrapText="1" indent="1"/>
    </xf>
    <xf numFmtId="0" fontId="14" fillId="12" borderId="27" xfId="0" applyFont="1" applyFill="1" applyBorder="1" applyAlignment="1">
      <alignment horizontal="center" vertical="center" wrapText="1" indent="1"/>
    </xf>
    <xf numFmtId="9" fontId="12" fillId="0" borderId="13" xfId="0" applyNumberFormat="1" applyFont="1" applyBorder="1" applyAlignment="1" applyProtection="1">
      <alignment horizontal="center" vertical="center"/>
      <protection locked="0"/>
    </xf>
    <xf numFmtId="9" fontId="12" fillId="12" borderId="13" xfId="0" applyNumberFormat="1" applyFont="1" applyFill="1" applyBorder="1" applyAlignment="1" applyProtection="1">
      <alignment horizontal="center" vertical="center"/>
      <protection locked="0"/>
    </xf>
    <xf numFmtId="0" fontId="12" fillId="11" borderId="13" xfId="0" applyFont="1" applyFill="1" applyBorder="1" applyAlignment="1" applyProtection="1">
      <alignment horizontal="center" vertical="center" wrapText="1"/>
      <protection locked="0"/>
    </xf>
    <xf numFmtId="168" fontId="12" fillId="0" borderId="13" xfId="0" applyNumberFormat="1" applyFont="1" applyBorder="1" applyAlignment="1">
      <alignment horizontal="center" vertical="center" wrapText="1" indent="1"/>
    </xf>
    <xf numFmtId="10" fontId="14" fillId="0" borderId="13" xfId="0" applyNumberFormat="1" applyFont="1" applyBorder="1" applyAlignment="1">
      <alignment horizontal="center" vertical="center"/>
    </xf>
    <xf numFmtId="10" fontId="14" fillId="0" borderId="13" xfId="0" applyNumberFormat="1" applyFont="1" applyBorder="1" applyAlignment="1">
      <alignment horizontal="center" vertical="center" wrapText="1" indent="1"/>
    </xf>
    <xf numFmtId="0" fontId="12" fillId="0" borderId="24" xfId="0" applyFont="1" applyBorder="1" applyAlignment="1">
      <alignment horizontal="center" vertical="center" wrapText="1" indent="1"/>
    </xf>
    <xf numFmtId="0" fontId="12" fillId="11" borderId="13" xfId="0" applyFont="1" applyFill="1" applyBorder="1" applyAlignment="1">
      <alignment horizontal="center" vertical="center" wrapText="1" indent="1"/>
    </xf>
    <xf numFmtId="0" fontId="12" fillId="2" borderId="13" xfId="0" applyFont="1" applyFill="1" applyBorder="1" applyAlignment="1">
      <alignment horizontal="center" vertical="center" wrapText="1" indent="1"/>
    </xf>
    <xf numFmtId="0" fontId="14" fillId="2" borderId="13" xfId="0" applyFont="1" applyFill="1" applyBorder="1" applyAlignment="1">
      <alignment horizontal="center" vertical="center" wrapText="1" indent="1"/>
    </xf>
    <xf numFmtId="9" fontId="12" fillId="12" borderId="13" xfId="0" applyNumberFormat="1" applyFont="1" applyFill="1" applyBorder="1" applyAlignment="1">
      <alignment horizontal="center" vertical="center" wrapText="1" indent="1"/>
    </xf>
    <xf numFmtId="0" fontId="9" fillId="0" borderId="13" xfId="1" applyBorder="1" applyAlignment="1">
      <alignment horizontal="center" vertical="center"/>
    </xf>
    <xf numFmtId="0" fontId="9" fillId="0" borderId="22" xfId="1" applyBorder="1" applyAlignment="1">
      <alignment horizontal="center" vertical="center"/>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25" fillId="0" borderId="0" xfId="0" applyFont="1" applyAlignment="1">
      <alignment horizontal="center" wrapText="1"/>
    </xf>
    <xf numFmtId="0" fontId="12" fillId="0" borderId="18" xfId="0" applyFont="1" applyBorder="1" applyAlignment="1">
      <alignment horizontal="center" vertical="center" wrapText="1"/>
    </xf>
    <xf numFmtId="9" fontId="12" fillId="12" borderId="33" xfId="0" applyNumberFormat="1" applyFont="1" applyFill="1" applyBorder="1" applyAlignment="1">
      <alignment horizontal="center" vertical="center" wrapText="1" indent="1"/>
    </xf>
    <xf numFmtId="9" fontId="12" fillId="0" borderId="14" xfId="0" applyNumberFormat="1" applyFont="1" applyBorder="1" applyAlignment="1">
      <alignment horizontal="center" vertical="center" wrapText="1" indent="1"/>
    </xf>
    <xf numFmtId="0" fontId="12" fillId="12" borderId="26" xfId="0" applyFont="1" applyFill="1" applyBorder="1" applyAlignment="1">
      <alignment horizontal="center" vertical="center" wrapText="1"/>
    </xf>
    <xf numFmtId="0" fontId="12" fillId="18" borderId="26" xfId="0" applyFont="1" applyFill="1" applyBorder="1" applyAlignment="1">
      <alignment horizontal="center" vertical="center" wrapText="1"/>
    </xf>
    <xf numFmtId="0" fontId="12" fillId="19" borderId="26"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1" borderId="26" xfId="0" applyFont="1" applyFill="1" applyBorder="1" applyAlignment="1">
      <alignment horizontal="center" vertical="center" wrapText="1"/>
    </xf>
    <xf numFmtId="0" fontId="12" fillId="20" borderId="13" xfId="0" applyFont="1" applyFill="1" applyBorder="1" applyAlignment="1">
      <alignment horizontal="center" vertical="center" wrapText="1"/>
    </xf>
    <xf numFmtId="0" fontId="12" fillId="20" borderId="29" xfId="0" applyFont="1" applyFill="1" applyBorder="1" applyAlignment="1">
      <alignment horizontal="center" vertical="center" wrapText="1"/>
    </xf>
    <xf numFmtId="0" fontId="12" fillId="19" borderId="13" xfId="0" applyFont="1" applyFill="1" applyBorder="1" applyAlignment="1">
      <alignment horizontal="center" vertical="center" wrapText="1"/>
    </xf>
    <xf numFmtId="0" fontId="11" fillId="0" borderId="9" xfId="0" applyFont="1" applyBorder="1" applyAlignment="1">
      <alignment horizontal="center" vertical="center" wrapText="1" indent="1"/>
    </xf>
    <xf numFmtId="0" fontId="11" fillId="0" borderId="10" xfId="0" applyFont="1" applyBorder="1" applyAlignment="1">
      <alignment horizontal="center" vertical="center" wrapText="1" indent="1"/>
    </xf>
    <xf numFmtId="0" fontId="11" fillId="0" borderId="17" xfId="0" applyFont="1" applyBorder="1" applyAlignment="1">
      <alignment horizontal="center" vertical="center" wrapText="1" indent="1"/>
    </xf>
    <xf numFmtId="0" fontId="6" fillId="10" borderId="22" xfId="0" applyFont="1" applyFill="1" applyBorder="1" applyAlignment="1">
      <alignment horizontal="center"/>
    </xf>
    <xf numFmtId="0" fontId="5" fillId="0" borderId="22" xfId="0" applyFont="1" applyBorder="1" applyAlignment="1"/>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D1F5AB"/>
      <color rgb="FFF0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39</xdr:row>
      <xdr:rowOff>0</xdr:rowOff>
    </xdr:from>
    <xdr:ext cx="266700" cy="55035450"/>
    <xdr:sp macro="" textlink="">
      <xdr:nvSpPr>
        <xdr:cNvPr id="3" name="Shape 3" descr="Vista previa de imagen">
          <a:extLst>
            <a:ext uri="{FF2B5EF4-FFF2-40B4-BE49-F238E27FC236}">
              <a16:creationId xmlns:a16="http://schemas.microsoft.com/office/drawing/2014/main" id="{00000000-0008-0000-0000-000003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57150</xdr:colOff>
      <xdr:row>25</xdr:row>
      <xdr:rowOff>9525</xdr:rowOff>
    </xdr:from>
    <xdr:ext cx="266700" cy="74666475"/>
    <xdr:sp macro="" textlink="">
      <xdr:nvSpPr>
        <xdr:cNvPr id="2" name="Shape 3" descr="Vista previa de imagen">
          <a:extLst>
            <a:ext uri="{FF2B5EF4-FFF2-40B4-BE49-F238E27FC236}">
              <a16:creationId xmlns:a16="http://schemas.microsoft.com/office/drawing/2014/main" id="{00000000-0008-0000-0000-000002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914400</xdr:colOff>
      <xdr:row>1</xdr:row>
      <xdr:rowOff>171450</xdr:rowOff>
    </xdr:from>
    <xdr:ext cx="1143000" cy="10953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ininteriorgovco-my.sharepoint.com/:f:/r/personal/laurasofia_rodriguez_mininterior_gov_co/Documents/Requerimientos%20Control%20Interno/Plan%20de%20Mejoramiento%20Institucional?csf=1&amp;web=1&amp;e=ArlLhx" TargetMode="External"/><Relationship Id="rId299" Type="http://schemas.openxmlformats.org/officeDocument/2006/relationships/hyperlink" Target="https://mininteriorgovco.sharepoint.com/:f:/s/EvidenciasPMI/Ep9gZpmDTm9Ng9YMkdlUQmwBSrY_pUPlxPU1HkWW-JewjQ?e=TasKsY" TargetMode="External"/><Relationship Id="rId21" Type="http://schemas.openxmlformats.org/officeDocument/2006/relationships/hyperlink" Target="https://mininteriorgovco.sharepoint.com/:f:/s/EvidenciasPMI/Ek7D76IS5aVAoG_wX5_I0F4BEPNnOisC9Xhj8LHlspX_Cw?e=ejL695" TargetMode="External"/><Relationship Id="rId63" Type="http://schemas.openxmlformats.org/officeDocument/2006/relationships/hyperlink" Target="https://mininteriorgovco.sharepoint.com/:f:/s/EvidenciasPMI/EshKghJJu7tOu45OYumPqzMBjVJUuGQvo89sC1EEYFBt6A?e=I0NJtR" TargetMode="External"/><Relationship Id="rId159" Type="http://schemas.openxmlformats.org/officeDocument/2006/relationships/hyperlink" Target="https://mininteriorgovco.sharepoint.com/:f:/s/EvidenciasPMI/Eoaf2YXvMghBjOgsDmRhzyUBiB3DJvteU9P0CvWd1XbQKg?e=SOOF93" TargetMode="External"/><Relationship Id="rId170" Type="http://schemas.openxmlformats.org/officeDocument/2006/relationships/hyperlink" Target="https://mininteriorgovco.sharepoint.com/:f:/s/EvidenciasPMI/EilwBNpas7tDnsupbrk3-B0BQ_K5jA7csl6yc4qpXzMHug?e=cNDqRd" TargetMode="External"/><Relationship Id="rId226" Type="http://schemas.openxmlformats.org/officeDocument/2006/relationships/hyperlink" Target="https://mininteriorgovco.sharepoint.com/:f:/s/EvidenciasPMI/EpGUlBPZYexLroWroF8cnngBuods5mHXWPXByxfmTBHEFQ?e=uhTVq5" TargetMode="External"/><Relationship Id="rId268" Type="http://schemas.openxmlformats.org/officeDocument/2006/relationships/hyperlink" Target="https://mininteriorgovco.sharepoint.com/:f:/s/EvidenciasPMI/Eq8Bjb2qjtZGhCGY5spt67sB2Haon2Jx8uG8vjGuCFWhrA?e=IfrFKd" TargetMode="External"/><Relationship Id="rId32" Type="http://schemas.openxmlformats.org/officeDocument/2006/relationships/hyperlink" Target="https://mininteriorgovco.sharepoint.com/:f:/s/EvidenciasPMI/EgIEIq5Cp4NLi8ghDvwWsigBrJAfjElGSHZX6ALT4o2vrw?e=3wTfMy" TargetMode="External"/><Relationship Id="rId74" Type="http://schemas.openxmlformats.org/officeDocument/2006/relationships/hyperlink" Target="https://mininteriorgovco.sharepoint.com/:f:/s/EvidenciasPMI/El2o4VVsbqdBlfcCVdxZ8IYBTFYIF6DytoiWRVYI-4h9dg?e=Ov4SI1" TargetMode="External"/><Relationship Id="rId128" Type="http://schemas.openxmlformats.org/officeDocument/2006/relationships/hyperlink" Target="https://mininteriorgovco.sharepoint.com/:f:/s/EvidenciasPMI/Ek0XEgCaAA9EkcDS-DMRWScBCWF8eo3prMCoFfFXvsCfvg?e=33M13p" TargetMode="External"/><Relationship Id="rId5" Type="http://schemas.openxmlformats.org/officeDocument/2006/relationships/hyperlink" Target="https://mininteriorgovco.sharepoint.com/:f:/s/EvidenciasPMI/EowBiOnELtJIp_6oVVKq3vUByguDiXO9hEpIOUaq7MN_DA?e=4cTYHD" TargetMode="External"/><Relationship Id="rId181" Type="http://schemas.openxmlformats.org/officeDocument/2006/relationships/hyperlink" Target="https://mininteriorgovco.sharepoint.com/:f:/s/EvidenciasPMI/Ehr_oOv0j2pAoHo0z4egbscBQFBzSyMU4T-p4tlNyyg1bQ?e=of0v73" TargetMode="External"/><Relationship Id="rId237" Type="http://schemas.openxmlformats.org/officeDocument/2006/relationships/hyperlink" Target="https://mininteriorgovco.sharepoint.com/:f:/s/EvidenciasPMI/ErcRAPJX47pJlU2efrJ5470BE7dubb6lGF7UI6OcNvrXpg?e=wTJSBj" TargetMode="External"/><Relationship Id="rId279" Type="http://schemas.openxmlformats.org/officeDocument/2006/relationships/hyperlink" Target="https://mininteriorgovco.sharepoint.com/:f:/s/EvidenciasPMI/EiTqEX1WouJIqc6HQ5clyY4BddEKwN-jQbkdYJ0D0o5GEw?e=grIdLd" TargetMode="External"/><Relationship Id="rId43" Type="http://schemas.openxmlformats.org/officeDocument/2006/relationships/hyperlink" Target="https://mininteriorgovco.sharepoint.com/:f:/s/EvidenciasPMI/EsBboskwvF1EhNKP5faH1OUB93nXcR-cddTfagmhfdvuLQ?e=8G6Hoe" TargetMode="External"/><Relationship Id="rId139" Type="http://schemas.openxmlformats.org/officeDocument/2006/relationships/hyperlink" Target="https://mininteriorgovco.sharepoint.com/:f:/s/EvidenciasPMI/Emf6XW7GyDdLt1jaqI0DbAsBYJwJXhVAhPsJKFfmJuwc-Q?e=OZJByA" TargetMode="External"/><Relationship Id="rId290" Type="http://schemas.openxmlformats.org/officeDocument/2006/relationships/hyperlink" Target="https://mininteriorgovco.sharepoint.com/:f:/s/EvidenciasPMI/EjrjPCIUjg5CsStycnC2j3UBuVwGzly7clVuFgWWidJNUA?e=5FLSnI" TargetMode="External"/><Relationship Id="rId304" Type="http://schemas.openxmlformats.org/officeDocument/2006/relationships/comments" Target="../comments1.xml"/><Relationship Id="rId85" Type="http://schemas.openxmlformats.org/officeDocument/2006/relationships/hyperlink" Target="https://mininteriorgovco.sharepoint.com/:f:/s/EvidenciasPMI/EnnYg2Q2LzBHkp96dwmZYUsBecMf9cG-KtjVA09iTi4b_A?e=nWgiWD" TargetMode="External"/><Relationship Id="rId150" Type="http://schemas.openxmlformats.org/officeDocument/2006/relationships/hyperlink" Target="https://mininteriorgovco.sharepoint.com/:f:/s/EvidenciasPMI/EuzXKCs6nURBnwZMKU69jeoBNobkpQm3URlBredcVxEkcA?e=GDplY5" TargetMode="External"/><Relationship Id="rId192" Type="http://schemas.openxmlformats.org/officeDocument/2006/relationships/hyperlink" Target="https://mininteriorgovco.sharepoint.com/:f:/s/EvidenciasPMI/Eor6JpAp-blLtJ9lOr7tH_sBnrZZ7tQO4BmH2rVrh3tF3A?e=Ia2wFn" TargetMode="External"/><Relationship Id="rId206" Type="http://schemas.openxmlformats.org/officeDocument/2006/relationships/hyperlink" Target="https://mininteriorgovco.sharepoint.com/:f:/r/sites/EvidenciasPMI/Documentos%20compartidos/Seguimiento%20PMI-OCI/Evidencia%20SPS/Corte%2030%20de%20Junio/HALLAZGO%20No.%2031?csf=1&amp;web=1&amp;e=TyjhBI" TargetMode="External"/><Relationship Id="rId248" Type="http://schemas.openxmlformats.org/officeDocument/2006/relationships/hyperlink" Target="https://mininteriorgovco.sharepoint.com/:x:/s/EvidenciasPMI/EevIBoZemflLm_ZZEwcYI3sBp0Pk7aZpxCvoB9S5lKqPmg?e=dAfoKO" TargetMode="External"/><Relationship Id="rId12" Type="http://schemas.openxmlformats.org/officeDocument/2006/relationships/hyperlink" Target="https://mininteriorgovco.sharepoint.com/:f:/s/EvidenciasPMI/EpICgZ3fSxVJqLVahVQ2wqoBvfqXI04ayU5lLfO9q_1piQ?e=TlVcz8" TargetMode="External"/><Relationship Id="rId108" Type="http://schemas.openxmlformats.org/officeDocument/2006/relationships/hyperlink" Target="https://mininteriorgovco.sharepoint.com/:b:/s/EvidenciasPMI/EZmQeVUDH2dDoAhrk7VkxLgBd-NkDog8zG76BvrYuIlKxw?e=uCq7yX" TargetMode="External"/><Relationship Id="rId54" Type="http://schemas.openxmlformats.org/officeDocument/2006/relationships/hyperlink" Target="https://mininteriorgovco.sharepoint.com/:f:/s/EvidenciasPMI/Ep4opDZin9pFireDQymPAFgBfLyvOy46MUH78J8scaJxeQ?e=60k80U" TargetMode="External"/><Relationship Id="rId96" Type="http://schemas.openxmlformats.org/officeDocument/2006/relationships/hyperlink" Target="https://mininteriorgovco.sharepoint.com/:b:/s/EvidenciasPMI/ERAxV40HMtBBuK-lzWpZbmABWHtMWInYuouRwBR2QrL2vA?e=vbeaSg" TargetMode="External"/><Relationship Id="rId161" Type="http://schemas.openxmlformats.org/officeDocument/2006/relationships/hyperlink" Target="https://mininteriorgovco.sharepoint.com/:f:/s/EvidenciasPMI/EkAtK0NUb5pOseu9ZXswfgMB3dI3GWoDMuHylVOhBU_Pxw?e=HvVLfy" TargetMode="External"/><Relationship Id="rId217" Type="http://schemas.openxmlformats.org/officeDocument/2006/relationships/hyperlink" Target="https://mininteriorgovco.sharepoint.com/:f:/s/EvidenciasPMI/Ej7hFKdMTahFvGC_xFT2TjUBgJruhuR3neD9fMM2ds-jrQ?e=7x8gOo" TargetMode="External"/><Relationship Id="rId6" Type="http://schemas.openxmlformats.org/officeDocument/2006/relationships/hyperlink" Target="https://mininteriorgovco.sharepoint.com/:f:/s/EvidenciasPMI/EsmbHPKE01dPn6RltFpUYwwBb8ndhRsGkIHn-K5c18KJIQ?e=JcSS49" TargetMode="External"/><Relationship Id="rId238" Type="http://schemas.openxmlformats.org/officeDocument/2006/relationships/hyperlink" Target="https://mininteriorgovco.sharepoint.com/:f:/s/EvidenciasPMI/Egt_cpd0hq5NiYFNXyLf6fQBSQE8YIVDKjaSQ394bWP7YA?e=2kPAry" TargetMode="External"/><Relationship Id="rId259" Type="http://schemas.openxmlformats.org/officeDocument/2006/relationships/hyperlink" Target="https://mininteriorgovco.sharepoint.com/:f:/s/EvidenciasPMI/EnbAmUp9NU9PpFHhn5MV_ZEBtMtK1FPBVbJdvTGTz1SVrg?e=6QPtdJ" TargetMode="External"/><Relationship Id="rId23" Type="http://schemas.openxmlformats.org/officeDocument/2006/relationships/hyperlink" Target="https://mininteriorgovco-my.sharepoint.com/:f:/g/personal/claudia_pira_mininterior_gov_co/EkYH1gMCz8JFplovE71Gd7IBeRi1I7iPGBaN4JDBfGBceA?e=Q4ybj9smb://192.168.18.166/OIP/2024/13%20OIPI/02%20COMUNICACIONES" TargetMode="External"/><Relationship Id="rId119" Type="http://schemas.openxmlformats.org/officeDocument/2006/relationships/hyperlink" Target="https://mininteriorgovco.sharepoint.com/:f:/s/EvidenciasPMI/EsLwX-3Sm-FPpHyGzIjmqhIBFQKBPahKh5MLnmQyb-kd7g?e=RQnxM9" TargetMode="External"/><Relationship Id="rId270" Type="http://schemas.openxmlformats.org/officeDocument/2006/relationships/hyperlink" Target="https://mininteriorgovco.sharepoint.com/:f:/s/EvidenciasPMI/EhT-36S3GftCmKpUrrGGAIEBE9nxKseDINDgvFK7iIxWew?e=GqTMyg" TargetMode="External"/><Relationship Id="rId291" Type="http://schemas.openxmlformats.org/officeDocument/2006/relationships/hyperlink" Target="https://mininteriorgovco.sharepoint.com/:f:/s/EvidenciasPMI/EhCBtSldB79KhgarD07wXSIBXhS9RFBQm-l_FW0dcAESpg?e=LxFQQT" TargetMode="External"/><Relationship Id="rId44" Type="http://schemas.openxmlformats.org/officeDocument/2006/relationships/hyperlink" Target="https://mininteriorgovco.sharepoint.com/:f:/s/EvidenciasPMI/En3aDLELgB5HihQCnmJiHFMB7Rhphts_h1pn2wLJLKdtIw?e=mNmKd4" TargetMode="External"/><Relationship Id="rId65" Type="http://schemas.openxmlformats.org/officeDocument/2006/relationships/hyperlink" Target="https://mininteriorgovco.sharepoint.com/:f:/s/EvidenciasPMI/EtFVAfci61xGteXCBP_DaOIB4v4mLNzEfX3seLCe-ZDpEg?e=jlSFRI" TargetMode="External"/><Relationship Id="rId86" Type="http://schemas.openxmlformats.org/officeDocument/2006/relationships/hyperlink" Target="https://mininteriorgovco.sharepoint.com/:f:/s/EvidenciasPMI/Em0gdSkJBNFAsWR4QC5AurYBu7dDFAb1xejJ5AGdHG7PeA?e=chl8Ef" TargetMode="External"/><Relationship Id="rId130" Type="http://schemas.openxmlformats.org/officeDocument/2006/relationships/hyperlink" Target="https://mininteriorgovco.sharepoint.com/:f:/s/EvidenciasPMI/ElE-VBvIb5NJhGrkw7KdJbQBC5Qhd0YwfmItB8pa5gTAQA?e=hcxdDB" TargetMode="External"/><Relationship Id="rId151" Type="http://schemas.openxmlformats.org/officeDocument/2006/relationships/hyperlink" Target="https://mininteriorgovco.sharepoint.com/:f:/s/EvidenciasPMI/EgLVf1iw9VxIrHj8Fma5xGUBHxDhzBjrSiaJysbmS_vpsQ?e=bV1WOO" TargetMode="External"/><Relationship Id="rId172" Type="http://schemas.openxmlformats.org/officeDocument/2006/relationships/hyperlink" Target="https://mininteriorgovco.sharepoint.com/:f:/s/EvidenciasPMI/EhsDhd6fYLRDoV95meHrdrQBX2-abP6dR-SzZUaM7ZS3Vw?e=YLdF1E" TargetMode="External"/><Relationship Id="rId193" Type="http://schemas.openxmlformats.org/officeDocument/2006/relationships/hyperlink" Target="https://mininteriorgovco.sharepoint.com/:f:/s/EvidenciasPMI/ElE-VBvIb5NJhGrkw7KdJbQBC5Qhd0YwfmItB8pa5gTAQA?e=hcxdDB" TargetMode="External"/><Relationship Id="rId207" Type="http://schemas.openxmlformats.org/officeDocument/2006/relationships/hyperlink" Target="https://mininteriorgovco.sharepoint.com/:f:/r/sites/EvidenciasPMI/Documentos%20compartidos/Seguimiento%20PMI-OCI/Evidencia%20SPS/Corte%2030%20de%20Junio/HALLAZGO%20No.%2032?csf=1&amp;web=1&amp;e=RJ68C0" TargetMode="External"/><Relationship Id="rId228" Type="http://schemas.openxmlformats.org/officeDocument/2006/relationships/hyperlink" Target="https://mininteriorgovco.sharepoint.com/:f:/s/EvidenciasPMI/Esx6HW3VPOhDgaUByxqyj98BnvnpeyiS5BkFVPRG2GjSNQ?e=PMKr3r" TargetMode="External"/><Relationship Id="rId249" Type="http://schemas.openxmlformats.org/officeDocument/2006/relationships/hyperlink" Target="https://mininteriorgovco.sharepoint.com/:f:/s/EvidenciasPMI/Eo2azYI1U15EvAbFP8JNN4YBvzU3Or1fVDyZwEQFDazTKA?e=lOgnQa" TargetMode="External"/><Relationship Id="rId13" Type="http://schemas.openxmlformats.org/officeDocument/2006/relationships/hyperlink" Target="https://mininteriorgovco.sharepoint.com/:f:/s/EvidenciasPMI/EuXu297R8xREu7C6o4Pa_hMBg8PwVV_iHQmV96ZVkSCJrg?e=61pS3N" TargetMode="External"/><Relationship Id="rId109" Type="http://schemas.openxmlformats.org/officeDocument/2006/relationships/hyperlink" Target="https://mininteriorgovco.sharepoint.com/:x:/s/EvidenciasPMI/ERGtvtAL6mZBv0AwAE3alXUBGAYz8FWP2NY3CEAghX6oVw?e=gV02eA" TargetMode="External"/><Relationship Id="rId260" Type="http://schemas.openxmlformats.org/officeDocument/2006/relationships/hyperlink" Target="https://mininteriorgovco.sharepoint.com/:f:/s/EvidenciasPMI/EkfOu7pL41RFg2kxeKaEy1AB-WP2DSuPlo10CKOSJQS6Ww?e=kT34zO" TargetMode="External"/><Relationship Id="rId281" Type="http://schemas.openxmlformats.org/officeDocument/2006/relationships/hyperlink" Target="https://mininteriorgovco.sharepoint.com/:f:/s/EvidenciasPMI/Ei2OBIcMOD1BmYqA_cLGnu0By5Unp2AhnhrpXeDKilwcaA?e=0hZVQg" TargetMode="External"/><Relationship Id="rId34" Type="http://schemas.openxmlformats.org/officeDocument/2006/relationships/hyperlink" Target="https://mininteriorgovco.sharepoint.com/:f:/s/EvidenciasPMI/EvtRhpG1VTFDr4HugURv95MBzD4M0AHoH29prUrvya_TMw?e=0YwFL9" TargetMode="External"/><Relationship Id="rId55" Type="http://schemas.openxmlformats.org/officeDocument/2006/relationships/hyperlink" Target="https://mininteriorgovco-my.sharepoint.com/:f:/g/personal/angelica_patino_mininterior_gov_co/EtAFuQD-jFNOjjnBKgiv2H0BqaMoxp3DXTwmM37FkxoqmQ?e=0IUi23" TargetMode="External"/><Relationship Id="rId76" Type="http://schemas.openxmlformats.org/officeDocument/2006/relationships/hyperlink" Target="https://mininteriorgovco.sharepoint.com/:f:/s/EvidenciasPMI/EqnNEPIZHG9LgU41NcJszxMBxP0nskNLrPPJBda2iR7flQ?e=BwTXJl" TargetMode="External"/><Relationship Id="rId97" Type="http://schemas.openxmlformats.org/officeDocument/2006/relationships/hyperlink" Target="https://mininteriorgovco.sharepoint.com/:b:/s/EvidenciasPMI/ERAxV40HMtBBuK-lzWpZbmABWHtMWInYuouRwBR2QrL2vA?e=vbeaSg" TargetMode="External"/><Relationship Id="rId120" Type="http://schemas.openxmlformats.org/officeDocument/2006/relationships/hyperlink" Target="https://mininteriorgovco.sharepoint.com/:f:/s/EvidenciasPMI/Eqov89i8CFBPurEBP5s6GZMBH8QwajPyV5fWrDa5ewZN7g?e=HV7TZQ" TargetMode="External"/><Relationship Id="rId141" Type="http://schemas.openxmlformats.org/officeDocument/2006/relationships/hyperlink" Target="https://mininteriorgovco.sharepoint.com/:f:/s/EvidenciasPMI/EuWJVsWV6c9OuI_1FoTxJVABqFFMSpWTGMrWxs9dNfw3Og?e=dXI2kr" TargetMode="External"/><Relationship Id="rId7" Type="http://schemas.openxmlformats.org/officeDocument/2006/relationships/hyperlink" Target="https://mininteriorgovco.sharepoint.com/:f:/s/EvidenciasPMI/EsmbHPKE01dPn6RltFpUYwwBb8ndhRsGkIHn-K5c18KJIQ?e=JcSS49" TargetMode="External"/><Relationship Id="rId162" Type="http://schemas.openxmlformats.org/officeDocument/2006/relationships/hyperlink" Target="https://mininteriorgovco.sharepoint.com/:f:/s/EvidenciasPMI/Enb8PDzYLtBLvBU5H-TxfYgBI7RVNZdt-VT5XTWocfllpw?e=voUw3C" TargetMode="External"/><Relationship Id="rId183" Type="http://schemas.openxmlformats.org/officeDocument/2006/relationships/hyperlink" Target="https://mininteriorgovco.sharepoint.com/:f:/s/EvidenciasPMI/Es_8n-L38U5Pt5pdDBLkpHEBi-oPciVbBD4sn-1YBY0nKQ?e=U9iDpq" TargetMode="External"/><Relationship Id="rId218" Type="http://schemas.openxmlformats.org/officeDocument/2006/relationships/hyperlink" Target="https://mininteriorgovco.sharepoint.com/:f:/s/EvidenciasPMI/EoB71nuYJNZOgvGVahfQupgBvonkS5sEA2p74zEiCQBQHw?e=f2onaF" TargetMode="External"/><Relationship Id="rId239" Type="http://schemas.openxmlformats.org/officeDocument/2006/relationships/hyperlink" Target="https://mininteriorgovco.sharepoint.com/:f:/s/EvidenciasPMI/Eq29eYmww8RDg6W-Nmy5_AUBemIHNPaEpFXujygJSQqtng?e=dKaUHB" TargetMode="External"/><Relationship Id="rId250" Type="http://schemas.openxmlformats.org/officeDocument/2006/relationships/hyperlink" Target="https://mininteriorgovco.sharepoint.com/:f:/s/EvidenciasPMI/Eh6AT7UZQGFBiF1NLkVUnTAB_gDpFyCktzTVOzhYWbwDXg?e=HkKaeG" TargetMode="External"/><Relationship Id="rId271" Type="http://schemas.openxmlformats.org/officeDocument/2006/relationships/hyperlink" Target="https://mininteriorgovco.sharepoint.com/:f:/s/EvidenciasPMI/EuQjdhexszlHrfoWOO6AvwMBxew4gIIQW2lqCH1CIKAZ2g?e=7FYijW" TargetMode="External"/><Relationship Id="rId292" Type="http://schemas.openxmlformats.org/officeDocument/2006/relationships/hyperlink" Target="https://mininteriorgovco.sharepoint.com/:f:/s/EvidenciasPMI/EhCBtSldB79KhgarD07wXSIBXhS9RFBQm-l_FW0dcAESpg?e=Pfk4Ov" TargetMode="External"/><Relationship Id="rId24" Type="http://schemas.openxmlformats.org/officeDocument/2006/relationships/hyperlink" Target="https://www.mininterior.gov.co/wp-content/uploads/2024/10/manual-de-atencion-ciudadanias.pdf" TargetMode="External"/><Relationship Id="rId45" Type="http://schemas.openxmlformats.org/officeDocument/2006/relationships/hyperlink" Target="https://mininteriorgovco.sharepoint.com/:f:/s/EvidenciasPMI/Et_PKCmaj_pPrQyxvUeLVV4BrSZ4SxUv5ZQu7eHMv0wZrw?e=VTrkFO" TargetMode="External"/><Relationship Id="rId66" Type="http://schemas.openxmlformats.org/officeDocument/2006/relationships/hyperlink" Target="https://mininteriorgovco-my.sharepoint.com/:f:/g/personal/angelica_patino_mininterior_gov_co/Er5GKOvZVj1JvmdNMe-u62IBRotBfTQ-3i2MTDHpC2j-2w?e=3CfKrL" TargetMode="External"/><Relationship Id="rId87" Type="http://schemas.openxmlformats.org/officeDocument/2006/relationships/hyperlink" Target="https://mininteriorgovco.sharepoint.com/:f:/s/EvidenciasPMI/EqZd0ByWwmBAvktvppfDBP0BBcTL2f3iLKueaUmJxOnirQ?e=ovyuoP" TargetMode="External"/><Relationship Id="rId110" Type="http://schemas.openxmlformats.org/officeDocument/2006/relationships/hyperlink" Target="https://mininteriorgovco.sharepoint.com/:f:/s/EvidenciasPMI/ErqXcpHLPFpInjcIyBK0k8oBsitYm8Tzj9Qkri3SIn9fIA?e=brQnfF" TargetMode="External"/><Relationship Id="rId131" Type="http://schemas.openxmlformats.org/officeDocument/2006/relationships/hyperlink" Target="https://mininteriorgovco.sharepoint.com/:f:/s/EvidenciasPMI/EnJNhoZaXgFElop-bpm4jk4B0oLJ4FQzpp_LYU82fxP-dw?e=HmO6ba" TargetMode="External"/><Relationship Id="rId152" Type="http://schemas.openxmlformats.org/officeDocument/2006/relationships/hyperlink" Target="https://mininteriorgovco.sharepoint.com/:f:/s/EvidenciasPMI/Ek6if2nYGEVIu0GoTi8dcpcBi7bS8JrD_OAM5OKgkTpm2A?e=6egsqM" TargetMode="External"/><Relationship Id="rId173" Type="http://schemas.openxmlformats.org/officeDocument/2006/relationships/hyperlink" Target="https://mininteriorgovco.sharepoint.com/:f:/s/EvidenciasPMI/EoJYZZ3sKzxCrCRjlXzVaCYBZc88gQwe33LMKPUP0Z3qww?e=clbFPF" TargetMode="External"/><Relationship Id="rId194" Type="http://schemas.openxmlformats.org/officeDocument/2006/relationships/hyperlink" Target="https://mininteriorgovco.sharepoint.com/:f:/s/EvidenciasPMI/EnJNhoZaXgFElop-bpm4jk4B0oLJ4FQzpp_LYU82fxP-dw?e=HmO6ba" TargetMode="External"/><Relationship Id="rId208" Type="http://schemas.openxmlformats.org/officeDocument/2006/relationships/hyperlink" Target="https://mininteriorgovco.sharepoint.com/:f:/r/sites/EvidenciasPMI/Documentos%20compartidos/Seguimiento%20PMI-OCI/Evidencia%20SPS/Corte%2030%20de%20Junio/HALLAZGO%20No.%2033?csf=1&amp;web=1&amp;e=UuXDyV" TargetMode="External"/><Relationship Id="rId229" Type="http://schemas.openxmlformats.org/officeDocument/2006/relationships/hyperlink" Target="https://mininteriorgovco.sharepoint.com/:f:/s/EvidenciasPMI/EoAvn7-lt5ZOhXagDjpz6aEBOd-RAwIQ43-yDw0GaEyXTA?e=TSBi36" TargetMode="External"/><Relationship Id="rId240" Type="http://schemas.openxmlformats.org/officeDocument/2006/relationships/hyperlink" Target="https://mininteriorgovco.sharepoint.com/:f:/s/EvidenciasPMI/Eq9rwU5p8KBNqip0Nx0V_qEB4v-jnL_bRDvgl-CAXC8v4w?e=ndmjNU" TargetMode="External"/><Relationship Id="rId261" Type="http://schemas.openxmlformats.org/officeDocument/2006/relationships/hyperlink" Target="https://mininteriorgovco.sharepoint.com/:f:/s/EvidenciasPMI/Euq95vhKZi5HrG-aXMHCG6ABhBwNt5kCH6Q3pp9o0kcM4Q?e=bKET5v" TargetMode="External"/><Relationship Id="rId14" Type="http://schemas.openxmlformats.org/officeDocument/2006/relationships/hyperlink" Target="https://mininteriorgovco.sharepoint.com/:f:/s/EvidenciasPMI/Eg8f17KZKABBlgCiFF3lzYoBLfPB2gqdCtrVs5YYMvHkAQ?e=Q6VvWH" TargetMode="External"/><Relationship Id="rId35" Type="http://schemas.openxmlformats.org/officeDocument/2006/relationships/hyperlink" Target="https://mininteriorgovco.sharepoint.com/:f:/s/EvidenciasPMI/Egj_1kcyK91KiaLgnwSRg1sBI-wgByuDkHTw77VflBNDOA?e=jN8C6G" TargetMode="External"/><Relationship Id="rId56" Type="http://schemas.openxmlformats.org/officeDocument/2006/relationships/hyperlink" Target="https://mininteriorgovco.sharepoint.com/:f:/s/EvidenciasPMI/Ep4opDZin9pFireDQymPAFgBfLyvOy46MUH78J8scaJxeQ?e=60k80U" TargetMode="External"/><Relationship Id="rId77" Type="http://schemas.openxmlformats.org/officeDocument/2006/relationships/hyperlink" Target="https://mininteriorgovco.sharepoint.com/:f:/s/EvidenciasPMI/EvAhFqzgbqBJhvUnevreQUwBZ5KHqudBwtXXBe6KDoOttw?e=0Fj7lx" TargetMode="External"/><Relationship Id="rId100" Type="http://schemas.openxmlformats.org/officeDocument/2006/relationships/hyperlink" Target="https://mininteriorgovco.sharepoint.com/:x:/s/EvidenciasPMI/EdbLCONNdrFDuSQgW8Dwc4EBTaJK_0jQZ40b7_Ow6VAwFA?e=aOJQVa" TargetMode="External"/><Relationship Id="rId282" Type="http://schemas.openxmlformats.org/officeDocument/2006/relationships/hyperlink" Target="https://mininteriorgovco.sharepoint.com/:f:/s/EvidenciasPMI/EmrWB7BlRM5FkX02dFfe6tABkTZ7i5MZ7VI6oqR6unzUnw?e=eCRUJJ" TargetMode="External"/><Relationship Id="rId8" Type="http://schemas.openxmlformats.org/officeDocument/2006/relationships/hyperlink" Target="https://mininteriorgovco.sharepoint.com/:f:/s/EvidenciasPMI/EnnYg2Q2LzBHkp96dwmZYUsBecMf9cG-KtjVA09iTi4b_A?e=nWgiWD" TargetMode="External"/><Relationship Id="rId98" Type="http://schemas.openxmlformats.org/officeDocument/2006/relationships/hyperlink" Target="https://mininteriorgovco.sharepoint.com/:b:/s/EvidenciasPMI/EYd-2wRPwZ5KrJYUt0_h-CYB3iXj840O88Ds7aZ3b8kSgQ?e=BgYz8W" TargetMode="External"/><Relationship Id="rId121" Type="http://schemas.openxmlformats.org/officeDocument/2006/relationships/hyperlink" Target="https://mininteriorgovco.sharepoint.com/:f:/s/EvidenciasPMI/Ej5R2iythRhGtvYq6-kx6jABkt40uOjeqhRTju1pMDVTGw?e=9ylaHZ" TargetMode="External"/><Relationship Id="rId142" Type="http://schemas.openxmlformats.org/officeDocument/2006/relationships/hyperlink" Target="https://mininteriorgovco.sharepoint.com/:f:/s/EvidenciasPMI/EpA6I7DYkaZPu7e6GeQV5ewB1_qzgDfwUefupiz_oWYXVg?e=i3JO2F" TargetMode="External"/><Relationship Id="rId163" Type="http://schemas.openxmlformats.org/officeDocument/2006/relationships/hyperlink" Target="https://mininteriorgovco.sharepoint.com/:f:/s/EvidenciasPMI/ErRQVndyb_NAsyC9-EFfszABJ3Cc3UxzuJypDvhieVlDrA?e=oCsMac" TargetMode="External"/><Relationship Id="rId184" Type="http://schemas.openxmlformats.org/officeDocument/2006/relationships/hyperlink" Target="https://mininteriorgovco.sharepoint.com/:f:/s/EvidenciasPMI/Eim3FL9nxmZPhBI_nRETKc8BQwXBt3gjO5i0v6GFqA6EcA?e=TGg9Fm" TargetMode="External"/><Relationship Id="rId219" Type="http://schemas.openxmlformats.org/officeDocument/2006/relationships/hyperlink" Target="https://mininteriorgovco.sharepoint.com/:f:/s/EvidenciasPMI/Ejueun9Su0lEppoqLGtch0cB9hk35v_fC3nHVNQsTatjFw?e=3I3RYg" TargetMode="External"/><Relationship Id="rId230" Type="http://schemas.openxmlformats.org/officeDocument/2006/relationships/hyperlink" Target="https://mininteriorgovco.sharepoint.com/:f:/s/EvidenciasPMI/EoAvn7-lt5ZOhXagDjpz6aEBOd-RAwIQ43-yDw0GaEyXTA?e=TSBi36" TargetMode="External"/><Relationship Id="rId251" Type="http://schemas.openxmlformats.org/officeDocument/2006/relationships/hyperlink" Target="https://mininteriorgovco.sharepoint.com/:f:/s/EvidenciasPMI/Em5x1b1F7wZAsj1vVbZG83QBLcr-A_hVuAGyo6j2plWoyQ?e=sWcupp" TargetMode="External"/><Relationship Id="rId25" Type="http://schemas.openxmlformats.org/officeDocument/2006/relationships/hyperlink" Target="https://mininteriorgovco-my.sharepoint.com/:f:/g/personal/maria_yara_mininterior_gov_co/Ek3V4V5HeLBDrutwBr3fpMsB-TOGY1kucPSnPBUyaFNauw?e=ER592z" TargetMode="External"/><Relationship Id="rId46" Type="http://schemas.openxmlformats.org/officeDocument/2006/relationships/hyperlink" Target="https://mininteriorgovco.sharepoint.com/:f:/s/EvidenciasPMI/El-p08IzcTZEji5O8dbh0D0BEKwDGDDXfAxOKWWU3kIGhg?e=TiJ8xY" TargetMode="External"/><Relationship Id="rId67" Type="http://schemas.openxmlformats.org/officeDocument/2006/relationships/hyperlink" Target="https://mininteriorgovco.sharepoint.com/:f:/s/EvidenciasPMI/EtNDiaEhrYBFo2lWlHGz26EBj_RSzPt6nuGZjNDUWwdVsA?e=TzCKu5" TargetMode="External"/><Relationship Id="rId272" Type="http://schemas.openxmlformats.org/officeDocument/2006/relationships/hyperlink" Target="https://mininteriorgovco.sharepoint.com/:f:/s/EvidenciasPMI/Ej-LKTruDeROty_OQNWNYkgBbIxLTZclaRfDj1M7YywuAQ?e=QnmSKS" TargetMode="External"/><Relationship Id="rId293" Type="http://schemas.openxmlformats.org/officeDocument/2006/relationships/hyperlink" Target="https://mininteriorgovco.sharepoint.com/:f:/s/EvidenciasPMI/EmQ89pr83-NFrrWireHwKsUBAz_UTBWF1WOaXMn0Ybl3lg?e=gu7v8G" TargetMode="External"/><Relationship Id="rId88" Type="http://schemas.openxmlformats.org/officeDocument/2006/relationships/hyperlink" Target="https://mininteriorgovco.sharepoint.com/:f:/s/EvidenciasPMI/EmSo6p3lDORMqPBCJah6e7EB0_yNnWtpjW9e9P9SHTds0A?e=DO2Mmi" TargetMode="External"/><Relationship Id="rId111" Type="http://schemas.openxmlformats.org/officeDocument/2006/relationships/hyperlink" Target="https://mininteriorgovco.sharepoint.com/:f:/s/EvidenciasPMI/EqaGAiARwvJNj2JEjU_Uww0BRDXT0dQbC65AwiiDGpbAgg?e=OdHLMP" TargetMode="External"/><Relationship Id="rId132" Type="http://schemas.openxmlformats.org/officeDocument/2006/relationships/hyperlink" Target="https://mininteriorgovco.sharepoint.com/:f:/s/EvidenciasPMI/EmvMMDPJkSBNsiRnNEpulDIBh-ChCSCEUMcfoTba3opGfQ?e=uhB45D" TargetMode="External"/><Relationship Id="rId153" Type="http://schemas.openxmlformats.org/officeDocument/2006/relationships/hyperlink" Target="https://mininteriorgovco.sharepoint.com/:f:/s/EvidenciasPMI/EkNGg5mmC45OvyZlwdsPK0oBOgZY0DLp2uK8KocdsE6a3A?e=DOgZ52" TargetMode="External"/><Relationship Id="rId174" Type="http://schemas.openxmlformats.org/officeDocument/2006/relationships/hyperlink" Target="https://mininteriorgovco.sharepoint.com/:f:/s/EvidenciasPMI/El0-4DAfaddKsGodLDDFvPQBCMfSsFANwGhU5CDHpFG5kA?e=Um8jIH" TargetMode="External"/><Relationship Id="rId195" Type="http://schemas.openxmlformats.org/officeDocument/2006/relationships/hyperlink" Target="https://mininteriorgovco.sharepoint.com/:f:/s/EvidenciasPMI/EoE9OPCDNWVHrOHS5cQ6h88B7xHdOeGHaEzKhSbpSYM84g?e=M57ol8" TargetMode="External"/><Relationship Id="rId209" Type="http://schemas.openxmlformats.org/officeDocument/2006/relationships/hyperlink" Target="https://mininteriorgovco.sharepoint.com/:f:/s/EvidenciasPMI/EhvWkyKAgOZNvx7r_B05Kq0BCEiaq-FDKFsd6VrnA7eeYQ?e=VdLnPP" TargetMode="External"/><Relationship Id="rId220" Type="http://schemas.openxmlformats.org/officeDocument/2006/relationships/hyperlink" Target="https://mininteriorgovco.sharepoint.com/:f:/s/EvidenciasPMI/Em7du6xctc5FrAua9RGUCqwBXl-fvuLkap-kvDm8rhbUZA?e=DgnU4o" TargetMode="External"/><Relationship Id="rId241" Type="http://schemas.openxmlformats.org/officeDocument/2006/relationships/hyperlink" Target="https://mininteriorgovco.sharepoint.com/:f:/s/EvidenciasPMI/Eq9rwU5p8KBNqip0Nx0V_qEB4v-jnL_bRDvgl-CAXC8v4w?e=ndmjNU" TargetMode="External"/><Relationship Id="rId15" Type="http://schemas.openxmlformats.org/officeDocument/2006/relationships/hyperlink" Target="https://mininteriorgovco.sharepoint.com/:f:/s/EvidenciasPMI/EgYqFAiHaelEm-svr8Jtm4wBNxUA3BcL90H4Igciac0R7A?e=zwwqJI" TargetMode="External"/><Relationship Id="rId36" Type="http://schemas.openxmlformats.org/officeDocument/2006/relationships/hyperlink" Target="https://community.secop.gov.co/Public/Tendering/ContractNoticeManagement/Index?currentLanguage=es-CO&amp;Page=login&amp;Country=CO&amp;SkinName=CCE" TargetMode="External"/><Relationship Id="rId57" Type="http://schemas.openxmlformats.org/officeDocument/2006/relationships/hyperlink" Target="https://mininteriorgovco-my.sharepoint.com/personal/angelica_patino_mininterior_gov_co/_layouts/15/onedrive.aspx?ga=1&amp;id=%2Fpersonal%2Fangelica%5Fpatino%5Fmininterior%5Fgov%5Fco%2FDocuments%2FEVIDENCIAS%20PLAN%20DE%20MEJORAMIENTO%20OFICINA%20ASESORA%20DE%20PLANEACI%C3%93N%2FSeguimiento%2030%20de%20Septiembre%20de%202024%2FOAP2024H3M3%2F3%2E3%2E%20Capacitaci%C3%B3n%20Contratistas%20Informes%20SECOP" TargetMode="External"/><Relationship Id="rId262" Type="http://schemas.openxmlformats.org/officeDocument/2006/relationships/hyperlink" Target="https://mininteriorgovco.sharepoint.com/:f:/s/EvidenciasPMI/EhNr0Dnq6u5OgptXtWOf9_4BffVS8ISqAOXYqYb6unteHw?e=Kah6Ck" TargetMode="External"/><Relationship Id="rId283" Type="http://schemas.openxmlformats.org/officeDocument/2006/relationships/hyperlink" Target="https://mininteriorgovco.sharepoint.com/:f:/s/EvidenciasPMI/EvykbWwi-KxNn7SmeFRSuTwBVqfmSeQo9Hx7olq_soasGg?e=xWRzVu" TargetMode="External"/><Relationship Id="rId78" Type="http://schemas.openxmlformats.org/officeDocument/2006/relationships/hyperlink" Target="https://mininteriorgovco.sharepoint.com/:f:/s/EvidenciasPMI/EixTJ7Sn8HBGmF0mrpQjL3UB5WcnoOUOSJWMazMDzdukqg?e=lD3IWf" TargetMode="External"/><Relationship Id="rId99" Type="http://schemas.openxmlformats.org/officeDocument/2006/relationships/hyperlink" Target="https://mininteriorgovco.sharepoint.com/:b:/s/EvidenciasPMI/EWnOjaw7PMVGgVstkqQeXcEBo7E-a8X6tB_a1LWwmhT0mg?e=OeJGfo" TargetMode="External"/><Relationship Id="rId101" Type="http://schemas.openxmlformats.org/officeDocument/2006/relationships/hyperlink" Target="https://mininteriorgovco.sharepoint.com/:b:/s/EvidenciasPMI/EVPrVTERaqRNkMN3BQzOxA0B033Z4qUPTfBRAtJyfvIqeg?e=5Oeu8U" TargetMode="External"/><Relationship Id="rId122" Type="http://schemas.openxmlformats.org/officeDocument/2006/relationships/hyperlink" Target="https://mininteriorgovco.sharepoint.com/:f:/s/EvidenciasPMI/EsyoB8omt_BOkWXg5NXX2AEB9EQqsSa6yCiWGpe2w_DTMw?e=rgENXv" TargetMode="External"/><Relationship Id="rId143" Type="http://schemas.openxmlformats.org/officeDocument/2006/relationships/hyperlink" Target="https://mininteriorgovco.sharepoint.com/:f:/s/EvidenciasPMI/EpA6I7DYkaZPu7e6GeQV5ewB1_qzgDfwUefupiz_oWYXVg?e=i3JO2F" TargetMode="External"/><Relationship Id="rId164" Type="http://schemas.openxmlformats.org/officeDocument/2006/relationships/hyperlink" Target="https://mininteriorgovco.sharepoint.com/:f:/s/EvidenciasPMI/EorzYj_JY6ZPopFg4ACpMc4B3eVxG-WNGRwnuD-K-m2GnA?e=IkhyeB" TargetMode="External"/><Relationship Id="rId185" Type="http://schemas.openxmlformats.org/officeDocument/2006/relationships/hyperlink" Target="https://mininteriorgovco.sharepoint.com/:f:/s/EvidenciasPMI/Em9iGU14BthFivmQX-WHIeYBX60LUEgE-4O1es6e1CXlkA?e=bxEC2d" TargetMode="External"/><Relationship Id="rId9" Type="http://schemas.openxmlformats.org/officeDocument/2006/relationships/hyperlink" Target="https://mininteriorgovco.sharepoint.com/:f:/s/EvidenciasPMI/Eu9NzqdeBNVFri_xn6M1DRkBv5kW8JhlzyLf2AJ3kbvFhQ?e=PXCFFH" TargetMode="External"/><Relationship Id="rId210" Type="http://schemas.openxmlformats.org/officeDocument/2006/relationships/hyperlink" Target="https://mininteriorgovco.sharepoint.com/:f:/s/EvidenciasPMI/EmHh9w4vE2FJjAVF8o9ctjkB8bsTjwxQAom_1IVW3RCmMw?e=loIPnU" TargetMode="External"/><Relationship Id="rId26" Type="http://schemas.openxmlformats.org/officeDocument/2006/relationships/hyperlink" Target="https://mininteriorgovco-my.sharepoint.com/:f:/g/personal/mininterior_mininterior_gov_co/EjWomxa6V3NBinqtsF2oRhMBmu5yaNFsJlX7MG4d0ZorpA?e=epnZxO" TargetMode="External"/><Relationship Id="rId231" Type="http://schemas.openxmlformats.org/officeDocument/2006/relationships/hyperlink" Target="https://mininteriorgovco.sharepoint.com/:f:/s/EvidenciasPMI/EoAvn7-lt5ZOhXagDjpz6aEBOd-RAwIQ43-yDw0GaEyXTA?e=TSBi36" TargetMode="External"/><Relationship Id="rId252" Type="http://schemas.openxmlformats.org/officeDocument/2006/relationships/hyperlink" Target="https://mininteriorgovco.sharepoint.com/:u:/s/EvidenciasPMI/ETP-3GdG-XROnY-ym-ZXCYUB0TNu4abj5Ts3ratH0t0TnQ?e=pARt4l" TargetMode="External"/><Relationship Id="rId273" Type="http://schemas.openxmlformats.org/officeDocument/2006/relationships/hyperlink" Target="https://mininteriorgovco.sharepoint.com/:f:/s/EvidenciasPMI/Ej-LKTruDeROty_OQNWNYkgBbIxLTZclaRfDj1M7YywuAQ?e=QnmSKS" TargetMode="External"/><Relationship Id="rId294" Type="http://schemas.openxmlformats.org/officeDocument/2006/relationships/hyperlink" Target="https://mininteriorgovco.sharepoint.com/:f:/s/EvidenciasPMI/EvNjrl34fJ1PmJg-Z_IhfD0BY0AixUorFAM-AAxqezmu-Q?e=Bz7Wls" TargetMode="External"/><Relationship Id="rId47" Type="http://schemas.openxmlformats.org/officeDocument/2006/relationships/hyperlink" Target="https://mininteriorgovco.sharepoint.com/:f:/s/EvidenciasPMI/ErUCPQxwKyxJmCoNfp5gZwoBJuCTlYIWd955TKSFkvDUjg?e=GEfdRf" TargetMode="External"/><Relationship Id="rId68" Type="http://schemas.openxmlformats.org/officeDocument/2006/relationships/hyperlink" Target="https://mininteriorgovco.sharepoint.com/:f:/s/EvidenciasPMI/EhDuz4t9BSVFrEe8JN0O83kBzoEeN4rcXnJry69mKdlgKA?e=vT9loF" TargetMode="External"/><Relationship Id="rId89" Type="http://schemas.openxmlformats.org/officeDocument/2006/relationships/hyperlink" Target="https://mininteriorgovco.sharepoint.com/:f:/s/EvidenciasPMI/EjcFAQHCysVBg0bjVqsZbVIBpsrEizmDFCQ5RmN8mFRxiA?e=be6lRo" TargetMode="External"/><Relationship Id="rId112" Type="http://schemas.openxmlformats.org/officeDocument/2006/relationships/hyperlink" Target="https://www.mininterior.gov.co/plan-programa-proyec/consolidado-plan-estrategico-institucional-y-de-accion-iii-trimestre-2024/" TargetMode="External"/><Relationship Id="rId133" Type="http://schemas.openxmlformats.org/officeDocument/2006/relationships/hyperlink" Target="https://mininteriorgovco.sharepoint.com/:f:/s/EvidenciasPMI/EhERgcGPHMlMpA8H8l0HzuwBesCX32gjVmwl-gKn99RVJA?e=T6NpOj" TargetMode="External"/><Relationship Id="rId154" Type="http://schemas.openxmlformats.org/officeDocument/2006/relationships/hyperlink" Target="https://mininteriorgovco.sharepoint.com/:f:/s/EvidenciasPMI/En1XkLZUoKtFlSgq3zI1v94BNgJyARHjn9oTHi2M5ygWQA?e=eayDmp" TargetMode="External"/><Relationship Id="rId175" Type="http://schemas.openxmlformats.org/officeDocument/2006/relationships/hyperlink" Target="https://mininteriorgovco.sharepoint.com/:f:/s/EvidenciasPMI/Egcuu6tZ3KZPsPtqgRh7MLsBBVqdGXcvGosxS_cuyzoO8w?e=j3xn0J" TargetMode="External"/><Relationship Id="rId196" Type="http://schemas.openxmlformats.org/officeDocument/2006/relationships/hyperlink" Target="https://mininteriorgovco.sharepoint.com/:f:/s/EvidenciasPMI/EoE9OPCDNWVHrOHS5cQ6h88B7xHdOeGHaEzKhSbpSYM84g?e=m57OL8" TargetMode="External"/><Relationship Id="rId200" Type="http://schemas.openxmlformats.org/officeDocument/2006/relationships/hyperlink" Target="https://mininteriorgovco.sharepoint.com/:f:/s/EvidenciasPMI/EhcNBPuzN11BhAo4ARKZiwAB0akC14SZsU62BPAHMsMW7g?e=NJrzoh" TargetMode="External"/><Relationship Id="rId16" Type="http://schemas.openxmlformats.org/officeDocument/2006/relationships/hyperlink" Target="https://mininteriorgovco.sharepoint.com/:f:/s/EvidenciasPMI/EoEiOQhRp-lEqtmhDe3sfc8BGmA1eoAzwiFLYkFP93WBwA?e=TLi2Iv" TargetMode="External"/><Relationship Id="rId221" Type="http://schemas.openxmlformats.org/officeDocument/2006/relationships/hyperlink" Target="https://mininteriorgovco.sharepoint.com/:f:/s/EvidenciasPMI/Et5Jo09JohlHoTB7YXd-bHIBUvPFzEbcI4niDBu2G2IzEQ?e=kKxGJw" TargetMode="External"/><Relationship Id="rId242" Type="http://schemas.openxmlformats.org/officeDocument/2006/relationships/hyperlink" Target="https://mininteriorgovco.sharepoint.com/:f:/s/EvidenciasPMI/Eq9rwU5p8KBNqip0Nx0V_qEB4v-jnL_bRDvgl-CAXC8v4w?e=ndmjNU" TargetMode="External"/><Relationship Id="rId263" Type="http://schemas.openxmlformats.org/officeDocument/2006/relationships/hyperlink" Target="https://mininteriorgovco.sharepoint.com/:f:/s/EvidenciasPMI/EiCgvgHh3xxEmg4rNeaVc-EB3Ww3eH_JDza5CzGl5kz4Og?e=MO5FL6" TargetMode="External"/><Relationship Id="rId284" Type="http://schemas.openxmlformats.org/officeDocument/2006/relationships/hyperlink" Target="https://mininteriorgovco.sharepoint.com/:f:/s/EvidenciasPMI/EmrWB7BlRM5FkX02dFfe6tABkTZ7i5MZ7VI6oqR6unzUnw?e=eCRUJJ" TargetMode="External"/><Relationship Id="rId37" Type="http://schemas.openxmlformats.org/officeDocument/2006/relationships/hyperlink" Target="https://mininteriorgovco.sharepoint.com/:f:/s/EvidenciasPMI/Esc1FgMSOlZKhmDg0gtpk1QBR-a1X6A0zt12pgg6bjnffg?e=eNgZmk" TargetMode="External"/><Relationship Id="rId58" Type="http://schemas.openxmlformats.org/officeDocument/2006/relationships/hyperlink" Target="https://mininteriorgovco.sharepoint.com/:f:/s/EvidenciasPMI/Ep5JgV0L879HoW1-scJZK6cBCKJNveN5BVDDxwR7XqfBkA?e=jHeizz" TargetMode="External"/><Relationship Id="rId79" Type="http://schemas.openxmlformats.org/officeDocument/2006/relationships/hyperlink" Target="https://mininteriorgovco.sharepoint.com/:f:/s/EvidenciasPMI/Es6CDAzpiOlEn0jQd2vZd_kBFZVDdiM6oUXDkn04h66wgg?e=VUFVLf" TargetMode="External"/><Relationship Id="rId102" Type="http://schemas.openxmlformats.org/officeDocument/2006/relationships/hyperlink" Target="https://mininteriorgovco.sharepoint.com/:x:/s/EvidenciasPMI/Eb_IKFxkGr1Dlsj3zbx2pLoByfnHWL_c-kynrqxD3yYnVQ?e=elI7L4" TargetMode="External"/><Relationship Id="rId123" Type="http://schemas.openxmlformats.org/officeDocument/2006/relationships/hyperlink" Target="https://mininteriorgovco.sharepoint.com/:f:/s/EvidenciasPMI/EujVGoGpIYtMrXgj-DuHjKMBM_vu0lq15yhUVbTcOqAlKQ?e=cLJ9et" TargetMode="External"/><Relationship Id="rId144" Type="http://schemas.openxmlformats.org/officeDocument/2006/relationships/hyperlink" Target="https://mininteriorgovco.sharepoint.com/:f:/s/EvidenciasPMI/EkyiD6zVrzNEhufpkNVqXMgBrh_6ceB1uHZGnaYk5HTq8w?e=gspd5I" TargetMode="External"/><Relationship Id="rId90" Type="http://schemas.openxmlformats.org/officeDocument/2006/relationships/hyperlink" Target="https://mininteriorgovco.sharepoint.com/:f:/s/EvidenciasPMI/EjXZgXoUyaRKrbPobdYATLYB54eucTh0PsKzyz_cDjCj5Q?e=nnFmAy" TargetMode="External"/><Relationship Id="rId165" Type="http://schemas.openxmlformats.org/officeDocument/2006/relationships/hyperlink" Target="https://mininteriorgovco.sharepoint.com/:f:/s/EvidenciasPMI/Ep2PdA6K4OhImXSnIB4ZLV4BeZg_OfDiXFnlGbVOTerZdw?e=CFSffK" TargetMode="External"/><Relationship Id="rId186" Type="http://schemas.openxmlformats.org/officeDocument/2006/relationships/hyperlink" Target="https://mininteriorgovco.sharepoint.com/:f:/s/EvidenciasPMI/EqK6DhPnyx5NnDLjQad7OMgBojLJX6mfNReFxygjPKReaQ?e=MFjLS1" TargetMode="External"/><Relationship Id="rId211" Type="http://schemas.openxmlformats.org/officeDocument/2006/relationships/hyperlink" Target="https://mininteriorgovco.sharepoint.com/:f:/s/EvidenciasPMI/EkQXF8yzbcFOj-lwWkT1SNIBg0eJtoAkiiKGFBHYEfLwUw?e=PkA0BG" TargetMode="External"/><Relationship Id="rId232" Type="http://schemas.openxmlformats.org/officeDocument/2006/relationships/hyperlink" Target="https://mininteriorgovco.sharepoint.com/:f:/s/EvidenciasPMI/EnCNqRACv9hDtazXQns07U0BNuAFYov_fo9ozTg0__rX8A?e=U8o45P" TargetMode="External"/><Relationship Id="rId253" Type="http://schemas.openxmlformats.org/officeDocument/2006/relationships/hyperlink" Target="https://mininteriorgovco.sharepoint.com/:f:/s/EvidenciasPMI/EgRLscsp_edKuOm1kRLNjo0Bhkqid0yHpmZ-vIZxIw0JFA?e=hSV8ia" TargetMode="External"/><Relationship Id="rId274" Type="http://schemas.openxmlformats.org/officeDocument/2006/relationships/hyperlink" Target="https://mininteriorgovco.sharepoint.com/:f:/s/EvidenciasPMI/EoZXyFEcRy1GsekfkZQ8mqoBQXBzMBXlsTq4-Y8aMb_KxA?e=liEhNk" TargetMode="External"/><Relationship Id="rId295" Type="http://schemas.openxmlformats.org/officeDocument/2006/relationships/hyperlink" Target="https://mininteriorgovco.sharepoint.com/:f:/s/EvidenciasPMI/En1XkLZUoKtFlSgq3zI1v94BNgJyARHjn9oTHi2M5ygWQA?e=1PpmTF" TargetMode="External"/><Relationship Id="rId27" Type="http://schemas.openxmlformats.org/officeDocument/2006/relationships/hyperlink" Target="https://mininteriorgovco.sharepoint.com/:f:/s/EvidenciasPMI/Ejg1q3OB92ZFmOshk9KWJngBVZg_-RhRj92AERuHsRE9KQ?e=5HrCSK" TargetMode="External"/><Relationship Id="rId48" Type="http://schemas.openxmlformats.org/officeDocument/2006/relationships/hyperlink" Target="https://mininteriorgovco-my.sharepoint.com/:f:/g/personal/angelica_patino_mininterior_gov_co/ErOjvKVcSIxPu3SwzFtpo_sBq12izNf6vMkiGbLcs4ytjw?e=CETq8s" TargetMode="External"/><Relationship Id="rId69" Type="http://schemas.openxmlformats.org/officeDocument/2006/relationships/hyperlink" Target="https://mininteriorgovco.sharepoint.com/:f:/s/EvidenciasPMI/Epn8OKDWWn5Km1M_yPWmA44BbQ1xdsy1SdTNIB-9j4Geig?e=7xWuip" TargetMode="External"/><Relationship Id="rId113" Type="http://schemas.openxmlformats.org/officeDocument/2006/relationships/hyperlink" Target="http://www.piip.gov.co/" TargetMode="External"/><Relationship Id="rId134" Type="http://schemas.openxmlformats.org/officeDocument/2006/relationships/hyperlink" Target="https://mininteriorgovco.sharepoint.com/:f:/s/EvidenciasPMI/EoE9OPCDNWVHrOHS5cQ6h88B7xHdOeGHaEzKhSbpSYM84g?e=M57ol8" TargetMode="External"/><Relationship Id="rId80" Type="http://schemas.openxmlformats.org/officeDocument/2006/relationships/hyperlink" Target="https://mininteriorgovco.sharepoint.com/:f:/s/EvidenciasPMI/EkQZswTqFMBGjkuaThf4JzcBh-xoOEUfJ1dzBGKpQL2aDw?e=nHfrjh" TargetMode="External"/><Relationship Id="rId155" Type="http://schemas.openxmlformats.org/officeDocument/2006/relationships/hyperlink" Target="https://mininteriorgovco.sharepoint.com/:f:/s/EvidenciasPMI/EhXzfdoTdK1FjUFHRx82zUIBlkjp1G8RxSj7MW5Hal1_Pw?e=c2U0HV" TargetMode="External"/><Relationship Id="rId176" Type="http://schemas.openxmlformats.org/officeDocument/2006/relationships/hyperlink" Target="https://mininteriorgovco.sharepoint.com/:f:/s/EvidenciasPMI/EvDWRRZsc69Lp1ce0HhAkfgBVO9nveWLZBtFDL4Ls5qWqA?e=HNlfcq" TargetMode="External"/><Relationship Id="rId197" Type="http://schemas.openxmlformats.org/officeDocument/2006/relationships/hyperlink" Target="https://mininteriorgovco.sharepoint.com/:f:/s/EvidenciasPMI/Em20k9pE_o1AteKoJkmAQ14B89PRdIGGRTgaxbnBcBjCIw?e=YUkbOF" TargetMode="External"/><Relationship Id="rId201" Type="http://schemas.openxmlformats.org/officeDocument/2006/relationships/hyperlink" Target="https://mininteriorgovco.sharepoint.com/:f:/s/EvidenciasPMI/Ek6Ffl7-jDZDhYbWTq1ldGQB3cpTnBsZAVipXhsi1_RCnA?e=AMKefv" TargetMode="External"/><Relationship Id="rId222" Type="http://schemas.openxmlformats.org/officeDocument/2006/relationships/hyperlink" Target="https://mininteriorgovco.sharepoint.com/:f:/s/EvidenciasPMI/EjcT4ieLt9FApNzl6JJIuOQBjUkN1XKbRkftIrDL-Bpidw?e=OhJvux" TargetMode="External"/><Relationship Id="rId243" Type="http://schemas.openxmlformats.org/officeDocument/2006/relationships/hyperlink" Target="https://mininteriorgovco.sharepoint.com/:f:/s/EvidenciasPMI/EgMbU90dADpDkZ3Dfrp8yDoBufm2M3u7LVrxyQ9y0nd5Cg?e=y2TLmr" TargetMode="External"/><Relationship Id="rId264" Type="http://schemas.openxmlformats.org/officeDocument/2006/relationships/hyperlink" Target="https://mininteriorgovco.sharepoint.com/:f:/s/EvidenciasPMI/EnKFmzUQFBVHlCueM0k-JEoB0qX8-ENBnla_-DcMevrgPg?e=XftYVq" TargetMode="External"/><Relationship Id="rId285" Type="http://schemas.openxmlformats.org/officeDocument/2006/relationships/hyperlink" Target="https://mininteriorgovco.sharepoint.com/:f:/s/EvidenciasPMI/Em25_sjuGN1IomzrTRhTygwBqwkW1y7Yul4NZdAvx8-kgA?e=iGYTFi" TargetMode="External"/><Relationship Id="rId17" Type="http://schemas.openxmlformats.org/officeDocument/2006/relationships/hyperlink" Target="https://mininteriorgovco.sharepoint.com/:f:/s/EvidenciasPMI/EiOOP3YmsAlGoMfO_OT1RFIBZ7i4EFuHO0iQRSfZ8Hgh3w?e=9pqJcZ" TargetMode="External"/><Relationship Id="rId38" Type="http://schemas.openxmlformats.org/officeDocument/2006/relationships/hyperlink" Target="https://mininteriorgovco.sharepoint.com/:f:/s/EvidenciasPMI/EvTznW5MSPVLg4Oj5pTTpCQBK48Ms2_z-aDaR_LWJvUbyQ?e=EfyjuE" TargetMode="External"/><Relationship Id="rId59" Type="http://schemas.openxmlformats.org/officeDocument/2006/relationships/hyperlink" Target="https://mininteriorgovco.sharepoint.com/sites/EvidenciasPMI/Documentos%20compartidos/Forms/AllItems.aspx?id=%2Fsites%2FEvidenciasPMI%2FDocumentos%20compartidos%2FSeguimiento%20PMI%2DOCI%2FEvidencia%20OAP%2Fcorte%2030%20de%20Septiembre%2FOAP2024H4M2%2F4%2E2%2E%20Capacitaci%C3%B3n%20manejo%20documentos%20electr%C3%B3nicos%20y%20FUID&amp;viewid=9d0721a8%2Df1aa%2D46b3%2D9950%2Dbce6f6a5c928" TargetMode="External"/><Relationship Id="rId103" Type="http://schemas.openxmlformats.org/officeDocument/2006/relationships/hyperlink" Target="https://mininteriorgovco.sharepoint.com/:b:/s/EvidenciasPMI/EQ4Y_pvQxAJJsXvUQrGuF9ABqbB0EqwJg4z1J-N9fVShPg?e=aJ9rdk" TargetMode="External"/><Relationship Id="rId124" Type="http://schemas.openxmlformats.org/officeDocument/2006/relationships/hyperlink" Target="https://mininteriorgovco.sharepoint.com/:f:/s/EvidenciasPMI/Em43qpuuvK9HiRTl5ZvRyloBiLcgi1F_oqxNA1I0_84tiw?e=f7h1OD" TargetMode="External"/><Relationship Id="rId70" Type="http://schemas.openxmlformats.org/officeDocument/2006/relationships/hyperlink" Target="https://mininteriorgovco.sharepoint.com/:f:/s/EvidenciasPMI/EiH5wI7wMERFr2CP8zWg-1ABubA_s1B5V6MR9qRtA_YjCA?e=iRwWH6" TargetMode="External"/><Relationship Id="rId91" Type="http://schemas.openxmlformats.org/officeDocument/2006/relationships/hyperlink" Target="https://mininteriorgovco.sharepoint.com/:f:/s/EvidenciasPMI/Ev3JttfHJVpBoH5v7_nTsVQBkTa2lFMAJPoWc-mfj9sD6g?e=LKVx3h" TargetMode="External"/><Relationship Id="rId145" Type="http://schemas.openxmlformats.org/officeDocument/2006/relationships/hyperlink" Target="https://mininteriorgovco.sharepoint.com/:f:/s/EvidenciasPMI/EnC1cAgsgBBKmt645hk8rS4BUdmwFhfK0GUcBCXVVrSo4Q?e=1rwFZY" TargetMode="External"/><Relationship Id="rId166" Type="http://schemas.openxmlformats.org/officeDocument/2006/relationships/hyperlink" Target="https://mininteriorgovco.sharepoint.com/:f:/s/EvidenciasPMI/Ev5Wi5rtUFZNo4QSQctCqpwBAYNS51z1wN6Y6YgCJAExEg?e=hWbPSx" TargetMode="External"/><Relationship Id="rId187" Type="http://schemas.openxmlformats.org/officeDocument/2006/relationships/hyperlink" Target="https://mininteriorgovco.sharepoint.com/:f:/s/EvidenciasPMI/Eo8HtYIwApxIm4ROEOyN7egBeuPElJDX0iakRis9Wnglag?e=JLE7RB" TargetMode="External"/><Relationship Id="rId1" Type="http://schemas.openxmlformats.org/officeDocument/2006/relationships/hyperlink" Target="https://mininteriorgovco.sharepoint.com/:f:/s/EvidenciasPMI/EnAtlcLgEidDqm79X1hS_YYB9xGfu1RF9L4QiLC_ptGRPw?e=GIDGQ0" TargetMode="External"/><Relationship Id="rId212" Type="http://schemas.openxmlformats.org/officeDocument/2006/relationships/hyperlink" Target="https://mininteriorgovco.sharepoint.com/:f:/s/EvidenciasPMI/EgWDo68gyCxPsAnuASHYIDsBUNc2CC8uXtpJ26wY_1FvJw?e=Ob0yWP" TargetMode="External"/><Relationship Id="rId233" Type="http://schemas.openxmlformats.org/officeDocument/2006/relationships/hyperlink" Target="https://mininteriorgovco.sharepoint.com/:f:/s/EvidenciasPMI/EnCNqRACv9hDtazXQns07U0BNuAFYov_fo9ozTg0__rX8A?e=U8o45P" TargetMode="External"/><Relationship Id="rId254" Type="http://schemas.openxmlformats.org/officeDocument/2006/relationships/hyperlink" Target="https://mininteriorgovco.sharepoint.com/:f:/s/EvidenciasPMI/Ems4DjtXy2pJnO2TWWnOrwIBjBD1EwbPareNJbp5X0frzw?e=JcMIPy" TargetMode="External"/><Relationship Id="rId28" Type="http://schemas.openxmlformats.org/officeDocument/2006/relationships/hyperlink" Target="https://mininteriorgovco.sharepoint.com/:f:/s/EvidenciasPMI/ElbrP9hrYKNEiJejcLrjlNgB0YWznpUluK_lRJLhPVQQ7A?e=a97AqB" TargetMode="External"/><Relationship Id="rId49" Type="http://schemas.openxmlformats.org/officeDocument/2006/relationships/hyperlink" Target="https://mininteriorgovco-my.sharepoint.com/:f:/g/personal/angelica_patino_mininterior_gov_co/EkhbJSyj-VREliQ6qfm2tz8BbYzJ7KEzgujV0lE8Nw8Pkg?e=foVGce" TargetMode="External"/><Relationship Id="rId114" Type="http://schemas.openxmlformats.org/officeDocument/2006/relationships/hyperlink" Target="https://mininteriorgovco.sharepoint.com/:f:/s/EvidenciasPMI/EhcNBPuzN11BhAo4ARKZiwAB0akC14SZsU62BPAHMsMW7g?e=NJrzoh" TargetMode="External"/><Relationship Id="rId275" Type="http://schemas.openxmlformats.org/officeDocument/2006/relationships/hyperlink" Target="https://mininteriorgovco.sharepoint.com/:f:/s/EvidenciasPMI/EhCBtSldB79KhgarD07wXSIBXhS9RFBQm-l_FW0dcAESpg?e=Fhi1Q6" TargetMode="External"/><Relationship Id="rId296" Type="http://schemas.openxmlformats.org/officeDocument/2006/relationships/hyperlink" Target="https://mininteriorgovco.sharepoint.com/:f:/s/EvidenciasPMI/En5RAeTVHHdLjKOhP5qm6e0BTMo2mj2rNGQoJ4seWSPJkg?e=OLJnM2" TargetMode="External"/><Relationship Id="rId300" Type="http://schemas.openxmlformats.org/officeDocument/2006/relationships/hyperlink" Target="https://mininteriorgovco.sharepoint.com/:b:/s/EvidenciasPMI/EWnOjaw7PMVGgVstkqQeXcEBo7E-a8X6tB_a1LWwmhT0mg?e=1BWx0C" TargetMode="External"/><Relationship Id="rId60" Type="http://schemas.openxmlformats.org/officeDocument/2006/relationships/hyperlink" Target="https://mininteriorgovco.sharepoint.com/sites/EvidenciasPMI/Documentos%20compartidos/Forms/AllItems.aspx?id=%2Fsites%2FEvidenciasPMI%2FDocumentos%20compartidos%2FSeguimiento%20PMI%2DOCI%2FEvidencia%20OAP%2Fcorte%2030%20de%20Septiembre%2FOAP2024H4M2%2F4%2E2%2E%20Capacitaci%C3%B3n%20manejo%20documentos%20electr%C3%B3nicos%20y%20FUID&amp;viewid=9d0721a8%2Df1aa%2D46b3%2D9950%2Dbce6f6a5c928" TargetMode="External"/><Relationship Id="rId81" Type="http://schemas.openxmlformats.org/officeDocument/2006/relationships/hyperlink" Target="https://mininteriorgovco.sharepoint.com/:f:/s/EvidenciasPMI/EmESpcAAfQFAhqEUzbvK0NIB7UOYW-5oGdL30q6sW_rMdA?e=oJeoq1" TargetMode="External"/><Relationship Id="rId135" Type="http://schemas.openxmlformats.org/officeDocument/2006/relationships/hyperlink" Target="https://mininteriorgovco.sharepoint.com/:f:/s/EvidenciasPMI/EoE9OPCDNWVHrOHS5cQ6h88B7xHdOeGHaEzKhSbpSYM84g?e=m57OL8" TargetMode="External"/><Relationship Id="rId156" Type="http://schemas.openxmlformats.org/officeDocument/2006/relationships/hyperlink" Target="https://mininteriorgovco.sharepoint.com/:f:/s/EvidenciasPMI/EkzOilfva_VOphcnGzssDmgBVjQ-9RtqkMWomWr0WNq8jQ?e=M7lWeF" TargetMode="External"/><Relationship Id="rId177" Type="http://schemas.openxmlformats.org/officeDocument/2006/relationships/hyperlink" Target="https://mininteriorgovco.sharepoint.com/:f:/s/EvidenciasPMI/Er4vMbslIIVNpbYE7Ky6L-YBWnFVrWjT56ppdcbNrqL3Ig?e=wnBm5v" TargetMode="External"/><Relationship Id="rId198" Type="http://schemas.openxmlformats.org/officeDocument/2006/relationships/hyperlink" Target="https://mininteriorgovco.sharepoint.com/:f:/s/EvidenciasPMI/EkyiD6zVrzNEhufpkNVqXMgBrh_6ceB1uHZGnaYk5HTq8w?e=gspd5I" TargetMode="External"/><Relationship Id="rId202" Type="http://schemas.openxmlformats.org/officeDocument/2006/relationships/hyperlink" Target="https://mininteriorgovco.sharepoint.com/:f:/r/sites/EvidenciasPMI/Documentos%20compartidos/Seguimiento%20PMI-OCI/Evidencia%20SPS/Corte%2030%20de%20Junio/HALLAZGO%20No.%2027?csf=1&amp;web=1&amp;e=JnHks2" TargetMode="External"/><Relationship Id="rId223" Type="http://schemas.openxmlformats.org/officeDocument/2006/relationships/hyperlink" Target="https://mininteriorgovco.sharepoint.com/:f:/s/EvidenciasPMI/Eky2s4yPe4NGpREuGkcaZXMBA2yeT97YuzoJS34cGShb-w?e=UEsT8P" TargetMode="External"/><Relationship Id="rId244" Type="http://schemas.openxmlformats.org/officeDocument/2006/relationships/hyperlink" Target="https://mininteriorgovco.sharepoint.com/:x:/s/EvidenciasPMI/ETMd5f-PQcZDi0WTXHRMJYAB7tr3CVm-SAJb7Mjrjcd6NQ?e=Z6OH62" TargetMode="External"/><Relationship Id="rId18" Type="http://schemas.openxmlformats.org/officeDocument/2006/relationships/hyperlink" Target="https://mininteriorgovco.sharepoint.com/:f:/s/EvidenciasPMI/EoGdAAyhAzFAmIew6Aj9m0QBIR6mMNIOX1R_gNuGplpZ1Q?e=RCg05o" TargetMode="External"/><Relationship Id="rId39" Type="http://schemas.openxmlformats.org/officeDocument/2006/relationships/hyperlink" Target="https://mininteriorgovco.sharepoint.com/:f:/s/EvidenciasPMI/Ehgwyyh6VP9MpbIKaEXs1YABatXmJyyFC4yodk99cTxFJQ?e=dssV5h" TargetMode="External"/><Relationship Id="rId265" Type="http://schemas.openxmlformats.org/officeDocument/2006/relationships/hyperlink" Target="https://mininteriorgovco.sharepoint.com/:f:/s/EvidenciasPMI/EnzDTzn5g9NMr8CNvqLFmkwBKzOuY6ua824V5SZ337coOg?e=aqFWA8" TargetMode="External"/><Relationship Id="rId286" Type="http://schemas.openxmlformats.org/officeDocument/2006/relationships/hyperlink" Target="https://mininteriorgovco.sharepoint.com/:f:/s/EvidenciasPMI/EjzHw_X0n4pMlpI7-dE2uDEBeEtLefL6-wT5hiF0Z1n0rw?e=I5lnFu" TargetMode="External"/><Relationship Id="rId50" Type="http://schemas.openxmlformats.org/officeDocument/2006/relationships/hyperlink" Target="https://mininteriorgovco.sharepoint.com/:f:/s/EvidenciasPMI/EpXU1SRq9vNDiCpgklq4VZYBy3Rgh5VMlpkyWvdhCC9GdA?e=kyKEKp" TargetMode="External"/><Relationship Id="rId104" Type="http://schemas.openxmlformats.org/officeDocument/2006/relationships/hyperlink" Target="https://mininteriorgovco.sharepoint.com/:b:/s/EvidenciasPMI/EaAj6vVrQoxOrjJrq7jMeH8BKD2eGnZGhxCVsZ7YYv-o_w?e=PUg3xO" TargetMode="External"/><Relationship Id="rId125" Type="http://schemas.openxmlformats.org/officeDocument/2006/relationships/hyperlink" Target="https://mininteriorgovco.sharepoint.com/:f:/s/EvidenciasPMI/Er53DBsk-IdMlMB6M8gpTBUB7qSH2Rcq2L_pDQuaEkhaPw?e=QpiiVA" TargetMode="External"/><Relationship Id="rId146" Type="http://schemas.openxmlformats.org/officeDocument/2006/relationships/hyperlink" Target="https://mininteriorgovco.sharepoint.com/:f:/s/EvidenciasPMI/EuAEYyO1PNFIi7D_wXOzS88B0IjGGMDL3cF8RSGwHEinNA?e=n5SLq4" TargetMode="External"/><Relationship Id="rId167" Type="http://schemas.openxmlformats.org/officeDocument/2006/relationships/hyperlink" Target="https://mininteriorgovco.sharepoint.com/:f:/s/EvidenciasPMI/Em12DYSaDkhDvsWKhEozs-cBJTjlstKjRXPCszP1MXOHCw?e=TFz76I" TargetMode="External"/><Relationship Id="rId188" Type="http://schemas.openxmlformats.org/officeDocument/2006/relationships/hyperlink" Target="https://mininteriorgovco.sharepoint.com/:f:/s/EvidenciasPMI/EkBdRbajf_JEsRdxLBc0BCUBYO04mTGc3TPOweyK8IoowQ?e=xETXYE" TargetMode="External"/><Relationship Id="rId71" Type="http://schemas.openxmlformats.org/officeDocument/2006/relationships/hyperlink" Target="https://mininteriorgovco.sharepoint.com/:f:/s/EvidenciasPMI/EoPpSWXHUDhJlBFLBnhdkosBg7zV0pEBIRlCQAx0TsmlOQ?e=w0CvWc" TargetMode="External"/><Relationship Id="rId92" Type="http://schemas.openxmlformats.org/officeDocument/2006/relationships/hyperlink" Target="https://mininteriorgovco.sharepoint.com/:f:/s/EvidenciasPMI/EkrB6Fa7rftKu747N-OERlABuwtLzhe7PQ9qhCrw28cifQ?e=CfR2tg" TargetMode="External"/><Relationship Id="rId213" Type="http://schemas.openxmlformats.org/officeDocument/2006/relationships/hyperlink" Target="https://mininteriorgovco.sharepoint.com/:f:/s/EvidenciasPMI/EkJwWNT5cqVNvs3tMsqRtHABGPaqDLtO3Xd6wr9ffqKCug?e=rxC0A5" TargetMode="External"/><Relationship Id="rId234" Type="http://schemas.openxmlformats.org/officeDocument/2006/relationships/hyperlink" Target="https://mininteriorgovco.sharepoint.com/:f:/s/EvidenciasPMI/EnCNqRACv9hDtazXQns07U0BNuAFYov_fo9ozTg0__rX8A?e=U8o45P" TargetMode="External"/><Relationship Id="rId2" Type="http://schemas.openxmlformats.org/officeDocument/2006/relationships/hyperlink" Target="https://mininteriorgovco.sharepoint.com/:f:/s/EvidenciasPMI/EqFwtp46awtHkKhj3akTFeEBhy_ZXY7exQVQI9SWBpCqyQ?e=DeEgHj" TargetMode="External"/><Relationship Id="rId29" Type="http://schemas.openxmlformats.org/officeDocument/2006/relationships/hyperlink" Target="https://mininteriorgovco.sharepoint.com/:f:/s/EvidenciasPMI/Ejg1q3OB92ZFmOshk9KWJngBVZg_-RhRj92AERuHsRE9KQ?e=5HrCSK" TargetMode="External"/><Relationship Id="rId255" Type="http://schemas.openxmlformats.org/officeDocument/2006/relationships/hyperlink" Target="https://mininteriorgovco.sharepoint.com/:f:/s/EvidenciasPMI/Evrygae17qpGnzO8K2PteccBkRM6JHk_Gfa9lFpfLpatLA?e=tju0EP" TargetMode="External"/><Relationship Id="rId276" Type="http://schemas.openxmlformats.org/officeDocument/2006/relationships/hyperlink" Target="https://mininteriorgovco.sharepoint.com/:f:/s/EvidenciasPMI/EjdytodmCL1Ainc7Lnfb1JQBgnn_GcNvboElGcBQ8yj3Uw?e=iHQwNr" TargetMode="External"/><Relationship Id="rId297" Type="http://schemas.openxmlformats.org/officeDocument/2006/relationships/hyperlink" Target="https://mininteriorgovco.sharepoint.com/:f:/s/EvidenciasPMI/EtlHI-Yd4t9OjTkPGR1oiwABpuG0eIpj48v2vt06v7X6AQ?e=Hbt2bp" TargetMode="External"/><Relationship Id="rId40" Type="http://schemas.openxmlformats.org/officeDocument/2006/relationships/hyperlink" Target="https://mininteriorgovco.sharepoint.com/:f:/s/EvidenciasPMI/EumhG50w7mNCl0NHWOgKhXwByuyTsEaa1B6sHZr-w5vOSA?e=1syQ7A" TargetMode="External"/><Relationship Id="rId115" Type="http://schemas.openxmlformats.org/officeDocument/2006/relationships/hyperlink" Target="https://mininteriorgovco.sharepoint.com/:f:/s/EvidenciasPMI/Eq3ZaQ5Z1UBLgmV4oXAxymEB5ZjGaDFwOwyybE6si7Tmkg?e=NltGSJ" TargetMode="External"/><Relationship Id="rId136" Type="http://schemas.openxmlformats.org/officeDocument/2006/relationships/hyperlink" Target="https://mininteriorgovco.sharepoint.com/:f:/s/EvidenciasPMI/EmTznjZmRSlLvo3wkeffiVgBE3l23Y-iRBwY5D9b6I2iUg?e=O6z5BI" TargetMode="External"/><Relationship Id="rId157" Type="http://schemas.openxmlformats.org/officeDocument/2006/relationships/hyperlink" Target="https://mininteriorgovco.sharepoint.com/:f:/s/EvidenciasPMI/EkzOilfva_VOphcnGzssDmgBVjQ-9RtqkMWomWr0WNq8jQ?e=M7lWeF" TargetMode="External"/><Relationship Id="rId178" Type="http://schemas.openxmlformats.org/officeDocument/2006/relationships/hyperlink" Target="https://mininteriorgovco.sharepoint.com/:f:/s/EvidenciasPMI/EirUMCSvTTJHjeIGr9tuuI0B4GOlbunNJnj638E86ZcFkw?e=84fAhC" TargetMode="External"/><Relationship Id="rId301" Type="http://schemas.openxmlformats.org/officeDocument/2006/relationships/hyperlink" Target="https://mininteriorgovco.sharepoint.com/:x:/s/EvidenciasPMI/EdbLCONNdrFDuSQgW8Dwc4EBTaJK_0jQZ40b7_Ow6VAwFA?e=DSNTCe" TargetMode="External"/><Relationship Id="rId61" Type="http://schemas.openxmlformats.org/officeDocument/2006/relationships/hyperlink" Target="https://mininteriorgovco-my.sharepoint.com/:f:/g/personal/angelica_patino_mininterior_gov_co/EvxIIYBUixpMgHKVTC92B8QBAylyw1BmO6aISr0EU4_3cA?e=TYIgxV" TargetMode="External"/><Relationship Id="rId82" Type="http://schemas.openxmlformats.org/officeDocument/2006/relationships/hyperlink" Target="https://mininteriorgovco.sharepoint.com/:f:/s/EvidenciasPMI/EmUegiInSjxLq5JYq9NddAABFLtZeSgsUU6s2YkxMbjOow?e=MzGMij" TargetMode="External"/><Relationship Id="rId199" Type="http://schemas.openxmlformats.org/officeDocument/2006/relationships/hyperlink" Target="https://mininteriorgovco.sharepoint.com/:f:/s/EvidenciasPMI/EnC1cAgsgBBKmt645hk8rS4BUdmwFhfK0GUcBCXVVrSo4Q?e=1rwFZY" TargetMode="External"/><Relationship Id="rId203" Type="http://schemas.openxmlformats.org/officeDocument/2006/relationships/hyperlink" Target="https://mininteriorgovco.sharepoint.com/:f:/r/sites/EvidenciasPMI/Documentos%20compartidos/Seguimiento%20PMI-OCI/Evidencia%20SPS/Corte%2030%20de%20Junio/HALLAZGO%20No.%2028?csf=1&amp;web=1&amp;e=4R6VmB" TargetMode="External"/><Relationship Id="rId19" Type="http://schemas.openxmlformats.org/officeDocument/2006/relationships/hyperlink" Target="https://mininteriorgovco.sharepoint.com/:f:/s/EvidenciasPMI/EqFRzCYKdJFGtSB7sgx9lR4BQ2DhpGL37aCFb_4U3L-42g?e=RwlWt6" TargetMode="External"/><Relationship Id="rId224" Type="http://schemas.openxmlformats.org/officeDocument/2006/relationships/hyperlink" Target="https://mininteriorgovco.sharepoint.com/:f:/s/EvidenciasPMI/Em1cNWoGo9ZPi5Ybc6vayA8BkDM3ZTo6As4n6KN1HywFAA?e=QLUClc" TargetMode="External"/><Relationship Id="rId245" Type="http://schemas.openxmlformats.org/officeDocument/2006/relationships/hyperlink" Target="https://mininteriorgovco.sharepoint.com/:x:/s/EvidenciasPMI/EU4f9UUCXX1JnXf8tTRMaAoB735Q4UTjAwONmAo_sFij1g?e=8BZOwK" TargetMode="External"/><Relationship Id="rId266" Type="http://schemas.openxmlformats.org/officeDocument/2006/relationships/hyperlink" Target="https://mininteriorgovco.sharepoint.com/:f:/s/EvidenciasPMI/EuK-tJXYrNVEvtso_s53US0BDUPMBpWmUbof4BV67hcyqQ?e=61lgi0" TargetMode="External"/><Relationship Id="rId287" Type="http://schemas.openxmlformats.org/officeDocument/2006/relationships/hyperlink" Target="https://mininteriorgovco.sharepoint.com/:f:/s/EvidenciasPMI/ErW1FQ-v0adOtrWllWxstkEBXujYMjRPXM0u6RWlMO1dMA?e=ITIPby" TargetMode="External"/><Relationship Id="rId30" Type="http://schemas.openxmlformats.org/officeDocument/2006/relationships/hyperlink" Target="https://mininteriorgovco.sharepoint.com/:f:/s/EvidenciasPMI/Ejg1q3OB92ZFmOshk9KWJngBVZg_-RhRj92AERuHsRE9KQ?e=5HrCSK" TargetMode="External"/><Relationship Id="rId105" Type="http://schemas.openxmlformats.org/officeDocument/2006/relationships/hyperlink" Target="https://mininteriorgovco.sharepoint.com/:f:/s/EvidenciasPMI/EquxZwQxHJpBqqXaeQQ_13wBvxD-ipAcHM5SjV5_RUtCtg?e=sbN5CK" TargetMode="External"/><Relationship Id="rId126" Type="http://schemas.openxmlformats.org/officeDocument/2006/relationships/hyperlink" Target="https://mininteriorgovco.sharepoint.com/:f:/s/EvidenciasPMI/EtSAFK55Gk1CpR4tAvPjcMABDVwafANzkAyZ6bHwV5M26A?e=WOVKha" TargetMode="External"/><Relationship Id="rId147" Type="http://schemas.openxmlformats.org/officeDocument/2006/relationships/hyperlink" Target="https://mininteriorgovco.sharepoint.com/:f:/s/EvidenciasPMI/Em20k9pE_o1AteKoJkmAQ14B89PRdIGGRTgaxbnBcBjCIw?e=YUkbOF" TargetMode="External"/><Relationship Id="rId168" Type="http://schemas.openxmlformats.org/officeDocument/2006/relationships/hyperlink" Target="https://mininteriorgovco.sharepoint.com/:f:/s/EvidenciasPMI/EgyfDn4BxGxKuSYLsoDrGHsB1a5Wmtcmp1f7qexPYKtXVA?e=Akz65i" TargetMode="External"/><Relationship Id="rId51" Type="http://schemas.openxmlformats.org/officeDocument/2006/relationships/hyperlink" Target="https://mininteriorgovco-my.sharepoint.com/:f:/g/personal/angelica_patino_mininterior_gov_co/EsfWlDLSoQ5CrdwgGGItyiYBZsBeMQGbMQkIWYj_VtGMeQ?e=3C0s29" TargetMode="External"/><Relationship Id="rId72" Type="http://schemas.openxmlformats.org/officeDocument/2006/relationships/hyperlink" Target="https://mininteriorgovco.sharepoint.com/:f:/s/EvidenciasPMI/ElJ19PLnz-hJpIx8tN7NltAB2L0LwyaGlyL2SzvDn1C_xg?e=i50LMr" TargetMode="External"/><Relationship Id="rId93" Type="http://schemas.openxmlformats.org/officeDocument/2006/relationships/hyperlink" Target="https://mininteriorgovco.sharepoint.com/:f:/s/EvidenciasPMI/Ev3JttfHJVpBoH5v7_nTsVQBkTa2lFMAJPoWc-mfj9sD6g?e=LKVx3h" TargetMode="External"/><Relationship Id="rId189" Type="http://schemas.openxmlformats.org/officeDocument/2006/relationships/hyperlink" Target="https://mininteriorgovco.sharepoint.com/:f:/s/EvidenciasPMI/EoBH8y76qRVOgnzA9W_1JEABA7sR4S4yTLBfsQOOKORpeA?e=2116DF" TargetMode="External"/><Relationship Id="rId3" Type="http://schemas.openxmlformats.org/officeDocument/2006/relationships/hyperlink" Target="https://mininteriorgovco.sharepoint.com/:f:/s/EvidenciasPMI/EmWp_Uhv01dOrVbEWElgtQ0Bex7MHrbsPUexJggbG2mtGw?e=1EdLJk" TargetMode="External"/><Relationship Id="rId214" Type="http://schemas.openxmlformats.org/officeDocument/2006/relationships/hyperlink" Target="https://mininteriorgovco.sharepoint.com/:f:/s/EvidenciasPMI/EiCwgYC1nBtLjH7CjS2msBEBesQjCObgpfZYKAdxNkh0nA?e=rFbVLe" TargetMode="External"/><Relationship Id="rId235" Type="http://schemas.openxmlformats.org/officeDocument/2006/relationships/hyperlink" Target="https://mininteriorgovco.sharepoint.com/:f:/s/EvidenciasPMI/EhCKCVqOMLpJkaX2QhvYU90B5aXPoLKBHOtBGR4aG7fLCg?e=oWo4WE" TargetMode="External"/><Relationship Id="rId256" Type="http://schemas.openxmlformats.org/officeDocument/2006/relationships/hyperlink" Target="https://mininteriorgovco.sharepoint.com/:f:/s/EvidenciasPMI/El3_8JyWil5NmMFMM4RLFeoBOi9l_CRGw473a760CL5tXw?e=26nw44" TargetMode="External"/><Relationship Id="rId277" Type="http://schemas.openxmlformats.org/officeDocument/2006/relationships/hyperlink" Target="https://mininteriorgovco.sharepoint.com/:f:/s/EvidenciasPMI/EvuxJLLEqBtAqF0qfIgWEq0BZ5Yw46CEGkj6SElN_FDp1Q?e=bcOjnr" TargetMode="External"/><Relationship Id="rId298" Type="http://schemas.openxmlformats.org/officeDocument/2006/relationships/hyperlink" Target="https://mininteriorgovco.sharepoint.com/:f:/s/EvidenciasPMI/Evb-u-TA-W5JtWMCT_j3cL8BMqyvWpwVzw0Dm_7inM289A?e=mccFt4" TargetMode="External"/><Relationship Id="rId116" Type="http://schemas.openxmlformats.org/officeDocument/2006/relationships/hyperlink" Target="https://mininteriorgovco-my.sharepoint.com/:f:/r/personal/laurasofia_rodriguez_mininterior_gov_co/Documents/Requerimientos%20Control%20Interno/Plan%20de%20Mejoramiento%20Institucional?csf=1&amp;web=1&amp;e=ArlLhx" TargetMode="External"/><Relationship Id="rId137" Type="http://schemas.openxmlformats.org/officeDocument/2006/relationships/hyperlink" Target="https://mininteriorgovco.sharepoint.com/:f:/s/EvidenciasPMI/EtVqFofv8VNNpgrN8Fcwx88BzT-V6-rMjk_seIRBj0E8vg?e=fFtlx0" TargetMode="External"/><Relationship Id="rId158" Type="http://schemas.openxmlformats.org/officeDocument/2006/relationships/hyperlink" Target="https://mininteriorgovco.sharepoint.com/:f:/s/EvidenciasPMI/Eoaf2YXvMghBjOgsDmRhzyUBiB3DJvteU9P0CvWd1XbQKg?e=SOOF93" TargetMode="External"/><Relationship Id="rId302" Type="http://schemas.openxmlformats.org/officeDocument/2006/relationships/drawing" Target="../drawings/drawing1.xml"/><Relationship Id="rId20" Type="http://schemas.openxmlformats.org/officeDocument/2006/relationships/hyperlink" Target="https://mininteriorgovco.sharepoint.com/:f:/s/EvidenciasPMI/Eg-2otxdbqpKvu9Q_rQeudgBsY9rlpzxSEqC57ld_5zbRw?e=mokKh7" TargetMode="External"/><Relationship Id="rId41" Type="http://schemas.openxmlformats.org/officeDocument/2006/relationships/hyperlink" Target="https://mininteriorgovco.sharepoint.com/:f:/s/EvidenciasPMI/EkKkzJNubMVAn0FLcsjiPvUBqnlI6yyjVAxMjz0YUwNu2w?e=6tjkaE" TargetMode="External"/><Relationship Id="rId62" Type="http://schemas.openxmlformats.org/officeDocument/2006/relationships/hyperlink" Target="https://mininteriorgovco-my.sharepoint.com/:f:/g/personal/angelica_patino_mininterior_gov_co/EvAgFWn4BbtCijOrwgH1VrMBZIDNNaYJ5Y2oNPxcjBqClw?e=mgXMSX" TargetMode="External"/><Relationship Id="rId83" Type="http://schemas.openxmlformats.org/officeDocument/2006/relationships/hyperlink" Target="https://mininteriorgovco.sharepoint.com/:f:/s/EvidenciasPMI/EhLF8jgsgmhNon0mpJSL4KEBtg4-Rb_WSSOk_WQAsPS8og?e=CRQzsa" TargetMode="External"/><Relationship Id="rId179" Type="http://schemas.openxmlformats.org/officeDocument/2006/relationships/hyperlink" Target="https://mininteriorgovco.sharepoint.com/:f:/s/EvidenciasPMI/Eqbg_i98fkxCkTZfDQIJcRAB4Tg_TaH5-ZQP0dfUa0ckbQ?e=DTJRD8" TargetMode="External"/><Relationship Id="rId190" Type="http://schemas.openxmlformats.org/officeDocument/2006/relationships/hyperlink" Target="https://mininteriorgovco.sharepoint.com/:f:/s/EvidenciasPMI/EiDXUb-t6CJJqZdmCNZe90IBA0ahpmwazEb3Fta_ajWhBw?e=DWwsDb" TargetMode="External"/><Relationship Id="rId204" Type="http://schemas.openxmlformats.org/officeDocument/2006/relationships/hyperlink" Target="https://mininteriorgovco.sharepoint.com/:f:/r/sites/EvidenciasPMI/Documentos%20compartidos/Seguimiento%20PMI-OCI/Evidencia%20SPS/Corte%2030%20de%20Junio/HALLAZGO%20No.%2029?csf=1&amp;web=1&amp;e=EpybUu" TargetMode="External"/><Relationship Id="rId225" Type="http://schemas.openxmlformats.org/officeDocument/2006/relationships/hyperlink" Target="https://mininteriorgovco.sharepoint.com/:f:/s/EvidenciasPMI/ErVvu1zOtJ5Du0JSmsTIW2MB8wUVMCIzSDOpueOwVhwKSQ?e=rumrAo" TargetMode="External"/><Relationship Id="rId246" Type="http://schemas.openxmlformats.org/officeDocument/2006/relationships/hyperlink" Target="https://mininteriorgovco.sharepoint.com/:x:/s/EvidenciasPMI/EdilvjaxmR5Luwt16xR5DxMBW1f_EBfK0FWcGzbdd-e6ow?e=LEepIK" TargetMode="External"/><Relationship Id="rId267" Type="http://schemas.openxmlformats.org/officeDocument/2006/relationships/hyperlink" Target="https://mininteriorgovco.sharepoint.com/:f:/s/EvidenciasPMI/EsDNP6Apw8pBsb2w_0SANvYBo5Uc1h5ZdCHUA8izON-j8g?e=FyiFRP" TargetMode="External"/><Relationship Id="rId288" Type="http://schemas.openxmlformats.org/officeDocument/2006/relationships/hyperlink" Target="https://mininteriorgovco.sharepoint.com/:f:/s/EvidenciasPMI/En197bZ69EJLo3HFoJ-QTKcBa0k4wbccwTxhERKSiS_ohQ?e=NrbP8U" TargetMode="External"/><Relationship Id="rId106" Type="http://schemas.openxmlformats.org/officeDocument/2006/relationships/hyperlink" Target="https://mininteriorgovco.sharepoint.com/:f:/s/EvidenciasPMI/EpWzQWrS7dZBunba0I9duD0BWcse9g2Q4-CUmsmDlvfBEQ?e=kpRnO2" TargetMode="External"/><Relationship Id="rId127" Type="http://schemas.openxmlformats.org/officeDocument/2006/relationships/hyperlink" Target="https://mininteriorgovco.sharepoint.com/:f:/s/EvidenciasPMI/EknIS_6UFZZJlhNIKwOK9WAB2miPVU6k78qCA3uwyDJSEA?e=0eaknO" TargetMode="External"/><Relationship Id="rId10" Type="http://schemas.openxmlformats.org/officeDocument/2006/relationships/hyperlink" Target="https://mininteriorgovco.sharepoint.com/:f:/s/EvidenciasPMI/EpICgZ3fSxVJqLVahVQ2wqoBvfqXI04ayU5lLfO9q_1piQ?e=TlVcz8" TargetMode="External"/><Relationship Id="rId31" Type="http://schemas.openxmlformats.org/officeDocument/2006/relationships/hyperlink" Target="https://mininteriorgovco.sharepoint.com/:f:/s/EvidenciasPMI/EjmIaJdCz6xKmMy-pokRMs4BUX8isSfL6T3LieJuNIkl2Q?e=KljZei" TargetMode="External"/><Relationship Id="rId52" Type="http://schemas.openxmlformats.org/officeDocument/2006/relationships/hyperlink" Target="https://mininteriorgovco.sharepoint.com/:f:/s/EvidenciasPMI/Elx0kCe3VTpIvPmeccy1zPMBnU7ERAmruIT9pkiba8V49g?e=2ZXzV9" TargetMode="External"/><Relationship Id="rId73" Type="http://schemas.openxmlformats.org/officeDocument/2006/relationships/hyperlink" Target="https://mininteriorgovco.sharepoint.com/:f:/s/EvidenciasPMI/EmTBL2ueAsZErzOh7AGBPGQBYJL9Xuw-ZEsZt9MxowF9Tw?e=BVCRRG" TargetMode="External"/><Relationship Id="rId94" Type="http://schemas.openxmlformats.org/officeDocument/2006/relationships/hyperlink" Target="https://mininteriorgovco.sharepoint.com/:b:/s/EvidenciasPMI/ERAxV40HMtBBuK-lzWpZbmABWHtMWInYuouRwBR2QrL2vA?e=vbeaSg" TargetMode="External"/><Relationship Id="rId148" Type="http://schemas.openxmlformats.org/officeDocument/2006/relationships/hyperlink" Target="https://mininteriorgovco.sharepoint.com/:f:/s/EvidenciasPMI/Ei_6VI2mnm9LiYEcMxL72bABtA_x35_DHfcIBltjhavhAQ?e=7dI5VE" TargetMode="External"/><Relationship Id="rId169" Type="http://schemas.openxmlformats.org/officeDocument/2006/relationships/hyperlink" Target="https://mininteriorgovco.sharepoint.com/:f:/s/EvidenciasPMI/EnAMG1n99AhLk9Zc_LjpRL0BjCTL5j0lTNS1nxYSY7piew?e=AxD8ou" TargetMode="External"/><Relationship Id="rId4" Type="http://schemas.openxmlformats.org/officeDocument/2006/relationships/hyperlink" Target="https://mininteriorgovco.sharepoint.com/:f:/s/EvidenciasPMI/EmWp_Uhv01dOrVbEWElgtQ0Bex7MHrbsPUexJggbG2mtGw?e=1EdLJk" TargetMode="External"/><Relationship Id="rId180" Type="http://schemas.openxmlformats.org/officeDocument/2006/relationships/hyperlink" Target="https://mininteriorgovco.sharepoint.com/:f:/s/EvidenciasPMI/EqWi0ewZsd1Li5_mqEpoG5QBaP1HMs4kaHsJGoLAwW7zVQ?e=xCiskl" TargetMode="External"/><Relationship Id="rId215" Type="http://schemas.openxmlformats.org/officeDocument/2006/relationships/hyperlink" Target="https://mininteriorgovco.sharepoint.com/:f:/s/EvidenciasPMI/Emw3UJ3FbQlBq7vinMrO__EBBrmRVNNkJBoE_koKZecAYQ?e=kOZgtv" TargetMode="External"/><Relationship Id="rId236" Type="http://schemas.openxmlformats.org/officeDocument/2006/relationships/hyperlink" Target="https://mininteriorgovco.sharepoint.com/:f:/s/EvidenciasPMI/EhpNAnxOgi1Cpzmufr6L_FwBzI3ZWYbOzJm7Kia7VaSd9Q?e=JXKJ7i" TargetMode="External"/><Relationship Id="rId257" Type="http://schemas.openxmlformats.org/officeDocument/2006/relationships/hyperlink" Target="https://mininteriorgovco.sharepoint.com/:u:/s/EvidenciasPMI/Ee0ss5OH59NIlyt6Z0vs5cAB6TQgpDkE6HSrLJmNEDE68Q?e=0rXsX1" TargetMode="External"/><Relationship Id="rId278" Type="http://schemas.openxmlformats.org/officeDocument/2006/relationships/hyperlink" Target="https://mininteriorgovco.sharepoint.com/:f:/s/EvidenciasPMI/El9FDDlHIbhBpRF5WznfxX8Bi3Uvh4TH0smiInX3iYgBKw?e=KrqWV3" TargetMode="External"/><Relationship Id="rId303" Type="http://schemas.openxmlformats.org/officeDocument/2006/relationships/vmlDrawing" Target="../drawings/vmlDrawing1.vml"/><Relationship Id="rId42" Type="http://schemas.openxmlformats.org/officeDocument/2006/relationships/hyperlink" Target="https://mininteriorgovco.sharepoint.com/:f:/s/EvidenciasPMI/EgQ3lmd6MzJIuHIm8DqJAnkBIsZsXDwoFvxFu3_Cb5JiGA?e=qVe2N6" TargetMode="External"/><Relationship Id="rId84" Type="http://schemas.openxmlformats.org/officeDocument/2006/relationships/hyperlink" Target="https://mininteriorgovco.sharepoint.com/:f:/s/EvidenciasPMI/Es71exz5PhVAg3ueeYYwFW4BLNtIX_JPceEeBXaKZBa3Hg?e=NllVkU" TargetMode="External"/><Relationship Id="rId138" Type="http://schemas.openxmlformats.org/officeDocument/2006/relationships/hyperlink" Target="https://mininteriorgovco.sharepoint.com/:f:/s/EvidenciasPMI/EspipraPHCZAryM1p-RvFi8BC76BTJ47gKULnslsd4wI0A?e=2Ty9xi" TargetMode="External"/><Relationship Id="rId191" Type="http://schemas.openxmlformats.org/officeDocument/2006/relationships/hyperlink" Target="https://mininteriorgovco.sharepoint.com/:f:/s/EvidenciasPMI/EqrQERMXo-hGs-BsZ8ptVpkBeiQ3ITEBq-ULPbzHC6P00Q?e=21VtzD" TargetMode="External"/><Relationship Id="rId205" Type="http://schemas.openxmlformats.org/officeDocument/2006/relationships/hyperlink" Target="https://mininteriorgovco.sharepoint.com/:f:/r/sites/EvidenciasPMI/Documentos%20compartidos/Seguimiento%20PMI-OCI/Evidencia%20SPS/Corte%2030%20de%20Junio/HALLAZGO%20No.%2030?csf=1&amp;web=1&amp;e=EeukWz" TargetMode="External"/><Relationship Id="rId247" Type="http://schemas.openxmlformats.org/officeDocument/2006/relationships/hyperlink" Target="https://mininteriorgovco.sharepoint.com/:f:/s/EvidenciasPMI/Et26eHpwT7VItO7UooQX83oBlV8tBZMiTzCLzavJLpSx0g?e=AIvCXn" TargetMode="External"/><Relationship Id="rId107" Type="http://schemas.openxmlformats.org/officeDocument/2006/relationships/hyperlink" Target="https://mininteriorgovco.sharepoint.com/:b:/s/EvidenciasPMI/EXvHhVsjDH9GoMRcwdFVVGcBFXeD6GQ1eQQdGvXiLl66XA?e=qsiHFZ" TargetMode="External"/><Relationship Id="rId289" Type="http://schemas.openxmlformats.org/officeDocument/2006/relationships/hyperlink" Target="https://mininteriorgovco.sharepoint.com/:f:/s/EvidenciasPMI/EmU7cOazKqZPlWYaKGa4tcEBpyi7j-2Z3TjUksCswMElPw?e=tWjIMc" TargetMode="External"/><Relationship Id="rId11" Type="http://schemas.openxmlformats.org/officeDocument/2006/relationships/hyperlink" Target="https://mininteriorgovco.sharepoint.com/:f:/s/EvidenciasPMI/EpICgZ3fSxVJqLVahVQ2wqoBvfqXI04ayU5lLfO9q_1piQ?e=TlVcz8" TargetMode="External"/><Relationship Id="rId53" Type="http://schemas.openxmlformats.org/officeDocument/2006/relationships/hyperlink" Target="https://mininteriorgovco-my.sharepoint.com/:f:/g/personal/angelica_patino_mininterior_gov_co/EtAFuQD-jFNOjjnBKgiv2H0BqaMoxp3DXTwmM37FkxoqmQ?e=0IUi23" TargetMode="External"/><Relationship Id="rId149" Type="http://schemas.openxmlformats.org/officeDocument/2006/relationships/hyperlink" Target="https://mininteriorgovco.sharepoint.com/:f:/s/EvidenciasPMI/Ek6Ffl7-jDZDhYbWTq1ldGQB3cpTnBsZAVipXhsi1_RCnA?e=AMKefv" TargetMode="External"/><Relationship Id="rId95" Type="http://schemas.openxmlformats.org/officeDocument/2006/relationships/hyperlink" Target="https://mininteriorgovco.sharepoint.com/:b:/s/EvidenciasPMI/ERAxV40HMtBBuK-lzWpZbmABWHtMWInYuouRwBR2QrL2vA?e=vbeaSg" TargetMode="External"/><Relationship Id="rId160" Type="http://schemas.openxmlformats.org/officeDocument/2006/relationships/hyperlink" Target="https://mininteriorgovco.sharepoint.com/:f:/s/EvidenciasPMI/Emf6XW7GyDdLt1jaqI0DbAsBYJwJXhVAhPsJKFfmJuwc-Q?e=OZJByA" TargetMode="External"/><Relationship Id="rId216" Type="http://schemas.openxmlformats.org/officeDocument/2006/relationships/hyperlink" Target="https://mininteriorgovco.sharepoint.com/:f:/s/EvidenciasPMI/Ej_pH2QwglZOooC8zD6J-sIB6abX3UlbhqPwDU8hIWnLEg?e=lOgcYs" TargetMode="External"/><Relationship Id="rId258" Type="http://schemas.openxmlformats.org/officeDocument/2006/relationships/hyperlink" Target="https://mininteriorgovco.sharepoint.com/:f:/s/EvidenciasPMI/ElyAE12qvYdImac-OWe_X2IBjJ3mEtKYtBGvxUC2OgvwCg?e=LGfrKT" TargetMode="External"/><Relationship Id="rId22" Type="http://schemas.openxmlformats.org/officeDocument/2006/relationships/hyperlink" Target="https://mininteriorgovco.sharepoint.com/:f:/s/EvidenciasPMI/ElhvKaXklltDpVD0PM4fwiIB3xrG-cQhQevo8ZpjXA47Uw?e=ngAudi" TargetMode="External"/><Relationship Id="rId64" Type="http://schemas.openxmlformats.org/officeDocument/2006/relationships/hyperlink" Target="https://mininteriorgovco-my.sharepoint.com/:f:/g/personal/angelica_patino_mininterior_gov_co/EoHSuGgLLHJHnfxWQAco9vsBtu-lseQ7RpPoSQOOCe9O1w?e=FCrxFa" TargetMode="External"/><Relationship Id="rId118" Type="http://schemas.openxmlformats.org/officeDocument/2006/relationships/hyperlink" Target="https://mininteriorgovco.sharepoint.com/:f:/s/EvidenciasPMI/EgK1rWJ0Ih9KgeE9AVbBDeQBS7ym5JdoA7qILbNgqoMv-A?e=2XbbVD" TargetMode="External"/><Relationship Id="rId171" Type="http://schemas.openxmlformats.org/officeDocument/2006/relationships/hyperlink" Target="https://mininteriorgovco.sharepoint.com/:f:/s/EvidenciasPMI/EjQp4KndFdlNsRC6YeEh_FUBaz7modSPF34fe9TcddA8KA?e=AwHQYo" TargetMode="External"/><Relationship Id="rId227" Type="http://schemas.openxmlformats.org/officeDocument/2006/relationships/hyperlink" Target="https://mininteriorgovco.sharepoint.com/:f:/s/EvidenciasPMI/Ept3fqp2ih1OuOZvMWxLVxEBlL8TwzSX883DDPxCBhNDpA?e=Cb0hy9" TargetMode="External"/><Relationship Id="rId269" Type="http://schemas.openxmlformats.org/officeDocument/2006/relationships/hyperlink" Target="https://mininteriorgovco.sharepoint.com/:f:/s/EvidenciasPMI/EhT-36S3GftCmKpUrrGGAIEBE9nxKseDINDgvFK7iIxWew?e=GqTMyg" TargetMode="External"/><Relationship Id="rId33" Type="http://schemas.openxmlformats.org/officeDocument/2006/relationships/hyperlink" Target="https://mininteriorgovco.sharepoint.com/:f:/s/EvidenciasPMI/EuqBdesO0fpBhTeLMELUXnwB5ozD5piz9OfgZ5j424pY3w?e=l69Vko" TargetMode="External"/><Relationship Id="rId129" Type="http://schemas.openxmlformats.org/officeDocument/2006/relationships/hyperlink" Target="https://mininteriorgovco.sharepoint.com/:f:/s/EvidenciasPMI/EqFa-DVK-BRFpU_7dJA8qHEB8jm3Z55roLtbHf9c9R7cmA?e=S4D7sS" TargetMode="External"/><Relationship Id="rId280" Type="http://schemas.openxmlformats.org/officeDocument/2006/relationships/hyperlink" Target="https://mininteriorgovco.sharepoint.com/:f:/s/EvidenciasPMI/Ei2OBIcMOD1BmYqA_cLGnu0By5Unp2AhnhrpXeDKilwcaA?e=0hZVQg" TargetMode="External"/><Relationship Id="rId75" Type="http://schemas.openxmlformats.org/officeDocument/2006/relationships/hyperlink" Target="https://mininteriorgovco.sharepoint.com/:f:/s/EvidenciasPMI/EvKMSKaj5_NGnoD4aW_nI6EBdzNu5PyQrMzqE1wasLfPpg?e=IhkJSR" TargetMode="External"/><Relationship Id="rId140" Type="http://schemas.openxmlformats.org/officeDocument/2006/relationships/hyperlink" Target="https://mininteriorgovco.sharepoint.com/:f:/s/EvidenciasPMI/ErJrgGyaqLFBrTmLKNiqwZQBPC5J5wdeuFe9rQ5L0_XOKA?e=ARgwIz" TargetMode="External"/><Relationship Id="rId182" Type="http://schemas.openxmlformats.org/officeDocument/2006/relationships/hyperlink" Target="https://mininteriorgovco.sharepoint.com/:f:/s/EvidenciasPMI/Eg3_YRZcn3ZMjF9uvjt0tTABzAOzfshYRdQZBXELcngE_w?e=DTczfj"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N999"/>
  <sheetViews>
    <sheetView showGridLines="0" tabSelected="1" workbookViewId="0">
      <pane xSplit="3" ySplit="3" topLeftCell="D4" activePane="bottomRight" state="frozen"/>
      <selection pane="bottomRight" activeCell="C13" sqref="C13"/>
      <selection pane="bottomLeft" activeCell="A3" sqref="A3"/>
      <selection pane="topRight" activeCell="D1" sqref="D1"/>
    </sheetView>
  </sheetViews>
  <sheetFormatPr defaultColWidth="14.42578125" defaultRowHeight="15" customHeight="1"/>
  <cols>
    <col min="1" max="1" width="4.42578125" style="131" customWidth="1"/>
    <col min="2" max="4" width="22.28515625" style="131" customWidth="1"/>
    <col min="5" max="5" width="24.140625" style="131" customWidth="1"/>
    <col min="6" max="6" width="16.140625" style="131" customWidth="1"/>
    <col min="7" max="7" width="12.5703125" style="131" customWidth="1"/>
    <col min="8" max="8" width="23.28515625" style="131" customWidth="1"/>
    <col min="9" max="9" width="18.28515625" style="131" customWidth="1"/>
    <col min="10" max="10" width="53.42578125" style="131" customWidth="1"/>
    <col min="11" max="11" width="46.7109375" style="131" customWidth="1"/>
    <col min="12" max="12" width="61" style="131" customWidth="1"/>
    <col min="13" max="13" width="49.7109375" style="131" customWidth="1"/>
    <col min="14" max="14" width="22.7109375" style="131" customWidth="1"/>
    <col min="15" max="15" width="20.140625" style="131" customWidth="1"/>
    <col min="16" max="16" width="18.85546875" style="131" customWidth="1"/>
    <col min="17" max="18" width="18.28515625" style="131" customWidth="1"/>
    <col min="19" max="19" width="28.140625" style="131" hidden="1" customWidth="1"/>
    <col min="20" max="20" width="37.5703125" style="131" hidden="1" customWidth="1"/>
    <col min="21" max="21" width="31.42578125" style="131" hidden="1" customWidth="1"/>
    <col min="22" max="22" width="28.140625" style="131" hidden="1" customWidth="1"/>
    <col min="23" max="23" width="30.28515625" style="131" hidden="1" customWidth="1"/>
    <col min="24" max="25" width="20.42578125" style="131" hidden="1" customWidth="1"/>
    <col min="26" max="26" width="28.140625" style="131" hidden="1" customWidth="1"/>
    <col min="27" max="27" width="30.28515625" style="131" hidden="1" customWidth="1"/>
    <col min="28" max="28" width="31.42578125" style="131" hidden="1" customWidth="1"/>
    <col min="29" max="29" width="28.140625" style="131" hidden="1" customWidth="1"/>
    <col min="30" max="30" width="30.28515625" style="131" hidden="1" customWidth="1"/>
    <col min="31" max="32" width="20.42578125" style="131" hidden="1" customWidth="1"/>
    <col min="33" max="33" width="24.28515625" style="131" customWidth="1"/>
    <col min="34" max="34" width="59.5703125" style="131" customWidth="1"/>
    <col min="35" max="35" width="29.85546875" style="131" customWidth="1"/>
    <col min="36" max="36" width="19.28515625" style="131" customWidth="1"/>
    <col min="37" max="37" width="47.42578125" style="131" customWidth="1"/>
    <col min="38" max="39" width="18.140625" style="131" customWidth="1"/>
    <col min="40" max="40" width="29.28515625" style="170" customWidth="1"/>
    <col min="41" max="41" width="46.85546875" style="170" customWidth="1"/>
    <col min="42" max="42" width="20.140625" style="171" customWidth="1"/>
    <col min="43" max="43" width="13.42578125" style="172" customWidth="1"/>
    <col min="44" max="44" width="37.5703125" style="172" customWidth="1"/>
    <col min="45" max="45" width="18.140625" style="172" customWidth="1"/>
    <col min="46" max="46" width="17" style="172" customWidth="1"/>
    <col min="47" max="49" width="18" hidden="1" customWidth="1"/>
    <col min="50" max="50" width="9.5703125" hidden="1" customWidth="1"/>
    <col min="51" max="53" width="18" hidden="1" customWidth="1"/>
    <col min="54" max="54" width="11.28515625" hidden="1" customWidth="1"/>
    <col min="55" max="57" width="18" hidden="1" customWidth="1"/>
    <col min="58" max="58" width="12.140625" hidden="1" customWidth="1"/>
    <col min="59" max="59" width="18" hidden="1" customWidth="1"/>
    <col min="60" max="60" width="18.28515625" hidden="1" customWidth="1"/>
    <col min="61" max="61" width="18" hidden="1" customWidth="1"/>
    <col min="62" max="62" width="10.42578125" hidden="1" customWidth="1"/>
    <col min="63" max="63" width="14.7109375" bestFit="1" customWidth="1"/>
  </cols>
  <sheetData>
    <row r="1" spans="1:62" ht="14.25" customHeight="1">
      <c r="A1" s="46"/>
      <c r="B1" s="47"/>
      <c r="C1" s="47"/>
      <c r="D1" s="47"/>
      <c r="E1" s="47"/>
      <c r="F1" s="47"/>
      <c r="G1" s="47"/>
      <c r="H1" s="47"/>
      <c r="I1" s="47"/>
      <c r="J1" s="47"/>
      <c r="K1" s="47"/>
      <c r="L1" s="47"/>
      <c r="M1" s="47"/>
      <c r="N1" s="47"/>
      <c r="O1" s="47"/>
      <c r="P1" s="47"/>
      <c r="Q1" s="47"/>
      <c r="R1" s="47"/>
      <c r="S1" s="48"/>
      <c r="T1" s="48"/>
      <c r="U1" s="48"/>
      <c r="V1" s="48"/>
      <c r="W1" s="48"/>
      <c r="X1" s="48"/>
      <c r="Y1" s="48"/>
      <c r="Z1" s="48"/>
      <c r="AA1" s="48"/>
      <c r="AB1" s="48"/>
      <c r="AC1" s="48"/>
      <c r="AD1" s="48"/>
      <c r="AE1" s="48"/>
      <c r="AF1" s="48"/>
      <c r="AG1" s="47"/>
      <c r="AH1" s="47"/>
      <c r="AI1" s="47"/>
      <c r="AJ1" s="49"/>
      <c r="AK1" s="47"/>
      <c r="AL1" s="47"/>
      <c r="AM1" s="47"/>
      <c r="AN1" s="47"/>
      <c r="AO1" s="47"/>
      <c r="AP1" s="47"/>
      <c r="AQ1" s="50"/>
      <c r="AR1" s="50"/>
      <c r="AS1" s="51"/>
      <c r="AT1" s="51"/>
      <c r="AU1" s="1"/>
      <c r="AV1" s="1"/>
      <c r="AW1" s="1"/>
      <c r="AX1" s="1"/>
      <c r="AY1" s="1"/>
      <c r="AZ1" s="1"/>
      <c r="BA1" s="1"/>
      <c r="BB1" s="1"/>
      <c r="BC1" s="1"/>
      <c r="BD1" s="1"/>
      <c r="BE1" s="1"/>
      <c r="BF1" s="1"/>
      <c r="BG1" s="1"/>
      <c r="BH1" s="1"/>
      <c r="BI1" s="1"/>
      <c r="BJ1" s="1"/>
    </row>
    <row r="2" spans="1:62" ht="14.25" customHeight="1">
      <c r="A2" s="47"/>
      <c r="B2" s="52"/>
      <c r="C2" s="53"/>
      <c r="D2" s="53"/>
      <c r="E2" s="53"/>
      <c r="F2" s="53"/>
      <c r="G2" s="54"/>
      <c r="H2" s="55" t="s">
        <v>0</v>
      </c>
      <c r="I2" s="56"/>
      <c r="J2" s="56"/>
      <c r="K2" s="56"/>
      <c r="L2" s="57"/>
      <c r="M2" s="55" t="s">
        <v>1</v>
      </c>
      <c r="N2" s="56"/>
      <c r="O2" s="56"/>
      <c r="P2" s="56"/>
      <c r="Q2" s="56"/>
      <c r="R2" s="56"/>
      <c r="S2" s="58"/>
      <c r="T2" s="58"/>
      <c r="U2" s="58"/>
      <c r="V2" s="58"/>
      <c r="W2" s="58"/>
      <c r="X2" s="58"/>
      <c r="Y2" s="58"/>
      <c r="Z2" s="58"/>
      <c r="AA2" s="58"/>
      <c r="AB2" s="58"/>
      <c r="AC2" s="58"/>
      <c r="AD2" s="58"/>
      <c r="AE2" s="58"/>
      <c r="AF2" s="58"/>
      <c r="AG2" s="56"/>
      <c r="AH2" s="56"/>
      <c r="AI2" s="56"/>
      <c r="AJ2" s="56"/>
      <c r="AK2" s="56"/>
      <c r="AL2" s="56"/>
      <c r="AM2" s="57"/>
      <c r="AN2" s="56"/>
      <c r="AO2" s="56"/>
      <c r="AP2" s="56"/>
      <c r="AQ2" s="59"/>
      <c r="AR2" s="59"/>
      <c r="AS2" s="60"/>
      <c r="AT2" s="60"/>
      <c r="AU2" s="2"/>
      <c r="AV2" s="3"/>
      <c r="AW2" s="4" t="s">
        <v>2</v>
      </c>
      <c r="AX2" s="2"/>
      <c r="AY2" s="2"/>
      <c r="AZ2" s="2"/>
      <c r="BA2" s="2"/>
      <c r="BB2" s="2"/>
      <c r="BC2" s="2"/>
      <c r="BD2" s="2"/>
      <c r="BE2" s="2"/>
      <c r="BF2" s="2"/>
      <c r="BG2" s="3"/>
      <c r="BH2" s="4">
        <v>4</v>
      </c>
      <c r="BI2" s="2"/>
      <c r="BJ2" s="3"/>
    </row>
    <row r="3" spans="1:62" ht="14.25" customHeight="1">
      <c r="A3" s="47"/>
      <c r="B3" s="61"/>
      <c r="C3" s="47"/>
      <c r="D3" s="47"/>
      <c r="E3" s="47"/>
      <c r="F3" s="47"/>
      <c r="G3" s="62"/>
      <c r="H3" s="63"/>
      <c r="I3" s="46"/>
      <c r="J3" s="46"/>
      <c r="K3" s="46"/>
      <c r="L3" s="64"/>
      <c r="M3" s="63"/>
      <c r="N3" s="46"/>
      <c r="O3" s="46"/>
      <c r="P3" s="46"/>
      <c r="Q3" s="46"/>
      <c r="R3" s="46"/>
      <c r="S3" s="65"/>
      <c r="T3" s="65"/>
      <c r="U3" s="65"/>
      <c r="V3" s="65"/>
      <c r="W3" s="65"/>
      <c r="X3" s="65"/>
      <c r="Y3" s="65"/>
      <c r="Z3" s="65"/>
      <c r="AA3" s="65"/>
      <c r="AB3" s="65"/>
      <c r="AC3" s="65"/>
      <c r="AD3" s="65"/>
      <c r="AE3" s="65"/>
      <c r="AF3" s="65"/>
      <c r="AG3" s="46"/>
      <c r="AH3" s="46"/>
      <c r="AI3" s="46"/>
      <c r="AJ3" s="46"/>
      <c r="AK3" s="46"/>
      <c r="AL3" s="46"/>
      <c r="AM3" s="64"/>
      <c r="AN3" s="46"/>
      <c r="AO3" s="46"/>
      <c r="AP3" s="46"/>
      <c r="AQ3" s="66"/>
      <c r="AR3" s="66"/>
      <c r="AS3" s="67"/>
      <c r="AT3" s="67"/>
      <c r="AU3" s="5"/>
      <c r="AV3" s="6"/>
      <c r="AW3" s="7"/>
      <c r="AX3" s="8"/>
      <c r="AY3" s="8"/>
      <c r="AZ3" s="8"/>
      <c r="BA3" s="8"/>
      <c r="BB3" s="8"/>
      <c r="BC3" s="8"/>
      <c r="BD3" s="8"/>
      <c r="BE3" s="8"/>
      <c r="BF3" s="8"/>
      <c r="BG3" s="9"/>
      <c r="BH3" s="7"/>
      <c r="BI3" s="8"/>
      <c r="BJ3" s="9"/>
    </row>
    <row r="4" spans="1:62" ht="14.25" customHeight="1">
      <c r="A4" s="47"/>
      <c r="B4" s="61"/>
      <c r="C4" s="47"/>
      <c r="D4" s="47"/>
      <c r="E4" s="47"/>
      <c r="F4" s="47"/>
      <c r="G4" s="62"/>
      <c r="H4" s="63"/>
      <c r="I4" s="46"/>
      <c r="J4" s="46"/>
      <c r="K4" s="46"/>
      <c r="L4" s="64"/>
      <c r="M4" s="63"/>
      <c r="N4" s="46"/>
      <c r="O4" s="46"/>
      <c r="P4" s="46"/>
      <c r="Q4" s="46"/>
      <c r="R4" s="46"/>
      <c r="S4" s="65"/>
      <c r="T4" s="65"/>
      <c r="U4" s="65"/>
      <c r="V4" s="65"/>
      <c r="W4" s="65"/>
      <c r="X4" s="65"/>
      <c r="Y4" s="65"/>
      <c r="Z4" s="65"/>
      <c r="AA4" s="65"/>
      <c r="AB4" s="65"/>
      <c r="AC4" s="65"/>
      <c r="AD4" s="65"/>
      <c r="AE4" s="65"/>
      <c r="AF4" s="65"/>
      <c r="AG4" s="46"/>
      <c r="AH4" s="46"/>
      <c r="AI4" s="46"/>
      <c r="AJ4" s="46"/>
      <c r="AK4" s="46"/>
      <c r="AL4" s="46"/>
      <c r="AM4" s="64"/>
      <c r="AN4" s="46"/>
      <c r="AO4" s="46"/>
      <c r="AP4" s="46"/>
      <c r="AQ4" s="66"/>
      <c r="AR4" s="66"/>
      <c r="AS4" s="67"/>
      <c r="AT4" s="67"/>
      <c r="AU4" s="5"/>
      <c r="AV4" s="6"/>
      <c r="AW4" s="4" t="s">
        <v>3</v>
      </c>
      <c r="AX4" s="2"/>
      <c r="AY4" s="2"/>
      <c r="AZ4" s="2"/>
      <c r="BA4" s="2"/>
      <c r="BB4" s="2"/>
      <c r="BC4" s="2"/>
      <c r="BD4" s="2"/>
      <c r="BE4" s="2"/>
      <c r="BF4" s="2"/>
      <c r="BG4" s="3"/>
      <c r="BH4" s="4" t="s">
        <v>4</v>
      </c>
      <c r="BI4" s="2"/>
      <c r="BJ4" s="3"/>
    </row>
    <row r="5" spans="1:62" ht="14.25" customHeight="1">
      <c r="A5" s="47"/>
      <c r="B5" s="61"/>
      <c r="C5" s="47"/>
      <c r="D5" s="47"/>
      <c r="E5" s="47"/>
      <c r="F5" s="47"/>
      <c r="G5" s="62"/>
      <c r="H5" s="68"/>
      <c r="I5" s="69"/>
      <c r="J5" s="69"/>
      <c r="K5" s="69"/>
      <c r="L5" s="70"/>
      <c r="M5" s="68"/>
      <c r="N5" s="69"/>
      <c r="O5" s="69"/>
      <c r="P5" s="69"/>
      <c r="Q5" s="69"/>
      <c r="R5" s="69"/>
      <c r="S5" s="71"/>
      <c r="T5" s="71"/>
      <c r="U5" s="71"/>
      <c r="V5" s="71"/>
      <c r="W5" s="71"/>
      <c r="X5" s="71"/>
      <c r="Y5" s="71"/>
      <c r="Z5" s="71"/>
      <c r="AA5" s="71"/>
      <c r="AB5" s="71"/>
      <c r="AC5" s="71"/>
      <c r="AD5" s="71"/>
      <c r="AE5" s="71"/>
      <c r="AF5" s="71"/>
      <c r="AG5" s="69"/>
      <c r="AH5" s="69"/>
      <c r="AI5" s="69"/>
      <c r="AJ5" s="69"/>
      <c r="AK5" s="69"/>
      <c r="AL5" s="69"/>
      <c r="AM5" s="70"/>
      <c r="AN5" s="69"/>
      <c r="AO5" s="69"/>
      <c r="AP5" s="69"/>
      <c r="AQ5" s="72"/>
      <c r="AR5" s="72"/>
      <c r="AS5" s="73"/>
      <c r="AT5" s="73"/>
      <c r="AU5" s="8"/>
      <c r="AV5" s="9"/>
      <c r="AW5" s="7"/>
      <c r="AX5" s="8"/>
      <c r="AY5" s="8"/>
      <c r="AZ5" s="8"/>
      <c r="BA5" s="8"/>
      <c r="BB5" s="8"/>
      <c r="BC5" s="8"/>
      <c r="BD5" s="8"/>
      <c r="BE5" s="8"/>
      <c r="BF5" s="8"/>
      <c r="BG5" s="9"/>
      <c r="BH5" s="7"/>
      <c r="BI5" s="8"/>
      <c r="BJ5" s="9"/>
    </row>
    <row r="6" spans="1:62" ht="14.25" customHeight="1">
      <c r="A6" s="47"/>
      <c r="B6" s="61"/>
      <c r="C6" s="47"/>
      <c r="D6" s="47"/>
      <c r="E6" s="47"/>
      <c r="F6" s="47"/>
      <c r="G6" s="62"/>
      <c r="H6" s="55" t="s">
        <v>5</v>
      </c>
      <c r="I6" s="56"/>
      <c r="J6" s="56"/>
      <c r="K6" s="56"/>
      <c r="L6" s="57"/>
      <c r="M6" s="55" t="s">
        <v>6</v>
      </c>
      <c r="N6" s="56"/>
      <c r="O6" s="56"/>
      <c r="P6" s="56"/>
      <c r="Q6" s="56"/>
      <c r="R6" s="56"/>
      <c r="S6" s="58"/>
      <c r="T6" s="58"/>
      <c r="U6" s="58"/>
      <c r="V6" s="58"/>
      <c r="W6" s="58"/>
      <c r="X6" s="58"/>
      <c r="Y6" s="58"/>
      <c r="Z6" s="58"/>
      <c r="AA6" s="58"/>
      <c r="AB6" s="58"/>
      <c r="AC6" s="58"/>
      <c r="AD6" s="58"/>
      <c r="AE6" s="58"/>
      <c r="AF6" s="58"/>
      <c r="AG6" s="56"/>
      <c r="AH6" s="56"/>
      <c r="AI6" s="56"/>
      <c r="AJ6" s="56"/>
      <c r="AK6" s="56"/>
      <c r="AL6" s="56"/>
      <c r="AM6" s="57"/>
      <c r="AN6" s="56"/>
      <c r="AO6" s="56"/>
      <c r="AP6" s="56"/>
      <c r="AQ6" s="59"/>
      <c r="AR6" s="59"/>
      <c r="AS6" s="60"/>
      <c r="AT6" s="60"/>
      <c r="AU6" s="10"/>
      <c r="AV6" s="11"/>
      <c r="AW6" s="12" t="s">
        <v>7</v>
      </c>
      <c r="AX6" s="10"/>
      <c r="AY6" s="10"/>
      <c r="AZ6" s="10"/>
      <c r="BA6" s="10"/>
      <c r="BB6" s="10"/>
      <c r="BC6" s="10"/>
      <c r="BD6" s="10"/>
      <c r="BE6" s="10"/>
      <c r="BF6" s="10"/>
      <c r="BG6" s="11"/>
      <c r="BH6" s="13" t="s">
        <v>8</v>
      </c>
      <c r="BI6" s="14"/>
      <c r="BJ6" s="15"/>
    </row>
    <row r="7" spans="1:62" ht="14.25" customHeight="1">
      <c r="A7" s="47"/>
      <c r="B7" s="61"/>
      <c r="C7" s="47"/>
      <c r="D7" s="47"/>
      <c r="E7" s="47"/>
      <c r="F7" s="47"/>
      <c r="G7" s="62"/>
      <c r="H7" s="63"/>
      <c r="I7" s="46"/>
      <c r="J7" s="46"/>
      <c r="K7" s="46"/>
      <c r="L7" s="64"/>
      <c r="M7" s="63"/>
      <c r="N7" s="46"/>
      <c r="O7" s="46"/>
      <c r="P7" s="46"/>
      <c r="Q7" s="46"/>
      <c r="R7" s="46"/>
      <c r="S7" s="65"/>
      <c r="T7" s="65"/>
      <c r="U7" s="65"/>
      <c r="V7" s="65"/>
      <c r="W7" s="65"/>
      <c r="X7" s="65"/>
      <c r="Y7" s="65"/>
      <c r="Z7" s="65"/>
      <c r="AA7" s="65"/>
      <c r="AB7" s="65"/>
      <c r="AC7" s="65"/>
      <c r="AD7" s="65"/>
      <c r="AE7" s="65"/>
      <c r="AF7" s="65"/>
      <c r="AG7" s="46"/>
      <c r="AH7" s="46"/>
      <c r="AI7" s="46"/>
      <c r="AJ7" s="46"/>
      <c r="AK7" s="46"/>
      <c r="AL7" s="46"/>
      <c r="AM7" s="64"/>
      <c r="AN7" s="46"/>
      <c r="AO7" s="46"/>
      <c r="AP7" s="46"/>
      <c r="AQ7" s="66"/>
      <c r="AR7" s="66"/>
      <c r="AS7" s="67"/>
      <c r="AT7" s="67"/>
      <c r="AU7" s="16"/>
      <c r="AV7" s="17"/>
      <c r="AW7" s="18"/>
      <c r="AX7" s="16"/>
      <c r="AY7" s="16"/>
      <c r="AZ7" s="16"/>
      <c r="BA7" s="16"/>
      <c r="BB7" s="16"/>
      <c r="BC7" s="16"/>
      <c r="BD7" s="16"/>
      <c r="BE7" s="16"/>
      <c r="BF7" s="16"/>
      <c r="BG7" s="17"/>
      <c r="BH7" s="19"/>
      <c r="BI7" s="20"/>
      <c r="BJ7" s="21"/>
    </row>
    <row r="8" spans="1:62" ht="14.25" customHeight="1">
      <c r="A8" s="47"/>
      <c r="B8" s="61"/>
      <c r="C8" s="47"/>
      <c r="D8" s="47"/>
      <c r="E8" s="47"/>
      <c r="F8" s="47"/>
      <c r="G8" s="62"/>
      <c r="H8" s="63"/>
      <c r="I8" s="46"/>
      <c r="J8" s="46"/>
      <c r="K8" s="46"/>
      <c r="L8" s="64"/>
      <c r="M8" s="63"/>
      <c r="N8" s="46"/>
      <c r="O8" s="46"/>
      <c r="P8" s="46"/>
      <c r="Q8" s="46"/>
      <c r="R8" s="46"/>
      <c r="S8" s="65"/>
      <c r="T8" s="65"/>
      <c r="U8" s="65"/>
      <c r="V8" s="65"/>
      <c r="W8" s="65"/>
      <c r="X8" s="65"/>
      <c r="Y8" s="65"/>
      <c r="Z8" s="65"/>
      <c r="AA8" s="65"/>
      <c r="AB8" s="65"/>
      <c r="AC8" s="65"/>
      <c r="AD8" s="65"/>
      <c r="AE8" s="65"/>
      <c r="AF8" s="65"/>
      <c r="AG8" s="46"/>
      <c r="AH8" s="46"/>
      <c r="AI8" s="46"/>
      <c r="AJ8" s="46"/>
      <c r="AK8" s="46"/>
      <c r="AL8" s="46"/>
      <c r="AM8" s="64"/>
      <c r="AN8" s="46"/>
      <c r="AO8" s="46"/>
      <c r="AP8" s="46"/>
      <c r="AQ8" s="66"/>
      <c r="AR8" s="66"/>
      <c r="AS8" s="67"/>
      <c r="AT8" s="67"/>
      <c r="AU8" s="16"/>
      <c r="AV8" s="17"/>
      <c r="AW8" s="18"/>
      <c r="AX8" s="16"/>
      <c r="AY8" s="16"/>
      <c r="AZ8" s="16"/>
      <c r="BA8" s="16"/>
      <c r="BB8" s="16"/>
      <c r="BC8" s="16"/>
      <c r="BD8" s="16"/>
      <c r="BE8" s="16"/>
      <c r="BF8" s="16"/>
      <c r="BG8" s="17"/>
      <c r="BH8" s="19"/>
      <c r="BI8" s="20"/>
      <c r="BJ8" s="21"/>
    </row>
    <row r="9" spans="1:62" ht="14.25" customHeight="1">
      <c r="A9" s="47"/>
      <c r="B9" s="74"/>
      <c r="C9" s="75"/>
      <c r="D9" s="75"/>
      <c r="E9" s="75"/>
      <c r="F9" s="75"/>
      <c r="G9" s="76"/>
      <c r="H9" s="68"/>
      <c r="I9" s="69"/>
      <c r="J9" s="69"/>
      <c r="K9" s="69"/>
      <c r="L9" s="70"/>
      <c r="M9" s="68"/>
      <c r="N9" s="69"/>
      <c r="O9" s="69"/>
      <c r="P9" s="69"/>
      <c r="Q9" s="69"/>
      <c r="R9" s="69"/>
      <c r="S9" s="71"/>
      <c r="T9" s="71"/>
      <c r="U9" s="71"/>
      <c r="V9" s="71"/>
      <c r="W9" s="71"/>
      <c r="X9" s="71"/>
      <c r="Y9" s="71"/>
      <c r="Z9" s="71"/>
      <c r="AA9" s="71"/>
      <c r="AB9" s="71"/>
      <c r="AC9" s="71"/>
      <c r="AD9" s="71"/>
      <c r="AE9" s="71"/>
      <c r="AF9" s="71"/>
      <c r="AG9" s="69"/>
      <c r="AH9" s="69"/>
      <c r="AI9" s="69"/>
      <c r="AJ9" s="69"/>
      <c r="AK9" s="69"/>
      <c r="AL9" s="69"/>
      <c r="AM9" s="70"/>
      <c r="AN9" s="69"/>
      <c r="AO9" s="69"/>
      <c r="AP9" s="69"/>
      <c r="AQ9" s="72"/>
      <c r="AR9" s="72"/>
      <c r="AS9" s="73"/>
      <c r="AT9" s="73"/>
      <c r="AU9" s="22"/>
      <c r="AV9" s="23"/>
      <c r="AW9" s="24"/>
      <c r="AX9" s="22"/>
      <c r="AY9" s="22"/>
      <c r="AZ9" s="22"/>
      <c r="BA9" s="22"/>
      <c r="BB9" s="22"/>
      <c r="BC9" s="22"/>
      <c r="BD9" s="22"/>
      <c r="BE9" s="22"/>
      <c r="BF9" s="22"/>
      <c r="BG9" s="23"/>
      <c r="BH9" s="25"/>
      <c r="BI9" s="26"/>
      <c r="BJ9" s="27"/>
    </row>
    <row r="10" spans="1:62" ht="1.5" customHeight="1">
      <c r="A10" s="47"/>
      <c r="B10" s="77"/>
      <c r="C10" s="78"/>
      <c r="D10" s="78"/>
      <c r="E10" s="78"/>
      <c r="F10" s="78"/>
      <c r="G10" s="78"/>
      <c r="H10" s="78"/>
      <c r="I10" s="78"/>
      <c r="J10" s="78"/>
      <c r="K10" s="78"/>
      <c r="L10" s="78"/>
      <c r="M10" s="78"/>
      <c r="N10" s="78"/>
      <c r="O10" s="78"/>
      <c r="P10" s="78"/>
      <c r="Q10" s="78"/>
      <c r="R10" s="78"/>
      <c r="S10" s="79"/>
      <c r="T10" s="79"/>
      <c r="U10" s="79"/>
      <c r="V10" s="79"/>
      <c r="W10" s="79"/>
      <c r="X10" s="79"/>
      <c r="Y10" s="79"/>
      <c r="Z10" s="79"/>
      <c r="AA10" s="79"/>
      <c r="AB10" s="79"/>
      <c r="AC10" s="79"/>
      <c r="AD10" s="79"/>
      <c r="AE10" s="79"/>
      <c r="AF10" s="79"/>
      <c r="AG10" s="78"/>
      <c r="AH10" s="78"/>
      <c r="AI10" s="78"/>
      <c r="AJ10" s="80"/>
      <c r="AK10" s="78"/>
      <c r="AL10" s="78"/>
      <c r="AM10" s="78"/>
      <c r="AN10" s="78"/>
      <c r="AO10" s="78"/>
      <c r="AP10" s="78"/>
      <c r="AQ10" s="81"/>
      <c r="AR10" s="81"/>
      <c r="AS10" s="82"/>
      <c r="AT10" s="82"/>
      <c r="AU10" s="42"/>
      <c r="AV10" s="42"/>
      <c r="AW10" s="42"/>
      <c r="AX10" s="42"/>
      <c r="AY10" s="42"/>
      <c r="AZ10" s="42"/>
      <c r="BA10" s="42"/>
      <c r="BB10" s="42"/>
      <c r="BC10" s="42"/>
      <c r="BD10" s="42"/>
      <c r="BE10" s="42"/>
      <c r="BF10" s="42"/>
      <c r="BG10" s="42"/>
      <c r="BH10" s="42"/>
      <c r="BI10" s="42"/>
      <c r="BJ10" s="42"/>
    </row>
    <row r="11" spans="1:62" ht="43.5" customHeight="1">
      <c r="A11" s="47"/>
      <c r="B11" s="83" t="s">
        <v>9</v>
      </c>
      <c r="C11" s="84"/>
      <c r="D11" s="84"/>
      <c r="E11" s="78"/>
      <c r="F11" s="84"/>
      <c r="G11" s="84"/>
      <c r="H11" s="84"/>
      <c r="I11" s="84"/>
      <c r="J11" s="84"/>
      <c r="K11" s="84"/>
      <c r="L11" s="84"/>
      <c r="M11" s="84"/>
      <c r="N11" s="84"/>
      <c r="O11" s="84"/>
      <c r="P11" s="84"/>
      <c r="Q11" s="84"/>
      <c r="R11" s="85"/>
      <c r="S11" s="86" t="s">
        <v>10</v>
      </c>
      <c r="T11" s="87"/>
      <c r="U11" s="88"/>
      <c r="V11" s="86" t="s">
        <v>11</v>
      </c>
      <c r="W11" s="87"/>
      <c r="X11" s="87"/>
      <c r="Y11" s="88"/>
      <c r="Z11" s="86" t="s">
        <v>10</v>
      </c>
      <c r="AA11" s="87"/>
      <c r="AB11" s="88"/>
      <c r="AC11" s="86" t="s">
        <v>11</v>
      </c>
      <c r="AD11" s="87"/>
      <c r="AE11" s="87"/>
      <c r="AF11" s="88"/>
      <c r="AG11" s="83" t="s">
        <v>10</v>
      </c>
      <c r="AH11" s="84"/>
      <c r="AI11" s="85"/>
      <c r="AJ11" s="83" t="s">
        <v>11</v>
      </c>
      <c r="AK11" s="84"/>
      <c r="AL11" s="84"/>
      <c r="AM11" s="85"/>
      <c r="AN11" s="83"/>
      <c r="AO11" s="84" t="s">
        <v>10</v>
      </c>
      <c r="AP11" s="85"/>
      <c r="AQ11" s="249" t="s">
        <v>11</v>
      </c>
      <c r="AR11" s="250"/>
      <c r="AS11" s="250"/>
      <c r="AT11" s="251"/>
      <c r="AU11" s="28" t="s">
        <v>12</v>
      </c>
      <c r="AV11" s="29"/>
      <c r="AW11" s="29"/>
      <c r="AX11" s="29"/>
      <c r="AY11" s="29"/>
      <c r="AZ11" s="29"/>
      <c r="BA11" s="29"/>
      <c r="BB11" s="29"/>
      <c r="BC11" s="29"/>
      <c r="BD11" s="29"/>
      <c r="BE11" s="29"/>
      <c r="BF11" s="29"/>
      <c r="BG11" s="29"/>
      <c r="BH11" s="29"/>
      <c r="BI11" s="29"/>
      <c r="BJ11" s="43"/>
    </row>
    <row r="12" spans="1:62" ht="32.25" hidden="1">
      <c r="A12" s="47"/>
      <c r="B12" s="89"/>
      <c r="C12" s="89"/>
      <c r="D12" s="89"/>
      <c r="E12" s="89"/>
      <c r="F12" s="89"/>
      <c r="G12" s="89"/>
      <c r="H12" s="89"/>
      <c r="I12" s="89"/>
      <c r="J12" s="89"/>
      <c r="K12" s="89"/>
      <c r="L12" s="89"/>
      <c r="M12" s="89"/>
      <c r="N12" s="89"/>
      <c r="O12" s="89"/>
      <c r="P12" s="90"/>
      <c r="Q12" s="90"/>
      <c r="R12" s="90"/>
      <c r="S12" s="91" t="s">
        <v>13</v>
      </c>
      <c r="T12" s="92" t="s">
        <v>14</v>
      </c>
      <c r="U12" s="92" t="s">
        <v>15</v>
      </c>
      <c r="V12" s="91" t="s">
        <v>13</v>
      </c>
      <c r="W12" s="92" t="s">
        <v>14</v>
      </c>
      <c r="X12" s="92" t="s">
        <v>16</v>
      </c>
      <c r="Y12" s="92" t="s">
        <v>17</v>
      </c>
      <c r="Z12" s="91" t="s">
        <v>13</v>
      </c>
      <c r="AA12" s="92" t="s">
        <v>14</v>
      </c>
      <c r="AB12" s="92" t="s">
        <v>15</v>
      </c>
      <c r="AC12" s="91" t="s">
        <v>13</v>
      </c>
      <c r="AD12" s="92" t="s">
        <v>14</v>
      </c>
      <c r="AE12" s="92" t="s">
        <v>16</v>
      </c>
      <c r="AF12" s="92" t="s">
        <v>17</v>
      </c>
      <c r="AG12" s="93" t="s">
        <v>14</v>
      </c>
      <c r="AH12" s="93" t="s">
        <v>14</v>
      </c>
      <c r="AI12" s="93" t="s">
        <v>15</v>
      </c>
      <c r="AJ12" s="94" t="s">
        <v>13</v>
      </c>
      <c r="AK12" s="202"/>
      <c r="AL12" s="93" t="s">
        <v>16</v>
      </c>
      <c r="AM12" s="93" t="s">
        <v>17</v>
      </c>
      <c r="AN12" s="95" t="s">
        <v>13</v>
      </c>
      <c r="AO12" s="96" t="s">
        <v>14</v>
      </c>
      <c r="AP12" s="96" t="s">
        <v>15</v>
      </c>
      <c r="AQ12" s="97" t="s">
        <v>13</v>
      </c>
      <c r="AR12" s="98" t="s">
        <v>14</v>
      </c>
      <c r="AS12" s="99" t="s">
        <v>16</v>
      </c>
      <c r="AT12" s="99" t="s">
        <v>17</v>
      </c>
      <c r="AU12" s="30" t="s">
        <v>18</v>
      </c>
      <c r="AV12" s="31" t="s">
        <v>19</v>
      </c>
      <c r="AW12" s="31" t="s">
        <v>20</v>
      </c>
      <c r="AX12" s="31" t="s">
        <v>21</v>
      </c>
      <c r="AY12" s="30" t="s">
        <v>18</v>
      </c>
      <c r="AZ12" s="31" t="s">
        <v>19</v>
      </c>
      <c r="BA12" s="31" t="s">
        <v>20</v>
      </c>
      <c r="BB12" s="31" t="s">
        <v>21</v>
      </c>
      <c r="BC12" s="30" t="s">
        <v>18</v>
      </c>
      <c r="BD12" s="31" t="s">
        <v>19</v>
      </c>
      <c r="BE12" s="31" t="s">
        <v>20</v>
      </c>
      <c r="BF12" s="31" t="s">
        <v>21</v>
      </c>
      <c r="BG12" s="30" t="s">
        <v>18</v>
      </c>
      <c r="BH12" s="31" t="s">
        <v>19</v>
      </c>
      <c r="BI12" s="31" t="s">
        <v>20</v>
      </c>
      <c r="BJ12" s="31" t="s">
        <v>21</v>
      </c>
    </row>
    <row r="13" spans="1:62" ht="91.5" hidden="1" customHeight="1">
      <c r="A13" s="202"/>
      <c r="B13" s="173">
        <v>1</v>
      </c>
      <c r="C13" s="174" t="s">
        <v>22</v>
      </c>
      <c r="D13" s="174" t="s">
        <v>23</v>
      </c>
      <c r="E13" s="175" t="s">
        <v>24</v>
      </c>
      <c r="F13" s="174" t="s">
        <v>25</v>
      </c>
      <c r="G13" s="175">
        <v>2024</v>
      </c>
      <c r="H13" s="175" t="s">
        <v>26</v>
      </c>
      <c r="I13" s="175">
        <v>1</v>
      </c>
      <c r="J13" s="174" t="s">
        <v>27</v>
      </c>
      <c r="K13" s="175" t="s">
        <v>28</v>
      </c>
      <c r="L13" s="175" t="s">
        <v>29</v>
      </c>
      <c r="M13" s="175" t="s">
        <v>30</v>
      </c>
      <c r="N13" s="174" t="s">
        <v>31</v>
      </c>
      <c r="O13" s="175">
        <v>8</v>
      </c>
      <c r="P13" s="176">
        <v>45413</v>
      </c>
      <c r="Q13" s="176">
        <v>45657</v>
      </c>
      <c r="R13" s="177">
        <f>(DAYS360(P13,Q13))/360*54</f>
        <v>36</v>
      </c>
      <c r="S13" s="178">
        <v>0</v>
      </c>
      <c r="T13" s="179" t="s">
        <v>32</v>
      </c>
      <c r="U13" s="174"/>
      <c r="V13" s="174"/>
      <c r="W13" s="174"/>
      <c r="X13" s="174"/>
      <c r="Y13" s="174"/>
      <c r="Z13" s="174"/>
      <c r="AA13" s="174"/>
      <c r="AB13" s="174"/>
      <c r="AC13" s="174"/>
      <c r="AD13" s="174"/>
      <c r="AE13" s="174"/>
      <c r="AF13" s="174"/>
      <c r="AG13" s="180">
        <v>0</v>
      </c>
      <c r="AH13" s="174" t="s">
        <v>33</v>
      </c>
      <c r="AI13" s="174" t="s">
        <v>34</v>
      </c>
      <c r="AJ13" s="180">
        <v>0</v>
      </c>
      <c r="AK13" s="174" t="s">
        <v>35</v>
      </c>
      <c r="AL13" s="174" t="s">
        <v>36</v>
      </c>
      <c r="AM13" s="174" t="s">
        <v>36</v>
      </c>
      <c r="AN13" s="181" t="s">
        <v>37</v>
      </c>
      <c r="AO13" s="181" t="s">
        <v>37</v>
      </c>
      <c r="AP13" s="181" t="s">
        <v>37</v>
      </c>
      <c r="AQ13" s="210">
        <v>0</v>
      </c>
      <c r="AR13" s="228" t="s">
        <v>38</v>
      </c>
      <c r="AS13" s="182" t="s">
        <v>39</v>
      </c>
      <c r="AT13" s="183" t="s">
        <v>39</v>
      </c>
      <c r="AU13" s="204"/>
      <c r="AV13" s="32"/>
      <c r="AW13" s="32"/>
      <c r="AX13" s="32"/>
      <c r="AY13" s="32"/>
      <c r="AZ13" s="32"/>
      <c r="BA13" s="32"/>
      <c r="BB13" s="32"/>
      <c r="BC13" s="32"/>
      <c r="BD13" s="32"/>
      <c r="BE13" s="32"/>
      <c r="BF13" s="32"/>
      <c r="BG13" s="32"/>
      <c r="BH13" s="32"/>
      <c r="BI13" s="32"/>
      <c r="BJ13" s="33"/>
    </row>
    <row r="14" spans="1:62" ht="93.75" hidden="1" customHeight="1">
      <c r="A14" s="202"/>
      <c r="B14" s="184">
        <v>1</v>
      </c>
      <c r="C14" s="100" t="s">
        <v>22</v>
      </c>
      <c r="D14" s="100" t="s">
        <v>23</v>
      </c>
      <c r="E14" s="101" t="s">
        <v>24</v>
      </c>
      <c r="F14" s="100" t="s">
        <v>25</v>
      </c>
      <c r="G14" s="101">
        <v>2024</v>
      </c>
      <c r="H14" s="101" t="s">
        <v>26</v>
      </c>
      <c r="I14" s="101">
        <v>2</v>
      </c>
      <c r="J14" s="100" t="s">
        <v>27</v>
      </c>
      <c r="K14" s="101" t="s">
        <v>40</v>
      </c>
      <c r="L14" s="101" t="s">
        <v>41</v>
      </c>
      <c r="M14" s="101" t="s">
        <v>42</v>
      </c>
      <c r="N14" s="100" t="s">
        <v>43</v>
      </c>
      <c r="O14" s="101">
        <v>8</v>
      </c>
      <c r="P14" s="102">
        <v>45413</v>
      </c>
      <c r="Q14" s="102">
        <v>45657</v>
      </c>
      <c r="R14" s="103">
        <f t="shared" ref="R13:R45" si="0">(DAYS360(P14,Q14))/360*54</f>
        <v>36</v>
      </c>
      <c r="S14" s="104">
        <v>0</v>
      </c>
      <c r="T14" s="105" t="s">
        <v>44</v>
      </c>
      <c r="U14" s="100"/>
      <c r="V14" s="100"/>
      <c r="W14" s="100"/>
      <c r="X14" s="100"/>
      <c r="Y14" s="100"/>
      <c r="Z14" s="100"/>
      <c r="AA14" s="100"/>
      <c r="AB14" s="100"/>
      <c r="AC14" s="100"/>
      <c r="AD14" s="100"/>
      <c r="AE14" s="100"/>
      <c r="AF14" s="100"/>
      <c r="AG14" s="106">
        <v>0</v>
      </c>
      <c r="AH14" s="100" t="s">
        <v>33</v>
      </c>
      <c r="AI14" s="100" t="s">
        <v>34</v>
      </c>
      <c r="AJ14" s="106">
        <v>0</v>
      </c>
      <c r="AK14" s="100" t="s">
        <v>35</v>
      </c>
      <c r="AL14" s="100" t="s">
        <v>36</v>
      </c>
      <c r="AM14" s="100" t="s">
        <v>36</v>
      </c>
      <c r="AN14" s="107" t="s">
        <v>37</v>
      </c>
      <c r="AO14" s="107" t="s">
        <v>37</v>
      </c>
      <c r="AP14" s="107" t="s">
        <v>37</v>
      </c>
      <c r="AQ14" s="211">
        <v>0</v>
      </c>
      <c r="AR14" s="135" t="s">
        <v>38</v>
      </c>
      <c r="AS14" s="108" t="s">
        <v>39</v>
      </c>
      <c r="AT14" s="185" t="s">
        <v>39</v>
      </c>
      <c r="AU14" s="204"/>
      <c r="AV14" s="32"/>
      <c r="AW14" s="32"/>
      <c r="AX14" s="32"/>
      <c r="AY14" s="32"/>
      <c r="AZ14" s="32"/>
      <c r="BA14" s="32"/>
      <c r="BB14" s="32"/>
      <c r="BC14" s="32"/>
      <c r="BD14" s="32"/>
      <c r="BE14" s="32"/>
      <c r="BF14" s="32"/>
      <c r="BG14" s="32"/>
      <c r="BH14" s="32"/>
      <c r="BI14" s="32"/>
      <c r="BJ14" s="33"/>
    </row>
    <row r="15" spans="1:62" ht="191.25" hidden="1" customHeight="1">
      <c r="A15" s="202"/>
      <c r="B15" s="184">
        <v>1</v>
      </c>
      <c r="C15" s="100" t="s">
        <v>22</v>
      </c>
      <c r="D15" s="100" t="s">
        <v>23</v>
      </c>
      <c r="E15" s="101" t="s">
        <v>24</v>
      </c>
      <c r="F15" s="100" t="s">
        <v>25</v>
      </c>
      <c r="G15" s="101">
        <v>2024</v>
      </c>
      <c r="H15" s="101" t="s">
        <v>26</v>
      </c>
      <c r="I15" s="101">
        <v>3</v>
      </c>
      <c r="J15" s="100" t="s">
        <v>27</v>
      </c>
      <c r="K15" s="101" t="s">
        <v>40</v>
      </c>
      <c r="L15" s="101" t="s">
        <v>41</v>
      </c>
      <c r="M15" s="101" t="s">
        <v>45</v>
      </c>
      <c r="N15" s="100" t="s">
        <v>46</v>
      </c>
      <c r="O15" s="101">
        <v>2</v>
      </c>
      <c r="P15" s="102">
        <v>45413</v>
      </c>
      <c r="Q15" s="102">
        <v>45657</v>
      </c>
      <c r="R15" s="103">
        <f t="shared" si="0"/>
        <v>36</v>
      </c>
      <c r="S15" s="104">
        <v>1</v>
      </c>
      <c r="T15" s="101" t="s">
        <v>47</v>
      </c>
      <c r="U15" s="100"/>
      <c r="V15" s="100"/>
      <c r="W15" s="100"/>
      <c r="X15" s="100"/>
      <c r="Y15" s="100"/>
      <c r="Z15" s="100"/>
      <c r="AA15" s="100"/>
      <c r="AB15" s="100"/>
      <c r="AC15" s="100"/>
      <c r="AD15" s="100"/>
      <c r="AE15" s="100"/>
      <c r="AF15" s="100"/>
      <c r="AG15" s="106">
        <v>0</v>
      </c>
      <c r="AH15" s="100" t="s">
        <v>33</v>
      </c>
      <c r="AI15" s="100" t="s">
        <v>34</v>
      </c>
      <c r="AJ15" s="106">
        <v>0</v>
      </c>
      <c r="AK15" s="100" t="s">
        <v>48</v>
      </c>
      <c r="AL15" s="100" t="s">
        <v>36</v>
      </c>
      <c r="AM15" s="100" t="s">
        <v>36</v>
      </c>
      <c r="AN15" s="107" t="s">
        <v>37</v>
      </c>
      <c r="AO15" s="107" t="s">
        <v>37</v>
      </c>
      <c r="AP15" s="107" t="s">
        <v>37</v>
      </c>
      <c r="AQ15" s="211">
        <v>0</v>
      </c>
      <c r="AR15" s="135" t="s">
        <v>38</v>
      </c>
      <c r="AS15" s="108" t="s">
        <v>39</v>
      </c>
      <c r="AT15" s="185" t="s">
        <v>39</v>
      </c>
      <c r="AU15" s="204"/>
      <c r="AV15" s="32"/>
      <c r="AW15" s="32"/>
      <c r="AX15" s="32"/>
      <c r="AY15" s="32"/>
      <c r="AZ15" s="32"/>
      <c r="BA15" s="32"/>
      <c r="BB15" s="32"/>
      <c r="BC15" s="32"/>
      <c r="BD15" s="32"/>
      <c r="BE15" s="32"/>
      <c r="BF15" s="32"/>
      <c r="BG15" s="32"/>
      <c r="BH15" s="32"/>
      <c r="BI15" s="32"/>
      <c r="BJ15" s="33"/>
    </row>
    <row r="16" spans="1:62" ht="129" hidden="1">
      <c r="A16" s="202"/>
      <c r="B16" s="184">
        <v>1</v>
      </c>
      <c r="C16" s="100" t="s">
        <v>22</v>
      </c>
      <c r="D16" s="100" t="s">
        <v>23</v>
      </c>
      <c r="E16" s="101" t="s">
        <v>24</v>
      </c>
      <c r="F16" s="100" t="s">
        <v>25</v>
      </c>
      <c r="G16" s="101">
        <v>2024</v>
      </c>
      <c r="H16" s="101" t="s">
        <v>26</v>
      </c>
      <c r="I16" s="101">
        <v>4</v>
      </c>
      <c r="J16" s="100" t="s">
        <v>27</v>
      </c>
      <c r="K16" s="101" t="s">
        <v>40</v>
      </c>
      <c r="L16" s="101" t="s">
        <v>41</v>
      </c>
      <c r="M16" s="101" t="s">
        <v>49</v>
      </c>
      <c r="N16" s="100" t="s">
        <v>50</v>
      </c>
      <c r="O16" s="101">
        <v>1</v>
      </c>
      <c r="P16" s="102">
        <v>45397</v>
      </c>
      <c r="Q16" s="102">
        <v>45473</v>
      </c>
      <c r="R16" s="103">
        <f t="shared" si="0"/>
        <v>11.25</v>
      </c>
      <c r="S16" s="104">
        <v>1</v>
      </c>
      <c r="T16" s="101" t="s">
        <v>51</v>
      </c>
      <c r="U16" s="100"/>
      <c r="V16" s="100"/>
      <c r="W16" s="100"/>
      <c r="X16" s="100"/>
      <c r="Y16" s="100"/>
      <c r="Z16" s="100"/>
      <c r="AA16" s="100"/>
      <c r="AB16" s="100"/>
      <c r="AC16" s="100"/>
      <c r="AD16" s="100"/>
      <c r="AE16" s="100"/>
      <c r="AF16" s="100"/>
      <c r="AG16" s="106">
        <v>0</v>
      </c>
      <c r="AH16" s="100" t="s">
        <v>33</v>
      </c>
      <c r="AI16" s="100" t="s">
        <v>34</v>
      </c>
      <c r="AJ16" s="106">
        <v>0</v>
      </c>
      <c r="AK16" s="100" t="s">
        <v>52</v>
      </c>
      <c r="AL16" s="100" t="s">
        <v>39</v>
      </c>
      <c r="AM16" s="100" t="s">
        <v>39</v>
      </c>
      <c r="AN16" s="107" t="s">
        <v>37</v>
      </c>
      <c r="AO16" s="107" t="s">
        <v>37</v>
      </c>
      <c r="AP16" s="107" t="s">
        <v>37</v>
      </c>
      <c r="AQ16" s="211">
        <v>0</v>
      </c>
      <c r="AR16" s="135" t="s">
        <v>38</v>
      </c>
      <c r="AS16" s="108" t="s">
        <v>39</v>
      </c>
      <c r="AT16" s="185" t="s">
        <v>39</v>
      </c>
      <c r="AU16" s="204"/>
      <c r="AV16" s="32"/>
      <c r="AW16" s="32"/>
      <c r="AX16" s="32"/>
      <c r="AY16" s="32"/>
      <c r="AZ16" s="32"/>
      <c r="BA16" s="32"/>
      <c r="BB16" s="32"/>
      <c r="BC16" s="32"/>
      <c r="BD16" s="32"/>
      <c r="BE16" s="32"/>
      <c r="BF16" s="32"/>
      <c r="BG16" s="32"/>
      <c r="BH16" s="32"/>
      <c r="BI16" s="32"/>
      <c r="BJ16" s="33"/>
    </row>
    <row r="17" spans="1:62" ht="126.75" hidden="1" customHeight="1">
      <c r="A17" s="202"/>
      <c r="B17" s="186">
        <v>2</v>
      </c>
      <c r="C17" s="107" t="s">
        <v>22</v>
      </c>
      <c r="D17" s="107" t="s">
        <v>53</v>
      </c>
      <c r="E17" s="100" t="s">
        <v>54</v>
      </c>
      <c r="F17" s="107" t="s">
        <v>55</v>
      </c>
      <c r="G17" s="107">
        <v>2022</v>
      </c>
      <c r="H17" s="248">
        <v>22</v>
      </c>
      <c r="I17" s="107">
        <v>1</v>
      </c>
      <c r="J17" s="107" t="s">
        <v>56</v>
      </c>
      <c r="K17" s="109" t="s">
        <v>57</v>
      </c>
      <c r="L17" s="107" t="s">
        <v>58</v>
      </c>
      <c r="M17" s="107" t="s">
        <v>59</v>
      </c>
      <c r="N17" s="107" t="s">
        <v>60</v>
      </c>
      <c r="O17" s="107">
        <v>1</v>
      </c>
      <c r="P17" s="110">
        <v>44866</v>
      </c>
      <c r="Q17" s="110">
        <v>44926</v>
      </c>
      <c r="R17" s="103">
        <f t="shared" si="0"/>
        <v>9</v>
      </c>
      <c r="S17" s="111">
        <v>0</v>
      </c>
      <c r="T17" s="107"/>
      <c r="U17" s="107"/>
      <c r="V17" s="107"/>
      <c r="W17" s="107"/>
      <c r="X17" s="107"/>
      <c r="Y17" s="107"/>
      <c r="Z17" s="107"/>
      <c r="AA17" s="107"/>
      <c r="AB17" s="107"/>
      <c r="AC17" s="107"/>
      <c r="AD17" s="107"/>
      <c r="AE17" s="107"/>
      <c r="AF17" s="107"/>
      <c r="AG17" s="112">
        <v>1</v>
      </c>
      <c r="AH17" s="113" t="s">
        <v>61</v>
      </c>
      <c r="AI17" s="114" t="s">
        <v>62</v>
      </c>
      <c r="AJ17" s="111">
        <v>0.5</v>
      </c>
      <c r="AK17" s="107" t="s">
        <v>63</v>
      </c>
      <c r="AL17" s="107" t="s">
        <v>39</v>
      </c>
      <c r="AM17" s="107" t="s">
        <v>39</v>
      </c>
      <c r="AN17" s="212">
        <v>1</v>
      </c>
      <c r="AO17" s="213" t="s">
        <v>64</v>
      </c>
      <c r="AP17" s="115" t="s">
        <v>65</v>
      </c>
      <c r="AQ17" s="211">
        <v>0.5</v>
      </c>
      <c r="AR17" s="135" t="s">
        <v>66</v>
      </c>
      <c r="AS17" s="108" t="s">
        <v>39</v>
      </c>
      <c r="AT17" s="185" t="s">
        <v>39</v>
      </c>
      <c r="AU17" s="204"/>
      <c r="AV17" s="32"/>
      <c r="AW17" s="32"/>
      <c r="AX17" s="32"/>
      <c r="AY17" s="32"/>
      <c r="AZ17" s="32"/>
      <c r="BA17" s="32"/>
      <c r="BB17" s="32"/>
      <c r="BC17" s="32"/>
      <c r="BD17" s="32"/>
      <c r="BE17" s="32"/>
      <c r="BF17" s="32"/>
      <c r="BG17" s="32"/>
      <c r="BH17" s="32"/>
      <c r="BI17" s="32"/>
      <c r="BJ17" s="33"/>
    </row>
    <row r="18" spans="1:62" ht="409.6" hidden="1">
      <c r="A18" s="202"/>
      <c r="B18" s="186">
        <v>3</v>
      </c>
      <c r="C18" s="107" t="s">
        <v>22</v>
      </c>
      <c r="D18" s="107" t="s">
        <v>53</v>
      </c>
      <c r="E18" s="100" t="s">
        <v>54</v>
      </c>
      <c r="F18" s="107" t="s">
        <v>55</v>
      </c>
      <c r="G18" s="107">
        <v>2022</v>
      </c>
      <c r="H18" s="248">
        <v>23</v>
      </c>
      <c r="I18" s="107">
        <v>1</v>
      </c>
      <c r="J18" s="107" t="s">
        <v>67</v>
      </c>
      <c r="K18" s="109" t="s">
        <v>68</v>
      </c>
      <c r="L18" s="107" t="s">
        <v>69</v>
      </c>
      <c r="M18" s="107" t="s">
        <v>70</v>
      </c>
      <c r="N18" s="107" t="s">
        <v>60</v>
      </c>
      <c r="O18" s="107">
        <v>1</v>
      </c>
      <c r="P18" s="110">
        <v>44866</v>
      </c>
      <c r="Q18" s="110">
        <v>44926</v>
      </c>
      <c r="R18" s="103">
        <f t="shared" si="0"/>
        <v>9</v>
      </c>
      <c r="S18" s="111">
        <v>0</v>
      </c>
      <c r="T18" s="107"/>
      <c r="U18" s="107"/>
      <c r="V18" s="107"/>
      <c r="W18" s="107"/>
      <c r="X18" s="107"/>
      <c r="Y18" s="107"/>
      <c r="Z18" s="107"/>
      <c r="AA18" s="107"/>
      <c r="AB18" s="107"/>
      <c r="AC18" s="107"/>
      <c r="AD18" s="107"/>
      <c r="AE18" s="107"/>
      <c r="AF18" s="107"/>
      <c r="AG18" s="113" t="s">
        <v>71</v>
      </c>
      <c r="AH18" s="113" t="s">
        <v>71</v>
      </c>
      <c r="AI18" s="113" t="s">
        <v>72</v>
      </c>
      <c r="AJ18" s="111" t="s">
        <v>73</v>
      </c>
      <c r="AK18" s="107" t="s">
        <v>74</v>
      </c>
      <c r="AL18" s="107" t="s">
        <v>39</v>
      </c>
      <c r="AM18" s="107" t="s">
        <v>39</v>
      </c>
      <c r="AN18" s="214">
        <v>1</v>
      </c>
      <c r="AO18" s="120" t="s">
        <v>64</v>
      </c>
      <c r="AP18" s="116" t="s">
        <v>75</v>
      </c>
      <c r="AQ18" s="211">
        <v>0.5</v>
      </c>
      <c r="AR18" s="135" t="s">
        <v>76</v>
      </c>
      <c r="AS18" s="108" t="s">
        <v>39</v>
      </c>
      <c r="AT18" s="185" t="s">
        <v>39</v>
      </c>
      <c r="AU18" s="204"/>
      <c r="AV18" s="32"/>
      <c r="AW18" s="32"/>
      <c r="AX18" s="32"/>
      <c r="AY18" s="32"/>
      <c r="AZ18" s="32"/>
      <c r="BA18" s="32"/>
      <c r="BB18" s="32"/>
      <c r="BC18" s="32"/>
      <c r="BD18" s="32"/>
      <c r="BE18" s="32"/>
      <c r="BF18" s="32"/>
      <c r="BG18" s="32"/>
      <c r="BH18" s="32"/>
      <c r="BI18" s="32"/>
      <c r="BJ18" s="33"/>
    </row>
    <row r="19" spans="1:62" ht="409.6" hidden="1">
      <c r="A19" s="202"/>
      <c r="B19" s="186">
        <v>3</v>
      </c>
      <c r="C19" s="107" t="s">
        <v>22</v>
      </c>
      <c r="D19" s="107" t="s">
        <v>53</v>
      </c>
      <c r="E19" s="100" t="s">
        <v>54</v>
      </c>
      <c r="F19" s="100" t="s">
        <v>55</v>
      </c>
      <c r="G19" s="100">
        <v>2022</v>
      </c>
      <c r="H19" s="100">
        <v>23</v>
      </c>
      <c r="I19" s="100">
        <v>2</v>
      </c>
      <c r="J19" s="100" t="s">
        <v>67</v>
      </c>
      <c r="K19" s="101" t="s">
        <v>68</v>
      </c>
      <c r="L19" s="100" t="s">
        <v>77</v>
      </c>
      <c r="M19" s="100" t="s">
        <v>78</v>
      </c>
      <c r="N19" s="100" t="s">
        <v>79</v>
      </c>
      <c r="O19" s="100">
        <v>1</v>
      </c>
      <c r="P19" s="117">
        <v>44866</v>
      </c>
      <c r="Q19" s="117">
        <v>44926</v>
      </c>
      <c r="R19" s="103">
        <f t="shared" si="0"/>
        <v>9</v>
      </c>
      <c r="S19" s="118">
        <v>0</v>
      </c>
      <c r="T19" s="119"/>
      <c r="U19" s="119"/>
      <c r="V19" s="119"/>
      <c r="W19" s="119"/>
      <c r="X19" s="119"/>
      <c r="Y19" s="119"/>
      <c r="Z19" s="119"/>
      <c r="AA19" s="119"/>
      <c r="AB19" s="119"/>
      <c r="AC19" s="119"/>
      <c r="AD19" s="119"/>
      <c r="AE19" s="119"/>
      <c r="AF19" s="119"/>
      <c r="AG19" s="113" t="s">
        <v>80</v>
      </c>
      <c r="AH19" s="113" t="s">
        <v>80</v>
      </c>
      <c r="AI19" s="113" t="s">
        <v>34</v>
      </c>
      <c r="AJ19" s="111">
        <v>0</v>
      </c>
      <c r="AK19" s="107" t="s">
        <v>74</v>
      </c>
      <c r="AL19" s="107" t="s">
        <v>39</v>
      </c>
      <c r="AM19" s="107" t="s">
        <v>39</v>
      </c>
      <c r="AN19" s="214">
        <v>1</v>
      </c>
      <c r="AO19" s="120" t="s">
        <v>64</v>
      </c>
      <c r="AP19" s="116" t="s">
        <v>81</v>
      </c>
      <c r="AQ19" s="211">
        <v>0.5</v>
      </c>
      <c r="AR19" s="135" t="s">
        <v>82</v>
      </c>
      <c r="AS19" s="108" t="s">
        <v>39</v>
      </c>
      <c r="AT19" s="185" t="s">
        <v>39</v>
      </c>
      <c r="AU19" s="204"/>
      <c r="AV19" s="32"/>
      <c r="AW19" s="32"/>
      <c r="AX19" s="32"/>
      <c r="AY19" s="32"/>
      <c r="AZ19" s="32"/>
      <c r="BA19" s="32"/>
      <c r="BB19" s="32"/>
      <c r="BC19" s="32"/>
      <c r="BD19" s="32"/>
      <c r="BE19" s="32"/>
      <c r="BF19" s="32"/>
      <c r="BG19" s="32"/>
      <c r="BH19" s="32"/>
      <c r="BI19" s="32"/>
      <c r="BJ19" s="33"/>
    </row>
    <row r="20" spans="1:62" ht="96.75" hidden="1">
      <c r="A20" s="202"/>
      <c r="B20" s="186">
        <v>4</v>
      </c>
      <c r="C20" s="107" t="s">
        <v>22</v>
      </c>
      <c r="D20" s="107" t="s">
        <v>53</v>
      </c>
      <c r="E20" s="100" t="s">
        <v>54</v>
      </c>
      <c r="F20" s="107" t="s">
        <v>55</v>
      </c>
      <c r="G20" s="107">
        <v>2022</v>
      </c>
      <c r="H20" s="248">
        <v>25</v>
      </c>
      <c r="I20" s="107">
        <v>1</v>
      </c>
      <c r="J20" s="107" t="s">
        <v>83</v>
      </c>
      <c r="K20" s="109" t="s">
        <v>84</v>
      </c>
      <c r="L20" s="107" t="s">
        <v>85</v>
      </c>
      <c r="M20" s="107" t="s">
        <v>86</v>
      </c>
      <c r="N20" s="107" t="s">
        <v>87</v>
      </c>
      <c r="O20" s="107">
        <v>1</v>
      </c>
      <c r="P20" s="110">
        <v>44866</v>
      </c>
      <c r="Q20" s="110">
        <v>44879</v>
      </c>
      <c r="R20" s="103">
        <f t="shared" si="0"/>
        <v>1.9499999999999997</v>
      </c>
      <c r="S20" s="111">
        <v>0</v>
      </c>
      <c r="T20" s="107"/>
      <c r="U20" s="107"/>
      <c r="V20" s="107"/>
      <c r="W20" s="107"/>
      <c r="X20" s="107"/>
      <c r="Y20" s="107"/>
      <c r="Z20" s="107"/>
      <c r="AA20" s="107"/>
      <c r="AB20" s="107"/>
      <c r="AC20" s="107"/>
      <c r="AD20" s="107"/>
      <c r="AE20" s="107"/>
      <c r="AF20" s="107"/>
      <c r="AG20" s="112">
        <v>0.25</v>
      </c>
      <c r="AH20" s="113" t="s">
        <v>88</v>
      </c>
      <c r="AI20" s="114" t="s">
        <v>89</v>
      </c>
      <c r="AJ20" s="111">
        <v>0</v>
      </c>
      <c r="AK20" s="107" t="s">
        <v>90</v>
      </c>
      <c r="AL20" s="107" t="s">
        <v>39</v>
      </c>
      <c r="AM20" s="107" t="s">
        <v>39</v>
      </c>
      <c r="AN20" s="214">
        <v>0</v>
      </c>
      <c r="AO20" s="120" t="s">
        <v>91</v>
      </c>
      <c r="AP20" s="120" t="s">
        <v>80</v>
      </c>
      <c r="AQ20" s="211">
        <v>0</v>
      </c>
      <c r="AR20" s="135" t="s">
        <v>92</v>
      </c>
      <c r="AS20" s="108" t="s">
        <v>39</v>
      </c>
      <c r="AT20" s="185" t="s">
        <v>39</v>
      </c>
      <c r="AU20" s="204"/>
      <c r="AV20" s="32"/>
      <c r="AW20" s="32"/>
      <c r="AX20" s="32"/>
      <c r="AY20" s="32"/>
      <c r="AZ20" s="32"/>
      <c r="BA20" s="32"/>
      <c r="BB20" s="32"/>
      <c r="BC20" s="32"/>
      <c r="BD20" s="32"/>
      <c r="BE20" s="32"/>
      <c r="BF20" s="32"/>
      <c r="BG20" s="32"/>
      <c r="BH20" s="32"/>
      <c r="BI20" s="32"/>
      <c r="BJ20" s="33"/>
    </row>
    <row r="21" spans="1:62" ht="75" hidden="1">
      <c r="A21" s="202"/>
      <c r="B21" s="186">
        <v>5</v>
      </c>
      <c r="C21" s="107" t="s">
        <v>22</v>
      </c>
      <c r="D21" s="107" t="s">
        <v>53</v>
      </c>
      <c r="E21" s="100" t="s">
        <v>54</v>
      </c>
      <c r="F21" s="107" t="s">
        <v>25</v>
      </c>
      <c r="G21" s="107">
        <v>2022</v>
      </c>
      <c r="H21" s="248">
        <v>26</v>
      </c>
      <c r="I21" s="107">
        <v>1</v>
      </c>
      <c r="J21" s="107" t="s">
        <v>93</v>
      </c>
      <c r="K21" s="109" t="s">
        <v>94</v>
      </c>
      <c r="L21" s="107" t="s">
        <v>95</v>
      </c>
      <c r="M21" s="107" t="s">
        <v>96</v>
      </c>
      <c r="N21" s="107" t="s">
        <v>97</v>
      </c>
      <c r="O21" s="107">
        <v>1</v>
      </c>
      <c r="P21" s="110">
        <v>44866</v>
      </c>
      <c r="Q21" s="110">
        <v>44926</v>
      </c>
      <c r="R21" s="103">
        <f t="shared" si="0"/>
        <v>9</v>
      </c>
      <c r="S21" s="111">
        <v>0</v>
      </c>
      <c r="T21" s="107"/>
      <c r="U21" s="107"/>
      <c r="V21" s="107"/>
      <c r="W21" s="107"/>
      <c r="X21" s="107"/>
      <c r="Y21" s="107"/>
      <c r="Z21" s="107"/>
      <c r="AA21" s="107"/>
      <c r="AB21" s="107"/>
      <c r="AC21" s="107"/>
      <c r="AD21" s="107"/>
      <c r="AE21" s="107"/>
      <c r="AF21" s="107"/>
      <c r="AG21" s="112">
        <v>0.5</v>
      </c>
      <c r="AH21" s="112" t="s">
        <v>98</v>
      </c>
      <c r="AI21" s="121" t="s">
        <v>99</v>
      </c>
      <c r="AJ21" s="111">
        <v>0</v>
      </c>
      <c r="AK21" s="107" t="s">
        <v>100</v>
      </c>
      <c r="AL21" s="107" t="s">
        <v>39</v>
      </c>
      <c r="AM21" s="107" t="s">
        <v>39</v>
      </c>
      <c r="AN21" s="214">
        <v>0</v>
      </c>
      <c r="AO21" s="120" t="s">
        <v>91</v>
      </c>
      <c r="AP21" s="120" t="s">
        <v>80</v>
      </c>
      <c r="AQ21" s="211">
        <v>0</v>
      </c>
      <c r="AR21" s="135" t="s">
        <v>92</v>
      </c>
      <c r="AS21" s="108" t="s">
        <v>39</v>
      </c>
      <c r="AT21" s="185" t="s">
        <v>39</v>
      </c>
      <c r="AU21" s="204"/>
      <c r="AV21" s="32"/>
      <c r="AW21" s="32"/>
      <c r="AX21" s="32"/>
      <c r="AY21" s="32"/>
      <c r="AZ21" s="32"/>
      <c r="BA21" s="32"/>
      <c r="BB21" s="32"/>
      <c r="BC21" s="32"/>
      <c r="BD21" s="32"/>
      <c r="BE21" s="32"/>
      <c r="BF21" s="32"/>
      <c r="BG21" s="32"/>
      <c r="BH21" s="32"/>
      <c r="BI21" s="32"/>
      <c r="BJ21" s="33"/>
    </row>
    <row r="22" spans="1:62" ht="75" hidden="1">
      <c r="A22" s="202"/>
      <c r="B22" s="186">
        <v>5</v>
      </c>
      <c r="C22" s="107" t="s">
        <v>22</v>
      </c>
      <c r="D22" s="107" t="s">
        <v>53</v>
      </c>
      <c r="E22" s="100" t="s">
        <v>54</v>
      </c>
      <c r="F22" s="107" t="s">
        <v>25</v>
      </c>
      <c r="G22" s="107">
        <v>2022</v>
      </c>
      <c r="H22" s="107">
        <v>26</v>
      </c>
      <c r="I22" s="107">
        <v>1</v>
      </c>
      <c r="J22" s="107" t="s">
        <v>93</v>
      </c>
      <c r="K22" s="109" t="s">
        <v>94</v>
      </c>
      <c r="L22" s="107" t="s">
        <v>95</v>
      </c>
      <c r="M22" s="107" t="s">
        <v>101</v>
      </c>
      <c r="N22" s="107" t="s">
        <v>97</v>
      </c>
      <c r="O22" s="107">
        <v>1</v>
      </c>
      <c r="P22" s="110">
        <v>44866</v>
      </c>
      <c r="Q22" s="110">
        <v>44926</v>
      </c>
      <c r="R22" s="103">
        <f t="shared" si="0"/>
        <v>9</v>
      </c>
      <c r="S22" s="111">
        <v>0</v>
      </c>
      <c r="T22" s="107"/>
      <c r="U22" s="107"/>
      <c r="V22" s="107"/>
      <c r="W22" s="107"/>
      <c r="X22" s="107"/>
      <c r="Y22" s="107"/>
      <c r="Z22" s="107"/>
      <c r="AA22" s="107"/>
      <c r="AB22" s="107"/>
      <c r="AC22" s="107"/>
      <c r="AD22" s="107"/>
      <c r="AE22" s="107"/>
      <c r="AF22" s="107"/>
      <c r="AG22" s="122">
        <v>0.5</v>
      </c>
      <c r="AH22" s="113" t="s">
        <v>102</v>
      </c>
      <c r="AI22" s="114" t="s">
        <v>103</v>
      </c>
      <c r="AJ22" s="111">
        <v>0</v>
      </c>
      <c r="AK22" s="107" t="s">
        <v>100</v>
      </c>
      <c r="AL22" s="107" t="s">
        <v>39</v>
      </c>
      <c r="AM22" s="107" t="s">
        <v>39</v>
      </c>
      <c r="AN22" s="124">
        <v>1</v>
      </c>
      <c r="AO22" s="120" t="s">
        <v>104</v>
      </c>
      <c r="AP22" s="123" t="s">
        <v>105</v>
      </c>
      <c r="AQ22" s="211">
        <v>0.1</v>
      </c>
      <c r="AR22" s="135" t="s">
        <v>106</v>
      </c>
      <c r="AS22" s="108" t="s">
        <v>39</v>
      </c>
      <c r="AT22" s="185" t="s">
        <v>39</v>
      </c>
      <c r="AU22" s="204"/>
      <c r="AV22" s="32"/>
      <c r="AW22" s="32"/>
      <c r="AX22" s="32"/>
      <c r="AY22" s="32"/>
      <c r="AZ22" s="32"/>
      <c r="BA22" s="32"/>
      <c r="BB22" s="32"/>
      <c r="BC22" s="32"/>
      <c r="BD22" s="32"/>
      <c r="BE22" s="32"/>
      <c r="BF22" s="32"/>
      <c r="BG22" s="32"/>
      <c r="BH22" s="32"/>
      <c r="BI22" s="32"/>
      <c r="BJ22" s="33"/>
    </row>
    <row r="23" spans="1:62" ht="150.75" hidden="1">
      <c r="A23" s="202"/>
      <c r="B23" s="186">
        <v>6</v>
      </c>
      <c r="C23" s="107" t="s">
        <v>22</v>
      </c>
      <c r="D23" s="107" t="s">
        <v>53</v>
      </c>
      <c r="E23" s="100" t="s">
        <v>54</v>
      </c>
      <c r="F23" s="107" t="s">
        <v>25</v>
      </c>
      <c r="G23" s="107">
        <v>2022</v>
      </c>
      <c r="H23" s="248">
        <v>27</v>
      </c>
      <c r="I23" s="107">
        <v>1</v>
      </c>
      <c r="J23" s="107" t="s">
        <v>107</v>
      </c>
      <c r="K23" s="109" t="s">
        <v>108</v>
      </c>
      <c r="L23" s="107" t="s">
        <v>109</v>
      </c>
      <c r="M23" s="107" t="s">
        <v>110</v>
      </c>
      <c r="N23" s="107" t="s">
        <v>111</v>
      </c>
      <c r="O23" s="107">
        <v>1</v>
      </c>
      <c r="P23" s="110">
        <v>44866</v>
      </c>
      <c r="Q23" s="110">
        <v>45016</v>
      </c>
      <c r="R23" s="103">
        <f t="shared" si="0"/>
        <v>22.5</v>
      </c>
      <c r="S23" s="111">
        <v>0</v>
      </c>
      <c r="T23" s="107"/>
      <c r="U23" s="107"/>
      <c r="V23" s="107"/>
      <c r="W23" s="107"/>
      <c r="X23" s="107"/>
      <c r="Y23" s="107"/>
      <c r="Z23" s="107"/>
      <c r="AA23" s="107"/>
      <c r="AB23" s="107"/>
      <c r="AC23" s="107"/>
      <c r="AD23" s="107"/>
      <c r="AE23" s="107"/>
      <c r="AF23" s="107"/>
      <c r="AG23" s="122">
        <v>0.5</v>
      </c>
      <c r="AH23" s="109" t="s">
        <v>112</v>
      </c>
      <c r="AI23" s="114" t="s">
        <v>113</v>
      </c>
      <c r="AJ23" s="111">
        <v>0</v>
      </c>
      <c r="AK23" s="107" t="s">
        <v>100</v>
      </c>
      <c r="AL23" s="107" t="s">
        <v>39</v>
      </c>
      <c r="AM23" s="107" t="s">
        <v>39</v>
      </c>
      <c r="AN23" s="124">
        <v>1</v>
      </c>
      <c r="AO23" s="120" t="s">
        <v>114</v>
      </c>
      <c r="AP23" s="123" t="s">
        <v>115</v>
      </c>
      <c r="AQ23" s="215">
        <v>0.25</v>
      </c>
      <c r="AR23" s="229" t="s">
        <v>116</v>
      </c>
      <c r="AS23" s="108" t="s">
        <v>39</v>
      </c>
      <c r="AT23" s="185" t="s">
        <v>39</v>
      </c>
      <c r="AU23" s="204"/>
      <c r="AV23" s="32"/>
      <c r="AW23" s="32"/>
      <c r="AX23" s="32"/>
      <c r="AY23" s="32"/>
      <c r="AZ23" s="32"/>
      <c r="BA23" s="32"/>
      <c r="BB23" s="32"/>
      <c r="BC23" s="32"/>
      <c r="BD23" s="32"/>
      <c r="BE23" s="32"/>
      <c r="BF23" s="32"/>
      <c r="BG23" s="32"/>
      <c r="BH23" s="32"/>
      <c r="BI23" s="32"/>
      <c r="BJ23" s="33"/>
    </row>
    <row r="24" spans="1:62" ht="160.5" hidden="1">
      <c r="A24" s="202"/>
      <c r="B24" s="186">
        <v>7</v>
      </c>
      <c r="C24" s="107" t="s">
        <v>22</v>
      </c>
      <c r="D24" s="107" t="s">
        <v>53</v>
      </c>
      <c r="E24" s="100" t="s">
        <v>54</v>
      </c>
      <c r="F24" s="107" t="s">
        <v>117</v>
      </c>
      <c r="G24" s="107">
        <v>2022</v>
      </c>
      <c r="H24" s="248">
        <v>29</v>
      </c>
      <c r="I24" s="107">
        <v>1</v>
      </c>
      <c r="J24" s="107" t="s">
        <v>118</v>
      </c>
      <c r="K24" s="109" t="s">
        <v>119</v>
      </c>
      <c r="L24" s="107" t="s">
        <v>120</v>
      </c>
      <c r="M24" s="107" t="s">
        <v>121</v>
      </c>
      <c r="N24" s="107" t="s">
        <v>122</v>
      </c>
      <c r="O24" s="107">
        <v>20</v>
      </c>
      <c r="P24" s="110">
        <v>44866</v>
      </c>
      <c r="Q24" s="110">
        <v>45016</v>
      </c>
      <c r="R24" s="103">
        <f t="shared" si="0"/>
        <v>22.5</v>
      </c>
      <c r="S24" s="111">
        <v>0</v>
      </c>
      <c r="T24" s="107"/>
      <c r="U24" s="107"/>
      <c r="V24" s="107"/>
      <c r="W24" s="107"/>
      <c r="X24" s="107"/>
      <c r="Y24" s="107"/>
      <c r="Z24" s="107"/>
      <c r="AA24" s="107"/>
      <c r="AB24" s="107"/>
      <c r="AC24" s="107"/>
      <c r="AD24" s="107"/>
      <c r="AE24" s="107"/>
      <c r="AF24" s="107"/>
      <c r="AG24" s="122">
        <v>0.5</v>
      </c>
      <c r="AH24" s="109" t="s">
        <v>123</v>
      </c>
      <c r="AI24" s="114" t="s">
        <v>124</v>
      </c>
      <c r="AJ24" s="111">
        <v>0.5</v>
      </c>
      <c r="AK24" s="107" t="s">
        <v>125</v>
      </c>
      <c r="AL24" s="107" t="s">
        <v>39</v>
      </c>
      <c r="AM24" s="107" t="s">
        <v>39</v>
      </c>
      <c r="AN24" s="214">
        <v>0</v>
      </c>
      <c r="AO24" s="120" t="s">
        <v>126</v>
      </c>
      <c r="AP24" s="107" t="s">
        <v>37</v>
      </c>
      <c r="AQ24" s="211">
        <v>0</v>
      </c>
      <c r="AR24" s="135" t="s">
        <v>92</v>
      </c>
      <c r="AS24" s="108" t="s">
        <v>39</v>
      </c>
      <c r="AT24" s="185" t="s">
        <v>39</v>
      </c>
      <c r="AU24" s="204"/>
      <c r="AV24" s="32"/>
      <c r="AW24" s="32"/>
      <c r="AX24" s="32"/>
      <c r="AY24" s="32"/>
      <c r="AZ24" s="32"/>
      <c r="BA24" s="32"/>
      <c r="BB24" s="32"/>
      <c r="BC24" s="32"/>
      <c r="BD24" s="32"/>
      <c r="BE24" s="32"/>
      <c r="BF24" s="32"/>
      <c r="BG24" s="32"/>
      <c r="BH24" s="32"/>
      <c r="BI24" s="32"/>
      <c r="BJ24" s="33"/>
    </row>
    <row r="25" spans="1:62" ht="160.5" hidden="1">
      <c r="A25" s="202"/>
      <c r="B25" s="186">
        <v>7</v>
      </c>
      <c r="C25" s="107" t="s">
        <v>22</v>
      </c>
      <c r="D25" s="107" t="s">
        <v>53</v>
      </c>
      <c r="E25" s="100" t="s">
        <v>54</v>
      </c>
      <c r="F25" s="107" t="s">
        <v>117</v>
      </c>
      <c r="G25" s="107">
        <v>2022</v>
      </c>
      <c r="H25" s="107">
        <v>29</v>
      </c>
      <c r="I25" s="107">
        <v>2</v>
      </c>
      <c r="J25" s="107" t="s">
        <v>118</v>
      </c>
      <c r="K25" s="109" t="s">
        <v>119</v>
      </c>
      <c r="L25" s="107" t="s">
        <v>127</v>
      </c>
      <c r="M25" s="107" t="s">
        <v>128</v>
      </c>
      <c r="N25" s="107" t="s">
        <v>122</v>
      </c>
      <c r="O25" s="107">
        <v>20</v>
      </c>
      <c r="P25" s="110">
        <v>44866</v>
      </c>
      <c r="Q25" s="110">
        <v>45016</v>
      </c>
      <c r="R25" s="103">
        <f t="shared" si="0"/>
        <v>22.5</v>
      </c>
      <c r="S25" s="111">
        <v>0</v>
      </c>
      <c r="T25" s="107"/>
      <c r="U25" s="107"/>
      <c r="V25" s="107"/>
      <c r="W25" s="107"/>
      <c r="X25" s="107"/>
      <c r="Y25" s="107"/>
      <c r="Z25" s="107"/>
      <c r="AA25" s="107"/>
      <c r="AB25" s="107"/>
      <c r="AC25" s="107"/>
      <c r="AD25" s="107"/>
      <c r="AE25" s="107"/>
      <c r="AF25" s="107"/>
      <c r="AG25" s="122">
        <v>0.5</v>
      </c>
      <c r="AH25" s="109" t="s">
        <v>129</v>
      </c>
      <c r="AI25" s="114" t="s">
        <v>124</v>
      </c>
      <c r="AJ25" s="111" t="s">
        <v>130</v>
      </c>
      <c r="AK25" s="107" t="s">
        <v>125</v>
      </c>
      <c r="AL25" s="107" t="s">
        <v>39</v>
      </c>
      <c r="AM25" s="107" t="s">
        <v>39</v>
      </c>
      <c r="AN25" s="214">
        <v>0</v>
      </c>
      <c r="AO25" s="120" t="s">
        <v>126</v>
      </c>
      <c r="AP25" s="107" t="s">
        <v>37</v>
      </c>
      <c r="AQ25" s="211">
        <v>0</v>
      </c>
      <c r="AR25" s="135" t="s">
        <v>92</v>
      </c>
      <c r="AS25" s="108" t="s">
        <v>39</v>
      </c>
      <c r="AT25" s="185" t="s">
        <v>39</v>
      </c>
      <c r="AU25" s="204"/>
      <c r="AV25" s="32"/>
      <c r="AW25" s="32"/>
      <c r="AX25" s="32"/>
      <c r="AY25" s="32"/>
      <c r="AZ25" s="32"/>
      <c r="BA25" s="32"/>
      <c r="BB25" s="32"/>
      <c r="BC25" s="32"/>
      <c r="BD25" s="32"/>
      <c r="BE25" s="32"/>
      <c r="BF25" s="32"/>
      <c r="BG25" s="32"/>
      <c r="BH25" s="32"/>
      <c r="BI25" s="32"/>
      <c r="BJ25" s="33"/>
    </row>
    <row r="26" spans="1:62" ht="107.25" hidden="1">
      <c r="A26" s="202"/>
      <c r="B26" s="186">
        <v>8</v>
      </c>
      <c r="C26" s="107" t="s">
        <v>22</v>
      </c>
      <c r="D26" s="107" t="s">
        <v>53</v>
      </c>
      <c r="E26" s="100" t="s">
        <v>54</v>
      </c>
      <c r="F26" s="107" t="s">
        <v>131</v>
      </c>
      <c r="G26" s="107">
        <v>2022</v>
      </c>
      <c r="H26" s="248">
        <v>35</v>
      </c>
      <c r="I26" s="107">
        <v>3</v>
      </c>
      <c r="J26" s="107" t="s">
        <v>132</v>
      </c>
      <c r="K26" s="109" t="s">
        <v>133</v>
      </c>
      <c r="L26" s="107" t="s">
        <v>134</v>
      </c>
      <c r="M26" s="107" t="s">
        <v>135</v>
      </c>
      <c r="N26" s="107" t="s">
        <v>136</v>
      </c>
      <c r="O26" s="107">
        <v>1</v>
      </c>
      <c r="P26" s="110">
        <v>44866</v>
      </c>
      <c r="Q26" s="110">
        <v>45016</v>
      </c>
      <c r="R26" s="103">
        <f t="shared" si="0"/>
        <v>22.5</v>
      </c>
      <c r="S26" s="111">
        <v>0</v>
      </c>
      <c r="T26" s="107"/>
      <c r="U26" s="107"/>
      <c r="V26" s="107"/>
      <c r="W26" s="107"/>
      <c r="X26" s="107"/>
      <c r="Y26" s="107"/>
      <c r="Z26" s="107"/>
      <c r="AA26" s="107"/>
      <c r="AB26" s="107"/>
      <c r="AC26" s="107"/>
      <c r="AD26" s="107"/>
      <c r="AE26" s="107"/>
      <c r="AF26" s="107"/>
      <c r="AG26" s="112">
        <v>0.7</v>
      </c>
      <c r="AH26" s="113" t="s">
        <v>137</v>
      </c>
      <c r="AI26" s="114" t="s">
        <v>138</v>
      </c>
      <c r="AJ26" s="111">
        <v>0.7</v>
      </c>
      <c r="AK26" s="107" t="s">
        <v>139</v>
      </c>
      <c r="AL26" s="107" t="s">
        <v>39</v>
      </c>
      <c r="AM26" s="107" t="s">
        <v>39</v>
      </c>
      <c r="AN26" s="214">
        <v>0</v>
      </c>
      <c r="AO26" s="120" t="s">
        <v>126</v>
      </c>
      <c r="AP26" s="107" t="s">
        <v>37</v>
      </c>
      <c r="AQ26" s="211">
        <v>0</v>
      </c>
      <c r="AR26" s="135" t="s">
        <v>92</v>
      </c>
      <c r="AS26" s="108" t="s">
        <v>39</v>
      </c>
      <c r="AT26" s="185" t="s">
        <v>39</v>
      </c>
      <c r="AU26" s="204"/>
      <c r="AV26" s="32"/>
      <c r="AW26" s="32"/>
      <c r="AX26" s="32"/>
      <c r="AY26" s="32"/>
      <c r="AZ26" s="32"/>
      <c r="BA26" s="32"/>
      <c r="BB26" s="32"/>
      <c r="BC26" s="32"/>
      <c r="BD26" s="32"/>
      <c r="BE26" s="32"/>
      <c r="BF26" s="32"/>
      <c r="BG26" s="32"/>
      <c r="BH26" s="32"/>
      <c r="BI26" s="32"/>
      <c r="BJ26" s="33"/>
    </row>
    <row r="27" spans="1:62" ht="63.75" hidden="1">
      <c r="A27" s="202"/>
      <c r="B27" s="186">
        <v>9</v>
      </c>
      <c r="C27" s="107" t="s">
        <v>22</v>
      </c>
      <c r="D27" s="107" t="s">
        <v>53</v>
      </c>
      <c r="E27" s="100" t="s">
        <v>54</v>
      </c>
      <c r="F27" s="107" t="s">
        <v>131</v>
      </c>
      <c r="G27" s="107">
        <v>2023</v>
      </c>
      <c r="H27" s="248">
        <v>6</v>
      </c>
      <c r="I27" s="107">
        <v>1</v>
      </c>
      <c r="J27" s="107" t="s">
        <v>140</v>
      </c>
      <c r="K27" s="109" t="s">
        <v>141</v>
      </c>
      <c r="L27" s="107" t="s">
        <v>142</v>
      </c>
      <c r="M27" s="107" t="s">
        <v>143</v>
      </c>
      <c r="N27" s="107">
        <v>1</v>
      </c>
      <c r="O27" s="107">
        <v>1</v>
      </c>
      <c r="P27" s="110">
        <v>45078</v>
      </c>
      <c r="Q27" s="110">
        <v>45444</v>
      </c>
      <c r="R27" s="103">
        <f t="shared" si="0"/>
        <v>54</v>
      </c>
      <c r="S27" s="111">
        <v>0</v>
      </c>
      <c r="T27" s="107"/>
      <c r="U27" s="107"/>
      <c r="V27" s="107"/>
      <c r="W27" s="107"/>
      <c r="X27" s="107"/>
      <c r="Y27" s="107"/>
      <c r="Z27" s="107"/>
      <c r="AA27" s="107"/>
      <c r="AB27" s="107"/>
      <c r="AC27" s="107"/>
      <c r="AD27" s="107"/>
      <c r="AE27" s="107"/>
      <c r="AF27" s="107"/>
      <c r="AG27" s="112">
        <v>0.25</v>
      </c>
      <c r="AH27" s="113" t="s">
        <v>144</v>
      </c>
      <c r="AI27" s="114" t="s">
        <v>145</v>
      </c>
      <c r="AJ27" s="111" t="s">
        <v>146</v>
      </c>
      <c r="AK27" s="107" t="s">
        <v>147</v>
      </c>
      <c r="AL27" s="107" t="s">
        <v>39</v>
      </c>
      <c r="AM27" s="107" t="s">
        <v>39</v>
      </c>
      <c r="AN27" s="214">
        <v>0</v>
      </c>
      <c r="AO27" s="120" t="s">
        <v>126</v>
      </c>
      <c r="AP27" s="107" t="s">
        <v>37</v>
      </c>
      <c r="AQ27" s="211">
        <v>0</v>
      </c>
      <c r="AR27" s="135" t="s">
        <v>92</v>
      </c>
      <c r="AS27" s="108" t="s">
        <v>39</v>
      </c>
      <c r="AT27" s="185" t="s">
        <v>39</v>
      </c>
      <c r="AU27" s="204"/>
      <c r="AV27" s="32"/>
      <c r="AW27" s="32"/>
      <c r="AX27" s="32"/>
      <c r="AY27" s="32"/>
      <c r="AZ27" s="32"/>
      <c r="BA27" s="32"/>
      <c r="BB27" s="32"/>
      <c r="BC27" s="32"/>
      <c r="BD27" s="32"/>
      <c r="BE27" s="32"/>
      <c r="BF27" s="32"/>
      <c r="BG27" s="32"/>
      <c r="BH27" s="32"/>
      <c r="BI27" s="32"/>
      <c r="BJ27" s="33"/>
    </row>
    <row r="28" spans="1:62" ht="63.75" hidden="1">
      <c r="A28" s="202"/>
      <c r="B28" s="186">
        <v>9</v>
      </c>
      <c r="C28" s="107" t="s">
        <v>22</v>
      </c>
      <c r="D28" s="107" t="s">
        <v>53</v>
      </c>
      <c r="E28" s="100" t="s">
        <v>54</v>
      </c>
      <c r="F28" s="107" t="s">
        <v>131</v>
      </c>
      <c r="G28" s="107">
        <v>2023</v>
      </c>
      <c r="H28" s="107">
        <v>6</v>
      </c>
      <c r="I28" s="107">
        <v>2</v>
      </c>
      <c r="J28" s="107" t="s">
        <v>140</v>
      </c>
      <c r="K28" s="109" t="s">
        <v>141</v>
      </c>
      <c r="L28" s="107" t="s">
        <v>148</v>
      </c>
      <c r="M28" s="107" t="s">
        <v>149</v>
      </c>
      <c r="N28" s="107">
        <v>1</v>
      </c>
      <c r="O28" s="107">
        <v>1</v>
      </c>
      <c r="P28" s="110">
        <v>45078</v>
      </c>
      <c r="Q28" s="110">
        <v>45444</v>
      </c>
      <c r="R28" s="103">
        <f t="shared" si="0"/>
        <v>54</v>
      </c>
      <c r="S28" s="111">
        <v>0</v>
      </c>
      <c r="T28" s="107"/>
      <c r="U28" s="107"/>
      <c r="V28" s="107"/>
      <c r="W28" s="107"/>
      <c r="X28" s="107"/>
      <c r="Y28" s="107"/>
      <c r="Z28" s="107"/>
      <c r="AA28" s="107"/>
      <c r="AB28" s="107"/>
      <c r="AC28" s="107"/>
      <c r="AD28" s="107"/>
      <c r="AE28" s="107"/>
      <c r="AF28" s="107"/>
      <c r="AG28" s="112">
        <v>0.25</v>
      </c>
      <c r="AH28" s="113" t="s">
        <v>150</v>
      </c>
      <c r="AI28" s="114" t="s">
        <v>151</v>
      </c>
      <c r="AJ28" s="111">
        <v>0.05</v>
      </c>
      <c r="AK28" s="107" t="s">
        <v>152</v>
      </c>
      <c r="AL28" s="107" t="s">
        <v>39</v>
      </c>
      <c r="AM28" s="107" t="s">
        <v>39</v>
      </c>
      <c r="AN28" s="214">
        <v>0</v>
      </c>
      <c r="AO28" s="120" t="s">
        <v>126</v>
      </c>
      <c r="AP28" s="107" t="s">
        <v>37</v>
      </c>
      <c r="AQ28" s="211">
        <v>0</v>
      </c>
      <c r="AR28" s="135" t="s">
        <v>92</v>
      </c>
      <c r="AS28" s="108" t="s">
        <v>39</v>
      </c>
      <c r="AT28" s="185" t="s">
        <v>39</v>
      </c>
      <c r="AU28" s="204"/>
      <c r="AV28" s="32"/>
      <c r="AW28" s="32"/>
      <c r="AX28" s="32"/>
      <c r="AY28" s="32"/>
      <c r="AZ28" s="32"/>
      <c r="BA28" s="32"/>
      <c r="BB28" s="32"/>
      <c r="BC28" s="32"/>
      <c r="BD28" s="32"/>
      <c r="BE28" s="32"/>
      <c r="BF28" s="32"/>
      <c r="BG28" s="32"/>
      <c r="BH28" s="32"/>
      <c r="BI28" s="32"/>
      <c r="BJ28" s="33"/>
    </row>
    <row r="29" spans="1:62" ht="63.75" hidden="1">
      <c r="A29" s="202"/>
      <c r="B29" s="186">
        <v>9</v>
      </c>
      <c r="C29" s="107" t="s">
        <v>22</v>
      </c>
      <c r="D29" s="107" t="s">
        <v>53</v>
      </c>
      <c r="E29" s="100" t="s">
        <v>54</v>
      </c>
      <c r="F29" s="107" t="s">
        <v>131</v>
      </c>
      <c r="G29" s="107">
        <v>2023</v>
      </c>
      <c r="H29" s="107">
        <v>6</v>
      </c>
      <c r="I29" s="107">
        <v>3</v>
      </c>
      <c r="J29" s="107" t="s">
        <v>140</v>
      </c>
      <c r="K29" s="109" t="s">
        <v>141</v>
      </c>
      <c r="L29" s="107" t="s">
        <v>148</v>
      </c>
      <c r="M29" s="107" t="s">
        <v>153</v>
      </c>
      <c r="N29" s="107">
        <v>1</v>
      </c>
      <c r="O29" s="107">
        <v>1</v>
      </c>
      <c r="P29" s="110">
        <v>45078</v>
      </c>
      <c r="Q29" s="110">
        <v>45444</v>
      </c>
      <c r="R29" s="103">
        <f t="shared" si="0"/>
        <v>54</v>
      </c>
      <c r="S29" s="111">
        <v>0</v>
      </c>
      <c r="T29" s="107"/>
      <c r="U29" s="107"/>
      <c r="V29" s="107"/>
      <c r="W29" s="107"/>
      <c r="X29" s="107"/>
      <c r="Y29" s="107"/>
      <c r="Z29" s="107"/>
      <c r="AA29" s="107"/>
      <c r="AB29" s="107"/>
      <c r="AC29" s="107"/>
      <c r="AD29" s="107"/>
      <c r="AE29" s="107"/>
      <c r="AF29" s="107"/>
      <c r="AG29" s="112">
        <v>0.25</v>
      </c>
      <c r="AH29" s="113" t="s">
        <v>150</v>
      </c>
      <c r="AI29" s="114" t="s">
        <v>151</v>
      </c>
      <c r="AJ29" s="111">
        <v>0.05</v>
      </c>
      <c r="AK29" s="107" t="s">
        <v>152</v>
      </c>
      <c r="AL29" s="107" t="s">
        <v>39</v>
      </c>
      <c r="AM29" s="107" t="s">
        <v>39</v>
      </c>
      <c r="AN29" s="214">
        <v>0</v>
      </c>
      <c r="AO29" s="120" t="s">
        <v>126</v>
      </c>
      <c r="AP29" s="107" t="s">
        <v>37</v>
      </c>
      <c r="AQ29" s="211">
        <v>0</v>
      </c>
      <c r="AR29" s="135" t="s">
        <v>92</v>
      </c>
      <c r="AS29" s="108" t="s">
        <v>39</v>
      </c>
      <c r="AT29" s="185" t="s">
        <v>39</v>
      </c>
      <c r="AU29" s="204"/>
      <c r="AV29" s="32"/>
      <c r="AW29" s="32"/>
      <c r="AX29" s="32"/>
      <c r="AY29" s="32"/>
      <c r="AZ29" s="32"/>
      <c r="BA29" s="32"/>
      <c r="BB29" s="32"/>
      <c r="BC29" s="32"/>
      <c r="BD29" s="32"/>
      <c r="BE29" s="32"/>
      <c r="BF29" s="32"/>
      <c r="BG29" s="32"/>
      <c r="BH29" s="32"/>
      <c r="BI29" s="32"/>
      <c r="BJ29" s="33"/>
    </row>
    <row r="30" spans="1:62" ht="63.75" hidden="1">
      <c r="A30" s="202"/>
      <c r="B30" s="186">
        <v>9</v>
      </c>
      <c r="C30" s="107" t="s">
        <v>22</v>
      </c>
      <c r="D30" s="107" t="s">
        <v>53</v>
      </c>
      <c r="E30" s="100" t="s">
        <v>54</v>
      </c>
      <c r="F30" s="107" t="s">
        <v>131</v>
      </c>
      <c r="G30" s="107">
        <v>2023</v>
      </c>
      <c r="H30" s="107">
        <v>6</v>
      </c>
      <c r="I30" s="107">
        <v>4</v>
      </c>
      <c r="J30" s="107" t="s">
        <v>140</v>
      </c>
      <c r="K30" s="109" t="s">
        <v>141</v>
      </c>
      <c r="L30" s="107" t="s">
        <v>148</v>
      </c>
      <c r="M30" s="107" t="s">
        <v>154</v>
      </c>
      <c r="N30" s="107">
        <v>1</v>
      </c>
      <c r="O30" s="107">
        <v>1</v>
      </c>
      <c r="P30" s="110">
        <v>45078</v>
      </c>
      <c r="Q30" s="110">
        <v>45444</v>
      </c>
      <c r="R30" s="103">
        <f t="shared" si="0"/>
        <v>54</v>
      </c>
      <c r="S30" s="111">
        <v>0</v>
      </c>
      <c r="T30" s="107"/>
      <c r="U30" s="107"/>
      <c r="V30" s="107"/>
      <c r="W30" s="107"/>
      <c r="X30" s="107"/>
      <c r="Y30" s="107"/>
      <c r="Z30" s="107"/>
      <c r="AA30" s="107"/>
      <c r="AB30" s="107"/>
      <c r="AC30" s="107"/>
      <c r="AD30" s="107"/>
      <c r="AE30" s="107"/>
      <c r="AF30" s="107"/>
      <c r="AG30" s="112">
        <v>0.25</v>
      </c>
      <c r="AH30" s="113" t="s">
        <v>150</v>
      </c>
      <c r="AI30" s="114" t="s">
        <v>151</v>
      </c>
      <c r="AJ30" s="111">
        <v>0.05</v>
      </c>
      <c r="AK30" s="107" t="s">
        <v>152</v>
      </c>
      <c r="AL30" s="107" t="s">
        <v>39</v>
      </c>
      <c r="AM30" s="107" t="s">
        <v>39</v>
      </c>
      <c r="AN30" s="214">
        <v>0</v>
      </c>
      <c r="AO30" s="120" t="s">
        <v>126</v>
      </c>
      <c r="AP30" s="107" t="s">
        <v>37</v>
      </c>
      <c r="AQ30" s="211">
        <v>0</v>
      </c>
      <c r="AR30" s="135" t="s">
        <v>92</v>
      </c>
      <c r="AS30" s="108" t="s">
        <v>39</v>
      </c>
      <c r="AT30" s="185" t="s">
        <v>39</v>
      </c>
      <c r="AU30" s="204"/>
      <c r="AV30" s="32"/>
      <c r="AW30" s="32"/>
      <c r="AX30" s="32"/>
      <c r="AY30" s="32"/>
      <c r="AZ30" s="32"/>
      <c r="BA30" s="32"/>
      <c r="BB30" s="32"/>
      <c r="BC30" s="32"/>
      <c r="BD30" s="32"/>
      <c r="BE30" s="32"/>
      <c r="BF30" s="32"/>
      <c r="BG30" s="32"/>
      <c r="BH30" s="32"/>
      <c r="BI30" s="32"/>
      <c r="BJ30" s="33"/>
    </row>
    <row r="31" spans="1:62" ht="96.75" hidden="1">
      <c r="A31" s="202"/>
      <c r="B31" s="186">
        <v>33</v>
      </c>
      <c r="C31" s="107" t="s">
        <v>22</v>
      </c>
      <c r="D31" s="107" t="s">
        <v>53</v>
      </c>
      <c r="E31" s="100" t="s">
        <v>54</v>
      </c>
      <c r="F31" s="107" t="s">
        <v>117</v>
      </c>
      <c r="G31" s="107">
        <v>2023</v>
      </c>
      <c r="H31" s="248">
        <v>7</v>
      </c>
      <c r="I31" s="107">
        <v>1</v>
      </c>
      <c r="J31" s="107" t="s">
        <v>155</v>
      </c>
      <c r="K31" s="109" t="s">
        <v>156</v>
      </c>
      <c r="L31" s="107" t="s">
        <v>157</v>
      </c>
      <c r="M31" s="107" t="s">
        <v>158</v>
      </c>
      <c r="N31" s="107" t="s">
        <v>159</v>
      </c>
      <c r="O31" s="107">
        <v>20</v>
      </c>
      <c r="P31" s="110">
        <v>45139</v>
      </c>
      <c r="Q31" s="110">
        <v>45291</v>
      </c>
      <c r="R31" s="103">
        <f t="shared" si="0"/>
        <v>22.5</v>
      </c>
      <c r="S31" s="111">
        <v>0.66</v>
      </c>
      <c r="T31" s="107"/>
      <c r="U31" s="107"/>
      <c r="V31" s="107"/>
      <c r="W31" s="107"/>
      <c r="X31" s="107"/>
      <c r="Y31" s="107"/>
      <c r="Z31" s="107"/>
      <c r="AA31" s="107"/>
      <c r="AB31" s="107"/>
      <c r="AC31" s="107"/>
      <c r="AD31" s="107"/>
      <c r="AE31" s="107"/>
      <c r="AF31" s="107"/>
      <c r="AG31" s="122">
        <v>0.25</v>
      </c>
      <c r="AH31" s="109" t="s">
        <v>160</v>
      </c>
      <c r="AI31" s="114" t="s">
        <v>161</v>
      </c>
      <c r="AJ31" s="111">
        <v>0</v>
      </c>
      <c r="AK31" s="107" t="s">
        <v>162</v>
      </c>
      <c r="AL31" s="107" t="s">
        <v>39</v>
      </c>
      <c r="AM31" s="107" t="s">
        <v>39</v>
      </c>
      <c r="AN31" s="214">
        <v>0</v>
      </c>
      <c r="AO31" s="120" t="s">
        <v>126</v>
      </c>
      <c r="AP31" s="107" t="s">
        <v>37</v>
      </c>
      <c r="AQ31" s="211">
        <v>0</v>
      </c>
      <c r="AR31" s="135" t="s">
        <v>92</v>
      </c>
      <c r="AS31" s="108" t="s">
        <v>39</v>
      </c>
      <c r="AT31" s="185" t="s">
        <v>39</v>
      </c>
      <c r="AU31" s="204"/>
      <c r="AV31" s="32"/>
      <c r="AW31" s="32"/>
      <c r="AX31" s="32"/>
      <c r="AY31" s="32"/>
      <c r="AZ31" s="32"/>
      <c r="BA31" s="32"/>
      <c r="BB31" s="32"/>
      <c r="BC31" s="32"/>
      <c r="BD31" s="32"/>
      <c r="BE31" s="32"/>
      <c r="BF31" s="32"/>
      <c r="BG31" s="32"/>
      <c r="BH31" s="32"/>
      <c r="BI31" s="32"/>
      <c r="BJ31" s="33"/>
    </row>
    <row r="32" spans="1:62" ht="150.75" hidden="1">
      <c r="A32" s="202"/>
      <c r="B32" s="186">
        <v>10</v>
      </c>
      <c r="C32" s="107" t="s">
        <v>22</v>
      </c>
      <c r="D32" s="107" t="s">
        <v>53</v>
      </c>
      <c r="E32" s="100" t="s">
        <v>163</v>
      </c>
      <c r="F32" s="107" t="s">
        <v>131</v>
      </c>
      <c r="G32" s="107">
        <v>2023</v>
      </c>
      <c r="H32" s="248">
        <v>10</v>
      </c>
      <c r="I32" s="107">
        <v>1</v>
      </c>
      <c r="J32" s="107" t="s">
        <v>164</v>
      </c>
      <c r="K32" s="109" t="s">
        <v>165</v>
      </c>
      <c r="L32" s="107" t="s">
        <v>166</v>
      </c>
      <c r="M32" s="107" t="s">
        <v>167</v>
      </c>
      <c r="N32" s="107" t="s">
        <v>168</v>
      </c>
      <c r="O32" s="107">
        <v>1</v>
      </c>
      <c r="P32" s="110">
        <v>45139</v>
      </c>
      <c r="Q32" s="110">
        <v>45291</v>
      </c>
      <c r="R32" s="103">
        <f t="shared" si="0"/>
        <v>22.5</v>
      </c>
      <c r="S32" s="107">
        <v>0</v>
      </c>
      <c r="T32" s="107"/>
      <c r="U32" s="107"/>
      <c r="V32" s="107"/>
      <c r="W32" s="107"/>
      <c r="X32" s="107"/>
      <c r="Y32" s="107"/>
      <c r="Z32" s="107"/>
      <c r="AA32" s="107"/>
      <c r="AB32" s="107"/>
      <c r="AC32" s="107"/>
      <c r="AD32" s="107"/>
      <c r="AE32" s="107"/>
      <c r="AF32" s="107"/>
      <c r="AG32" s="113" t="s">
        <v>169</v>
      </c>
      <c r="AH32" s="113" t="s">
        <v>170</v>
      </c>
      <c r="AI32" s="114" t="s">
        <v>171</v>
      </c>
      <c r="AJ32" s="125">
        <v>0</v>
      </c>
      <c r="AK32" s="107" t="s">
        <v>172</v>
      </c>
      <c r="AL32" s="107" t="s">
        <v>39</v>
      </c>
      <c r="AM32" s="107" t="s">
        <v>39</v>
      </c>
      <c r="AN32" s="111">
        <v>0.22</v>
      </c>
      <c r="AO32" s="216" t="s">
        <v>173</v>
      </c>
      <c r="AP32" s="123" t="s">
        <v>174</v>
      </c>
      <c r="AQ32" s="211">
        <v>0.4</v>
      </c>
      <c r="AR32" s="135" t="s">
        <v>175</v>
      </c>
      <c r="AS32" s="108" t="s">
        <v>39</v>
      </c>
      <c r="AT32" s="185" t="s">
        <v>39</v>
      </c>
      <c r="AU32" s="204"/>
      <c r="AV32" s="32"/>
      <c r="AW32" s="32"/>
      <c r="AX32" s="32"/>
      <c r="AY32" s="32"/>
      <c r="AZ32" s="32"/>
      <c r="BA32" s="32"/>
      <c r="BB32" s="32"/>
      <c r="BC32" s="32"/>
      <c r="BD32" s="32"/>
      <c r="BE32" s="32"/>
      <c r="BF32" s="32"/>
      <c r="BG32" s="32"/>
      <c r="BH32" s="32"/>
      <c r="BI32" s="32"/>
      <c r="BJ32" s="33"/>
    </row>
    <row r="33" spans="1:62" ht="171.75" hidden="1">
      <c r="A33" s="202"/>
      <c r="B33" s="186">
        <v>10</v>
      </c>
      <c r="C33" s="107" t="s">
        <v>22</v>
      </c>
      <c r="D33" s="107" t="s">
        <v>53</v>
      </c>
      <c r="E33" s="100" t="s">
        <v>163</v>
      </c>
      <c r="F33" s="107" t="s">
        <v>131</v>
      </c>
      <c r="G33" s="107">
        <v>2023</v>
      </c>
      <c r="H33" s="107">
        <v>10</v>
      </c>
      <c r="I33" s="107">
        <v>2</v>
      </c>
      <c r="J33" s="107" t="s">
        <v>164</v>
      </c>
      <c r="K33" s="109" t="s">
        <v>165</v>
      </c>
      <c r="L33" s="107" t="s">
        <v>176</v>
      </c>
      <c r="M33" s="107" t="s">
        <v>177</v>
      </c>
      <c r="N33" s="107" t="s">
        <v>178</v>
      </c>
      <c r="O33" s="107">
        <v>2</v>
      </c>
      <c r="P33" s="110">
        <v>45139</v>
      </c>
      <c r="Q33" s="110">
        <v>45657</v>
      </c>
      <c r="R33" s="103">
        <f t="shared" si="0"/>
        <v>76.5</v>
      </c>
      <c r="S33" s="111">
        <v>0.3</v>
      </c>
      <c r="T33" s="107"/>
      <c r="U33" s="107"/>
      <c r="V33" s="107"/>
      <c r="W33" s="107"/>
      <c r="X33" s="107"/>
      <c r="Y33" s="107"/>
      <c r="Z33" s="107"/>
      <c r="AA33" s="107"/>
      <c r="AB33" s="107"/>
      <c r="AC33" s="107"/>
      <c r="AD33" s="107"/>
      <c r="AE33" s="107"/>
      <c r="AF33" s="107"/>
      <c r="AG33" s="113" t="s">
        <v>179</v>
      </c>
      <c r="AH33" s="113" t="s">
        <v>180</v>
      </c>
      <c r="AI33" s="114" t="s">
        <v>181</v>
      </c>
      <c r="AJ33" s="125">
        <v>0.3</v>
      </c>
      <c r="AK33" s="107" t="s">
        <v>182</v>
      </c>
      <c r="AL33" s="107" t="s">
        <v>36</v>
      </c>
      <c r="AM33" s="107" t="s">
        <v>36</v>
      </c>
      <c r="AN33" s="111">
        <v>0.22</v>
      </c>
      <c r="AO33" s="216" t="s">
        <v>183</v>
      </c>
      <c r="AP33" s="107" t="s">
        <v>37</v>
      </c>
      <c r="AQ33" s="211">
        <v>0.3</v>
      </c>
      <c r="AR33" s="135" t="s">
        <v>184</v>
      </c>
      <c r="AS33" s="108" t="s">
        <v>39</v>
      </c>
      <c r="AT33" s="185" t="s">
        <v>39</v>
      </c>
      <c r="AU33" s="204"/>
      <c r="AV33" s="32"/>
      <c r="AW33" s="32"/>
      <c r="AX33" s="32"/>
      <c r="AY33" s="32"/>
      <c r="AZ33" s="32"/>
      <c r="BA33" s="32"/>
      <c r="BB33" s="32"/>
      <c r="BC33" s="32"/>
      <c r="BD33" s="32"/>
      <c r="BE33" s="32"/>
      <c r="BF33" s="32"/>
      <c r="BG33" s="32"/>
      <c r="BH33" s="32"/>
      <c r="BI33" s="32"/>
      <c r="BJ33" s="33"/>
    </row>
    <row r="34" spans="1:62" ht="236.25" hidden="1">
      <c r="A34" s="169"/>
      <c r="B34" s="241">
        <v>11</v>
      </c>
      <c r="C34" s="100" t="s">
        <v>22</v>
      </c>
      <c r="D34" s="100" t="s">
        <v>53</v>
      </c>
      <c r="E34" s="100" t="s">
        <v>185</v>
      </c>
      <c r="F34" s="100" t="s">
        <v>25</v>
      </c>
      <c r="G34" s="100">
        <v>2024</v>
      </c>
      <c r="H34" s="246">
        <v>11</v>
      </c>
      <c r="I34" s="100">
        <v>1</v>
      </c>
      <c r="J34" s="100" t="s">
        <v>186</v>
      </c>
      <c r="K34" s="126" t="s">
        <v>187</v>
      </c>
      <c r="L34" s="100" t="s">
        <v>188</v>
      </c>
      <c r="M34" s="100" t="s">
        <v>189</v>
      </c>
      <c r="N34" s="100" t="s">
        <v>190</v>
      </c>
      <c r="O34" s="100">
        <v>8</v>
      </c>
      <c r="P34" s="117">
        <v>45418</v>
      </c>
      <c r="Q34" s="117">
        <v>45657</v>
      </c>
      <c r="R34" s="103">
        <f t="shared" si="0"/>
        <v>35.25</v>
      </c>
      <c r="S34" s="106">
        <v>0.2</v>
      </c>
      <c r="T34" s="100"/>
      <c r="U34" s="100"/>
      <c r="V34" s="100"/>
      <c r="W34" s="100"/>
      <c r="X34" s="100"/>
      <c r="Y34" s="100"/>
      <c r="Z34" s="100"/>
      <c r="AA34" s="100"/>
      <c r="AB34" s="100"/>
      <c r="AC34" s="100"/>
      <c r="AD34" s="100"/>
      <c r="AE34" s="100"/>
      <c r="AF34" s="100"/>
      <c r="AG34" s="100" t="s">
        <v>191</v>
      </c>
      <c r="AH34" s="100" t="s">
        <v>192</v>
      </c>
      <c r="AI34" s="127" t="s">
        <v>193</v>
      </c>
      <c r="AJ34" s="106">
        <v>0.25</v>
      </c>
      <c r="AK34" s="100" t="s">
        <v>194</v>
      </c>
      <c r="AL34" s="100" t="s">
        <v>36</v>
      </c>
      <c r="AM34" s="100" t="s">
        <v>36</v>
      </c>
      <c r="AN34" s="111">
        <v>0.35</v>
      </c>
      <c r="AO34" s="216" t="s">
        <v>195</v>
      </c>
      <c r="AP34" s="123" t="s">
        <v>196</v>
      </c>
      <c r="AQ34" s="211">
        <v>0.375</v>
      </c>
      <c r="AR34" s="135" t="s">
        <v>197</v>
      </c>
      <c r="AS34" s="108" t="s">
        <v>39</v>
      </c>
      <c r="AT34" s="185" t="s">
        <v>39</v>
      </c>
      <c r="AU34" s="204"/>
      <c r="AV34" s="32"/>
      <c r="AW34" s="32"/>
      <c r="AX34" s="32"/>
      <c r="AY34" s="32"/>
      <c r="AZ34" s="32"/>
      <c r="BA34" s="32"/>
      <c r="BB34" s="32"/>
      <c r="BC34" s="32"/>
      <c r="BD34" s="32"/>
      <c r="BE34" s="32"/>
      <c r="BF34" s="32"/>
      <c r="BG34" s="32"/>
      <c r="BH34" s="32"/>
      <c r="BI34" s="32"/>
      <c r="BJ34" s="33"/>
    </row>
    <row r="35" spans="1:62" ht="192.75" hidden="1" customHeight="1">
      <c r="A35" s="202"/>
      <c r="B35" s="241">
        <v>12</v>
      </c>
      <c r="C35" s="107" t="s">
        <v>22</v>
      </c>
      <c r="D35" s="107" t="s">
        <v>53</v>
      </c>
      <c r="E35" s="100" t="s">
        <v>185</v>
      </c>
      <c r="F35" s="107" t="s">
        <v>25</v>
      </c>
      <c r="G35" s="107">
        <v>2024</v>
      </c>
      <c r="H35" s="246">
        <v>12</v>
      </c>
      <c r="I35" s="107">
        <v>1</v>
      </c>
      <c r="J35" s="107" t="s">
        <v>198</v>
      </c>
      <c r="K35" s="109" t="s">
        <v>199</v>
      </c>
      <c r="L35" s="107" t="s">
        <v>200</v>
      </c>
      <c r="M35" s="107" t="s">
        <v>201</v>
      </c>
      <c r="N35" s="107" t="s">
        <v>190</v>
      </c>
      <c r="O35" s="107">
        <v>8</v>
      </c>
      <c r="P35" s="110">
        <v>45418</v>
      </c>
      <c r="Q35" s="110">
        <v>45657</v>
      </c>
      <c r="R35" s="103">
        <f t="shared" si="0"/>
        <v>35.25</v>
      </c>
      <c r="S35" s="111">
        <v>0.2</v>
      </c>
      <c r="T35" s="107"/>
      <c r="U35" s="107"/>
      <c r="V35" s="107"/>
      <c r="W35" s="107"/>
      <c r="X35" s="107"/>
      <c r="Y35" s="107"/>
      <c r="Z35" s="107"/>
      <c r="AA35" s="107"/>
      <c r="AB35" s="107"/>
      <c r="AC35" s="107"/>
      <c r="AD35" s="107"/>
      <c r="AE35" s="107"/>
      <c r="AF35" s="107"/>
      <c r="AG35" s="113" t="s">
        <v>202</v>
      </c>
      <c r="AH35" s="113" t="s">
        <v>203</v>
      </c>
      <c r="AI35" s="114" t="s">
        <v>204</v>
      </c>
      <c r="AJ35" s="125">
        <v>0.25</v>
      </c>
      <c r="AK35" s="107" t="s">
        <v>205</v>
      </c>
      <c r="AL35" s="100" t="s">
        <v>36</v>
      </c>
      <c r="AM35" s="100" t="s">
        <v>36</v>
      </c>
      <c r="AN35" s="111">
        <v>0.35</v>
      </c>
      <c r="AO35" s="216" t="s">
        <v>206</v>
      </c>
      <c r="AP35" s="123" t="s">
        <v>196</v>
      </c>
      <c r="AQ35" s="211">
        <v>0.25</v>
      </c>
      <c r="AR35" s="135" t="s">
        <v>207</v>
      </c>
      <c r="AS35" s="108" t="s">
        <v>39</v>
      </c>
      <c r="AT35" s="185" t="s">
        <v>39</v>
      </c>
      <c r="AU35" s="204"/>
      <c r="AV35" s="32"/>
      <c r="AW35" s="32"/>
      <c r="AX35" s="32"/>
      <c r="AY35" s="32"/>
      <c r="AZ35" s="32"/>
      <c r="BA35" s="32"/>
      <c r="BB35" s="32"/>
      <c r="BC35" s="32"/>
      <c r="BD35" s="32"/>
      <c r="BE35" s="32"/>
      <c r="BF35" s="32"/>
      <c r="BG35" s="32"/>
      <c r="BH35" s="32"/>
      <c r="BI35" s="32"/>
      <c r="BJ35" s="33"/>
    </row>
    <row r="36" spans="1:62" ht="204" hidden="1">
      <c r="A36" s="202"/>
      <c r="B36" s="241">
        <v>13</v>
      </c>
      <c r="C36" s="107" t="s">
        <v>22</v>
      </c>
      <c r="D36" s="107" t="s">
        <v>53</v>
      </c>
      <c r="E36" s="100" t="s">
        <v>208</v>
      </c>
      <c r="F36" s="107" t="s">
        <v>131</v>
      </c>
      <c r="G36" s="107">
        <v>2024</v>
      </c>
      <c r="H36" s="246">
        <v>13</v>
      </c>
      <c r="I36" s="107">
        <v>1</v>
      </c>
      <c r="J36" s="107" t="s">
        <v>209</v>
      </c>
      <c r="K36" s="113" t="s">
        <v>210</v>
      </c>
      <c r="L36" s="107" t="s">
        <v>211</v>
      </c>
      <c r="M36" s="107" t="s">
        <v>212</v>
      </c>
      <c r="N36" s="107" t="s">
        <v>190</v>
      </c>
      <c r="O36" s="107">
        <v>8</v>
      </c>
      <c r="P36" s="110">
        <v>45418</v>
      </c>
      <c r="Q36" s="110">
        <v>45657</v>
      </c>
      <c r="R36" s="103">
        <f t="shared" si="0"/>
        <v>35.25</v>
      </c>
      <c r="S36" s="111">
        <v>0.2</v>
      </c>
      <c r="T36" s="107"/>
      <c r="U36" s="107"/>
      <c r="V36" s="107"/>
      <c r="W36" s="107"/>
      <c r="X36" s="107"/>
      <c r="Y36" s="107"/>
      <c r="Z36" s="107"/>
      <c r="AA36" s="107"/>
      <c r="AB36" s="107"/>
      <c r="AC36" s="107"/>
      <c r="AD36" s="107"/>
      <c r="AE36" s="107"/>
      <c r="AF36" s="107"/>
      <c r="AG36" s="113" t="s">
        <v>213</v>
      </c>
      <c r="AH36" s="113" t="s">
        <v>214</v>
      </c>
      <c r="AI36" s="114" t="s">
        <v>215</v>
      </c>
      <c r="AJ36" s="125">
        <v>0.25</v>
      </c>
      <c r="AK36" s="107" t="s">
        <v>216</v>
      </c>
      <c r="AL36" s="107" t="s">
        <v>36</v>
      </c>
      <c r="AM36" s="107" t="s">
        <v>36</v>
      </c>
      <c r="AN36" s="111">
        <v>0.35</v>
      </c>
      <c r="AO36" s="216" t="s">
        <v>217</v>
      </c>
      <c r="AP36" s="123" t="s">
        <v>218</v>
      </c>
      <c r="AQ36" s="211">
        <v>0.38</v>
      </c>
      <c r="AR36" s="135" t="s">
        <v>219</v>
      </c>
      <c r="AS36" s="108" t="s">
        <v>39</v>
      </c>
      <c r="AT36" s="185" t="s">
        <v>39</v>
      </c>
      <c r="AU36" s="205"/>
      <c r="AV36" s="34"/>
      <c r="AW36" s="34"/>
      <c r="AX36" s="34"/>
      <c r="AY36" s="34"/>
      <c r="AZ36" s="34"/>
      <c r="BA36" s="34"/>
      <c r="BB36" s="34"/>
      <c r="BC36" s="34"/>
      <c r="BD36" s="34"/>
      <c r="BE36" s="34"/>
      <c r="BF36" s="34"/>
      <c r="BG36" s="34"/>
      <c r="BH36" s="34"/>
      <c r="BI36" s="34"/>
      <c r="BJ36" s="35"/>
    </row>
    <row r="37" spans="1:62" ht="300" hidden="1">
      <c r="A37" s="202"/>
      <c r="B37" s="241">
        <v>14</v>
      </c>
      <c r="C37" s="107" t="s">
        <v>22</v>
      </c>
      <c r="D37" s="107" t="s">
        <v>53</v>
      </c>
      <c r="E37" s="100" t="s">
        <v>220</v>
      </c>
      <c r="F37" s="107" t="s">
        <v>221</v>
      </c>
      <c r="G37" s="107">
        <v>2024</v>
      </c>
      <c r="H37" s="246">
        <v>14</v>
      </c>
      <c r="I37" s="107">
        <v>1</v>
      </c>
      <c r="J37" s="107" t="s">
        <v>222</v>
      </c>
      <c r="K37" s="113" t="s">
        <v>223</v>
      </c>
      <c r="L37" s="107" t="s">
        <v>224</v>
      </c>
      <c r="M37" s="107" t="s">
        <v>225</v>
      </c>
      <c r="N37" s="107" t="s">
        <v>190</v>
      </c>
      <c r="O37" s="107">
        <v>3</v>
      </c>
      <c r="P37" s="110">
        <v>45418</v>
      </c>
      <c r="Q37" s="110">
        <v>45657</v>
      </c>
      <c r="R37" s="103">
        <f t="shared" si="0"/>
        <v>35.25</v>
      </c>
      <c r="S37" s="111">
        <v>0.5</v>
      </c>
      <c r="T37" s="107"/>
      <c r="U37" s="107"/>
      <c r="V37" s="107"/>
      <c r="W37" s="107"/>
      <c r="X37" s="107"/>
      <c r="Y37" s="107"/>
      <c r="Z37" s="107"/>
      <c r="AA37" s="107"/>
      <c r="AB37" s="107"/>
      <c r="AC37" s="107"/>
      <c r="AD37" s="107"/>
      <c r="AE37" s="107"/>
      <c r="AF37" s="107"/>
      <c r="AG37" s="113" t="s">
        <v>226</v>
      </c>
      <c r="AH37" s="113" t="s">
        <v>227</v>
      </c>
      <c r="AI37" s="114" t="s">
        <v>228</v>
      </c>
      <c r="AJ37" s="125">
        <v>0.5</v>
      </c>
      <c r="AK37" s="107" t="s">
        <v>229</v>
      </c>
      <c r="AL37" s="107" t="s">
        <v>36</v>
      </c>
      <c r="AM37" s="107" t="s">
        <v>36</v>
      </c>
      <c r="AN37" s="111">
        <v>0.35</v>
      </c>
      <c r="AO37" s="216" t="s">
        <v>230</v>
      </c>
      <c r="AP37" s="123" t="s">
        <v>231</v>
      </c>
      <c r="AQ37" s="211">
        <v>0.67</v>
      </c>
      <c r="AR37" s="135" t="s">
        <v>232</v>
      </c>
      <c r="AS37" s="108" t="s">
        <v>39</v>
      </c>
      <c r="AT37" s="185" t="s">
        <v>39</v>
      </c>
      <c r="AU37" s="204"/>
      <c r="AV37" s="32"/>
      <c r="AW37" s="32"/>
      <c r="AX37" s="32"/>
      <c r="AY37" s="32"/>
      <c r="AZ37" s="32"/>
      <c r="BA37" s="32"/>
      <c r="BB37" s="32"/>
      <c r="BC37" s="32"/>
      <c r="BD37" s="32"/>
      <c r="BE37" s="32"/>
      <c r="BF37" s="32"/>
      <c r="BG37" s="32"/>
      <c r="BH37" s="32"/>
      <c r="BI37" s="32"/>
      <c r="BJ37" s="33"/>
    </row>
    <row r="38" spans="1:62" ht="204" hidden="1">
      <c r="A38" s="202"/>
      <c r="B38" s="241">
        <v>15</v>
      </c>
      <c r="C38" s="107" t="s">
        <v>22</v>
      </c>
      <c r="D38" s="107" t="s">
        <v>53</v>
      </c>
      <c r="E38" s="100" t="s">
        <v>220</v>
      </c>
      <c r="F38" s="107" t="s">
        <v>221</v>
      </c>
      <c r="G38" s="107">
        <v>2024</v>
      </c>
      <c r="H38" s="246">
        <v>15</v>
      </c>
      <c r="I38" s="107">
        <v>1</v>
      </c>
      <c r="J38" s="107" t="s">
        <v>233</v>
      </c>
      <c r="K38" s="113" t="s">
        <v>234</v>
      </c>
      <c r="L38" s="107" t="s">
        <v>235</v>
      </c>
      <c r="M38" s="107" t="s">
        <v>236</v>
      </c>
      <c r="N38" s="107" t="s">
        <v>190</v>
      </c>
      <c r="O38" s="107">
        <v>3</v>
      </c>
      <c r="P38" s="110">
        <v>45418</v>
      </c>
      <c r="Q38" s="110">
        <v>45657</v>
      </c>
      <c r="R38" s="103">
        <f t="shared" si="0"/>
        <v>35.25</v>
      </c>
      <c r="S38" s="111">
        <v>0.5</v>
      </c>
      <c r="T38" s="107"/>
      <c r="U38" s="107"/>
      <c r="V38" s="107"/>
      <c r="W38" s="107"/>
      <c r="X38" s="107"/>
      <c r="Y38" s="107"/>
      <c r="Z38" s="107"/>
      <c r="AA38" s="107"/>
      <c r="AB38" s="107"/>
      <c r="AC38" s="107"/>
      <c r="AD38" s="107"/>
      <c r="AE38" s="107"/>
      <c r="AF38" s="107"/>
      <c r="AG38" s="113" t="s">
        <v>237</v>
      </c>
      <c r="AH38" s="113" t="s">
        <v>238</v>
      </c>
      <c r="AI38" s="114" t="s">
        <v>239</v>
      </c>
      <c r="AJ38" s="125">
        <v>0.5</v>
      </c>
      <c r="AK38" s="111" t="s">
        <v>240</v>
      </c>
      <c r="AL38" s="107" t="s">
        <v>36</v>
      </c>
      <c r="AM38" s="107" t="s">
        <v>36</v>
      </c>
      <c r="AN38" s="111">
        <v>0.35</v>
      </c>
      <c r="AO38" s="216" t="s">
        <v>241</v>
      </c>
      <c r="AP38" s="123" t="s">
        <v>242</v>
      </c>
      <c r="AQ38" s="211">
        <v>0.67</v>
      </c>
      <c r="AR38" s="135" t="s">
        <v>243</v>
      </c>
      <c r="AS38" s="108" t="s">
        <v>39</v>
      </c>
      <c r="AT38" s="185" t="s">
        <v>39</v>
      </c>
      <c r="AU38" s="204"/>
      <c r="AV38" s="32"/>
      <c r="AW38" s="32"/>
      <c r="AX38" s="32"/>
      <c r="AY38" s="32"/>
      <c r="AZ38" s="32"/>
      <c r="BA38" s="32"/>
      <c r="BB38" s="32"/>
      <c r="BC38" s="32"/>
      <c r="BD38" s="32"/>
      <c r="BE38" s="32"/>
      <c r="BF38" s="32"/>
      <c r="BG38" s="32"/>
      <c r="BH38" s="32"/>
      <c r="BI38" s="32"/>
      <c r="BJ38" s="33"/>
    </row>
    <row r="39" spans="1:62" ht="171.75" hidden="1">
      <c r="A39" s="202"/>
      <c r="B39" s="241">
        <v>16</v>
      </c>
      <c r="C39" s="107" t="s">
        <v>22</v>
      </c>
      <c r="D39" s="107" t="s">
        <v>53</v>
      </c>
      <c r="E39" s="100" t="s">
        <v>220</v>
      </c>
      <c r="F39" s="107" t="s">
        <v>221</v>
      </c>
      <c r="G39" s="107">
        <v>2024</v>
      </c>
      <c r="H39" s="246">
        <v>16</v>
      </c>
      <c r="I39" s="107">
        <v>1</v>
      </c>
      <c r="J39" s="107" t="s">
        <v>244</v>
      </c>
      <c r="K39" s="113" t="s">
        <v>245</v>
      </c>
      <c r="L39" s="107" t="s">
        <v>246</v>
      </c>
      <c r="M39" s="107" t="s">
        <v>247</v>
      </c>
      <c r="N39" s="107" t="s">
        <v>190</v>
      </c>
      <c r="O39" s="107">
        <v>3</v>
      </c>
      <c r="P39" s="110">
        <v>45418</v>
      </c>
      <c r="Q39" s="110">
        <v>45657</v>
      </c>
      <c r="R39" s="103">
        <f t="shared" si="0"/>
        <v>35.25</v>
      </c>
      <c r="S39" s="111">
        <v>0</v>
      </c>
      <c r="T39" s="107"/>
      <c r="U39" s="107"/>
      <c r="V39" s="107"/>
      <c r="W39" s="107"/>
      <c r="X39" s="107"/>
      <c r="Y39" s="107"/>
      <c r="Z39" s="107"/>
      <c r="AA39" s="107"/>
      <c r="AB39" s="107"/>
      <c r="AC39" s="107"/>
      <c r="AD39" s="107"/>
      <c r="AE39" s="107"/>
      <c r="AF39" s="107"/>
      <c r="AG39" s="113" t="s">
        <v>248</v>
      </c>
      <c r="AH39" s="113" t="s">
        <v>249</v>
      </c>
      <c r="AI39" s="114" t="s">
        <v>250</v>
      </c>
      <c r="AJ39" s="125">
        <v>0</v>
      </c>
      <c r="AK39" s="107" t="s">
        <v>251</v>
      </c>
      <c r="AL39" s="107" t="s">
        <v>36</v>
      </c>
      <c r="AM39" s="107" t="s">
        <v>36</v>
      </c>
      <c r="AN39" s="128">
        <v>0.35</v>
      </c>
      <c r="AO39" s="162" t="s">
        <v>252</v>
      </c>
      <c r="AP39" s="123" t="s">
        <v>253</v>
      </c>
      <c r="AQ39" s="215">
        <v>0.33</v>
      </c>
      <c r="AR39" s="229" t="s">
        <v>254</v>
      </c>
      <c r="AS39" s="108" t="s">
        <v>39</v>
      </c>
      <c r="AT39" s="185" t="s">
        <v>39</v>
      </c>
      <c r="AU39" s="204"/>
      <c r="AV39" s="32"/>
      <c r="AW39" s="32"/>
      <c r="AX39" s="32"/>
      <c r="AY39" s="32"/>
      <c r="AZ39" s="32"/>
      <c r="BA39" s="32"/>
      <c r="BB39" s="32"/>
      <c r="BC39" s="32"/>
      <c r="BD39" s="32"/>
      <c r="BE39" s="32"/>
      <c r="BF39" s="32"/>
      <c r="BG39" s="32"/>
      <c r="BH39" s="32"/>
      <c r="BI39" s="32"/>
      <c r="BJ39" s="33"/>
    </row>
    <row r="40" spans="1:62" ht="96.75" hidden="1">
      <c r="A40" s="202"/>
      <c r="B40" s="241">
        <v>17</v>
      </c>
      <c r="C40" s="107" t="s">
        <v>22</v>
      </c>
      <c r="D40" s="107" t="s">
        <v>53</v>
      </c>
      <c r="E40" s="100" t="s">
        <v>255</v>
      </c>
      <c r="F40" s="107" t="s">
        <v>221</v>
      </c>
      <c r="G40" s="107">
        <v>2024</v>
      </c>
      <c r="H40" s="246">
        <v>17</v>
      </c>
      <c r="I40" s="107">
        <v>1</v>
      </c>
      <c r="J40" s="107" t="s">
        <v>256</v>
      </c>
      <c r="K40" s="126" t="s">
        <v>257</v>
      </c>
      <c r="L40" s="107" t="s">
        <v>258</v>
      </c>
      <c r="M40" s="107" t="s">
        <v>259</v>
      </c>
      <c r="N40" s="107" t="s">
        <v>260</v>
      </c>
      <c r="O40" s="107">
        <v>1</v>
      </c>
      <c r="P40" s="110">
        <v>45418</v>
      </c>
      <c r="Q40" s="110">
        <v>45657</v>
      </c>
      <c r="R40" s="103">
        <f t="shared" si="0"/>
        <v>35.25</v>
      </c>
      <c r="S40" s="111">
        <v>0.2</v>
      </c>
      <c r="T40" s="107"/>
      <c r="U40" s="107"/>
      <c r="V40" s="107"/>
      <c r="W40" s="107"/>
      <c r="X40" s="107"/>
      <c r="Y40" s="107"/>
      <c r="Z40" s="107"/>
      <c r="AA40" s="107"/>
      <c r="AB40" s="107"/>
      <c r="AC40" s="107"/>
      <c r="AD40" s="107"/>
      <c r="AE40" s="107"/>
      <c r="AF40" s="107"/>
      <c r="AG40" s="113" t="s">
        <v>261</v>
      </c>
      <c r="AH40" s="113" t="s">
        <v>262</v>
      </c>
      <c r="AI40" s="114" t="s">
        <v>263</v>
      </c>
      <c r="AJ40" s="125">
        <v>0.2</v>
      </c>
      <c r="AK40" s="107" t="s">
        <v>264</v>
      </c>
      <c r="AL40" s="107" t="s">
        <v>36</v>
      </c>
      <c r="AM40" s="107" t="s">
        <v>36</v>
      </c>
      <c r="AN40" s="128">
        <v>0.35</v>
      </c>
      <c r="AO40" s="162" t="s">
        <v>265</v>
      </c>
      <c r="AP40" s="107" t="s">
        <v>37</v>
      </c>
      <c r="AQ40" s="215">
        <v>0.2</v>
      </c>
      <c r="AR40" s="229" t="s">
        <v>266</v>
      </c>
      <c r="AS40" s="108" t="s">
        <v>39</v>
      </c>
      <c r="AT40" s="185" t="s">
        <v>39</v>
      </c>
      <c r="AU40" s="204"/>
      <c r="AV40" s="32"/>
      <c r="AW40" s="32"/>
      <c r="AX40" s="32"/>
      <c r="AY40" s="32"/>
      <c r="AZ40" s="32"/>
      <c r="BA40" s="32"/>
      <c r="BB40" s="32"/>
      <c r="BC40" s="32"/>
      <c r="BD40" s="32"/>
      <c r="BE40" s="32"/>
      <c r="BF40" s="32"/>
      <c r="BG40" s="32"/>
      <c r="BH40" s="32"/>
      <c r="BI40" s="32"/>
      <c r="BJ40" s="33"/>
    </row>
    <row r="41" spans="1:62" ht="107.25" hidden="1">
      <c r="A41" s="202"/>
      <c r="B41" s="186">
        <v>18</v>
      </c>
      <c r="C41" s="107" t="s">
        <v>22</v>
      </c>
      <c r="D41" s="107" t="s">
        <v>53</v>
      </c>
      <c r="E41" s="100" t="s">
        <v>267</v>
      </c>
      <c r="F41" s="107" t="s">
        <v>131</v>
      </c>
      <c r="G41" s="107">
        <v>2023</v>
      </c>
      <c r="H41" s="248">
        <v>12</v>
      </c>
      <c r="I41" s="107">
        <v>1</v>
      </c>
      <c r="J41" s="107" t="s">
        <v>268</v>
      </c>
      <c r="K41" s="109"/>
      <c r="L41" s="107" t="s">
        <v>269</v>
      </c>
      <c r="M41" s="107" t="s">
        <v>270</v>
      </c>
      <c r="N41" s="107" t="s">
        <v>271</v>
      </c>
      <c r="O41" s="107">
        <v>2</v>
      </c>
      <c r="P41" s="110">
        <v>45139</v>
      </c>
      <c r="Q41" s="110">
        <v>45322</v>
      </c>
      <c r="R41" s="103">
        <f t="shared" si="0"/>
        <v>27</v>
      </c>
      <c r="S41" s="111">
        <v>0.33</v>
      </c>
      <c r="T41" s="107"/>
      <c r="U41" s="107"/>
      <c r="V41" s="107"/>
      <c r="W41" s="107"/>
      <c r="X41" s="107"/>
      <c r="Y41" s="107"/>
      <c r="Z41" s="107"/>
      <c r="AA41" s="107"/>
      <c r="AB41" s="107"/>
      <c r="AC41" s="107"/>
      <c r="AD41" s="107"/>
      <c r="AE41" s="107"/>
      <c r="AF41" s="107"/>
      <c r="AG41" s="112">
        <v>0.33</v>
      </c>
      <c r="AH41" s="113" t="s">
        <v>272</v>
      </c>
      <c r="AI41" s="114" t="s">
        <v>273</v>
      </c>
      <c r="AJ41" s="111">
        <f>2/2</f>
        <v>1</v>
      </c>
      <c r="AK41" s="107" t="s">
        <v>274</v>
      </c>
      <c r="AL41" s="107" t="s">
        <v>36</v>
      </c>
      <c r="AM41" s="107" t="s">
        <v>36</v>
      </c>
      <c r="AN41" s="100">
        <v>2</v>
      </c>
      <c r="AO41" s="100" t="s">
        <v>275</v>
      </c>
      <c r="AP41" s="129" t="s">
        <v>276</v>
      </c>
      <c r="AQ41" s="211">
        <v>1</v>
      </c>
      <c r="AR41" s="135" t="s">
        <v>277</v>
      </c>
      <c r="AS41" s="130" t="s">
        <v>278</v>
      </c>
      <c r="AT41" s="187" t="s">
        <v>279</v>
      </c>
      <c r="AU41" s="204"/>
      <c r="AV41" s="32"/>
      <c r="AW41" s="32"/>
      <c r="AX41" s="32"/>
      <c r="AY41" s="32"/>
      <c r="AZ41" s="32"/>
      <c r="BA41" s="32"/>
      <c r="BB41" s="32"/>
      <c r="BC41" s="32"/>
      <c r="BD41" s="32"/>
      <c r="BE41" s="32"/>
      <c r="BF41" s="32"/>
      <c r="BG41" s="32"/>
      <c r="BH41" s="32"/>
      <c r="BI41" s="32"/>
      <c r="BJ41" s="33"/>
    </row>
    <row r="42" spans="1:62" ht="150.75" hidden="1">
      <c r="A42" s="203"/>
      <c r="B42" s="186">
        <v>19</v>
      </c>
      <c r="C42" s="107" t="s">
        <v>22</v>
      </c>
      <c r="D42" s="107" t="s">
        <v>53</v>
      </c>
      <c r="E42" s="107" t="s">
        <v>267</v>
      </c>
      <c r="F42" s="107" t="s">
        <v>221</v>
      </c>
      <c r="G42" s="107">
        <v>2023</v>
      </c>
      <c r="H42" s="248">
        <v>14</v>
      </c>
      <c r="I42" s="107">
        <v>1</v>
      </c>
      <c r="J42" s="107" t="s">
        <v>280</v>
      </c>
      <c r="K42" s="120"/>
      <c r="L42" s="107" t="s">
        <v>281</v>
      </c>
      <c r="M42" s="107" t="s">
        <v>282</v>
      </c>
      <c r="N42" s="107" t="s">
        <v>283</v>
      </c>
      <c r="O42" s="107" t="s">
        <v>284</v>
      </c>
      <c r="P42" s="110">
        <v>45117</v>
      </c>
      <c r="Q42" s="110">
        <v>45483</v>
      </c>
      <c r="R42" s="132">
        <f t="shared" si="0"/>
        <v>54</v>
      </c>
      <c r="S42" s="106">
        <v>1</v>
      </c>
      <c r="T42" s="100"/>
      <c r="U42" s="100"/>
      <c r="V42" s="100"/>
      <c r="W42" s="100"/>
      <c r="X42" s="100"/>
      <c r="Y42" s="100"/>
      <c r="Z42" s="100"/>
      <c r="AA42" s="100"/>
      <c r="AB42" s="100"/>
      <c r="AC42" s="100"/>
      <c r="AD42" s="100"/>
      <c r="AE42" s="100"/>
      <c r="AF42" s="100"/>
      <c r="AG42" s="111">
        <v>1</v>
      </c>
      <c r="AH42" s="107" t="s">
        <v>285</v>
      </c>
      <c r="AI42" s="133" t="s">
        <v>286</v>
      </c>
      <c r="AJ42" s="111">
        <f>1/1</f>
        <v>1</v>
      </c>
      <c r="AK42" s="107" t="s">
        <v>287</v>
      </c>
      <c r="AL42" s="107" t="s">
        <v>278</v>
      </c>
      <c r="AM42" s="107" t="s">
        <v>278</v>
      </c>
      <c r="AN42" s="107">
        <v>1</v>
      </c>
      <c r="AO42" s="107" t="s">
        <v>288</v>
      </c>
      <c r="AP42" s="134" t="s">
        <v>289</v>
      </c>
      <c r="AQ42" s="135" t="s">
        <v>290</v>
      </c>
      <c r="AR42" s="135" t="s">
        <v>290</v>
      </c>
      <c r="AS42" s="136" t="s">
        <v>290</v>
      </c>
      <c r="AT42" s="188" t="s">
        <v>290</v>
      </c>
      <c r="AU42" s="204"/>
      <c r="AV42" s="32"/>
      <c r="AW42" s="32"/>
      <c r="AX42" s="32"/>
      <c r="AY42" s="32"/>
      <c r="AZ42" s="32"/>
      <c r="BA42" s="32"/>
      <c r="BB42" s="32"/>
      <c r="BC42" s="32"/>
      <c r="BD42" s="32"/>
      <c r="BE42" s="32"/>
      <c r="BF42" s="32"/>
      <c r="BG42" s="32"/>
      <c r="BH42" s="32"/>
      <c r="BI42" s="32"/>
      <c r="BJ42" s="33"/>
    </row>
    <row r="43" spans="1:62" ht="214.5" hidden="1">
      <c r="A43" s="202"/>
      <c r="B43" s="186">
        <v>19</v>
      </c>
      <c r="C43" s="107" t="s">
        <v>22</v>
      </c>
      <c r="D43" s="107" t="s">
        <v>53</v>
      </c>
      <c r="E43" s="100" t="s">
        <v>267</v>
      </c>
      <c r="F43" s="107" t="s">
        <v>221</v>
      </c>
      <c r="G43" s="107">
        <v>2023</v>
      </c>
      <c r="H43" s="107">
        <v>14</v>
      </c>
      <c r="I43" s="107">
        <v>2</v>
      </c>
      <c r="J43" s="107" t="s">
        <v>280</v>
      </c>
      <c r="K43" s="109"/>
      <c r="L43" s="107" t="s">
        <v>281</v>
      </c>
      <c r="M43" s="107" t="s">
        <v>291</v>
      </c>
      <c r="N43" s="107" t="s">
        <v>292</v>
      </c>
      <c r="O43" s="107" t="s">
        <v>293</v>
      </c>
      <c r="P43" s="110">
        <v>45117</v>
      </c>
      <c r="Q43" s="110">
        <v>45483</v>
      </c>
      <c r="R43" s="103">
        <f t="shared" si="0"/>
        <v>54</v>
      </c>
      <c r="S43" s="111">
        <v>1</v>
      </c>
      <c r="T43" s="107"/>
      <c r="U43" s="107"/>
      <c r="V43" s="107"/>
      <c r="W43" s="107"/>
      <c r="X43" s="107"/>
      <c r="Y43" s="107"/>
      <c r="Z43" s="107"/>
      <c r="AA43" s="107"/>
      <c r="AB43" s="107"/>
      <c r="AC43" s="107"/>
      <c r="AD43" s="107"/>
      <c r="AE43" s="107"/>
      <c r="AF43" s="107"/>
      <c r="AG43" s="112">
        <v>1</v>
      </c>
      <c r="AH43" s="113" t="s">
        <v>294</v>
      </c>
      <c r="AI43" s="114" t="s">
        <v>295</v>
      </c>
      <c r="AJ43" s="111">
        <v>0</v>
      </c>
      <c r="AK43" s="107" t="s">
        <v>296</v>
      </c>
      <c r="AL43" s="107" t="s">
        <v>39</v>
      </c>
      <c r="AM43" s="107" t="s">
        <v>39</v>
      </c>
      <c r="AN43" s="100" t="s">
        <v>37</v>
      </c>
      <c r="AO43" s="100" t="s">
        <v>297</v>
      </c>
      <c r="AP43" s="129" t="s">
        <v>298</v>
      </c>
      <c r="AQ43" s="211">
        <v>0.2</v>
      </c>
      <c r="AR43" s="135" t="s">
        <v>299</v>
      </c>
      <c r="AS43" s="108" t="s">
        <v>39</v>
      </c>
      <c r="AT43" s="185" t="s">
        <v>39</v>
      </c>
      <c r="AU43" s="204"/>
      <c r="AV43" s="32"/>
      <c r="AW43" s="32"/>
      <c r="AX43" s="32"/>
      <c r="AY43" s="32"/>
      <c r="AZ43" s="32"/>
      <c r="BA43" s="32"/>
      <c r="BB43" s="32"/>
      <c r="BC43" s="32"/>
      <c r="BD43" s="32"/>
      <c r="BE43" s="32"/>
      <c r="BF43" s="32"/>
      <c r="BG43" s="32"/>
      <c r="BH43" s="32"/>
      <c r="BI43" s="32"/>
      <c r="BJ43" s="33"/>
    </row>
    <row r="44" spans="1:62" ht="117.75" hidden="1">
      <c r="A44" s="203"/>
      <c r="B44" s="186">
        <v>19</v>
      </c>
      <c r="C44" s="107" t="s">
        <v>22</v>
      </c>
      <c r="D44" s="107" t="s">
        <v>53</v>
      </c>
      <c r="E44" s="107" t="s">
        <v>267</v>
      </c>
      <c r="F44" s="107" t="s">
        <v>221</v>
      </c>
      <c r="G44" s="107">
        <v>2023</v>
      </c>
      <c r="H44" s="107">
        <v>14</v>
      </c>
      <c r="I44" s="107">
        <v>3</v>
      </c>
      <c r="J44" s="107" t="s">
        <v>280</v>
      </c>
      <c r="K44" s="120"/>
      <c r="L44" s="107" t="s">
        <v>281</v>
      </c>
      <c r="M44" s="107" t="s">
        <v>300</v>
      </c>
      <c r="N44" s="107" t="s">
        <v>301</v>
      </c>
      <c r="O44" s="107">
        <v>51</v>
      </c>
      <c r="P44" s="110">
        <v>45117</v>
      </c>
      <c r="Q44" s="110">
        <v>45483</v>
      </c>
      <c r="R44" s="132">
        <f t="shared" si="0"/>
        <v>54</v>
      </c>
      <c r="S44" s="106">
        <v>1</v>
      </c>
      <c r="T44" s="100"/>
      <c r="U44" s="100"/>
      <c r="V44" s="100"/>
      <c r="W44" s="100"/>
      <c r="X44" s="100"/>
      <c r="Y44" s="100"/>
      <c r="Z44" s="100"/>
      <c r="AA44" s="100"/>
      <c r="AB44" s="100"/>
      <c r="AC44" s="100"/>
      <c r="AD44" s="100"/>
      <c r="AE44" s="100"/>
      <c r="AF44" s="100"/>
      <c r="AG44" s="111">
        <v>1</v>
      </c>
      <c r="AH44" s="107" t="s">
        <v>302</v>
      </c>
      <c r="AI44" s="133" t="s">
        <v>303</v>
      </c>
      <c r="AJ44" s="111">
        <f>12/12</f>
        <v>1</v>
      </c>
      <c r="AK44" s="107" t="s">
        <v>304</v>
      </c>
      <c r="AL44" s="107" t="s">
        <v>278</v>
      </c>
      <c r="AM44" s="107" t="s">
        <v>278</v>
      </c>
      <c r="AN44" s="107" t="s">
        <v>290</v>
      </c>
      <c r="AO44" s="107" t="s">
        <v>290</v>
      </c>
      <c r="AP44" s="107" t="s">
        <v>290</v>
      </c>
      <c r="AQ44" s="135" t="s">
        <v>290</v>
      </c>
      <c r="AR44" s="135" t="s">
        <v>290</v>
      </c>
      <c r="AS44" s="136" t="s">
        <v>290</v>
      </c>
      <c r="AT44" s="188" t="s">
        <v>290</v>
      </c>
      <c r="AU44" s="204"/>
      <c r="AV44" s="32"/>
      <c r="AW44" s="32"/>
      <c r="AX44" s="32"/>
      <c r="AY44" s="32"/>
      <c r="AZ44" s="32"/>
      <c r="BA44" s="32"/>
      <c r="BB44" s="32"/>
      <c r="BC44" s="32"/>
      <c r="BD44" s="32"/>
      <c r="BE44" s="32"/>
      <c r="BF44" s="32"/>
      <c r="BG44" s="32"/>
      <c r="BH44" s="32"/>
      <c r="BI44" s="32"/>
      <c r="BJ44" s="33"/>
    </row>
    <row r="45" spans="1:62" ht="107.25" hidden="1">
      <c r="A45" s="202"/>
      <c r="B45" s="186">
        <v>20</v>
      </c>
      <c r="C45" s="107" t="s">
        <v>22</v>
      </c>
      <c r="D45" s="107" t="s">
        <v>53</v>
      </c>
      <c r="E45" s="100" t="s">
        <v>305</v>
      </c>
      <c r="F45" s="107" t="s">
        <v>25</v>
      </c>
      <c r="G45" s="107">
        <v>2023</v>
      </c>
      <c r="H45" s="248">
        <v>20</v>
      </c>
      <c r="I45" s="107">
        <v>1</v>
      </c>
      <c r="J45" s="107" t="s">
        <v>306</v>
      </c>
      <c r="K45" s="109" t="s">
        <v>307</v>
      </c>
      <c r="L45" s="107" t="s">
        <v>308</v>
      </c>
      <c r="M45" s="107" t="s">
        <v>309</v>
      </c>
      <c r="N45" s="107" t="s">
        <v>310</v>
      </c>
      <c r="O45" s="107">
        <v>5</v>
      </c>
      <c r="P45" s="110">
        <v>45166</v>
      </c>
      <c r="Q45" s="110">
        <v>45291</v>
      </c>
      <c r="R45" s="103">
        <f t="shared" si="0"/>
        <v>18.45</v>
      </c>
      <c r="S45" s="107">
        <v>0</v>
      </c>
      <c r="T45" s="107"/>
      <c r="U45" s="107"/>
      <c r="V45" s="107"/>
      <c r="W45" s="107"/>
      <c r="X45" s="107"/>
      <c r="Y45" s="107"/>
      <c r="Z45" s="107"/>
      <c r="AA45" s="107"/>
      <c r="AB45" s="107"/>
      <c r="AC45" s="107"/>
      <c r="AD45" s="107"/>
      <c r="AE45" s="107"/>
      <c r="AF45" s="107"/>
      <c r="AG45" s="113" t="s">
        <v>311</v>
      </c>
      <c r="AH45" s="113" t="s">
        <v>311</v>
      </c>
      <c r="AI45" s="113" t="s">
        <v>311</v>
      </c>
      <c r="AJ45" s="111">
        <v>0</v>
      </c>
      <c r="AK45" s="107" t="s">
        <v>312</v>
      </c>
      <c r="AL45" s="107" t="s">
        <v>39</v>
      </c>
      <c r="AM45" s="107" t="s">
        <v>39</v>
      </c>
      <c r="AN45" s="107">
        <v>2</v>
      </c>
      <c r="AO45" s="100" t="s">
        <v>313</v>
      </c>
      <c r="AP45" s="100" t="s">
        <v>314</v>
      </c>
      <c r="AQ45" s="217">
        <v>0.4</v>
      </c>
      <c r="AR45" s="230" t="s">
        <v>315</v>
      </c>
      <c r="AS45" s="108" t="s">
        <v>39</v>
      </c>
      <c r="AT45" s="185" t="s">
        <v>39</v>
      </c>
      <c r="AU45" s="204"/>
      <c r="AV45" s="32"/>
      <c r="AW45" s="32"/>
      <c r="AX45" s="32"/>
      <c r="AY45" s="32"/>
      <c r="AZ45" s="32"/>
      <c r="BA45" s="32"/>
      <c r="BB45" s="32"/>
      <c r="BC45" s="32"/>
      <c r="BD45" s="32"/>
      <c r="BE45" s="32"/>
      <c r="BF45" s="32"/>
      <c r="BG45" s="32"/>
      <c r="BH45" s="32"/>
      <c r="BI45" s="32"/>
      <c r="BJ45" s="33"/>
    </row>
    <row r="46" spans="1:62" ht="75" hidden="1">
      <c r="A46" s="203"/>
      <c r="B46" s="186">
        <v>21</v>
      </c>
      <c r="C46" s="107" t="s">
        <v>22</v>
      </c>
      <c r="D46" s="107" t="s">
        <v>53</v>
      </c>
      <c r="E46" s="107" t="s">
        <v>305</v>
      </c>
      <c r="F46" s="107" t="s">
        <v>117</v>
      </c>
      <c r="G46" s="107">
        <v>2023</v>
      </c>
      <c r="H46" s="248">
        <v>21</v>
      </c>
      <c r="I46" s="107">
        <v>1</v>
      </c>
      <c r="J46" s="107" t="s">
        <v>316</v>
      </c>
      <c r="K46" s="120" t="s">
        <v>317</v>
      </c>
      <c r="L46" s="107" t="s">
        <v>318</v>
      </c>
      <c r="M46" s="107" t="s">
        <v>319</v>
      </c>
      <c r="N46" s="107" t="s">
        <v>320</v>
      </c>
      <c r="O46" s="107">
        <v>9</v>
      </c>
      <c r="P46" s="110">
        <v>45166</v>
      </c>
      <c r="Q46" s="110">
        <v>45291</v>
      </c>
      <c r="R46" s="107">
        <v>18</v>
      </c>
      <c r="S46" s="106">
        <v>1</v>
      </c>
      <c r="T46" s="100"/>
      <c r="U46" s="100"/>
      <c r="V46" s="100"/>
      <c r="W46" s="100"/>
      <c r="X46" s="100"/>
      <c r="Y46" s="100"/>
      <c r="Z46" s="100"/>
      <c r="AA46" s="100"/>
      <c r="AB46" s="100"/>
      <c r="AC46" s="100"/>
      <c r="AD46" s="100"/>
      <c r="AE46" s="100"/>
      <c r="AF46" s="100"/>
      <c r="AG46" s="107" t="s">
        <v>311</v>
      </c>
      <c r="AH46" s="107" t="s">
        <v>311</v>
      </c>
      <c r="AI46" s="107" t="s">
        <v>311</v>
      </c>
      <c r="AJ46" s="111">
        <v>1</v>
      </c>
      <c r="AK46" s="107" t="s">
        <v>321</v>
      </c>
      <c r="AL46" s="107" t="s">
        <v>278</v>
      </c>
      <c r="AM46" s="107" t="s">
        <v>322</v>
      </c>
      <c r="AN46" s="107">
        <v>5</v>
      </c>
      <c r="AO46" s="107" t="s">
        <v>323</v>
      </c>
      <c r="AP46" s="107" t="s">
        <v>324</v>
      </c>
      <c r="AQ46" s="135" t="s">
        <v>290</v>
      </c>
      <c r="AR46" s="135" t="s">
        <v>290</v>
      </c>
      <c r="AS46" s="136" t="s">
        <v>290</v>
      </c>
      <c r="AT46" s="188" t="s">
        <v>290</v>
      </c>
      <c r="AU46" s="204"/>
      <c r="AV46" s="32"/>
      <c r="AW46" s="32"/>
      <c r="AX46" s="32"/>
      <c r="AY46" s="32"/>
      <c r="AZ46" s="32"/>
      <c r="BA46" s="32"/>
      <c r="BB46" s="32"/>
      <c r="BC46" s="32"/>
      <c r="BD46" s="32"/>
      <c r="BE46" s="32"/>
      <c r="BF46" s="32"/>
      <c r="BG46" s="32"/>
      <c r="BH46" s="32"/>
      <c r="BI46" s="32"/>
      <c r="BJ46" s="33"/>
    </row>
    <row r="47" spans="1:62" ht="75" hidden="1">
      <c r="A47" s="203"/>
      <c r="B47" s="186">
        <v>21</v>
      </c>
      <c r="C47" s="107" t="s">
        <v>22</v>
      </c>
      <c r="D47" s="107" t="s">
        <v>53</v>
      </c>
      <c r="E47" s="107" t="s">
        <v>305</v>
      </c>
      <c r="F47" s="107" t="s">
        <v>117</v>
      </c>
      <c r="G47" s="107">
        <v>2023</v>
      </c>
      <c r="H47" s="107">
        <v>21</v>
      </c>
      <c r="I47" s="107">
        <v>2</v>
      </c>
      <c r="J47" s="107" t="s">
        <v>316</v>
      </c>
      <c r="K47" s="120" t="s">
        <v>317</v>
      </c>
      <c r="L47" s="107" t="s">
        <v>325</v>
      </c>
      <c r="M47" s="107" t="s">
        <v>326</v>
      </c>
      <c r="N47" s="107" t="s">
        <v>320</v>
      </c>
      <c r="O47" s="107">
        <v>9</v>
      </c>
      <c r="P47" s="110">
        <v>45166</v>
      </c>
      <c r="Q47" s="110">
        <v>45291</v>
      </c>
      <c r="R47" s="107">
        <v>18</v>
      </c>
      <c r="S47" s="106">
        <v>1</v>
      </c>
      <c r="T47" s="100"/>
      <c r="U47" s="100"/>
      <c r="V47" s="100"/>
      <c r="W47" s="100"/>
      <c r="X47" s="100"/>
      <c r="Y47" s="100"/>
      <c r="Z47" s="100"/>
      <c r="AA47" s="100"/>
      <c r="AB47" s="100"/>
      <c r="AC47" s="100"/>
      <c r="AD47" s="100"/>
      <c r="AE47" s="100"/>
      <c r="AF47" s="100"/>
      <c r="AG47" s="107" t="s">
        <v>311</v>
      </c>
      <c r="AH47" s="107" t="s">
        <v>311</v>
      </c>
      <c r="AI47" s="107" t="s">
        <v>311</v>
      </c>
      <c r="AJ47" s="111">
        <v>1</v>
      </c>
      <c r="AK47" s="107" t="s">
        <v>321</v>
      </c>
      <c r="AL47" s="107" t="s">
        <v>278</v>
      </c>
      <c r="AM47" s="107" t="s">
        <v>322</v>
      </c>
      <c r="AN47" s="107">
        <v>5</v>
      </c>
      <c r="AO47" s="107" t="s">
        <v>327</v>
      </c>
      <c r="AP47" s="107" t="s">
        <v>324</v>
      </c>
      <c r="AQ47" s="135" t="s">
        <v>290</v>
      </c>
      <c r="AR47" s="135" t="s">
        <v>290</v>
      </c>
      <c r="AS47" s="136" t="s">
        <v>290</v>
      </c>
      <c r="AT47" s="188" t="s">
        <v>290</v>
      </c>
      <c r="AU47" s="204"/>
      <c r="AV47" s="32"/>
      <c r="AW47" s="32"/>
      <c r="AX47" s="32"/>
      <c r="AY47" s="32"/>
      <c r="AZ47" s="32"/>
      <c r="BA47" s="32"/>
      <c r="BB47" s="32"/>
      <c r="BC47" s="32"/>
      <c r="BD47" s="32"/>
      <c r="BE47" s="32"/>
      <c r="BF47" s="32"/>
      <c r="BG47" s="32"/>
      <c r="BH47" s="32"/>
      <c r="BI47" s="32"/>
      <c r="BJ47" s="33"/>
    </row>
    <row r="48" spans="1:62" ht="107.25" hidden="1">
      <c r="A48" s="203"/>
      <c r="B48" s="186">
        <v>22</v>
      </c>
      <c r="C48" s="107" t="s">
        <v>22</v>
      </c>
      <c r="D48" s="107" t="s">
        <v>53</v>
      </c>
      <c r="E48" s="107" t="s">
        <v>305</v>
      </c>
      <c r="F48" s="107" t="s">
        <v>328</v>
      </c>
      <c r="G48" s="107">
        <v>2023</v>
      </c>
      <c r="H48" s="248">
        <v>22</v>
      </c>
      <c r="I48" s="107">
        <v>1</v>
      </c>
      <c r="J48" s="107" t="s">
        <v>329</v>
      </c>
      <c r="K48" s="120" t="s">
        <v>330</v>
      </c>
      <c r="L48" s="107" t="s">
        <v>331</v>
      </c>
      <c r="M48" s="107" t="s">
        <v>332</v>
      </c>
      <c r="N48" s="107" t="s">
        <v>310</v>
      </c>
      <c r="O48" s="107">
        <v>5</v>
      </c>
      <c r="P48" s="110">
        <v>45166</v>
      </c>
      <c r="Q48" s="110">
        <v>45291</v>
      </c>
      <c r="R48" s="107">
        <v>18</v>
      </c>
      <c r="S48" s="106">
        <v>1</v>
      </c>
      <c r="T48" s="100"/>
      <c r="U48" s="100"/>
      <c r="V48" s="100"/>
      <c r="W48" s="100"/>
      <c r="X48" s="100"/>
      <c r="Y48" s="100"/>
      <c r="Z48" s="100"/>
      <c r="AA48" s="100"/>
      <c r="AB48" s="100"/>
      <c r="AC48" s="100"/>
      <c r="AD48" s="100"/>
      <c r="AE48" s="100"/>
      <c r="AF48" s="100"/>
      <c r="AG48" s="107" t="s">
        <v>311</v>
      </c>
      <c r="AH48" s="107" t="s">
        <v>311</v>
      </c>
      <c r="AI48" s="107" t="s">
        <v>34</v>
      </c>
      <c r="AJ48" s="111">
        <v>1</v>
      </c>
      <c r="AK48" s="107" t="s">
        <v>321</v>
      </c>
      <c r="AL48" s="107" t="s">
        <v>278</v>
      </c>
      <c r="AM48" s="107" t="s">
        <v>322</v>
      </c>
      <c r="AN48" s="107">
        <v>2</v>
      </c>
      <c r="AO48" s="107" t="s">
        <v>333</v>
      </c>
      <c r="AP48" s="107" t="s">
        <v>314</v>
      </c>
      <c r="AQ48" s="135" t="s">
        <v>290</v>
      </c>
      <c r="AR48" s="135" t="s">
        <v>290</v>
      </c>
      <c r="AS48" s="136" t="s">
        <v>290</v>
      </c>
      <c r="AT48" s="188" t="s">
        <v>290</v>
      </c>
      <c r="AU48" s="204"/>
      <c r="AV48" s="32"/>
      <c r="AW48" s="32"/>
      <c r="AX48" s="32"/>
      <c r="AY48" s="32"/>
      <c r="AZ48" s="32"/>
      <c r="BA48" s="32"/>
      <c r="BB48" s="32"/>
      <c r="BC48" s="32"/>
      <c r="BD48" s="32"/>
      <c r="BE48" s="32"/>
      <c r="BF48" s="32"/>
      <c r="BG48" s="32"/>
      <c r="BH48" s="32"/>
      <c r="BI48" s="32"/>
      <c r="BJ48" s="33"/>
    </row>
    <row r="49" spans="1:62" ht="117.75" hidden="1">
      <c r="A49" s="203"/>
      <c r="B49" s="186">
        <v>23</v>
      </c>
      <c r="C49" s="107" t="s">
        <v>22</v>
      </c>
      <c r="D49" s="107" t="s">
        <v>53</v>
      </c>
      <c r="E49" s="107" t="s">
        <v>334</v>
      </c>
      <c r="F49" s="107" t="s">
        <v>221</v>
      </c>
      <c r="G49" s="107">
        <v>2023</v>
      </c>
      <c r="H49" s="248">
        <v>23</v>
      </c>
      <c r="I49" s="107">
        <v>2</v>
      </c>
      <c r="J49" s="107" t="s">
        <v>335</v>
      </c>
      <c r="K49" s="120" t="s">
        <v>336</v>
      </c>
      <c r="L49" s="107" t="s">
        <v>337</v>
      </c>
      <c r="M49" s="107" t="s">
        <v>338</v>
      </c>
      <c r="N49" s="107" t="s">
        <v>339</v>
      </c>
      <c r="O49" s="107">
        <v>1</v>
      </c>
      <c r="P49" s="110">
        <v>45166</v>
      </c>
      <c r="Q49" s="110">
        <v>45230</v>
      </c>
      <c r="R49" s="107">
        <v>10</v>
      </c>
      <c r="S49" s="106">
        <v>1</v>
      </c>
      <c r="T49" s="100"/>
      <c r="U49" s="100"/>
      <c r="V49" s="100"/>
      <c r="W49" s="100"/>
      <c r="X49" s="100"/>
      <c r="Y49" s="100"/>
      <c r="Z49" s="100"/>
      <c r="AA49" s="100"/>
      <c r="AB49" s="100"/>
      <c r="AC49" s="100"/>
      <c r="AD49" s="100"/>
      <c r="AE49" s="100"/>
      <c r="AF49" s="100"/>
      <c r="AG49" s="107"/>
      <c r="AH49" s="107"/>
      <c r="AI49" s="107" t="s">
        <v>34</v>
      </c>
      <c r="AJ49" s="111">
        <v>1</v>
      </c>
      <c r="AK49" s="107" t="s">
        <v>321</v>
      </c>
      <c r="AL49" s="107" t="s">
        <v>278</v>
      </c>
      <c r="AM49" s="107" t="s">
        <v>322</v>
      </c>
      <c r="AN49" s="107" t="s">
        <v>290</v>
      </c>
      <c r="AO49" s="107" t="s">
        <v>340</v>
      </c>
      <c r="AP49" s="137"/>
      <c r="AQ49" s="135" t="s">
        <v>290</v>
      </c>
      <c r="AR49" s="135" t="s">
        <v>290</v>
      </c>
      <c r="AS49" s="136" t="s">
        <v>290</v>
      </c>
      <c r="AT49" s="188" t="s">
        <v>290</v>
      </c>
      <c r="AU49" s="204"/>
      <c r="AV49" s="32"/>
      <c r="AW49" s="32"/>
      <c r="AX49" s="32"/>
      <c r="AY49" s="32"/>
      <c r="AZ49" s="32"/>
      <c r="BA49" s="32"/>
      <c r="BB49" s="32"/>
      <c r="BC49" s="32"/>
      <c r="BD49" s="32"/>
      <c r="BE49" s="32"/>
      <c r="BF49" s="32"/>
      <c r="BG49" s="32"/>
      <c r="BH49" s="32"/>
      <c r="BI49" s="32"/>
      <c r="BJ49" s="33"/>
    </row>
    <row r="50" spans="1:62" ht="117.75" hidden="1">
      <c r="A50" s="203"/>
      <c r="B50" s="186">
        <v>23</v>
      </c>
      <c r="C50" s="107" t="s">
        <v>22</v>
      </c>
      <c r="D50" s="107" t="s">
        <v>53</v>
      </c>
      <c r="E50" s="107" t="s">
        <v>334</v>
      </c>
      <c r="F50" s="107" t="s">
        <v>221</v>
      </c>
      <c r="G50" s="107">
        <v>2023</v>
      </c>
      <c r="H50" s="107">
        <v>23</v>
      </c>
      <c r="I50" s="107">
        <v>3</v>
      </c>
      <c r="J50" s="107" t="s">
        <v>335</v>
      </c>
      <c r="K50" s="120" t="s">
        <v>341</v>
      </c>
      <c r="L50" s="107" t="s">
        <v>342</v>
      </c>
      <c r="M50" s="107" t="s">
        <v>343</v>
      </c>
      <c r="N50" s="107" t="s">
        <v>339</v>
      </c>
      <c r="O50" s="107">
        <v>1</v>
      </c>
      <c r="P50" s="110">
        <v>45166</v>
      </c>
      <c r="Q50" s="110">
        <v>45230</v>
      </c>
      <c r="R50" s="107">
        <v>10</v>
      </c>
      <c r="S50" s="106">
        <v>1</v>
      </c>
      <c r="T50" s="100"/>
      <c r="U50" s="100"/>
      <c r="V50" s="100"/>
      <c r="W50" s="100"/>
      <c r="X50" s="100"/>
      <c r="Y50" s="100"/>
      <c r="Z50" s="100"/>
      <c r="AA50" s="100"/>
      <c r="AB50" s="100"/>
      <c r="AC50" s="100"/>
      <c r="AD50" s="100"/>
      <c r="AE50" s="100"/>
      <c r="AF50" s="100"/>
      <c r="AG50" s="107" t="s">
        <v>311</v>
      </c>
      <c r="AH50" s="107" t="s">
        <v>311</v>
      </c>
      <c r="AI50" s="107" t="s">
        <v>34</v>
      </c>
      <c r="AJ50" s="111">
        <v>1</v>
      </c>
      <c r="AK50" s="107" t="s">
        <v>321</v>
      </c>
      <c r="AL50" s="107" t="s">
        <v>278</v>
      </c>
      <c r="AM50" s="107" t="s">
        <v>322</v>
      </c>
      <c r="AN50" s="107" t="s">
        <v>290</v>
      </c>
      <c r="AO50" s="107" t="s">
        <v>344</v>
      </c>
      <c r="AP50" s="137"/>
      <c r="AQ50" s="135" t="s">
        <v>290</v>
      </c>
      <c r="AR50" s="135" t="s">
        <v>290</v>
      </c>
      <c r="AS50" s="136" t="s">
        <v>290</v>
      </c>
      <c r="AT50" s="188" t="s">
        <v>290</v>
      </c>
      <c r="AU50" s="204"/>
      <c r="AV50" s="32"/>
      <c r="AW50" s="32"/>
      <c r="AX50" s="32"/>
      <c r="AY50" s="32"/>
      <c r="AZ50" s="32"/>
      <c r="BA50" s="32"/>
      <c r="BB50" s="32"/>
      <c r="BC50" s="32"/>
      <c r="BD50" s="32"/>
      <c r="BE50" s="32"/>
      <c r="BF50" s="32"/>
      <c r="BG50" s="32"/>
      <c r="BH50" s="32"/>
      <c r="BI50" s="32"/>
      <c r="BJ50" s="33"/>
    </row>
    <row r="51" spans="1:62" ht="117.75" hidden="1">
      <c r="A51" s="203"/>
      <c r="B51" s="186">
        <v>23</v>
      </c>
      <c r="C51" s="107" t="s">
        <v>22</v>
      </c>
      <c r="D51" s="107" t="s">
        <v>53</v>
      </c>
      <c r="E51" s="107" t="s">
        <v>305</v>
      </c>
      <c r="F51" s="107" t="s">
        <v>221</v>
      </c>
      <c r="G51" s="107">
        <v>2023</v>
      </c>
      <c r="H51" s="107">
        <v>23</v>
      </c>
      <c r="I51" s="107">
        <v>4</v>
      </c>
      <c r="J51" s="107" t="s">
        <v>335</v>
      </c>
      <c r="K51" s="120" t="s">
        <v>345</v>
      </c>
      <c r="L51" s="107" t="s">
        <v>346</v>
      </c>
      <c r="M51" s="107" t="s">
        <v>347</v>
      </c>
      <c r="N51" s="107" t="s">
        <v>339</v>
      </c>
      <c r="O51" s="107">
        <v>2</v>
      </c>
      <c r="P51" s="110">
        <v>45166</v>
      </c>
      <c r="Q51" s="110">
        <v>45291</v>
      </c>
      <c r="R51" s="107">
        <v>18</v>
      </c>
      <c r="S51" s="106">
        <v>1</v>
      </c>
      <c r="T51" s="100"/>
      <c r="U51" s="100"/>
      <c r="V51" s="100"/>
      <c r="W51" s="100"/>
      <c r="X51" s="100"/>
      <c r="Y51" s="100"/>
      <c r="Z51" s="100"/>
      <c r="AA51" s="100"/>
      <c r="AB51" s="100"/>
      <c r="AC51" s="100"/>
      <c r="AD51" s="100"/>
      <c r="AE51" s="100"/>
      <c r="AF51" s="100"/>
      <c r="AG51" s="107" t="s">
        <v>311</v>
      </c>
      <c r="AH51" s="107" t="s">
        <v>311</v>
      </c>
      <c r="AI51" s="107" t="s">
        <v>34</v>
      </c>
      <c r="AJ51" s="111">
        <v>1</v>
      </c>
      <c r="AK51" s="107" t="s">
        <v>321</v>
      </c>
      <c r="AL51" s="107" t="s">
        <v>278</v>
      </c>
      <c r="AM51" s="107" t="s">
        <v>322</v>
      </c>
      <c r="AN51" s="107" t="s">
        <v>290</v>
      </c>
      <c r="AO51" s="107" t="s">
        <v>344</v>
      </c>
      <c r="AP51" s="137"/>
      <c r="AQ51" s="135" t="s">
        <v>290</v>
      </c>
      <c r="AR51" s="135" t="s">
        <v>290</v>
      </c>
      <c r="AS51" s="136" t="s">
        <v>290</v>
      </c>
      <c r="AT51" s="188" t="s">
        <v>290</v>
      </c>
      <c r="AU51" s="204"/>
      <c r="AV51" s="32"/>
      <c r="AW51" s="32"/>
      <c r="AX51" s="32"/>
      <c r="AY51" s="32"/>
      <c r="AZ51" s="32"/>
      <c r="BA51" s="32"/>
      <c r="BB51" s="32"/>
      <c r="BC51" s="32"/>
      <c r="BD51" s="32"/>
      <c r="BE51" s="32"/>
      <c r="BF51" s="32"/>
      <c r="BG51" s="32"/>
      <c r="BH51" s="32"/>
      <c r="BI51" s="32"/>
      <c r="BJ51" s="33"/>
    </row>
    <row r="52" spans="1:62" ht="117.75" hidden="1">
      <c r="A52" s="203"/>
      <c r="B52" s="186">
        <v>23</v>
      </c>
      <c r="C52" s="107" t="s">
        <v>22</v>
      </c>
      <c r="D52" s="107" t="s">
        <v>53</v>
      </c>
      <c r="E52" s="107" t="s">
        <v>334</v>
      </c>
      <c r="F52" s="107" t="s">
        <v>221</v>
      </c>
      <c r="G52" s="107">
        <v>2023</v>
      </c>
      <c r="H52" s="107">
        <v>23</v>
      </c>
      <c r="I52" s="107">
        <v>5</v>
      </c>
      <c r="J52" s="107" t="s">
        <v>335</v>
      </c>
      <c r="K52" s="120" t="s">
        <v>348</v>
      </c>
      <c r="L52" s="107" t="s">
        <v>349</v>
      </c>
      <c r="M52" s="107" t="s">
        <v>350</v>
      </c>
      <c r="N52" s="107" t="s">
        <v>339</v>
      </c>
      <c r="O52" s="107">
        <v>1</v>
      </c>
      <c r="P52" s="110">
        <v>45166</v>
      </c>
      <c r="Q52" s="110">
        <v>45230</v>
      </c>
      <c r="R52" s="107">
        <v>10</v>
      </c>
      <c r="S52" s="106">
        <v>1</v>
      </c>
      <c r="T52" s="100"/>
      <c r="U52" s="100"/>
      <c r="V52" s="100"/>
      <c r="W52" s="100"/>
      <c r="X52" s="100"/>
      <c r="Y52" s="100"/>
      <c r="Z52" s="100"/>
      <c r="AA52" s="100"/>
      <c r="AB52" s="100"/>
      <c r="AC52" s="100"/>
      <c r="AD52" s="100"/>
      <c r="AE52" s="100"/>
      <c r="AF52" s="100"/>
      <c r="AG52" s="107" t="s">
        <v>311</v>
      </c>
      <c r="AH52" s="107" t="s">
        <v>311</v>
      </c>
      <c r="AI52" s="107" t="s">
        <v>34</v>
      </c>
      <c r="AJ52" s="111">
        <v>1</v>
      </c>
      <c r="AK52" s="107" t="s">
        <v>321</v>
      </c>
      <c r="AL52" s="107" t="s">
        <v>278</v>
      </c>
      <c r="AM52" s="107" t="s">
        <v>322</v>
      </c>
      <c r="AN52" s="107">
        <v>0</v>
      </c>
      <c r="AO52" s="107" t="s">
        <v>351</v>
      </c>
      <c r="AP52" s="107" t="s">
        <v>352</v>
      </c>
      <c r="AQ52" s="135" t="s">
        <v>290</v>
      </c>
      <c r="AR52" s="135" t="s">
        <v>290</v>
      </c>
      <c r="AS52" s="136" t="s">
        <v>290</v>
      </c>
      <c r="AT52" s="188" t="s">
        <v>290</v>
      </c>
      <c r="AU52" s="204"/>
      <c r="AV52" s="32"/>
      <c r="AW52" s="32"/>
      <c r="AX52" s="32"/>
      <c r="AY52" s="32"/>
      <c r="AZ52" s="32"/>
      <c r="BA52" s="32"/>
      <c r="BB52" s="32"/>
      <c r="BC52" s="32"/>
      <c r="BD52" s="32"/>
      <c r="BE52" s="32"/>
      <c r="BF52" s="32"/>
      <c r="BG52" s="32"/>
      <c r="BH52" s="32"/>
      <c r="BI52" s="32"/>
      <c r="BJ52" s="33"/>
    </row>
    <row r="53" spans="1:62" ht="117.75" hidden="1">
      <c r="A53" s="203"/>
      <c r="B53" s="186">
        <v>23</v>
      </c>
      <c r="C53" s="107" t="s">
        <v>22</v>
      </c>
      <c r="D53" s="107" t="s">
        <v>53</v>
      </c>
      <c r="E53" s="107" t="s">
        <v>334</v>
      </c>
      <c r="F53" s="107" t="s">
        <v>221</v>
      </c>
      <c r="G53" s="107">
        <v>2023</v>
      </c>
      <c r="H53" s="107">
        <v>23</v>
      </c>
      <c r="I53" s="107">
        <v>6</v>
      </c>
      <c r="J53" s="107" t="s">
        <v>335</v>
      </c>
      <c r="K53" s="120" t="s">
        <v>348</v>
      </c>
      <c r="L53" s="107" t="s">
        <v>353</v>
      </c>
      <c r="M53" s="107" t="s">
        <v>350</v>
      </c>
      <c r="N53" s="107" t="s">
        <v>339</v>
      </c>
      <c r="O53" s="107">
        <v>1</v>
      </c>
      <c r="P53" s="110">
        <v>45166</v>
      </c>
      <c r="Q53" s="110">
        <v>45230</v>
      </c>
      <c r="R53" s="107">
        <v>10</v>
      </c>
      <c r="S53" s="106">
        <v>1</v>
      </c>
      <c r="T53" s="100"/>
      <c r="U53" s="100"/>
      <c r="V53" s="100"/>
      <c r="W53" s="100"/>
      <c r="X53" s="100"/>
      <c r="Y53" s="100"/>
      <c r="Z53" s="100"/>
      <c r="AA53" s="100"/>
      <c r="AB53" s="100"/>
      <c r="AC53" s="100"/>
      <c r="AD53" s="100"/>
      <c r="AE53" s="100"/>
      <c r="AF53" s="100"/>
      <c r="AG53" s="107" t="s">
        <v>311</v>
      </c>
      <c r="AH53" s="107" t="s">
        <v>311</v>
      </c>
      <c r="AI53" s="107" t="s">
        <v>34</v>
      </c>
      <c r="AJ53" s="111">
        <v>1</v>
      </c>
      <c r="AK53" s="107" t="s">
        <v>321</v>
      </c>
      <c r="AL53" s="107" t="s">
        <v>278</v>
      </c>
      <c r="AM53" s="107" t="s">
        <v>322</v>
      </c>
      <c r="AN53" s="107" t="s">
        <v>290</v>
      </c>
      <c r="AO53" s="107" t="s">
        <v>354</v>
      </c>
      <c r="AP53" s="137"/>
      <c r="AQ53" s="135" t="s">
        <v>290</v>
      </c>
      <c r="AR53" s="135" t="s">
        <v>290</v>
      </c>
      <c r="AS53" s="136" t="s">
        <v>290</v>
      </c>
      <c r="AT53" s="188" t="s">
        <v>290</v>
      </c>
      <c r="AU53" s="204"/>
      <c r="AV53" s="32"/>
      <c r="AW53" s="32"/>
      <c r="AX53" s="32"/>
      <c r="AY53" s="32"/>
      <c r="AZ53" s="32"/>
      <c r="BA53" s="32"/>
      <c r="BB53" s="32"/>
      <c r="BC53" s="32"/>
      <c r="BD53" s="32"/>
      <c r="BE53" s="32"/>
      <c r="BF53" s="32"/>
      <c r="BG53" s="32"/>
      <c r="BH53" s="32"/>
      <c r="BI53" s="32"/>
      <c r="BJ53" s="33"/>
    </row>
    <row r="54" spans="1:62" ht="204" hidden="1">
      <c r="A54" s="202"/>
      <c r="B54" s="186">
        <v>23</v>
      </c>
      <c r="C54" s="107" t="s">
        <v>22</v>
      </c>
      <c r="D54" s="107" t="s">
        <v>53</v>
      </c>
      <c r="E54" s="100" t="s">
        <v>355</v>
      </c>
      <c r="F54" s="107" t="s">
        <v>221</v>
      </c>
      <c r="G54" s="107">
        <v>2023</v>
      </c>
      <c r="H54" s="107">
        <v>23</v>
      </c>
      <c r="I54" s="107">
        <v>7</v>
      </c>
      <c r="J54" s="107" t="s">
        <v>335</v>
      </c>
      <c r="K54" s="109" t="s">
        <v>356</v>
      </c>
      <c r="L54" s="107" t="s">
        <v>357</v>
      </c>
      <c r="M54" s="107" t="s">
        <v>358</v>
      </c>
      <c r="N54" s="107" t="s">
        <v>339</v>
      </c>
      <c r="O54" s="107">
        <v>1</v>
      </c>
      <c r="P54" s="110">
        <v>45166</v>
      </c>
      <c r="Q54" s="110">
        <v>45230</v>
      </c>
      <c r="R54" s="107">
        <v>10</v>
      </c>
      <c r="S54" s="111">
        <v>0.6</v>
      </c>
      <c r="T54" s="107"/>
      <c r="U54" s="107"/>
      <c r="V54" s="107"/>
      <c r="W54" s="107"/>
      <c r="X54" s="107"/>
      <c r="Y54" s="107"/>
      <c r="Z54" s="107"/>
      <c r="AA54" s="107"/>
      <c r="AB54" s="107"/>
      <c r="AC54" s="107"/>
      <c r="AD54" s="107"/>
      <c r="AE54" s="107"/>
      <c r="AF54" s="107"/>
      <c r="AG54" s="113" t="s">
        <v>359</v>
      </c>
      <c r="AH54" s="113" t="s">
        <v>360</v>
      </c>
      <c r="AI54" s="113" t="s">
        <v>34</v>
      </c>
      <c r="AJ54" s="111">
        <v>0.6</v>
      </c>
      <c r="AK54" s="107" t="s">
        <v>361</v>
      </c>
      <c r="AL54" s="107" t="s">
        <v>39</v>
      </c>
      <c r="AM54" s="107" t="s">
        <v>322</v>
      </c>
      <c r="AN54" s="107" t="s">
        <v>290</v>
      </c>
      <c r="AO54" s="107" t="s">
        <v>362</v>
      </c>
      <c r="AP54" s="129" t="s">
        <v>363</v>
      </c>
      <c r="AQ54" s="211">
        <v>0.6</v>
      </c>
      <c r="AR54" s="135" t="s">
        <v>364</v>
      </c>
      <c r="AS54" s="108" t="s">
        <v>39</v>
      </c>
      <c r="AT54" s="185" t="s">
        <v>39</v>
      </c>
      <c r="AU54" s="204"/>
      <c r="AV54" s="32"/>
      <c r="AW54" s="32"/>
      <c r="AX54" s="32"/>
      <c r="AY54" s="32"/>
      <c r="AZ54" s="32"/>
      <c r="BA54" s="32"/>
      <c r="BB54" s="32"/>
      <c r="BC54" s="32"/>
      <c r="BD54" s="32"/>
      <c r="BE54" s="32"/>
      <c r="BF54" s="32"/>
      <c r="BG54" s="32"/>
      <c r="BH54" s="32"/>
      <c r="BI54" s="32"/>
      <c r="BJ54" s="33"/>
    </row>
    <row r="55" spans="1:62" ht="75" hidden="1">
      <c r="A55" s="203"/>
      <c r="B55" s="186">
        <v>24</v>
      </c>
      <c r="C55" s="107" t="s">
        <v>22</v>
      </c>
      <c r="D55" s="107" t="s">
        <v>53</v>
      </c>
      <c r="E55" s="107" t="s">
        <v>365</v>
      </c>
      <c r="F55" s="107" t="s">
        <v>117</v>
      </c>
      <c r="G55" s="107">
        <v>2023</v>
      </c>
      <c r="H55" s="248">
        <v>24</v>
      </c>
      <c r="I55" s="107">
        <v>1</v>
      </c>
      <c r="J55" s="107" t="s">
        <v>366</v>
      </c>
      <c r="K55" s="120" t="s">
        <v>367</v>
      </c>
      <c r="L55" s="107" t="s">
        <v>368</v>
      </c>
      <c r="M55" s="107" t="s">
        <v>369</v>
      </c>
      <c r="N55" s="107" t="s">
        <v>370</v>
      </c>
      <c r="O55" s="107">
        <v>36</v>
      </c>
      <c r="P55" s="110">
        <v>45219</v>
      </c>
      <c r="Q55" s="110">
        <v>45473</v>
      </c>
      <c r="R55" s="107">
        <v>10</v>
      </c>
      <c r="S55" s="106">
        <v>1</v>
      </c>
      <c r="T55" s="100"/>
      <c r="U55" s="100"/>
      <c r="V55" s="100"/>
      <c r="W55" s="100"/>
      <c r="X55" s="100"/>
      <c r="Y55" s="100"/>
      <c r="Z55" s="100"/>
      <c r="AA55" s="100"/>
      <c r="AB55" s="100"/>
      <c r="AC55" s="100"/>
      <c r="AD55" s="100"/>
      <c r="AE55" s="100"/>
      <c r="AF55" s="100"/>
      <c r="AG55" s="111">
        <v>1</v>
      </c>
      <c r="AH55" s="107" t="s">
        <v>371</v>
      </c>
      <c r="AI55" s="134" t="s">
        <v>372</v>
      </c>
      <c r="AJ55" s="111">
        <v>1</v>
      </c>
      <c r="AK55" s="107" t="s">
        <v>373</v>
      </c>
      <c r="AL55" s="107" t="s">
        <v>278</v>
      </c>
      <c r="AM55" s="107" t="s">
        <v>279</v>
      </c>
      <c r="AN55" s="137"/>
      <c r="AO55" s="107" t="s">
        <v>290</v>
      </c>
      <c r="AP55" s="107" t="s">
        <v>290</v>
      </c>
      <c r="AQ55" s="135" t="s">
        <v>290</v>
      </c>
      <c r="AR55" s="135" t="s">
        <v>290</v>
      </c>
      <c r="AS55" s="136" t="s">
        <v>290</v>
      </c>
      <c r="AT55" s="188" t="s">
        <v>290</v>
      </c>
      <c r="AU55" s="204"/>
      <c r="AV55" s="32"/>
      <c r="AW55" s="32"/>
      <c r="AX55" s="32"/>
      <c r="AY55" s="32"/>
      <c r="AZ55" s="32"/>
      <c r="BA55" s="32"/>
      <c r="BB55" s="32"/>
      <c r="BC55" s="32"/>
      <c r="BD55" s="32"/>
      <c r="BE55" s="32"/>
      <c r="BF55" s="32"/>
      <c r="BG55" s="32"/>
      <c r="BH55" s="32"/>
      <c r="BI55" s="32"/>
      <c r="BJ55" s="33"/>
    </row>
    <row r="56" spans="1:62" ht="121.5" hidden="1">
      <c r="A56" s="203"/>
      <c r="B56" s="186">
        <v>25</v>
      </c>
      <c r="C56" s="107" t="s">
        <v>22</v>
      </c>
      <c r="D56" s="107" t="s">
        <v>53</v>
      </c>
      <c r="E56" s="107" t="s">
        <v>365</v>
      </c>
      <c r="F56" s="107" t="s">
        <v>131</v>
      </c>
      <c r="G56" s="107">
        <v>2023</v>
      </c>
      <c r="H56" s="248">
        <v>25</v>
      </c>
      <c r="I56" s="107">
        <v>1</v>
      </c>
      <c r="J56" s="107" t="s">
        <v>374</v>
      </c>
      <c r="K56" s="120" t="s">
        <v>375</v>
      </c>
      <c r="L56" s="107" t="s">
        <v>376</v>
      </c>
      <c r="M56" s="107" t="s">
        <v>377</v>
      </c>
      <c r="N56" s="107" t="s">
        <v>378</v>
      </c>
      <c r="O56" s="107">
        <v>7</v>
      </c>
      <c r="P56" s="110">
        <v>45204</v>
      </c>
      <c r="Q56" s="110">
        <v>45657</v>
      </c>
      <c r="R56" s="107">
        <v>10</v>
      </c>
      <c r="S56" s="106">
        <v>0.5</v>
      </c>
      <c r="T56" s="100"/>
      <c r="U56" s="100"/>
      <c r="V56" s="100"/>
      <c r="W56" s="100"/>
      <c r="X56" s="100"/>
      <c r="Y56" s="100"/>
      <c r="Z56" s="100"/>
      <c r="AA56" s="100"/>
      <c r="AB56" s="100"/>
      <c r="AC56" s="100"/>
      <c r="AD56" s="100"/>
      <c r="AE56" s="100"/>
      <c r="AF56" s="100"/>
      <c r="AG56" s="111">
        <v>1</v>
      </c>
      <c r="AH56" s="107" t="s">
        <v>379</v>
      </c>
      <c r="AI56" s="133" t="s">
        <v>380</v>
      </c>
      <c r="AJ56" s="111">
        <v>1</v>
      </c>
      <c r="AK56" s="107" t="s">
        <v>381</v>
      </c>
      <c r="AL56" s="107" t="s">
        <v>278</v>
      </c>
      <c r="AM56" s="107" t="s">
        <v>279</v>
      </c>
      <c r="AN56" s="137"/>
      <c r="AO56" s="107" t="s">
        <v>290</v>
      </c>
      <c r="AP56" s="107" t="s">
        <v>290</v>
      </c>
      <c r="AQ56" s="135" t="s">
        <v>290</v>
      </c>
      <c r="AR56" s="135" t="s">
        <v>290</v>
      </c>
      <c r="AS56" s="136" t="s">
        <v>290</v>
      </c>
      <c r="AT56" s="188" t="s">
        <v>290</v>
      </c>
      <c r="AU56" s="204"/>
      <c r="AV56" s="32"/>
      <c r="AW56" s="32"/>
      <c r="AX56" s="32"/>
      <c r="AY56" s="32"/>
      <c r="AZ56" s="32"/>
      <c r="BA56" s="32"/>
      <c r="BB56" s="32"/>
      <c r="BC56" s="32"/>
      <c r="BD56" s="32"/>
      <c r="BE56" s="32"/>
      <c r="BF56" s="32"/>
      <c r="BG56" s="32"/>
      <c r="BH56" s="32"/>
      <c r="BI56" s="32"/>
      <c r="BJ56" s="33"/>
    </row>
    <row r="57" spans="1:62" ht="107.25" hidden="1">
      <c r="A57" s="203"/>
      <c r="B57" s="186">
        <v>26</v>
      </c>
      <c r="C57" s="107" t="s">
        <v>22</v>
      </c>
      <c r="D57" s="107" t="s">
        <v>53</v>
      </c>
      <c r="E57" s="107" t="s">
        <v>365</v>
      </c>
      <c r="F57" s="107" t="s">
        <v>328</v>
      </c>
      <c r="G57" s="107">
        <v>2023</v>
      </c>
      <c r="H57" s="248">
        <v>26</v>
      </c>
      <c r="I57" s="107">
        <v>1</v>
      </c>
      <c r="J57" s="107" t="s">
        <v>382</v>
      </c>
      <c r="K57" s="120" t="s">
        <v>383</v>
      </c>
      <c r="L57" s="107" t="s">
        <v>384</v>
      </c>
      <c r="M57" s="107" t="s">
        <v>385</v>
      </c>
      <c r="N57" s="107" t="s">
        <v>386</v>
      </c>
      <c r="O57" s="107">
        <v>38</v>
      </c>
      <c r="P57" s="110">
        <v>45205</v>
      </c>
      <c r="Q57" s="110">
        <v>45473</v>
      </c>
      <c r="R57" s="107">
        <v>10</v>
      </c>
      <c r="S57" s="106">
        <v>1</v>
      </c>
      <c r="T57" s="100"/>
      <c r="U57" s="100"/>
      <c r="V57" s="100"/>
      <c r="W57" s="100"/>
      <c r="X57" s="100"/>
      <c r="Y57" s="100"/>
      <c r="Z57" s="100"/>
      <c r="AA57" s="100"/>
      <c r="AB57" s="100"/>
      <c r="AC57" s="100"/>
      <c r="AD57" s="100"/>
      <c r="AE57" s="100"/>
      <c r="AF57" s="100"/>
      <c r="AG57" s="111">
        <v>1</v>
      </c>
      <c r="AH57" s="107" t="s">
        <v>371</v>
      </c>
      <c r="AI57" s="134" t="s">
        <v>372</v>
      </c>
      <c r="AJ57" s="107">
        <v>100</v>
      </c>
      <c r="AK57" s="107" t="s">
        <v>387</v>
      </c>
      <c r="AL57" s="107" t="s">
        <v>278</v>
      </c>
      <c r="AM57" s="107" t="s">
        <v>279</v>
      </c>
      <c r="AN57" s="137"/>
      <c r="AO57" s="107" t="s">
        <v>290</v>
      </c>
      <c r="AP57" s="107" t="s">
        <v>290</v>
      </c>
      <c r="AQ57" s="135" t="s">
        <v>290</v>
      </c>
      <c r="AR57" s="135" t="s">
        <v>290</v>
      </c>
      <c r="AS57" s="136" t="s">
        <v>290</v>
      </c>
      <c r="AT57" s="188" t="s">
        <v>290</v>
      </c>
      <c r="AU57" s="204"/>
      <c r="AV57" s="32"/>
      <c r="AW57" s="32"/>
      <c r="AX57" s="32"/>
      <c r="AY57" s="32"/>
      <c r="AZ57" s="32"/>
      <c r="BA57" s="32"/>
      <c r="BB57" s="32"/>
      <c r="BC57" s="32"/>
      <c r="BD57" s="32"/>
      <c r="BE57" s="32"/>
      <c r="BF57" s="32"/>
      <c r="BG57" s="32"/>
      <c r="BH57" s="32"/>
      <c r="BI57" s="32"/>
      <c r="BJ57" s="33"/>
    </row>
    <row r="58" spans="1:62" ht="85.5" hidden="1">
      <c r="A58" s="203"/>
      <c r="B58" s="186">
        <v>26</v>
      </c>
      <c r="C58" s="107" t="s">
        <v>22</v>
      </c>
      <c r="D58" s="107" t="s">
        <v>53</v>
      </c>
      <c r="E58" s="107" t="s">
        <v>365</v>
      </c>
      <c r="F58" s="107" t="s">
        <v>328</v>
      </c>
      <c r="G58" s="107">
        <v>2023</v>
      </c>
      <c r="H58" s="107">
        <v>26</v>
      </c>
      <c r="I58" s="107">
        <v>2</v>
      </c>
      <c r="J58" s="107" t="s">
        <v>388</v>
      </c>
      <c r="K58" s="120" t="s">
        <v>383</v>
      </c>
      <c r="L58" s="107" t="s">
        <v>389</v>
      </c>
      <c r="M58" s="107" t="s">
        <v>390</v>
      </c>
      <c r="N58" s="107" t="s">
        <v>386</v>
      </c>
      <c r="O58" s="107">
        <v>38</v>
      </c>
      <c r="P58" s="110">
        <v>45205</v>
      </c>
      <c r="Q58" s="110">
        <v>45473</v>
      </c>
      <c r="R58" s="107">
        <v>10</v>
      </c>
      <c r="S58" s="106">
        <v>1</v>
      </c>
      <c r="T58" s="100"/>
      <c r="U58" s="100"/>
      <c r="V58" s="100"/>
      <c r="W58" s="100"/>
      <c r="X58" s="100"/>
      <c r="Y58" s="100"/>
      <c r="Z58" s="100"/>
      <c r="AA58" s="100"/>
      <c r="AB58" s="100"/>
      <c r="AC58" s="100"/>
      <c r="AD58" s="100"/>
      <c r="AE58" s="100"/>
      <c r="AF58" s="100"/>
      <c r="AG58" s="111">
        <v>1</v>
      </c>
      <c r="AH58" s="107" t="s">
        <v>371</v>
      </c>
      <c r="AI58" s="134" t="s">
        <v>372</v>
      </c>
      <c r="AJ58" s="107" t="s">
        <v>371</v>
      </c>
      <c r="AK58" s="107" t="s">
        <v>387</v>
      </c>
      <c r="AL58" s="107" t="s">
        <v>278</v>
      </c>
      <c r="AM58" s="107" t="s">
        <v>279</v>
      </c>
      <c r="AN58" s="137"/>
      <c r="AO58" s="107" t="s">
        <v>290</v>
      </c>
      <c r="AP58" s="107" t="s">
        <v>290</v>
      </c>
      <c r="AQ58" s="135" t="s">
        <v>290</v>
      </c>
      <c r="AR58" s="135" t="s">
        <v>290</v>
      </c>
      <c r="AS58" s="136" t="s">
        <v>290</v>
      </c>
      <c r="AT58" s="188" t="s">
        <v>290</v>
      </c>
      <c r="AU58" s="204"/>
      <c r="AV58" s="32"/>
      <c r="AW58" s="32"/>
      <c r="AX58" s="32"/>
      <c r="AY58" s="32"/>
      <c r="AZ58" s="32"/>
      <c r="BA58" s="32"/>
      <c r="BB58" s="32"/>
      <c r="BC58" s="32"/>
      <c r="BD58" s="32"/>
      <c r="BE58" s="32"/>
      <c r="BF58" s="32"/>
      <c r="BG58" s="32"/>
      <c r="BH58" s="32"/>
      <c r="BI58" s="32"/>
      <c r="BJ58" s="33"/>
    </row>
    <row r="59" spans="1:62" ht="85.5" hidden="1">
      <c r="A59" s="202"/>
      <c r="B59" s="186">
        <v>27</v>
      </c>
      <c r="C59" s="107" t="s">
        <v>22</v>
      </c>
      <c r="D59" s="107" t="s">
        <v>53</v>
      </c>
      <c r="E59" s="100" t="s">
        <v>24</v>
      </c>
      <c r="F59" s="107" t="s">
        <v>25</v>
      </c>
      <c r="G59" s="107">
        <v>2023</v>
      </c>
      <c r="H59" s="107">
        <v>1</v>
      </c>
      <c r="I59" s="107">
        <v>1</v>
      </c>
      <c r="J59" s="107" t="s">
        <v>391</v>
      </c>
      <c r="K59" s="109"/>
      <c r="L59" s="107" t="s">
        <v>392</v>
      </c>
      <c r="M59" s="107" t="s">
        <v>393</v>
      </c>
      <c r="N59" s="107" t="s">
        <v>394</v>
      </c>
      <c r="O59" s="107" t="s">
        <v>395</v>
      </c>
      <c r="P59" s="110">
        <v>45292</v>
      </c>
      <c r="Q59" s="110">
        <v>45657</v>
      </c>
      <c r="R59" s="107">
        <v>10</v>
      </c>
      <c r="S59" s="111">
        <v>0.8</v>
      </c>
      <c r="T59" s="107"/>
      <c r="U59" s="107"/>
      <c r="V59" s="107"/>
      <c r="W59" s="107"/>
      <c r="X59" s="107"/>
      <c r="Y59" s="107"/>
      <c r="Z59" s="107"/>
      <c r="AA59" s="107"/>
      <c r="AB59" s="107"/>
      <c r="AC59" s="107"/>
      <c r="AD59" s="107"/>
      <c r="AE59" s="107"/>
      <c r="AF59" s="107"/>
      <c r="AG59" s="113" t="s">
        <v>80</v>
      </c>
      <c r="AH59" s="113" t="s">
        <v>80</v>
      </c>
      <c r="AI59" s="113" t="s">
        <v>34</v>
      </c>
      <c r="AJ59" s="111">
        <v>0</v>
      </c>
      <c r="AK59" s="107" t="s">
        <v>396</v>
      </c>
      <c r="AL59" s="107" t="s">
        <v>36</v>
      </c>
      <c r="AM59" s="107" t="s">
        <v>36</v>
      </c>
      <c r="AN59" s="107" t="s">
        <v>37</v>
      </c>
      <c r="AO59" s="107" t="s">
        <v>37</v>
      </c>
      <c r="AP59" s="107" t="s">
        <v>37</v>
      </c>
      <c r="AQ59" s="211">
        <v>0</v>
      </c>
      <c r="AR59" s="135" t="s">
        <v>397</v>
      </c>
      <c r="AS59" s="108" t="s">
        <v>39</v>
      </c>
      <c r="AT59" s="185" t="s">
        <v>39</v>
      </c>
      <c r="AU59" s="204"/>
      <c r="AV59" s="32"/>
      <c r="AW59" s="32"/>
      <c r="AX59" s="32"/>
      <c r="AY59" s="32"/>
      <c r="AZ59" s="32"/>
      <c r="BA59" s="32"/>
      <c r="BB59" s="32"/>
      <c r="BC59" s="32"/>
      <c r="BD59" s="32"/>
      <c r="BE59" s="32"/>
      <c r="BF59" s="32"/>
      <c r="BG59" s="32"/>
      <c r="BH59" s="32"/>
      <c r="BI59" s="32"/>
      <c r="BJ59" s="33"/>
    </row>
    <row r="60" spans="1:62" ht="85.5" hidden="1">
      <c r="A60" s="202"/>
      <c r="B60" s="186">
        <v>28</v>
      </c>
      <c r="C60" s="107" t="s">
        <v>22</v>
      </c>
      <c r="D60" s="107" t="s">
        <v>53</v>
      </c>
      <c r="E60" s="100" t="s">
        <v>24</v>
      </c>
      <c r="F60" s="107" t="s">
        <v>117</v>
      </c>
      <c r="G60" s="107">
        <v>2023</v>
      </c>
      <c r="H60" s="107">
        <v>2</v>
      </c>
      <c r="I60" s="107">
        <v>1</v>
      </c>
      <c r="J60" s="107" t="s">
        <v>366</v>
      </c>
      <c r="K60" s="109"/>
      <c r="L60" s="107" t="s">
        <v>398</v>
      </c>
      <c r="M60" s="107" t="s">
        <v>399</v>
      </c>
      <c r="N60" s="107" t="s">
        <v>394</v>
      </c>
      <c r="O60" s="107" t="s">
        <v>395</v>
      </c>
      <c r="P60" s="110">
        <v>45292</v>
      </c>
      <c r="Q60" s="110">
        <v>45657</v>
      </c>
      <c r="R60" s="107">
        <v>10</v>
      </c>
      <c r="S60" s="111">
        <v>0.5</v>
      </c>
      <c r="T60" s="107"/>
      <c r="U60" s="107"/>
      <c r="V60" s="107"/>
      <c r="W60" s="107"/>
      <c r="X60" s="107"/>
      <c r="Y60" s="107"/>
      <c r="Z60" s="107"/>
      <c r="AA60" s="107"/>
      <c r="AB60" s="107"/>
      <c r="AC60" s="107"/>
      <c r="AD60" s="107"/>
      <c r="AE60" s="107"/>
      <c r="AF60" s="107"/>
      <c r="AG60" s="113" t="s">
        <v>80</v>
      </c>
      <c r="AH60" s="113" t="s">
        <v>80</v>
      </c>
      <c r="AI60" s="113" t="s">
        <v>34</v>
      </c>
      <c r="AJ60" s="111">
        <v>0</v>
      </c>
      <c r="AK60" s="107" t="s">
        <v>396</v>
      </c>
      <c r="AL60" s="107" t="s">
        <v>36</v>
      </c>
      <c r="AM60" s="107" t="s">
        <v>36</v>
      </c>
      <c r="AN60" s="107" t="s">
        <v>37</v>
      </c>
      <c r="AO60" s="107" t="s">
        <v>37</v>
      </c>
      <c r="AP60" s="107" t="s">
        <v>37</v>
      </c>
      <c r="AQ60" s="211">
        <v>0</v>
      </c>
      <c r="AR60" s="135" t="s">
        <v>397</v>
      </c>
      <c r="AS60" s="108" t="s">
        <v>39</v>
      </c>
      <c r="AT60" s="185" t="s">
        <v>39</v>
      </c>
      <c r="AU60" s="204"/>
      <c r="AV60" s="32"/>
      <c r="AW60" s="32"/>
      <c r="AX60" s="32"/>
      <c r="AY60" s="32"/>
      <c r="AZ60" s="32"/>
      <c r="BA60" s="32"/>
      <c r="BB60" s="32"/>
      <c r="BC60" s="32"/>
      <c r="BD60" s="32"/>
      <c r="BE60" s="32"/>
      <c r="BF60" s="32"/>
      <c r="BG60" s="32"/>
      <c r="BH60" s="32"/>
      <c r="BI60" s="32"/>
      <c r="BJ60" s="33"/>
    </row>
    <row r="61" spans="1:62" ht="63.75" hidden="1">
      <c r="A61" s="202"/>
      <c r="B61" s="186">
        <v>29</v>
      </c>
      <c r="C61" s="107" t="s">
        <v>22</v>
      </c>
      <c r="D61" s="107" t="s">
        <v>53</v>
      </c>
      <c r="E61" s="100" t="s">
        <v>24</v>
      </c>
      <c r="F61" s="107" t="s">
        <v>131</v>
      </c>
      <c r="G61" s="107">
        <v>2023</v>
      </c>
      <c r="H61" s="107">
        <v>3</v>
      </c>
      <c r="I61" s="107">
        <v>1</v>
      </c>
      <c r="J61" s="107" t="s">
        <v>140</v>
      </c>
      <c r="K61" s="109"/>
      <c r="L61" s="107" t="s">
        <v>400</v>
      </c>
      <c r="M61" s="107" t="s">
        <v>401</v>
      </c>
      <c r="N61" s="107" t="s">
        <v>402</v>
      </c>
      <c r="O61" s="107" t="s">
        <v>395</v>
      </c>
      <c r="P61" s="110">
        <v>45292</v>
      </c>
      <c r="Q61" s="110">
        <v>45443</v>
      </c>
      <c r="R61" s="107">
        <v>10</v>
      </c>
      <c r="S61" s="111">
        <v>1</v>
      </c>
      <c r="T61" s="107"/>
      <c r="U61" s="107"/>
      <c r="V61" s="107"/>
      <c r="W61" s="107"/>
      <c r="X61" s="107"/>
      <c r="Y61" s="107"/>
      <c r="Z61" s="107"/>
      <c r="AA61" s="107"/>
      <c r="AB61" s="107"/>
      <c r="AC61" s="107"/>
      <c r="AD61" s="107"/>
      <c r="AE61" s="107"/>
      <c r="AF61" s="107"/>
      <c r="AG61" s="113" t="s">
        <v>80</v>
      </c>
      <c r="AH61" s="113" t="s">
        <v>80</v>
      </c>
      <c r="AI61" s="113" t="s">
        <v>34</v>
      </c>
      <c r="AJ61" s="111">
        <v>0</v>
      </c>
      <c r="AK61" s="107" t="s">
        <v>396</v>
      </c>
      <c r="AL61" s="107" t="s">
        <v>39</v>
      </c>
      <c r="AM61" s="107" t="s">
        <v>39</v>
      </c>
      <c r="AN61" s="107" t="s">
        <v>37</v>
      </c>
      <c r="AO61" s="107" t="s">
        <v>37</v>
      </c>
      <c r="AP61" s="107" t="s">
        <v>37</v>
      </c>
      <c r="AQ61" s="211">
        <v>0</v>
      </c>
      <c r="AR61" s="135" t="s">
        <v>397</v>
      </c>
      <c r="AS61" s="108" t="s">
        <v>39</v>
      </c>
      <c r="AT61" s="185" t="s">
        <v>39</v>
      </c>
      <c r="AU61" s="204"/>
      <c r="AV61" s="32"/>
      <c r="AW61" s="32"/>
      <c r="AX61" s="32"/>
      <c r="AY61" s="32"/>
      <c r="AZ61" s="32"/>
      <c r="BA61" s="32"/>
      <c r="BB61" s="32"/>
      <c r="BC61" s="32"/>
      <c r="BD61" s="32"/>
      <c r="BE61" s="32"/>
      <c r="BF61" s="32"/>
      <c r="BG61" s="32"/>
      <c r="BH61" s="32"/>
      <c r="BI61" s="32"/>
      <c r="BJ61" s="33"/>
    </row>
    <row r="62" spans="1:62" ht="160.5" hidden="1">
      <c r="A62" s="202"/>
      <c r="B62" s="186">
        <v>30</v>
      </c>
      <c r="C62" s="107" t="s">
        <v>22</v>
      </c>
      <c r="D62" s="107" t="s">
        <v>53</v>
      </c>
      <c r="E62" s="100" t="s">
        <v>24</v>
      </c>
      <c r="F62" s="107" t="s">
        <v>328</v>
      </c>
      <c r="G62" s="107">
        <v>2023</v>
      </c>
      <c r="H62" s="107">
        <v>4</v>
      </c>
      <c r="I62" s="107">
        <v>1</v>
      </c>
      <c r="J62" s="107" t="s">
        <v>403</v>
      </c>
      <c r="K62" s="109"/>
      <c r="L62" s="107" t="s">
        <v>404</v>
      </c>
      <c r="M62" s="107" t="s">
        <v>405</v>
      </c>
      <c r="N62" s="107" t="s">
        <v>406</v>
      </c>
      <c r="O62" s="107" t="s">
        <v>395</v>
      </c>
      <c r="P62" s="110">
        <v>45292</v>
      </c>
      <c r="Q62" s="110">
        <v>45657</v>
      </c>
      <c r="R62" s="107">
        <v>10</v>
      </c>
      <c r="S62" s="111">
        <v>0.5</v>
      </c>
      <c r="T62" s="107"/>
      <c r="U62" s="107"/>
      <c r="V62" s="107"/>
      <c r="W62" s="107"/>
      <c r="X62" s="107"/>
      <c r="Y62" s="107"/>
      <c r="Z62" s="107"/>
      <c r="AA62" s="107"/>
      <c r="AB62" s="107"/>
      <c r="AC62" s="107"/>
      <c r="AD62" s="107"/>
      <c r="AE62" s="107"/>
      <c r="AF62" s="107"/>
      <c r="AG62" s="113" t="s">
        <v>80</v>
      </c>
      <c r="AH62" s="113" t="s">
        <v>80</v>
      </c>
      <c r="AI62" s="113" t="s">
        <v>34</v>
      </c>
      <c r="AJ62" s="111">
        <v>0</v>
      </c>
      <c r="AK62" s="107" t="s">
        <v>396</v>
      </c>
      <c r="AL62" s="107" t="s">
        <v>36</v>
      </c>
      <c r="AM62" s="107" t="s">
        <v>36</v>
      </c>
      <c r="AN62" s="107" t="s">
        <v>37</v>
      </c>
      <c r="AO62" s="107" t="s">
        <v>37</v>
      </c>
      <c r="AP62" s="107" t="s">
        <v>37</v>
      </c>
      <c r="AQ62" s="211">
        <v>0</v>
      </c>
      <c r="AR62" s="135" t="s">
        <v>397</v>
      </c>
      <c r="AS62" s="108" t="s">
        <v>39</v>
      </c>
      <c r="AT62" s="185" t="s">
        <v>39</v>
      </c>
      <c r="AU62" s="204"/>
      <c r="AV62" s="32"/>
      <c r="AW62" s="32"/>
      <c r="AX62" s="32"/>
      <c r="AY62" s="32"/>
      <c r="AZ62" s="32"/>
      <c r="BA62" s="32"/>
      <c r="BB62" s="32"/>
      <c r="BC62" s="32"/>
      <c r="BD62" s="32"/>
      <c r="BE62" s="32"/>
      <c r="BF62" s="32"/>
      <c r="BG62" s="32"/>
      <c r="BH62" s="32"/>
      <c r="BI62" s="32"/>
      <c r="BJ62" s="33"/>
    </row>
    <row r="63" spans="1:62" ht="117.75" hidden="1">
      <c r="A63" s="202"/>
      <c r="B63" s="186">
        <v>31</v>
      </c>
      <c r="C63" s="107" t="s">
        <v>22</v>
      </c>
      <c r="D63" s="107" t="s">
        <v>53</v>
      </c>
      <c r="E63" s="100" t="s">
        <v>24</v>
      </c>
      <c r="F63" s="107" t="s">
        <v>221</v>
      </c>
      <c r="G63" s="107">
        <v>2023</v>
      </c>
      <c r="H63" s="107">
        <v>5</v>
      </c>
      <c r="I63" s="107">
        <v>1</v>
      </c>
      <c r="J63" s="107" t="s">
        <v>407</v>
      </c>
      <c r="K63" s="109"/>
      <c r="L63" s="107" t="s">
        <v>408</v>
      </c>
      <c r="M63" s="107" t="s">
        <v>409</v>
      </c>
      <c r="N63" s="107" t="s">
        <v>410</v>
      </c>
      <c r="O63" s="107"/>
      <c r="P63" s="110">
        <v>45292</v>
      </c>
      <c r="Q63" s="110">
        <v>45412</v>
      </c>
      <c r="R63" s="107">
        <v>10</v>
      </c>
      <c r="S63" s="111">
        <v>1</v>
      </c>
      <c r="T63" s="107"/>
      <c r="U63" s="107"/>
      <c r="V63" s="107"/>
      <c r="W63" s="107"/>
      <c r="X63" s="107"/>
      <c r="Y63" s="107"/>
      <c r="Z63" s="107"/>
      <c r="AA63" s="107"/>
      <c r="AB63" s="107"/>
      <c r="AC63" s="107"/>
      <c r="AD63" s="107"/>
      <c r="AE63" s="107"/>
      <c r="AF63" s="107"/>
      <c r="AG63" s="113" t="s">
        <v>80</v>
      </c>
      <c r="AH63" s="113" t="s">
        <v>80</v>
      </c>
      <c r="AI63" s="113" t="s">
        <v>34</v>
      </c>
      <c r="AJ63" s="111">
        <v>0</v>
      </c>
      <c r="AK63" s="107" t="s">
        <v>396</v>
      </c>
      <c r="AL63" s="107" t="s">
        <v>39</v>
      </c>
      <c r="AM63" s="107" t="s">
        <v>39</v>
      </c>
      <c r="AN63" s="107" t="s">
        <v>37</v>
      </c>
      <c r="AO63" s="107" t="s">
        <v>37</v>
      </c>
      <c r="AP63" s="107" t="s">
        <v>37</v>
      </c>
      <c r="AQ63" s="211">
        <v>0</v>
      </c>
      <c r="AR63" s="135" t="s">
        <v>397</v>
      </c>
      <c r="AS63" s="108" t="s">
        <v>39</v>
      </c>
      <c r="AT63" s="185" t="s">
        <v>39</v>
      </c>
      <c r="AU63" s="204"/>
      <c r="AV63" s="32"/>
      <c r="AW63" s="32"/>
      <c r="AX63" s="32"/>
      <c r="AY63" s="32"/>
      <c r="AZ63" s="32"/>
      <c r="BA63" s="32"/>
      <c r="BB63" s="32"/>
      <c r="BC63" s="32"/>
      <c r="BD63" s="32"/>
      <c r="BE63" s="32"/>
      <c r="BF63" s="32"/>
      <c r="BG63" s="32"/>
      <c r="BH63" s="32"/>
      <c r="BI63" s="32"/>
      <c r="BJ63" s="33"/>
    </row>
    <row r="64" spans="1:62" ht="107.25" hidden="1">
      <c r="A64" s="202"/>
      <c r="B64" s="186">
        <v>32</v>
      </c>
      <c r="C64" s="107" t="s">
        <v>22</v>
      </c>
      <c r="D64" s="107" t="s">
        <v>53</v>
      </c>
      <c r="E64" s="100" t="s">
        <v>24</v>
      </c>
      <c r="F64" s="107" t="s">
        <v>221</v>
      </c>
      <c r="G64" s="107">
        <v>2023</v>
      </c>
      <c r="H64" s="107">
        <v>6</v>
      </c>
      <c r="I64" s="107">
        <v>1</v>
      </c>
      <c r="J64" s="107" t="s">
        <v>411</v>
      </c>
      <c r="K64" s="109"/>
      <c r="L64" s="107" t="s">
        <v>412</v>
      </c>
      <c r="M64" s="107" t="s">
        <v>413</v>
      </c>
      <c r="N64" s="107" t="s">
        <v>414</v>
      </c>
      <c r="O64" s="107"/>
      <c r="P64" s="110">
        <v>45292</v>
      </c>
      <c r="Q64" s="110">
        <v>45657</v>
      </c>
      <c r="R64" s="107">
        <v>10</v>
      </c>
      <c r="S64" s="111">
        <v>0.5</v>
      </c>
      <c r="T64" s="107"/>
      <c r="U64" s="107"/>
      <c r="V64" s="107"/>
      <c r="W64" s="107"/>
      <c r="X64" s="107"/>
      <c r="Y64" s="107"/>
      <c r="Z64" s="107"/>
      <c r="AA64" s="107"/>
      <c r="AB64" s="107"/>
      <c r="AC64" s="107"/>
      <c r="AD64" s="107"/>
      <c r="AE64" s="107"/>
      <c r="AF64" s="107"/>
      <c r="AG64" s="113" t="s">
        <v>80</v>
      </c>
      <c r="AH64" s="113" t="s">
        <v>80</v>
      </c>
      <c r="AI64" s="113" t="s">
        <v>34</v>
      </c>
      <c r="AJ64" s="111">
        <v>0</v>
      </c>
      <c r="AK64" s="107" t="s">
        <v>415</v>
      </c>
      <c r="AL64" s="107" t="s">
        <v>36</v>
      </c>
      <c r="AM64" s="107" t="s">
        <v>36</v>
      </c>
      <c r="AN64" s="107" t="s">
        <v>37</v>
      </c>
      <c r="AO64" s="107" t="s">
        <v>37</v>
      </c>
      <c r="AP64" s="107" t="s">
        <v>37</v>
      </c>
      <c r="AQ64" s="211">
        <v>0</v>
      </c>
      <c r="AR64" s="135" t="s">
        <v>397</v>
      </c>
      <c r="AS64" s="108" t="s">
        <v>39</v>
      </c>
      <c r="AT64" s="185" t="s">
        <v>39</v>
      </c>
      <c r="AU64" s="204"/>
      <c r="AV64" s="32"/>
      <c r="AW64" s="32"/>
      <c r="AX64" s="32"/>
      <c r="AY64" s="32"/>
      <c r="AZ64" s="32"/>
      <c r="BA64" s="32"/>
      <c r="BB64" s="32"/>
      <c r="BC64" s="32"/>
      <c r="BD64" s="32"/>
      <c r="BE64" s="32"/>
      <c r="BF64" s="32"/>
      <c r="BG64" s="32"/>
      <c r="BH64" s="32"/>
      <c r="BI64" s="32"/>
      <c r="BJ64" s="33"/>
    </row>
    <row r="65" spans="1:62" ht="409.6" hidden="1">
      <c r="A65" s="202"/>
      <c r="B65" s="186">
        <v>33</v>
      </c>
      <c r="C65" s="107" t="s">
        <v>22</v>
      </c>
      <c r="D65" s="107" t="s">
        <v>53</v>
      </c>
      <c r="E65" s="100" t="s">
        <v>416</v>
      </c>
      <c r="F65" s="107" t="s">
        <v>55</v>
      </c>
      <c r="G65" s="107">
        <v>2023</v>
      </c>
      <c r="H65" s="107">
        <v>1</v>
      </c>
      <c r="I65" s="107">
        <v>1</v>
      </c>
      <c r="J65" s="107" t="s">
        <v>417</v>
      </c>
      <c r="K65" s="109" t="s">
        <v>418</v>
      </c>
      <c r="L65" s="107" t="s">
        <v>419</v>
      </c>
      <c r="M65" s="107" t="s">
        <v>420</v>
      </c>
      <c r="N65" s="107" t="s">
        <v>421</v>
      </c>
      <c r="O65" s="107">
        <v>1</v>
      </c>
      <c r="P65" s="110">
        <v>45292</v>
      </c>
      <c r="Q65" s="110">
        <v>45657</v>
      </c>
      <c r="R65" s="107">
        <v>10</v>
      </c>
      <c r="S65" s="111">
        <v>0</v>
      </c>
      <c r="T65" s="107"/>
      <c r="U65" s="107"/>
      <c r="V65" s="107"/>
      <c r="W65" s="107"/>
      <c r="X65" s="107"/>
      <c r="Y65" s="107"/>
      <c r="Z65" s="107"/>
      <c r="AA65" s="107"/>
      <c r="AB65" s="107"/>
      <c r="AC65" s="107"/>
      <c r="AD65" s="107"/>
      <c r="AE65" s="107"/>
      <c r="AF65" s="107"/>
      <c r="AG65" s="112">
        <v>1</v>
      </c>
      <c r="AH65" s="113" t="s">
        <v>422</v>
      </c>
      <c r="AI65" s="114" t="s">
        <v>423</v>
      </c>
      <c r="AJ65" s="111">
        <v>0.5</v>
      </c>
      <c r="AK65" s="107" t="s">
        <v>424</v>
      </c>
      <c r="AL65" s="107" t="s">
        <v>36</v>
      </c>
      <c r="AM65" s="107" t="s">
        <v>36</v>
      </c>
      <c r="AN65" s="214">
        <v>1</v>
      </c>
      <c r="AO65" s="120" t="s">
        <v>425</v>
      </c>
      <c r="AP65" s="138" t="s">
        <v>426</v>
      </c>
      <c r="AQ65" s="211">
        <v>0.5</v>
      </c>
      <c r="AR65" s="135" t="s">
        <v>427</v>
      </c>
      <c r="AS65" s="108" t="s">
        <v>39</v>
      </c>
      <c r="AT65" s="185" t="s">
        <v>39</v>
      </c>
      <c r="AU65" s="204"/>
      <c r="AV65" s="32"/>
      <c r="AW65" s="32"/>
      <c r="AX65" s="32"/>
      <c r="AY65" s="32"/>
      <c r="AZ65" s="32"/>
      <c r="BA65" s="32"/>
      <c r="BB65" s="32"/>
      <c r="BC65" s="32"/>
      <c r="BD65" s="32"/>
      <c r="BE65" s="32"/>
      <c r="BF65" s="32"/>
      <c r="BG65" s="32"/>
      <c r="BH65" s="32"/>
      <c r="BI65" s="32"/>
      <c r="BJ65" s="33"/>
    </row>
    <row r="66" spans="1:62" ht="96.75" hidden="1">
      <c r="A66" s="202"/>
      <c r="B66" s="186">
        <v>34</v>
      </c>
      <c r="C66" s="107" t="s">
        <v>22</v>
      </c>
      <c r="D66" s="107" t="s">
        <v>53</v>
      </c>
      <c r="E66" s="100" t="s">
        <v>428</v>
      </c>
      <c r="F66" s="107" t="s">
        <v>55</v>
      </c>
      <c r="G66" s="107">
        <v>2023</v>
      </c>
      <c r="H66" s="107">
        <v>2</v>
      </c>
      <c r="I66" s="107">
        <v>1</v>
      </c>
      <c r="J66" s="107" t="s">
        <v>429</v>
      </c>
      <c r="K66" s="109" t="s">
        <v>430</v>
      </c>
      <c r="L66" s="107" t="s">
        <v>431</v>
      </c>
      <c r="M66" s="107" t="s">
        <v>432</v>
      </c>
      <c r="N66" s="107" t="s">
        <v>433</v>
      </c>
      <c r="O66" s="107">
        <v>3</v>
      </c>
      <c r="P66" s="110">
        <v>45292</v>
      </c>
      <c r="Q66" s="110">
        <v>45657</v>
      </c>
      <c r="R66" s="107">
        <v>10</v>
      </c>
      <c r="S66" s="111">
        <v>0</v>
      </c>
      <c r="T66" s="107"/>
      <c r="U66" s="107"/>
      <c r="V66" s="107"/>
      <c r="W66" s="107"/>
      <c r="X66" s="107"/>
      <c r="Y66" s="107"/>
      <c r="Z66" s="107"/>
      <c r="AA66" s="107"/>
      <c r="AB66" s="107"/>
      <c r="AC66" s="107"/>
      <c r="AD66" s="107"/>
      <c r="AE66" s="107"/>
      <c r="AF66" s="107"/>
      <c r="AG66" s="112">
        <v>0.8</v>
      </c>
      <c r="AH66" s="113" t="s">
        <v>434</v>
      </c>
      <c r="AI66" s="114" t="s">
        <v>435</v>
      </c>
      <c r="AJ66" s="111">
        <v>0.33</v>
      </c>
      <c r="AK66" s="107" t="s">
        <v>436</v>
      </c>
      <c r="AL66" s="107" t="s">
        <v>36</v>
      </c>
      <c r="AM66" s="107" t="s">
        <v>36</v>
      </c>
      <c r="AN66" s="124">
        <v>0.8</v>
      </c>
      <c r="AO66" s="120" t="s">
        <v>437</v>
      </c>
      <c r="AP66" s="123" t="s">
        <v>438</v>
      </c>
      <c r="AQ66" s="211">
        <v>0.1</v>
      </c>
      <c r="AR66" s="135" t="s">
        <v>439</v>
      </c>
      <c r="AS66" s="108" t="s">
        <v>39</v>
      </c>
      <c r="AT66" s="185" t="s">
        <v>39</v>
      </c>
      <c r="AU66" s="204"/>
      <c r="AV66" s="32"/>
      <c r="AW66" s="32"/>
      <c r="AX66" s="32"/>
      <c r="AY66" s="32"/>
      <c r="AZ66" s="32"/>
      <c r="BA66" s="32"/>
      <c r="BB66" s="32"/>
      <c r="BC66" s="32"/>
      <c r="BD66" s="32"/>
      <c r="BE66" s="32"/>
      <c r="BF66" s="32"/>
      <c r="BG66" s="32"/>
      <c r="BH66" s="32"/>
      <c r="BI66" s="32"/>
      <c r="BJ66" s="33"/>
    </row>
    <row r="67" spans="1:62" ht="139.5" hidden="1">
      <c r="A67" s="202"/>
      <c r="B67" s="186">
        <v>35</v>
      </c>
      <c r="C67" s="107" t="s">
        <v>22</v>
      </c>
      <c r="D67" s="107" t="s">
        <v>53</v>
      </c>
      <c r="E67" s="100" t="s">
        <v>440</v>
      </c>
      <c r="F67" s="107" t="s">
        <v>55</v>
      </c>
      <c r="G67" s="107">
        <v>2023</v>
      </c>
      <c r="H67" s="107">
        <v>3</v>
      </c>
      <c r="I67" s="107">
        <v>1</v>
      </c>
      <c r="J67" s="107" t="s">
        <v>441</v>
      </c>
      <c r="K67" s="109" t="s">
        <v>442</v>
      </c>
      <c r="L67" s="107" t="s">
        <v>443</v>
      </c>
      <c r="M67" s="107" t="s">
        <v>444</v>
      </c>
      <c r="N67" s="107" t="s">
        <v>433</v>
      </c>
      <c r="O67" s="107">
        <v>3</v>
      </c>
      <c r="P67" s="110">
        <v>45292</v>
      </c>
      <c r="Q67" s="110">
        <v>45657</v>
      </c>
      <c r="R67" s="107">
        <v>10</v>
      </c>
      <c r="S67" s="111">
        <v>0</v>
      </c>
      <c r="T67" s="107"/>
      <c r="U67" s="107"/>
      <c r="V67" s="107"/>
      <c r="W67" s="107"/>
      <c r="X67" s="107"/>
      <c r="Y67" s="107"/>
      <c r="Z67" s="107"/>
      <c r="AA67" s="107"/>
      <c r="AB67" s="107"/>
      <c r="AC67" s="107"/>
      <c r="AD67" s="107"/>
      <c r="AE67" s="107"/>
      <c r="AF67" s="107"/>
      <c r="AG67" s="112">
        <v>0.8</v>
      </c>
      <c r="AH67" s="113" t="s">
        <v>445</v>
      </c>
      <c r="AI67" s="114" t="s">
        <v>446</v>
      </c>
      <c r="AJ67" s="111">
        <v>0.8</v>
      </c>
      <c r="AK67" s="107" t="s">
        <v>447</v>
      </c>
      <c r="AL67" s="107" t="s">
        <v>36</v>
      </c>
      <c r="AM67" s="107" t="s">
        <v>36</v>
      </c>
      <c r="AN67" s="124">
        <v>0.7</v>
      </c>
      <c r="AO67" s="120" t="s">
        <v>445</v>
      </c>
      <c r="AP67" s="123" t="s">
        <v>448</v>
      </c>
      <c r="AQ67" s="211">
        <v>0.1</v>
      </c>
      <c r="AR67" s="135" t="s">
        <v>449</v>
      </c>
      <c r="AS67" s="108" t="s">
        <v>39</v>
      </c>
      <c r="AT67" s="185" t="s">
        <v>39</v>
      </c>
      <c r="AU67" s="204"/>
      <c r="AV67" s="32"/>
      <c r="AW67" s="32"/>
      <c r="AX67" s="32"/>
      <c r="AY67" s="32"/>
      <c r="AZ67" s="32"/>
      <c r="BA67" s="32"/>
      <c r="BB67" s="32"/>
      <c r="BC67" s="32"/>
      <c r="BD67" s="32"/>
      <c r="BE67" s="32"/>
      <c r="BF67" s="32"/>
      <c r="BG67" s="32"/>
      <c r="BH67" s="32"/>
      <c r="BI67" s="32"/>
      <c r="BJ67" s="33"/>
    </row>
    <row r="68" spans="1:62" ht="63.75" hidden="1">
      <c r="A68" s="202"/>
      <c r="B68" s="186">
        <v>36</v>
      </c>
      <c r="C68" s="107" t="s">
        <v>22</v>
      </c>
      <c r="D68" s="107" t="s">
        <v>53</v>
      </c>
      <c r="E68" s="100" t="s">
        <v>450</v>
      </c>
      <c r="F68" s="107" t="s">
        <v>25</v>
      </c>
      <c r="G68" s="107">
        <v>2023</v>
      </c>
      <c r="H68" s="107">
        <v>4</v>
      </c>
      <c r="I68" s="107">
        <v>1</v>
      </c>
      <c r="J68" s="107" t="s">
        <v>451</v>
      </c>
      <c r="K68" s="109" t="s">
        <v>84</v>
      </c>
      <c r="L68" s="107" t="s">
        <v>452</v>
      </c>
      <c r="M68" s="107" t="s">
        <v>453</v>
      </c>
      <c r="N68" s="107" t="s">
        <v>320</v>
      </c>
      <c r="O68" s="107">
        <v>4</v>
      </c>
      <c r="P68" s="110">
        <v>45292</v>
      </c>
      <c r="Q68" s="110">
        <v>45657</v>
      </c>
      <c r="R68" s="107">
        <v>10</v>
      </c>
      <c r="S68" s="111">
        <v>0</v>
      </c>
      <c r="T68" s="107"/>
      <c r="U68" s="107"/>
      <c r="V68" s="107"/>
      <c r="W68" s="107"/>
      <c r="X68" s="107"/>
      <c r="Y68" s="107"/>
      <c r="Z68" s="107"/>
      <c r="AA68" s="107"/>
      <c r="AB68" s="107"/>
      <c r="AC68" s="107"/>
      <c r="AD68" s="107"/>
      <c r="AE68" s="107"/>
      <c r="AF68" s="107"/>
      <c r="AG68" s="122">
        <v>0.25</v>
      </c>
      <c r="AH68" s="109" t="s">
        <v>88</v>
      </c>
      <c r="AI68" s="114" t="s">
        <v>454</v>
      </c>
      <c r="AJ68" s="111">
        <v>0.25</v>
      </c>
      <c r="AK68" s="107" t="s">
        <v>455</v>
      </c>
      <c r="AL68" s="107" t="s">
        <v>36</v>
      </c>
      <c r="AM68" s="107" t="s">
        <v>36</v>
      </c>
      <c r="AN68" s="214">
        <v>0</v>
      </c>
      <c r="AO68" s="120" t="s">
        <v>126</v>
      </c>
      <c r="AP68" s="107" t="s">
        <v>37</v>
      </c>
      <c r="AQ68" s="211">
        <v>0</v>
      </c>
      <c r="AR68" s="135" t="s">
        <v>92</v>
      </c>
      <c r="AS68" s="108" t="s">
        <v>39</v>
      </c>
      <c r="AT68" s="185" t="s">
        <v>39</v>
      </c>
      <c r="AU68" s="204"/>
      <c r="AV68" s="32"/>
      <c r="AW68" s="32"/>
      <c r="AX68" s="32"/>
      <c r="AY68" s="32"/>
      <c r="AZ68" s="32"/>
      <c r="BA68" s="32"/>
      <c r="BB68" s="32"/>
      <c r="BC68" s="32"/>
      <c r="BD68" s="32"/>
      <c r="BE68" s="32"/>
      <c r="BF68" s="32"/>
      <c r="BG68" s="32"/>
      <c r="BH68" s="32"/>
      <c r="BI68" s="32"/>
      <c r="BJ68" s="33"/>
    </row>
    <row r="69" spans="1:62" ht="75" hidden="1">
      <c r="A69" s="202"/>
      <c r="B69" s="186">
        <v>37</v>
      </c>
      <c r="C69" s="107" t="s">
        <v>22</v>
      </c>
      <c r="D69" s="107" t="s">
        <v>53</v>
      </c>
      <c r="E69" s="100" t="s">
        <v>456</v>
      </c>
      <c r="F69" s="107" t="s">
        <v>25</v>
      </c>
      <c r="G69" s="107">
        <v>2023</v>
      </c>
      <c r="H69" s="107">
        <v>5</v>
      </c>
      <c r="I69" s="107">
        <v>1</v>
      </c>
      <c r="J69" s="107" t="s">
        <v>457</v>
      </c>
      <c r="K69" s="109" t="s">
        <v>458</v>
      </c>
      <c r="L69" s="107" t="s">
        <v>459</v>
      </c>
      <c r="M69" s="107" t="s">
        <v>460</v>
      </c>
      <c r="N69" s="107" t="s">
        <v>461</v>
      </c>
      <c r="O69" s="107">
        <v>1</v>
      </c>
      <c r="P69" s="110">
        <v>45292</v>
      </c>
      <c r="Q69" s="110">
        <v>45473</v>
      </c>
      <c r="R69" s="107">
        <v>10</v>
      </c>
      <c r="S69" s="111">
        <v>0</v>
      </c>
      <c r="T69" s="107"/>
      <c r="U69" s="107"/>
      <c r="V69" s="107"/>
      <c r="W69" s="107"/>
      <c r="X69" s="107"/>
      <c r="Y69" s="107"/>
      <c r="Z69" s="107"/>
      <c r="AA69" s="107"/>
      <c r="AB69" s="107"/>
      <c r="AC69" s="107"/>
      <c r="AD69" s="107"/>
      <c r="AE69" s="107"/>
      <c r="AF69" s="107"/>
      <c r="AG69" s="112">
        <v>1</v>
      </c>
      <c r="AH69" s="113" t="s">
        <v>462</v>
      </c>
      <c r="AI69" s="114" t="s">
        <v>463</v>
      </c>
      <c r="AJ69" s="111">
        <v>0</v>
      </c>
      <c r="AK69" s="107" t="s">
        <v>464</v>
      </c>
      <c r="AL69" s="107" t="s">
        <v>39</v>
      </c>
      <c r="AM69" s="107" t="s">
        <v>39</v>
      </c>
      <c r="AN69" s="214">
        <v>0</v>
      </c>
      <c r="AO69" s="120" t="s">
        <v>126</v>
      </c>
      <c r="AP69" s="107" t="s">
        <v>37</v>
      </c>
      <c r="AQ69" s="211">
        <v>0</v>
      </c>
      <c r="AR69" s="135" t="s">
        <v>92</v>
      </c>
      <c r="AS69" s="108" t="s">
        <v>39</v>
      </c>
      <c r="AT69" s="185" t="s">
        <v>39</v>
      </c>
      <c r="AU69" s="204"/>
      <c r="AV69" s="32"/>
      <c r="AW69" s="32"/>
      <c r="AX69" s="32"/>
      <c r="AY69" s="32"/>
      <c r="AZ69" s="32"/>
      <c r="BA69" s="32"/>
      <c r="BB69" s="32"/>
      <c r="BC69" s="32"/>
      <c r="BD69" s="32"/>
      <c r="BE69" s="32"/>
      <c r="BF69" s="32"/>
      <c r="BG69" s="32"/>
      <c r="BH69" s="32"/>
      <c r="BI69" s="32"/>
      <c r="BJ69" s="33"/>
    </row>
    <row r="70" spans="1:62" ht="107.25" hidden="1">
      <c r="A70" s="202"/>
      <c r="B70" s="186">
        <v>38</v>
      </c>
      <c r="C70" s="107" t="s">
        <v>22</v>
      </c>
      <c r="D70" s="107" t="s">
        <v>53</v>
      </c>
      <c r="E70" s="100" t="s">
        <v>54</v>
      </c>
      <c r="F70" s="107" t="s">
        <v>25</v>
      </c>
      <c r="G70" s="107">
        <v>2023</v>
      </c>
      <c r="H70" s="107">
        <v>6</v>
      </c>
      <c r="I70" s="107">
        <v>1</v>
      </c>
      <c r="J70" s="107" t="s">
        <v>465</v>
      </c>
      <c r="K70" s="109" t="s">
        <v>466</v>
      </c>
      <c r="L70" s="107" t="s">
        <v>467</v>
      </c>
      <c r="M70" s="107" t="s">
        <v>468</v>
      </c>
      <c r="N70" s="107" t="s">
        <v>469</v>
      </c>
      <c r="O70" s="107">
        <v>1</v>
      </c>
      <c r="P70" s="110">
        <v>45292</v>
      </c>
      <c r="Q70" s="110">
        <v>45657</v>
      </c>
      <c r="R70" s="107">
        <v>10</v>
      </c>
      <c r="S70" s="111">
        <v>0</v>
      </c>
      <c r="T70" s="107"/>
      <c r="U70" s="107"/>
      <c r="V70" s="107"/>
      <c r="W70" s="107"/>
      <c r="X70" s="107"/>
      <c r="Y70" s="107"/>
      <c r="Z70" s="107"/>
      <c r="AA70" s="107"/>
      <c r="AB70" s="107"/>
      <c r="AC70" s="107"/>
      <c r="AD70" s="107"/>
      <c r="AE70" s="107"/>
      <c r="AF70" s="107"/>
      <c r="AG70" s="112">
        <v>1</v>
      </c>
      <c r="AH70" s="114" t="s">
        <v>470</v>
      </c>
      <c r="AI70" s="114" t="s">
        <v>471</v>
      </c>
      <c r="AJ70" s="111">
        <v>0</v>
      </c>
      <c r="AK70" s="107" t="s">
        <v>472</v>
      </c>
      <c r="AL70" s="107" t="s">
        <v>36</v>
      </c>
      <c r="AM70" s="107" t="s">
        <v>36</v>
      </c>
      <c r="AN70" s="124">
        <v>1</v>
      </c>
      <c r="AO70" s="120" t="s">
        <v>473</v>
      </c>
      <c r="AP70" s="123" t="s">
        <v>474</v>
      </c>
      <c r="AQ70" s="211">
        <v>1</v>
      </c>
      <c r="AR70" s="135" t="s">
        <v>475</v>
      </c>
      <c r="AS70" s="108" t="s">
        <v>39</v>
      </c>
      <c r="AT70" s="185" t="s">
        <v>39</v>
      </c>
      <c r="AU70" s="204"/>
      <c r="AV70" s="32"/>
      <c r="AW70" s="32"/>
      <c r="AX70" s="32"/>
      <c r="AY70" s="32"/>
      <c r="AZ70" s="32"/>
      <c r="BA70" s="32"/>
      <c r="BB70" s="32"/>
      <c r="BC70" s="32"/>
      <c r="BD70" s="32"/>
      <c r="BE70" s="32"/>
      <c r="BF70" s="32"/>
      <c r="BG70" s="32"/>
      <c r="BH70" s="32"/>
      <c r="BI70" s="32"/>
      <c r="BJ70" s="33"/>
    </row>
    <row r="71" spans="1:62" ht="107.25" hidden="1">
      <c r="A71" s="202"/>
      <c r="B71" s="186">
        <v>39</v>
      </c>
      <c r="C71" s="107" t="s">
        <v>22</v>
      </c>
      <c r="D71" s="107" t="s">
        <v>53</v>
      </c>
      <c r="E71" s="100" t="s">
        <v>476</v>
      </c>
      <c r="F71" s="107" t="s">
        <v>25</v>
      </c>
      <c r="G71" s="107">
        <v>2023</v>
      </c>
      <c r="H71" s="107">
        <v>7</v>
      </c>
      <c r="I71" s="107">
        <v>1</v>
      </c>
      <c r="J71" s="107" t="s">
        <v>477</v>
      </c>
      <c r="K71" s="109" t="s">
        <v>478</v>
      </c>
      <c r="L71" s="107" t="s">
        <v>479</v>
      </c>
      <c r="M71" s="107" t="s">
        <v>480</v>
      </c>
      <c r="N71" s="107" t="s">
        <v>481</v>
      </c>
      <c r="O71" s="107">
        <v>10</v>
      </c>
      <c r="P71" s="110">
        <v>45292</v>
      </c>
      <c r="Q71" s="110">
        <v>45626</v>
      </c>
      <c r="R71" s="107">
        <v>10</v>
      </c>
      <c r="S71" s="111">
        <v>0</v>
      </c>
      <c r="T71" s="107"/>
      <c r="U71" s="107"/>
      <c r="V71" s="107"/>
      <c r="W71" s="107"/>
      <c r="X71" s="107"/>
      <c r="Y71" s="107"/>
      <c r="Z71" s="107"/>
      <c r="AA71" s="107"/>
      <c r="AB71" s="107"/>
      <c r="AC71" s="107"/>
      <c r="AD71" s="107"/>
      <c r="AE71" s="107"/>
      <c r="AF71" s="107"/>
      <c r="AG71" s="112">
        <v>1</v>
      </c>
      <c r="AH71" s="113" t="s">
        <v>482</v>
      </c>
      <c r="AI71" s="114" t="s">
        <v>483</v>
      </c>
      <c r="AJ71" s="111">
        <v>0</v>
      </c>
      <c r="AK71" s="107" t="s">
        <v>484</v>
      </c>
      <c r="AL71" s="107" t="s">
        <v>36</v>
      </c>
      <c r="AM71" s="107" t="s">
        <v>36</v>
      </c>
      <c r="AN71" s="124">
        <v>1</v>
      </c>
      <c r="AO71" s="120" t="s">
        <v>482</v>
      </c>
      <c r="AP71" s="139" t="s">
        <v>485</v>
      </c>
      <c r="AQ71" s="215">
        <v>0.5</v>
      </c>
      <c r="AR71" s="229" t="s">
        <v>486</v>
      </c>
      <c r="AS71" s="108" t="s">
        <v>39</v>
      </c>
      <c r="AT71" s="185" t="s">
        <v>39</v>
      </c>
      <c r="AU71" s="204"/>
      <c r="AV71" s="32"/>
      <c r="AW71" s="32"/>
      <c r="AX71" s="32"/>
      <c r="AY71" s="32"/>
      <c r="AZ71" s="32"/>
      <c r="BA71" s="32"/>
      <c r="BB71" s="32"/>
      <c r="BC71" s="32"/>
      <c r="BD71" s="32"/>
      <c r="BE71" s="32"/>
      <c r="BF71" s="32"/>
      <c r="BG71" s="32"/>
      <c r="BH71" s="32"/>
      <c r="BI71" s="32"/>
      <c r="BJ71" s="33"/>
    </row>
    <row r="72" spans="1:62" ht="75" hidden="1">
      <c r="A72" s="202"/>
      <c r="B72" s="186">
        <v>40</v>
      </c>
      <c r="C72" s="107" t="s">
        <v>22</v>
      </c>
      <c r="D72" s="107" t="s">
        <v>53</v>
      </c>
      <c r="E72" s="100" t="s">
        <v>54</v>
      </c>
      <c r="F72" s="107" t="s">
        <v>117</v>
      </c>
      <c r="G72" s="107">
        <v>2023</v>
      </c>
      <c r="H72" s="107">
        <v>8</v>
      </c>
      <c r="I72" s="107">
        <v>1</v>
      </c>
      <c r="J72" s="107" t="s">
        <v>366</v>
      </c>
      <c r="K72" s="109" t="s">
        <v>487</v>
      </c>
      <c r="L72" s="107" t="s">
        <v>488</v>
      </c>
      <c r="M72" s="107" t="s">
        <v>489</v>
      </c>
      <c r="N72" s="107" t="s">
        <v>490</v>
      </c>
      <c r="O72" s="107" t="s">
        <v>491</v>
      </c>
      <c r="P72" s="110">
        <v>45292</v>
      </c>
      <c r="Q72" s="110">
        <v>45657</v>
      </c>
      <c r="R72" s="107">
        <v>10</v>
      </c>
      <c r="S72" s="111">
        <v>0</v>
      </c>
      <c r="T72" s="107"/>
      <c r="U72" s="107"/>
      <c r="V72" s="107"/>
      <c r="W72" s="107"/>
      <c r="X72" s="107"/>
      <c r="Y72" s="107"/>
      <c r="Z72" s="107"/>
      <c r="AA72" s="107"/>
      <c r="AB72" s="107"/>
      <c r="AC72" s="107"/>
      <c r="AD72" s="107"/>
      <c r="AE72" s="107"/>
      <c r="AF72" s="107"/>
      <c r="AG72" s="122">
        <v>0.5</v>
      </c>
      <c r="AH72" s="113" t="s">
        <v>123</v>
      </c>
      <c r="AI72" s="114" t="s">
        <v>492</v>
      </c>
      <c r="AJ72" s="111">
        <v>0.2</v>
      </c>
      <c r="AK72" s="107" t="s">
        <v>493</v>
      </c>
      <c r="AL72" s="107" t="s">
        <v>36</v>
      </c>
      <c r="AM72" s="107" t="s">
        <v>36</v>
      </c>
      <c r="AN72" s="214">
        <v>0</v>
      </c>
      <c r="AO72" s="120" t="s">
        <v>126</v>
      </c>
      <c r="AP72" s="107" t="s">
        <v>37</v>
      </c>
      <c r="AQ72" s="211">
        <v>0</v>
      </c>
      <c r="AR72" s="135" t="s">
        <v>92</v>
      </c>
      <c r="AS72" s="108" t="s">
        <v>39</v>
      </c>
      <c r="AT72" s="185" t="s">
        <v>39</v>
      </c>
      <c r="AU72" s="204"/>
      <c r="AV72" s="32"/>
      <c r="AW72" s="32"/>
      <c r="AX72" s="32"/>
      <c r="AY72" s="32"/>
      <c r="AZ72" s="32"/>
      <c r="BA72" s="32"/>
      <c r="BB72" s="32"/>
      <c r="BC72" s="32"/>
      <c r="BD72" s="32"/>
      <c r="BE72" s="32"/>
      <c r="BF72" s="32"/>
      <c r="BG72" s="32"/>
      <c r="BH72" s="32"/>
      <c r="BI72" s="32"/>
      <c r="BJ72" s="33"/>
    </row>
    <row r="73" spans="1:62" ht="75" hidden="1">
      <c r="A73" s="202"/>
      <c r="B73" s="186">
        <v>40</v>
      </c>
      <c r="C73" s="107" t="s">
        <v>22</v>
      </c>
      <c r="D73" s="107" t="s">
        <v>53</v>
      </c>
      <c r="E73" s="100" t="s">
        <v>54</v>
      </c>
      <c r="F73" s="107" t="s">
        <v>117</v>
      </c>
      <c r="G73" s="107">
        <v>2023</v>
      </c>
      <c r="H73" s="107">
        <v>8</v>
      </c>
      <c r="I73" s="107">
        <v>2</v>
      </c>
      <c r="J73" s="107" t="s">
        <v>366</v>
      </c>
      <c r="K73" s="109" t="s">
        <v>487</v>
      </c>
      <c r="L73" s="107" t="s">
        <v>488</v>
      </c>
      <c r="M73" s="107" t="s">
        <v>494</v>
      </c>
      <c r="N73" s="107" t="s">
        <v>495</v>
      </c>
      <c r="O73" s="107">
        <v>10</v>
      </c>
      <c r="P73" s="110">
        <v>45292</v>
      </c>
      <c r="Q73" s="110">
        <v>45657</v>
      </c>
      <c r="R73" s="107">
        <v>10</v>
      </c>
      <c r="S73" s="111">
        <v>0</v>
      </c>
      <c r="T73" s="107"/>
      <c r="U73" s="107"/>
      <c r="V73" s="107"/>
      <c r="W73" s="107"/>
      <c r="X73" s="107"/>
      <c r="Y73" s="107"/>
      <c r="Z73" s="107"/>
      <c r="AA73" s="107"/>
      <c r="AB73" s="107"/>
      <c r="AC73" s="107"/>
      <c r="AD73" s="107"/>
      <c r="AE73" s="107"/>
      <c r="AF73" s="107"/>
      <c r="AG73" s="122">
        <v>0.5</v>
      </c>
      <c r="AH73" s="113" t="s">
        <v>123</v>
      </c>
      <c r="AI73" s="114" t="s">
        <v>496</v>
      </c>
      <c r="AJ73" s="111">
        <v>0.2</v>
      </c>
      <c r="AK73" s="107" t="s">
        <v>493</v>
      </c>
      <c r="AL73" s="107" t="s">
        <v>36</v>
      </c>
      <c r="AM73" s="107" t="s">
        <v>36</v>
      </c>
      <c r="AN73" s="214">
        <v>0</v>
      </c>
      <c r="AO73" s="120" t="s">
        <v>126</v>
      </c>
      <c r="AP73" s="107" t="s">
        <v>37</v>
      </c>
      <c r="AQ73" s="211">
        <v>0</v>
      </c>
      <c r="AR73" s="135" t="s">
        <v>92</v>
      </c>
      <c r="AS73" s="108" t="s">
        <v>39</v>
      </c>
      <c r="AT73" s="185" t="s">
        <v>39</v>
      </c>
      <c r="AU73" s="204"/>
      <c r="AV73" s="32"/>
      <c r="AW73" s="32"/>
      <c r="AX73" s="32"/>
      <c r="AY73" s="32"/>
      <c r="AZ73" s="32"/>
      <c r="BA73" s="32"/>
      <c r="BB73" s="32"/>
      <c r="BC73" s="32"/>
      <c r="BD73" s="32"/>
      <c r="BE73" s="32"/>
      <c r="BF73" s="32"/>
      <c r="BG73" s="32"/>
      <c r="BH73" s="32"/>
      <c r="BI73" s="32"/>
      <c r="BJ73" s="33"/>
    </row>
    <row r="74" spans="1:62" ht="75" hidden="1">
      <c r="A74" s="202"/>
      <c r="B74" s="186">
        <v>40</v>
      </c>
      <c r="C74" s="107" t="s">
        <v>22</v>
      </c>
      <c r="D74" s="107" t="s">
        <v>53</v>
      </c>
      <c r="E74" s="100" t="s">
        <v>54</v>
      </c>
      <c r="F74" s="107" t="s">
        <v>117</v>
      </c>
      <c r="G74" s="107">
        <v>2023</v>
      </c>
      <c r="H74" s="107">
        <v>8</v>
      </c>
      <c r="I74" s="107">
        <v>3</v>
      </c>
      <c r="J74" s="107" t="s">
        <v>366</v>
      </c>
      <c r="K74" s="109" t="s">
        <v>487</v>
      </c>
      <c r="L74" s="107" t="s">
        <v>488</v>
      </c>
      <c r="M74" s="107" t="s">
        <v>497</v>
      </c>
      <c r="N74" s="107" t="s">
        <v>490</v>
      </c>
      <c r="O74" s="107">
        <v>12</v>
      </c>
      <c r="P74" s="110">
        <v>45292</v>
      </c>
      <c r="Q74" s="110">
        <v>45657</v>
      </c>
      <c r="R74" s="107">
        <v>10</v>
      </c>
      <c r="S74" s="111">
        <v>0</v>
      </c>
      <c r="T74" s="107"/>
      <c r="U74" s="107"/>
      <c r="V74" s="107"/>
      <c r="W74" s="107"/>
      <c r="X74" s="107"/>
      <c r="Y74" s="107"/>
      <c r="Z74" s="107"/>
      <c r="AA74" s="107"/>
      <c r="AB74" s="107"/>
      <c r="AC74" s="107"/>
      <c r="AD74" s="107"/>
      <c r="AE74" s="107"/>
      <c r="AF74" s="107"/>
      <c r="AG74" s="122">
        <v>0.5</v>
      </c>
      <c r="AH74" s="113" t="s">
        <v>123</v>
      </c>
      <c r="AI74" s="114" t="s">
        <v>498</v>
      </c>
      <c r="AJ74" s="111">
        <v>0.2</v>
      </c>
      <c r="AK74" s="107" t="s">
        <v>493</v>
      </c>
      <c r="AL74" s="107" t="s">
        <v>36</v>
      </c>
      <c r="AM74" s="107" t="s">
        <v>36</v>
      </c>
      <c r="AN74" s="214">
        <v>0</v>
      </c>
      <c r="AO74" s="120" t="s">
        <v>126</v>
      </c>
      <c r="AP74" s="107" t="s">
        <v>37</v>
      </c>
      <c r="AQ74" s="211">
        <v>0</v>
      </c>
      <c r="AR74" s="135" t="s">
        <v>92</v>
      </c>
      <c r="AS74" s="108" t="s">
        <v>39</v>
      </c>
      <c r="AT74" s="185" t="s">
        <v>39</v>
      </c>
      <c r="AU74" s="204"/>
      <c r="AV74" s="32"/>
      <c r="AW74" s="32"/>
      <c r="AX74" s="32"/>
      <c r="AY74" s="32"/>
      <c r="AZ74" s="32"/>
      <c r="BA74" s="32"/>
      <c r="BB74" s="32"/>
      <c r="BC74" s="32"/>
      <c r="BD74" s="32"/>
      <c r="BE74" s="32"/>
      <c r="BF74" s="32"/>
      <c r="BG74" s="32"/>
      <c r="BH74" s="32"/>
      <c r="BI74" s="32"/>
      <c r="BJ74" s="33"/>
    </row>
    <row r="75" spans="1:62" ht="75" hidden="1">
      <c r="A75" s="202"/>
      <c r="B75" s="186">
        <v>40</v>
      </c>
      <c r="C75" s="107" t="s">
        <v>22</v>
      </c>
      <c r="D75" s="107" t="s">
        <v>53</v>
      </c>
      <c r="E75" s="100" t="s">
        <v>54</v>
      </c>
      <c r="F75" s="107" t="s">
        <v>117</v>
      </c>
      <c r="G75" s="107">
        <v>2023</v>
      </c>
      <c r="H75" s="107">
        <v>8</v>
      </c>
      <c r="I75" s="107">
        <v>4</v>
      </c>
      <c r="J75" s="107" t="s">
        <v>366</v>
      </c>
      <c r="K75" s="109" t="s">
        <v>487</v>
      </c>
      <c r="L75" s="107" t="s">
        <v>488</v>
      </c>
      <c r="M75" s="107" t="s">
        <v>499</v>
      </c>
      <c r="N75" s="107" t="s">
        <v>490</v>
      </c>
      <c r="O75" s="107">
        <v>12</v>
      </c>
      <c r="P75" s="110">
        <v>45292</v>
      </c>
      <c r="Q75" s="110">
        <v>45657</v>
      </c>
      <c r="R75" s="107">
        <v>10</v>
      </c>
      <c r="S75" s="111">
        <v>0</v>
      </c>
      <c r="T75" s="107"/>
      <c r="U75" s="107"/>
      <c r="V75" s="107"/>
      <c r="W75" s="107"/>
      <c r="X75" s="107"/>
      <c r="Y75" s="107"/>
      <c r="Z75" s="107"/>
      <c r="AA75" s="107"/>
      <c r="AB75" s="107"/>
      <c r="AC75" s="107"/>
      <c r="AD75" s="107"/>
      <c r="AE75" s="107"/>
      <c r="AF75" s="107"/>
      <c r="AG75" s="122">
        <v>0.5</v>
      </c>
      <c r="AH75" s="113" t="s">
        <v>123</v>
      </c>
      <c r="AI75" s="114" t="s">
        <v>500</v>
      </c>
      <c r="AJ75" s="111">
        <v>0.2</v>
      </c>
      <c r="AK75" s="107" t="s">
        <v>493</v>
      </c>
      <c r="AL75" s="107" t="s">
        <v>36</v>
      </c>
      <c r="AM75" s="107" t="s">
        <v>36</v>
      </c>
      <c r="AN75" s="214">
        <v>0</v>
      </c>
      <c r="AO75" s="120" t="s">
        <v>126</v>
      </c>
      <c r="AP75" s="107" t="s">
        <v>37</v>
      </c>
      <c r="AQ75" s="211">
        <v>0</v>
      </c>
      <c r="AR75" s="135" t="s">
        <v>92</v>
      </c>
      <c r="AS75" s="108" t="s">
        <v>39</v>
      </c>
      <c r="AT75" s="185" t="s">
        <v>39</v>
      </c>
      <c r="AU75" s="204"/>
      <c r="AV75" s="32"/>
      <c r="AW75" s="32"/>
      <c r="AX75" s="32"/>
      <c r="AY75" s="32"/>
      <c r="AZ75" s="32"/>
      <c r="BA75" s="32"/>
      <c r="BB75" s="32"/>
      <c r="BC75" s="32"/>
      <c r="BD75" s="32"/>
      <c r="BE75" s="32"/>
      <c r="BF75" s="32"/>
      <c r="BG75" s="32"/>
      <c r="BH75" s="32"/>
      <c r="BI75" s="32"/>
      <c r="BJ75" s="33"/>
    </row>
    <row r="76" spans="1:62" ht="75" hidden="1">
      <c r="A76" s="202"/>
      <c r="B76" s="186">
        <v>41</v>
      </c>
      <c r="C76" s="107" t="s">
        <v>22</v>
      </c>
      <c r="D76" s="107" t="s">
        <v>53</v>
      </c>
      <c r="E76" s="100" t="s">
        <v>54</v>
      </c>
      <c r="F76" s="107" t="s">
        <v>131</v>
      </c>
      <c r="G76" s="107">
        <v>2023</v>
      </c>
      <c r="H76" s="107">
        <v>9</v>
      </c>
      <c r="I76" s="107">
        <v>1</v>
      </c>
      <c r="J76" s="107" t="s">
        <v>140</v>
      </c>
      <c r="K76" s="109" t="s">
        <v>501</v>
      </c>
      <c r="L76" s="107" t="s">
        <v>502</v>
      </c>
      <c r="M76" s="107" t="s">
        <v>503</v>
      </c>
      <c r="N76" s="107" t="s">
        <v>504</v>
      </c>
      <c r="O76" s="107">
        <v>4</v>
      </c>
      <c r="P76" s="110">
        <v>45292</v>
      </c>
      <c r="Q76" s="110">
        <v>45627</v>
      </c>
      <c r="R76" s="107">
        <v>10</v>
      </c>
      <c r="S76" s="111">
        <v>0</v>
      </c>
      <c r="T76" s="107"/>
      <c r="U76" s="107"/>
      <c r="V76" s="107"/>
      <c r="W76" s="107"/>
      <c r="X76" s="107"/>
      <c r="Y76" s="107"/>
      <c r="Z76" s="107"/>
      <c r="AA76" s="107"/>
      <c r="AB76" s="107"/>
      <c r="AC76" s="107"/>
      <c r="AD76" s="107"/>
      <c r="AE76" s="107"/>
      <c r="AF76" s="107"/>
      <c r="AG76" s="112">
        <v>0.25</v>
      </c>
      <c r="AH76" s="113" t="s">
        <v>144</v>
      </c>
      <c r="AI76" s="114" t="s">
        <v>505</v>
      </c>
      <c r="AJ76" s="111">
        <v>0.25</v>
      </c>
      <c r="AK76" s="107" t="s">
        <v>506</v>
      </c>
      <c r="AL76" s="107" t="s">
        <v>36</v>
      </c>
      <c r="AM76" s="107" t="s">
        <v>36</v>
      </c>
      <c r="AN76" s="214">
        <v>0</v>
      </c>
      <c r="AO76" s="120" t="s">
        <v>126</v>
      </c>
      <c r="AP76" s="107" t="s">
        <v>37</v>
      </c>
      <c r="AQ76" s="211">
        <v>0</v>
      </c>
      <c r="AR76" s="135" t="s">
        <v>92</v>
      </c>
      <c r="AS76" s="108" t="s">
        <v>39</v>
      </c>
      <c r="AT76" s="185" t="s">
        <v>39</v>
      </c>
      <c r="AU76" s="204"/>
      <c r="AV76" s="32"/>
      <c r="AW76" s="32"/>
      <c r="AX76" s="32"/>
      <c r="AY76" s="32"/>
      <c r="AZ76" s="32"/>
      <c r="BA76" s="32"/>
      <c r="BB76" s="32"/>
      <c r="BC76" s="32"/>
      <c r="BD76" s="32"/>
      <c r="BE76" s="32"/>
      <c r="BF76" s="32"/>
      <c r="BG76" s="32"/>
      <c r="BH76" s="32"/>
      <c r="BI76" s="32"/>
      <c r="BJ76" s="33"/>
    </row>
    <row r="77" spans="1:62" ht="139.5" hidden="1">
      <c r="A77" s="202"/>
      <c r="B77" s="186">
        <v>42</v>
      </c>
      <c r="C77" s="107" t="s">
        <v>22</v>
      </c>
      <c r="D77" s="107" t="s">
        <v>53</v>
      </c>
      <c r="E77" s="100" t="s">
        <v>54</v>
      </c>
      <c r="F77" s="107" t="s">
        <v>328</v>
      </c>
      <c r="G77" s="107">
        <v>2023</v>
      </c>
      <c r="H77" s="107">
        <v>10</v>
      </c>
      <c r="I77" s="107">
        <v>1</v>
      </c>
      <c r="J77" s="107" t="s">
        <v>507</v>
      </c>
      <c r="K77" s="109" t="s">
        <v>508</v>
      </c>
      <c r="L77" s="107" t="s">
        <v>509</v>
      </c>
      <c r="M77" s="107" t="s">
        <v>510</v>
      </c>
      <c r="N77" s="107" t="s">
        <v>433</v>
      </c>
      <c r="O77" s="107">
        <v>6</v>
      </c>
      <c r="P77" s="110">
        <v>45292</v>
      </c>
      <c r="Q77" s="110">
        <v>45473</v>
      </c>
      <c r="R77" s="107">
        <v>10</v>
      </c>
      <c r="S77" s="111">
        <v>0</v>
      </c>
      <c r="T77" s="107"/>
      <c r="U77" s="107"/>
      <c r="V77" s="107"/>
      <c r="W77" s="107"/>
      <c r="X77" s="107"/>
      <c r="Y77" s="107"/>
      <c r="Z77" s="107"/>
      <c r="AA77" s="107"/>
      <c r="AB77" s="107"/>
      <c r="AC77" s="107"/>
      <c r="AD77" s="107"/>
      <c r="AE77" s="107"/>
      <c r="AF77" s="107"/>
      <c r="AG77" s="112">
        <v>1</v>
      </c>
      <c r="AH77" s="109" t="s">
        <v>511</v>
      </c>
      <c r="AI77" s="109" t="s">
        <v>512</v>
      </c>
      <c r="AJ77" s="111">
        <v>0.5</v>
      </c>
      <c r="AK77" s="107" t="s">
        <v>513</v>
      </c>
      <c r="AL77" s="107" t="s">
        <v>39</v>
      </c>
      <c r="AM77" s="107" t="s">
        <v>39</v>
      </c>
      <c r="AN77" s="214">
        <v>0</v>
      </c>
      <c r="AO77" s="120" t="s">
        <v>126</v>
      </c>
      <c r="AP77" s="107" t="s">
        <v>37</v>
      </c>
      <c r="AQ77" s="211">
        <v>0</v>
      </c>
      <c r="AR77" s="135" t="s">
        <v>92</v>
      </c>
      <c r="AS77" s="108" t="s">
        <v>39</v>
      </c>
      <c r="AT77" s="185" t="s">
        <v>39</v>
      </c>
      <c r="AU77" s="204"/>
      <c r="AV77" s="32"/>
      <c r="AW77" s="32"/>
      <c r="AX77" s="32"/>
      <c r="AY77" s="32"/>
      <c r="AZ77" s="32"/>
      <c r="BA77" s="32"/>
      <c r="BB77" s="32"/>
      <c r="BC77" s="32"/>
      <c r="BD77" s="32"/>
      <c r="BE77" s="32"/>
      <c r="BF77" s="32"/>
      <c r="BG77" s="32"/>
      <c r="BH77" s="32"/>
      <c r="BI77" s="32"/>
      <c r="BJ77" s="33"/>
    </row>
    <row r="78" spans="1:62" ht="139.5" hidden="1">
      <c r="A78" s="202"/>
      <c r="B78" s="186">
        <v>42</v>
      </c>
      <c r="C78" s="107" t="s">
        <v>22</v>
      </c>
      <c r="D78" s="107" t="s">
        <v>53</v>
      </c>
      <c r="E78" s="100" t="s">
        <v>54</v>
      </c>
      <c r="F78" s="107" t="s">
        <v>328</v>
      </c>
      <c r="G78" s="107">
        <v>2023</v>
      </c>
      <c r="H78" s="107">
        <v>10</v>
      </c>
      <c r="I78" s="107">
        <v>2</v>
      </c>
      <c r="J78" s="107" t="s">
        <v>507</v>
      </c>
      <c r="K78" s="109" t="s">
        <v>514</v>
      </c>
      <c r="L78" s="107" t="s">
        <v>509</v>
      </c>
      <c r="M78" s="107" t="s">
        <v>515</v>
      </c>
      <c r="N78" s="107" t="s">
        <v>516</v>
      </c>
      <c r="O78" s="107">
        <v>1</v>
      </c>
      <c r="P78" s="110">
        <v>45292</v>
      </c>
      <c r="Q78" s="110">
        <v>45473</v>
      </c>
      <c r="R78" s="107">
        <v>10</v>
      </c>
      <c r="S78" s="111">
        <v>0</v>
      </c>
      <c r="T78" s="107"/>
      <c r="U78" s="107"/>
      <c r="V78" s="107"/>
      <c r="W78" s="107"/>
      <c r="X78" s="107"/>
      <c r="Y78" s="107"/>
      <c r="Z78" s="107"/>
      <c r="AA78" s="107"/>
      <c r="AB78" s="107"/>
      <c r="AC78" s="107"/>
      <c r="AD78" s="107"/>
      <c r="AE78" s="107"/>
      <c r="AF78" s="107"/>
      <c r="AG78" s="112">
        <v>1</v>
      </c>
      <c r="AH78" s="113" t="s">
        <v>517</v>
      </c>
      <c r="AI78" s="114" t="s">
        <v>518</v>
      </c>
      <c r="AJ78" s="111">
        <v>0</v>
      </c>
      <c r="AK78" s="107" t="s">
        <v>519</v>
      </c>
      <c r="AL78" s="107" t="s">
        <v>36</v>
      </c>
      <c r="AM78" s="107" t="s">
        <v>36</v>
      </c>
      <c r="AN78" s="214">
        <v>0</v>
      </c>
      <c r="AO78" s="120" t="s">
        <v>126</v>
      </c>
      <c r="AP78" s="107" t="s">
        <v>37</v>
      </c>
      <c r="AQ78" s="211">
        <v>0</v>
      </c>
      <c r="AR78" s="135" t="s">
        <v>92</v>
      </c>
      <c r="AS78" s="108" t="s">
        <v>39</v>
      </c>
      <c r="AT78" s="185" t="s">
        <v>39</v>
      </c>
      <c r="AU78" s="204"/>
      <c r="AV78" s="32"/>
      <c r="AW78" s="32"/>
      <c r="AX78" s="32"/>
      <c r="AY78" s="32"/>
      <c r="AZ78" s="32"/>
      <c r="BA78" s="32"/>
      <c r="BB78" s="32"/>
      <c r="BC78" s="32"/>
      <c r="BD78" s="32"/>
      <c r="BE78" s="32"/>
      <c r="BF78" s="32"/>
      <c r="BG78" s="32"/>
      <c r="BH78" s="32"/>
      <c r="BI78" s="32"/>
      <c r="BJ78" s="33"/>
    </row>
    <row r="79" spans="1:62" ht="117.75" hidden="1">
      <c r="A79" s="202"/>
      <c r="B79" s="186">
        <v>43</v>
      </c>
      <c r="C79" s="107" t="s">
        <v>22</v>
      </c>
      <c r="D79" s="107" t="s">
        <v>53</v>
      </c>
      <c r="E79" s="100" t="s">
        <v>520</v>
      </c>
      <c r="F79" s="107" t="s">
        <v>221</v>
      </c>
      <c r="G79" s="107">
        <v>2023</v>
      </c>
      <c r="H79" s="107">
        <v>11</v>
      </c>
      <c r="I79" s="107">
        <v>1</v>
      </c>
      <c r="J79" s="107" t="s">
        <v>521</v>
      </c>
      <c r="K79" s="109" t="s">
        <v>522</v>
      </c>
      <c r="L79" s="107" t="s">
        <v>523</v>
      </c>
      <c r="M79" s="107" t="s">
        <v>524</v>
      </c>
      <c r="N79" s="107" t="s">
        <v>433</v>
      </c>
      <c r="O79" s="107">
        <v>3</v>
      </c>
      <c r="P79" s="110">
        <v>45352</v>
      </c>
      <c r="Q79" s="110">
        <v>45636</v>
      </c>
      <c r="R79" s="107">
        <v>10</v>
      </c>
      <c r="S79" s="111">
        <v>0</v>
      </c>
      <c r="T79" s="107"/>
      <c r="U79" s="107"/>
      <c r="V79" s="107"/>
      <c r="W79" s="107"/>
      <c r="X79" s="107"/>
      <c r="Y79" s="107"/>
      <c r="Z79" s="107"/>
      <c r="AA79" s="107"/>
      <c r="AB79" s="107"/>
      <c r="AC79" s="107"/>
      <c r="AD79" s="107"/>
      <c r="AE79" s="107"/>
      <c r="AF79" s="107"/>
      <c r="AG79" s="112">
        <v>1</v>
      </c>
      <c r="AH79" s="113" t="s">
        <v>525</v>
      </c>
      <c r="AI79" s="114" t="s">
        <v>526</v>
      </c>
      <c r="AJ79" s="111">
        <v>0</v>
      </c>
      <c r="AK79" s="107" t="s">
        <v>527</v>
      </c>
      <c r="AL79" s="107" t="s">
        <v>36</v>
      </c>
      <c r="AM79" s="107" t="s">
        <v>36</v>
      </c>
      <c r="AN79" s="124">
        <v>1</v>
      </c>
      <c r="AO79" s="120" t="s">
        <v>528</v>
      </c>
      <c r="AP79" s="138" t="s">
        <v>529</v>
      </c>
      <c r="AQ79" s="211">
        <v>0.1</v>
      </c>
      <c r="AR79" s="135" t="s">
        <v>530</v>
      </c>
      <c r="AS79" s="108" t="s">
        <v>39</v>
      </c>
      <c r="AT79" s="185" t="s">
        <v>39</v>
      </c>
      <c r="AU79" s="204"/>
      <c r="AV79" s="32"/>
      <c r="AW79" s="32"/>
      <c r="AX79" s="32"/>
      <c r="AY79" s="32"/>
      <c r="AZ79" s="32"/>
      <c r="BA79" s="32"/>
      <c r="BB79" s="32"/>
      <c r="BC79" s="32"/>
      <c r="BD79" s="32"/>
      <c r="BE79" s="32"/>
      <c r="BF79" s="32"/>
      <c r="BG79" s="32"/>
      <c r="BH79" s="32"/>
      <c r="BI79" s="32"/>
      <c r="BJ79" s="33"/>
    </row>
    <row r="80" spans="1:62" ht="85.5" hidden="1">
      <c r="A80" s="202"/>
      <c r="B80" s="242">
        <v>44</v>
      </c>
      <c r="C80" s="107" t="s">
        <v>22</v>
      </c>
      <c r="D80" s="107" t="s">
        <v>53</v>
      </c>
      <c r="E80" s="100" t="s">
        <v>531</v>
      </c>
      <c r="F80" s="107" t="s">
        <v>55</v>
      </c>
      <c r="G80" s="107">
        <v>2024</v>
      </c>
      <c r="H80" s="246">
        <v>1</v>
      </c>
      <c r="I80" s="107">
        <v>1</v>
      </c>
      <c r="J80" s="107" t="s">
        <v>532</v>
      </c>
      <c r="K80" s="109" t="s">
        <v>533</v>
      </c>
      <c r="L80" s="107" t="s">
        <v>534</v>
      </c>
      <c r="M80" s="107" t="s">
        <v>535</v>
      </c>
      <c r="N80" s="107" t="s">
        <v>536</v>
      </c>
      <c r="O80" s="107">
        <v>1</v>
      </c>
      <c r="P80" s="110">
        <v>45414</v>
      </c>
      <c r="Q80" s="110">
        <v>45657</v>
      </c>
      <c r="R80" s="107">
        <v>10</v>
      </c>
      <c r="S80" s="111">
        <v>0.5</v>
      </c>
      <c r="T80" s="107"/>
      <c r="U80" s="107"/>
      <c r="V80" s="107"/>
      <c r="W80" s="107"/>
      <c r="X80" s="107"/>
      <c r="Y80" s="107"/>
      <c r="Z80" s="107"/>
      <c r="AA80" s="107"/>
      <c r="AB80" s="107"/>
      <c r="AC80" s="107"/>
      <c r="AD80" s="107"/>
      <c r="AE80" s="107"/>
      <c r="AF80" s="107"/>
      <c r="AG80" s="112" t="s">
        <v>537</v>
      </c>
      <c r="AH80" s="113" t="s">
        <v>538</v>
      </c>
      <c r="AI80" s="114" t="s">
        <v>539</v>
      </c>
      <c r="AJ80" s="111">
        <v>0.625</v>
      </c>
      <c r="AK80" s="107" t="s">
        <v>540</v>
      </c>
      <c r="AL80" s="107" t="s">
        <v>36</v>
      </c>
      <c r="AM80" s="107" t="s">
        <v>36</v>
      </c>
      <c r="AN80" s="107" t="s">
        <v>541</v>
      </c>
      <c r="AO80" s="107" t="s">
        <v>542</v>
      </c>
      <c r="AP80" s="134" t="s">
        <v>539</v>
      </c>
      <c r="AQ80" s="218">
        <v>1</v>
      </c>
      <c r="AR80" s="213" t="s">
        <v>543</v>
      </c>
      <c r="AS80" s="165" t="s">
        <v>278</v>
      </c>
      <c r="AT80" s="191" t="s">
        <v>279</v>
      </c>
      <c r="AU80" s="204"/>
      <c r="AV80" s="32"/>
      <c r="AW80" s="32"/>
      <c r="AX80" s="32"/>
      <c r="AY80" s="32"/>
      <c r="AZ80" s="32"/>
      <c r="BA80" s="32"/>
      <c r="BB80" s="32"/>
      <c r="BC80" s="32"/>
      <c r="BD80" s="32"/>
      <c r="BE80" s="32"/>
      <c r="BF80" s="32"/>
      <c r="BG80" s="32"/>
      <c r="BH80" s="32"/>
      <c r="BI80" s="32"/>
      <c r="BJ80" s="33"/>
    </row>
    <row r="81" spans="1:62" ht="96.75" hidden="1">
      <c r="A81" s="202"/>
      <c r="B81" s="241">
        <v>45</v>
      </c>
      <c r="C81" s="107" t="s">
        <v>22</v>
      </c>
      <c r="D81" s="107" t="s">
        <v>53</v>
      </c>
      <c r="E81" s="100" t="s">
        <v>531</v>
      </c>
      <c r="F81" s="107" t="s">
        <v>55</v>
      </c>
      <c r="G81" s="107">
        <v>2024</v>
      </c>
      <c r="H81" s="107">
        <v>1</v>
      </c>
      <c r="I81" s="107">
        <v>2</v>
      </c>
      <c r="J81" s="107" t="s">
        <v>532</v>
      </c>
      <c r="K81" s="109" t="s">
        <v>533</v>
      </c>
      <c r="L81" s="107" t="s">
        <v>544</v>
      </c>
      <c r="M81" s="107" t="s">
        <v>535</v>
      </c>
      <c r="N81" s="107" t="s">
        <v>545</v>
      </c>
      <c r="O81" s="107">
        <v>1</v>
      </c>
      <c r="P81" s="110">
        <v>45414</v>
      </c>
      <c r="Q81" s="110">
        <v>45657</v>
      </c>
      <c r="R81" s="107">
        <v>10</v>
      </c>
      <c r="S81" s="111">
        <v>0.5</v>
      </c>
      <c r="T81" s="107"/>
      <c r="U81" s="107"/>
      <c r="V81" s="107"/>
      <c r="W81" s="107"/>
      <c r="X81" s="107"/>
      <c r="Y81" s="107"/>
      <c r="Z81" s="107"/>
      <c r="AA81" s="107"/>
      <c r="AB81" s="107"/>
      <c r="AC81" s="107"/>
      <c r="AD81" s="107"/>
      <c r="AE81" s="107"/>
      <c r="AF81" s="107"/>
      <c r="AG81" s="113" t="s">
        <v>546</v>
      </c>
      <c r="AH81" s="113" t="s">
        <v>547</v>
      </c>
      <c r="AI81" s="114" t="s">
        <v>548</v>
      </c>
      <c r="AJ81" s="111">
        <v>0.625</v>
      </c>
      <c r="AK81" s="107" t="s">
        <v>549</v>
      </c>
      <c r="AL81" s="107" t="s">
        <v>36</v>
      </c>
      <c r="AM81" s="107" t="s">
        <v>36</v>
      </c>
      <c r="AN81" s="137" t="s">
        <v>550</v>
      </c>
      <c r="AO81" s="107" t="s">
        <v>551</v>
      </c>
      <c r="AP81" s="135" t="s">
        <v>290</v>
      </c>
      <c r="AQ81" s="211">
        <v>0.625</v>
      </c>
      <c r="AR81" s="213" t="s">
        <v>552</v>
      </c>
      <c r="AS81" s="166" t="s">
        <v>39</v>
      </c>
      <c r="AT81" s="192" t="s">
        <v>39</v>
      </c>
      <c r="AU81" s="204"/>
      <c r="AV81" s="32"/>
      <c r="AW81" s="32"/>
      <c r="AX81" s="32"/>
      <c r="AY81" s="32"/>
      <c r="AZ81" s="32"/>
      <c r="BA81" s="32"/>
      <c r="BB81" s="32"/>
      <c r="BC81" s="32"/>
      <c r="BD81" s="32"/>
      <c r="BE81" s="32"/>
      <c r="BF81" s="32"/>
      <c r="BG81" s="32"/>
      <c r="BH81" s="32"/>
      <c r="BI81" s="32"/>
      <c r="BJ81" s="33"/>
    </row>
    <row r="82" spans="1:62" ht="75" hidden="1">
      <c r="A82" s="202"/>
      <c r="B82" s="242">
        <v>46</v>
      </c>
      <c r="C82" s="107" t="s">
        <v>22</v>
      </c>
      <c r="D82" s="107" t="s">
        <v>53</v>
      </c>
      <c r="E82" s="100" t="s">
        <v>531</v>
      </c>
      <c r="F82" s="107" t="s">
        <v>25</v>
      </c>
      <c r="G82" s="107">
        <v>2024</v>
      </c>
      <c r="H82" s="246">
        <v>2</v>
      </c>
      <c r="I82" s="107">
        <v>1</v>
      </c>
      <c r="J82" s="107" t="s">
        <v>553</v>
      </c>
      <c r="K82" s="109" t="s">
        <v>554</v>
      </c>
      <c r="L82" s="107" t="s">
        <v>555</v>
      </c>
      <c r="M82" s="107" t="s">
        <v>556</v>
      </c>
      <c r="N82" s="107" t="s">
        <v>557</v>
      </c>
      <c r="O82" s="107">
        <v>1</v>
      </c>
      <c r="P82" s="110">
        <v>45406</v>
      </c>
      <c r="Q82" s="110">
        <v>45657</v>
      </c>
      <c r="R82" s="107">
        <v>10</v>
      </c>
      <c r="S82" s="111">
        <v>0.5</v>
      </c>
      <c r="T82" s="107"/>
      <c r="U82" s="107"/>
      <c r="V82" s="107"/>
      <c r="W82" s="107"/>
      <c r="X82" s="107"/>
      <c r="Y82" s="107"/>
      <c r="Z82" s="107"/>
      <c r="AA82" s="107"/>
      <c r="AB82" s="107"/>
      <c r="AC82" s="107"/>
      <c r="AD82" s="107"/>
      <c r="AE82" s="107"/>
      <c r="AF82" s="107"/>
      <c r="AG82" s="113" t="s">
        <v>558</v>
      </c>
      <c r="AH82" s="113" t="s">
        <v>559</v>
      </c>
      <c r="AI82" s="114" t="s">
        <v>560</v>
      </c>
      <c r="AJ82" s="111">
        <v>0.63</v>
      </c>
      <c r="AK82" s="107" t="s">
        <v>561</v>
      </c>
      <c r="AL82" s="107" t="s">
        <v>36</v>
      </c>
      <c r="AM82" s="107" t="s">
        <v>36</v>
      </c>
      <c r="AN82" s="107" t="s">
        <v>562</v>
      </c>
      <c r="AO82" s="107" t="s">
        <v>563</v>
      </c>
      <c r="AP82" s="134" t="s">
        <v>564</v>
      </c>
      <c r="AQ82" s="218">
        <v>1</v>
      </c>
      <c r="AR82" s="213" t="s">
        <v>543</v>
      </c>
      <c r="AS82" s="165" t="s">
        <v>278</v>
      </c>
      <c r="AT82" s="191" t="s">
        <v>279</v>
      </c>
      <c r="AU82" s="204"/>
      <c r="AV82" s="32"/>
      <c r="AW82" s="32"/>
      <c r="AX82" s="32"/>
      <c r="AY82" s="32"/>
      <c r="AZ82" s="32"/>
      <c r="BA82" s="32"/>
      <c r="BB82" s="32"/>
      <c r="BC82" s="32"/>
      <c r="BD82" s="32"/>
      <c r="BE82" s="32"/>
      <c r="BF82" s="32"/>
      <c r="BG82" s="32"/>
      <c r="BH82" s="32"/>
      <c r="BI82" s="32"/>
      <c r="BJ82" s="33"/>
    </row>
    <row r="83" spans="1:62" ht="75" hidden="1">
      <c r="A83" s="203"/>
      <c r="B83" s="184">
        <v>46</v>
      </c>
      <c r="C83" s="100" t="s">
        <v>22</v>
      </c>
      <c r="D83" s="100" t="s">
        <v>53</v>
      </c>
      <c r="E83" s="100" t="s">
        <v>531</v>
      </c>
      <c r="F83" s="100" t="s">
        <v>25</v>
      </c>
      <c r="G83" s="100">
        <v>2024</v>
      </c>
      <c r="H83" s="100">
        <v>2</v>
      </c>
      <c r="I83" s="100">
        <v>2</v>
      </c>
      <c r="J83" s="100" t="s">
        <v>553</v>
      </c>
      <c r="K83" s="101" t="s">
        <v>554</v>
      </c>
      <c r="L83" s="100" t="s">
        <v>565</v>
      </c>
      <c r="M83" s="100" t="s">
        <v>556</v>
      </c>
      <c r="N83" s="100" t="s">
        <v>566</v>
      </c>
      <c r="O83" s="100">
        <v>1</v>
      </c>
      <c r="P83" s="117">
        <v>45406</v>
      </c>
      <c r="Q83" s="117">
        <v>45657</v>
      </c>
      <c r="R83" s="107">
        <v>10</v>
      </c>
      <c r="S83" s="106">
        <v>0.2</v>
      </c>
      <c r="T83" s="100"/>
      <c r="U83" s="100"/>
      <c r="V83" s="100"/>
      <c r="W83" s="100"/>
      <c r="X83" s="100"/>
      <c r="Y83" s="100"/>
      <c r="Z83" s="100"/>
      <c r="AA83" s="100"/>
      <c r="AB83" s="100"/>
      <c r="AC83" s="100"/>
      <c r="AD83" s="100"/>
      <c r="AE83" s="100"/>
      <c r="AF83" s="100"/>
      <c r="AG83" s="100" t="s">
        <v>567</v>
      </c>
      <c r="AH83" s="100" t="s">
        <v>568</v>
      </c>
      <c r="AI83" s="127" t="s">
        <v>569</v>
      </c>
      <c r="AJ83" s="106">
        <v>1</v>
      </c>
      <c r="AK83" s="100" t="s">
        <v>570</v>
      </c>
      <c r="AL83" s="100" t="s">
        <v>278</v>
      </c>
      <c r="AM83" s="100" t="s">
        <v>279</v>
      </c>
      <c r="AN83" s="107" t="s">
        <v>571</v>
      </c>
      <c r="AO83" s="107" t="s">
        <v>572</v>
      </c>
      <c r="AP83" s="134" t="s">
        <v>573</v>
      </c>
      <c r="AQ83" s="219">
        <v>1</v>
      </c>
      <c r="AR83" s="231" t="s">
        <v>543</v>
      </c>
      <c r="AS83" s="165" t="s">
        <v>278</v>
      </c>
      <c r="AT83" s="191" t="s">
        <v>279</v>
      </c>
      <c r="AU83" s="204"/>
      <c r="AV83" s="32"/>
      <c r="AW83" s="32"/>
      <c r="AX83" s="32"/>
      <c r="AY83" s="32"/>
      <c r="AZ83" s="32"/>
      <c r="BA83" s="32"/>
      <c r="BB83" s="32"/>
      <c r="BC83" s="32"/>
      <c r="BD83" s="32"/>
      <c r="BE83" s="32"/>
      <c r="BF83" s="32"/>
      <c r="BG83" s="32"/>
      <c r="BH83" s="32"/>
      <c r="BI83" s="32"/>
      <c r="BJ83" s="33"/>
    </row>
    <row r="84" spans="1:62" ht="107.25" hidden="1">
      <c r="A84" s="202"/>
      <c r="B84" s="242">
        <v>47</v>
      </c>
      <c r="C84" s="107" t="s">
        <v>22</v>
      </c>
      <c r="D84" s="107" t="s">
        <v>53</v>
      </c>
      <c r="E84" s="100" t="s">
        <v>531</v>
      </c>
      <c r="F84" s="107" t="s">
        <v>25</v>
      </c>
      <c r="G84" s="107">
        <v>2024</v>
      </c>
      <c r="H84" s="246">
        <v>3</v>
      </c>
      <c r="I84" s="107">
        <v>1</v>
      </c>
      <c r="J84" s="107" t="s">
        <v>574</v>
      </c>
      <c r="K84" s="109" t="s">
        <v>575</v>
      </c>
      <c r="L84" s="107" t="s">
        <v>576</v>
      </c>
      <c r="M84" s="107" t="s">
        <v>577</v>
      </c>
      <c r="N84" s="107" t="s">
        <v>578</v>
      </c>
      <c r="O84" s="107">
        <v>1</v>
      </c>
      <c r="P84" s="110">
        <v>45414</v>
      </c>
      <c r="Q84" s="110">
        <v>45657</v>
      </c>
      <c r="R84" s="107">
        <v>10</v>
      </c>
      <c r="S84" s="111">
        <v>0.5</v>
      </c>
      <c r="T84" s="107"/>
      <c r="U84" s="107"/>
      <c r="V84" s="107"/>
      <c r="W84" s="107"/>
      <c r="X84" s="107"/>
      <c r="Y84" s="107"/>
      <c r="Z84" s="107"/>
      <c r="AA84" s="107"/>
      <c r="AB84" s="107"/>
      <c r="AC84" s="107"/>
      <c r="AD84" s="107"/>
      <c r="AE84" s="107"/>
      <c r="AF84" s="107"/>
      <c r="AG84" s="113" t="s">
        <v>541</v>
      </c>
      <c r="AH84" s="113" t="s">
        <v>579</v>
      </c>
      <c r="AI84" s="114" t="s">
        <v>580</v>
      </c>
      <c r="AJ84" s="111">
        <v>0.62</v>
      </c>
      <c r="AK84" s="107" t="s">
        <v>581</v>
      </c>
      <c r="AL84" s="107" t="s">
        <v>36</v>
      </c>
      <c r="AM84" s="107" t="s">
        <v>36</v>
      </c>
      <c r="AN84" s="107" t="s">
        <v>541</v>
      </c>
      <c r="AO84" s="107" t="s">
        <v>582</v>
      </c>
      <c r="AP84" s="134" t="s">
        <v>583</v>
      </c>
      <c r="AQ84" s="218">
        <v>1</v>
      </c>
      <c r="AR84" s="213" t="s">
        <v>543</v>
      </c>
      <c r="AS84" s="165" t="s">
        <v>278</v>
      </c>
      <c r="AT84" s="191" t="s">
        <v>279</v>
      </c>
      <c r="AU84" s="204"/>
      <c r="AV84" s="32"/>
      <c r="AW84" s="32"/>
      <c r="AX84" s="32"/>
      <c r="AY84" s="32"/>
      <c r="AZ84" s="32"/>
      <c r="BA84" s="32"/>
      <c r="BB84" s="32"/>
      <c r="BC84" s="32"/>
      <c r="BD84" s="32"/>
      <c r="BE84" s="32"/>
      <c r="BF84" s="32"/>
      <c r="BG84" s="32"/>
      <c r="BH84" s="32"/>
      <c r="BI84" s="32"/>
      <c r="BJ84" s="33"/>
    </row>
    <row r="85" spans="1:62" ht="107.25" hidden="1">
      <c r="A85" s="202"/>
      <c r="B85" s="186">
        <v>47</v>
      </c>
      <c r="C85" s="107" t="s">
        <v>22</v>
      </c>
      <c r="D85" s="107" t="s">
        <v>53</v>
      </c>
      <c r="E85" s="100" t="s">
        <v>531</v>
      </c>
      <c r="F85" s="107" t="s">
        <v>25</v>
      </c>
      <c r="G85" s="107">
        <v>2024</v>
      </c>
      <c r="H85" s="107">
        <v>3</v>
      </c>
      <c r="I85" s="107">
        <v>2</v>
      </c>
      <c r="J85" s="107" t="s">
        <v>574</v>
      </c>
      <c r="K85" s="109" t="s">
        <v>575</v>
      </c>
      <c r="L85" s="107" t="s">
        <v>584</v>
      </c>
      <c r="M85" s="107" t="s">
        <v>577</v>
      </c>
      <c r="N85" s="107" t="s">
        <v>585</v>
      </c>
      <c r="O85" s="107">
        <v>1</v>
      </c>
      <c r="P85" s="110">
        <v>45414</v>
      </c>
      <c r="Q85" s="110">
        <v>45657</v>
      </c>
      <c r="R85" s="107">
        <v>10</v>
      </c>
      <c r="S85" s="111">
        <v>0.5</v>
      </c>
      <c r="T85" s="107"/>
      <c r="U85" s="107"/>
      <c r="V85" s="107"/>
      <c r="W85" s="107"/>
      <c r="X85" s="107"/>
      <c r="Y85" s="107"/>
      <c r="Z85" s="107"/>
      <c r="AA85" s="107"/>
      <c r="AB85" s="107"/>
      <c r="AC85" s="107"/>
      <c r="AD85" s="107"/>
      <c r="AE85" s="107"/>
      <c r="AF85" s="107"/>
      <c r="AG85" s="113" t="s">
        <v>541</v>
      </c>
      <c r="AH85" s="113" t="s">
        <v>586</v>
      </c>
      <c r="AI85" s="114" t="s">
        <v>587</v>
      </c>
      <c r="AJ85" s="111">
        <v>0.62</v>
      </c>
      <c r="AK85" s="107" t="s">
        <v>588</v>
      </c>
      <c r="AL85" s="107" t="s">
        <v>36</v>
      </c>
      <c r="AM85" s="107" t="s">
        <v>36</v>
      </c>
      <c r="AN85" s="107" t="s">
        <v>541</v>
      </c>
      <c r="AO85" s="107" t="s">
        <v>589</v>
      </c>
      <c r="AP85" s="134" t="s">
        <v>583</v>
      </c>
      <c r="AQ85" s="218">
        <v>1</v>
      </c>
      <c r="AR85" s="213" t="s">
        <v>543</v>
      </c>
      <c r="AS85" s="165" t="s">
        <v>278</v>
      </c>
      <c r="AT85" s="191" t="s">
        <v>279</v>
      </c>
      <c r="AU85" s="204"/>
      <c r="AV85" s="32"/>
      <c r="AW85" s="32"/>
      <c r="AX85" s="32"/>
      <c r="AY85" s="32"/>
      <c r="AZ85" s="32"/>
      <c r="BA85" s="32"/>
      <c r="BB85" s="32"/>
      <c r="BC85" s="32"/>
      <c r="BD85" s="32"/>
      <c r="BE85" s="32"/>
      <c r="BF85" s="32"/>
      <c r="BG85" s="32"/>
      <c r="BH85" s="32"/>
      <c r="BI85" s="32"/>
      <c r="BJ85" s="33"/>
    </row>
    <row r="86" spans="1:62" ht="107.25" hidden="1">
      <c r="A86" s="202"/>
      <c r="B86" s="186">
        <v>47</v>
      </c>
      <c r="C86" s="107" t="s">
        <v>22</v>
      </c>
      <c r="D86" s="107" t="s">
        <v>53</v>
      </c>
      <c r="E86" s="100" t="s">
        <v>531</v>
      </c>
      <c r="F86" s="107" t="s">
        <v>25</v>
      </c>
      <c r="G86" s="107">
        <v>2024</v>
      </c>
      <c r="H86" s="107">
        <v>3</v>
      </c>
      <c r="I86" s="107">
        <v>3</v>
      </c>
      <c r="J86" s="107" t="s">
        <v>574</v>
      </c>
      <c r="K86" s="109" t="s">
        <v>575</v>
      </c>
      <c r="L86" s="107" t="s">
        <v>590</v>
      </c>
      <c r="M86" s="107" t="s">
        <v>577</v>
      </c>
      <c r="N86" s="107" t="s">
        <v>591</v>
      </c>
      <c r="O86" s="111" t="s">
        <v>592</v>
      </c>
      <c r="P86" s="110">
        <v>45414</v>
      </c>
      <c r="Q86" s="110">
        <v>45657</v>
      </c>
      <c r="R86" s="107">
        <v>10</v>
      </c>
      <c r="S86" s="111">
        <v>0.5</v>
      </c>
      <c r="T86" s="107"/>
      <c r="U86" s="107"/>
      <c r="V86" s="107"/>
      <c r="W86" s="107"/>
      <c r="X86" s="107"/>
      <c r="Y86" s="107"/>
      <c r="Z86" s="107"/>
      <c r="AA86" s="107"/>
      <c r="AB86" s="107"/>
      <c r="AC86" s="107"/>
      <c r="AD86" s="107"/>
      <c r="AE86" s="107"/>
      <c r="AF86" s="107"/>
      <c r="AG86" s="113" t="s">
        <v>593</v>
      </c>
      <c r="AH86" s="113" t="s">
        <v>594</v>
      </c>
      <c r="AI86" s="140" t="s">
        <v>595</v>
      </c>
      <c r="AJ86" s="111">
        <v>0.62</v>
      </c>
      <c r="AK86" s="107" t="s">
        <v>596</v>
      </c>
      <c r="AL86" s="107" t="s">
        <v>36</v>
      </c>
      <c r="AM86" s="107" t="s">
        <v>36</v>
      </c>
      <c r="AN86" s="107" t="s">
        <v>597</v>
      </c>
      <c r="AO86" s="107" t="s">
        <v>598</v>
      </c>
      <c r="AP86" s="134" t="s">
        <v>599</v>
      </c>
      <c r="AQ86" s="218">
        <v>1</v>
      </c>
      <c r="AR86" s="213" t="s">
        <v>543</v>
      </c>
      <c r="AS86" s="165" t="s">
        <v>278</v>
      </c>
      <c r="AT86" s="191" t="s">
        <v>279</v>
      </c>
      <c r="AU86" s="204"/>
      <c r="AV86" s="32"/>
      <c r="AW86" s="32"/>
      <c r="AX86" s="32"/>
      <c r="AY86" s="32"/>
      <c r="AZ86" s="32"/>
      <c r="BA86" s="32"/>
      <c r="BB86" s="32"/>
      <c r="BC86" s="32"/>
      <c r="BD86" s="32"/>
      <c r="BE86" s="32"/>
      <c r="BF86" s="32"/>
      <c r="BG86" s="32"/>
      <c r="BH86" s="32"/>
      <c r="BI86" s="32"/>
      <c r="BJ86" s="33"/>
    </row>
    <row r="87" spans="1:62" ht="63.75" hidden="1">
      <c r="A87" s="203"/>
      <c r="B87" s="184">
        <v>48</v>
      </c>
      <c r="C87" s="100" t="s">
        <v>22</v>
      </c>
      <c r="D87" s="100" t="s">
        <v>53</v>
      </c>
      <c r="E87" s="100" t="s">
        <v>531</v>
      </c>
      <c r="F87" s="100" t="s">
        <v>131</v>
      </c>
      <c r="G87" s="100">
        <v>2024</v>
      </c>
      <c r="H87" s="100">
        <v>4</v>
      </c>
      <c r="I87" s="100">
        <v>1</v>
      </c>
      <c r="J87" s="100" t="s">
        <v>140</v>
      </c>
      <c r="K87" s="101" t="s">
        <v>600</v>
      </c>
      <c r="L87" s="100" t="s">
        <v>601</v>
      </c>
      <c r="M87" s="100" t="s">
        <v>602</v>
      </c>
      <c r="N87" s="100" t="s">
        <v>566</v>
      </c>
      <c r="O87" s="100">
        <v>1</v>
      </c>
      <c r="P87" s="117">
        <v>45414</v>
      </c>
      <c r="Q87" s="117">
        <v>45534</v>
      </c>
      <c r="R87" s="107">
        <v>10</v>
      </c>
      <c r="S87" s="106">
        <v>0.2</v>
      </c>
      <c r="T87" s="100"/>
      <c r="U87" s="100"/>
      <c r="V87" s="100"/>
      <c r="W87" s="100"/>
      <c r="X87" s="100"/>
      <c r="Y87" s="100"/>
      <c r="Z87" s="100"/>
      <c r="AA87" s="100"/>
      <c r="AB87" s="100"/>
      <c r="AC87" s="100"/>
      <c r="AD87" s="100"/>
      <c r="AE87" s="100"/>
      <c r="AF87" s="100"/>
      <c r="AG87" s="100" t="s">
        <v>603</v>
      </c>
      <c r="AH87" s="100" t="s">
        <v>604</v>
      </c>
      <c r="AI87" s="141" t="s">
        <v>605</v>
      </c>
      <c r="AJ87" s="106">
        <v>1</v>
      </c>
      <c r="AK87" s="100" t="s">
        <v>606</v>
      </c>
      <c r="AL87" s="100" t="s">
        <v>278</v>
      </c>
      <c r="AM87" s="100" t="s">
        <v>279</v>
      </c>
      <c r="AN87" s="135" t="s">
        <v>290</v>
      </c>
      <c r="AO87" s="100" t="s">
        <v>551</v>
      </c>
      <c r="AP87" s="135" t="s">
        <v>290</v>
      </c>
      <c r="AQ87" s="217" t="s">
        <v>290</v>
      </c>
      <c r="AR87" s="135" t="s">
        <v>290</v>
      </c>
      <c r="AS87" s="220" t="s">
        <v>290</v>
      </c>
      <c r="AT87" s="221" t="s">
        <v>290</v>
      </c>
      <c r="AU87" s="204"/>
      <c r="AV87" s="32"/>
      <c r="AW87" s="32"/>
      <c r="AX87" s="32"/>
      <c r="AY87" s="32"/>
      <c r="AZ87" s="32"/>
      <c r="BA87" s="32"/>
      <c r="BB87" s="32"/>
      <c r="BC87" s="32"/>
      <c r="BD87" s="32"/>
      <c r="BE87" s="32"/>
      <c r="BF87" s="32"/>
      <c r="BG87" s="32"/>
      <c r="BH87" s="32"/>
      <c r="BI87" s="32"/>
      <c r="BJ87" s="33"/>
    </row>
    <row r="88" spans="1:62" ht="75" hidden="1">
      <c r="A88" s="203"/>
      <c r="B88" s="184">
        <v>48</v>
      </c>
      <c r="C88" s="100" t="s">
        <v>22</v>
      </c>
      <c r="D88" s="100" t="s">
        <v>53</v>
      </c>
      <c r="E88" s="100" t="s">
        <v>531</v>
      </c>
      <c r="F88" s="100" t="s">
        <v>131</v>
      </c>
      <c r="G88" s="100">
        <v>2024</v>
      </c>
      <c r="H88" s="100">
        <v>4</v>
      </c>
      <c r="I88" s="100">
        <v>2</v>
      </c>
      <c r="J88" s="100" t="s">
        <v>140</v>
      </c>
      <c r="K88" s="101" t="s">
        <v>600</v>
      </c>
      <c r="L88" s="100" t="s">
        <v>607</v>
      </c>
      <c r="M88" s="100" t="s">
        <v>602</v>
      </c>
      <c r="N88" s="100" t="s">
        <v>608</v>
      </c>
      <c r="O88" s="100">
        <v>1</v>
      </c>
      <c r="P88" s="117">
        <v>45414</v>
      </c>
      <c r="Q88" s="117">
        <v>45534</v>
      </c>
      <c r="R88" s="107">
        <v>10</v>
      </c>
      <c r="S88" s="106">
        <v>0.2</v>
      </c>
      <c r="T88" s="100"/>
      <c r="U88" s="100"/>
      <c r="V88" s="100"/>
      <c r="W88" s="100"/>
      <c r="X88" s="100"/>
      <c r="Y88" s="100"/>
      <c r="Z88" s="100"/>
      <c r="AA88" s="100"/>
      <c r="AB88" s="100"/>
      <c r="AC88" s="100"/>
      <c r="AD88" s="100"/>
      <c r="AE88" s="100"/>
      <c r="AF88" s="100"/>
      <c r="AG88" s="100" t="s">
        <v>609</v>
      </c>
      <c r="AH88" s="100" t="s">
        <v>610</v>
      </c>
      <c r="AI88" s="141" t="s">
        <v>605</v>
      </c>
      <c r="AJ88" s="106">
        <v>1</v>
      </c>
      <c r="AK88" s="100" t="s">
        <v>611</v>
      </c>
      <c r="AL88" s="100" t="s">
        <v>278</v>
      </c>
      <c r="AM88" s="100" t="s">
        <v>279</v>
      </c>
      <c r="AN88" s="135" t="s">
        <v>290</v>
      </c>
      <c r="AO88" s="100" t="s">
        <v>551</v>
      </c>
      <c r="AP88" s="135" t="s">
        <v>290</v>
      </c>
      <c r="AQ88" s="217" t="s">
        <v>290</v>
      </c>
      <c r="AR88" s="135" t="s">
        <v>290</v>
      </c>
      <c r="AS88" s="220" t="s">
        <v>290</v>
      </c>
      <c r="AT88" s="221" t="s">
        <v>290</v>
      </c>
      <c r="AU88" s="204"/>
      <c r="AV88" s="32"/>
      <c r="AW88" s="32"/>
      <c r="AX88" s="32"/>
      <c r="AY88" s="32"/>
      <c r="AZ88" s="32"/>
      <c r="BA88" s="32"/>
      <c r="BB88" s="32"/>
      <c r="BC88" s="32"/>
      <c r="BD88" s="32"/>
      <c r="BE88" s="32"/>
      <c r="BF88" s="32"/>
      <c r="BG88" s="32"/>
      <c r="BH88" s="32"/>
      <c r="BI88" s="32"/>
      <c r="BJ88" s="33"/>
    </row>
    <row r="89" spans="1:62" ht="63.75" hidden="1">
      <c r="A89" s="203"/>
      <c r="B89" s="184">
        <v>48</v>
      </c>
      <c r="C89" s="100" t="s">
        <v>22</v>
      </c>
      <c r="D89" s="100" t="s">
        <v>53</v>
      </c>
      <c r="E89" s="100" t="s">
        <v>531</v>
      </c>
      <c r="F89" s="100" t="s">
        <v>131</v>
      </c>
      <c r="G89" s="100">
        <v>2024</v>
      </c>
      <c r="H89" s="100">
        <v>4</v>
      </c>
      <c r="I89" s="100">
        <v>3</v>
      </c>
      <c r="J89" s="100" t="s">
        <v>140</v>
      </c>
      <c r="K89" s="101" t="s">
        <v>600</v>
      </c>
      <c r="L89" s="100" t="s">
        <v>612</v>
      </c>
      <c r="M89" s="100" t="s">
        <v>602</v>
      </c>
      <c r="N89" s="100" t="s">
        <v>613</v>
      </c>
      <c r="O89" s="100" t="s">
        <v>614</v>
      </c>
      <c r="P89" s="117">
        <v>45414</v>
      </c>
      <c r="Q89" s="117">
        <v>45534</v>
      </c>
      <c r="R89" s="107">
        <v>10</v>
      </c>
      <c r="S89" s="106">
        <v>0</v>
      </c>
      <c r="T89" s="100"/>
      <c r="U89" s="100"/>
      <c r="V89" s="100"/>
      <c r="W89" s="100"/>
      <c r="X89" s="100"/>
      <c r="Y89" s="100"/>
      <c r="Z89" s="100"/>
      <c r="AA89" s="100"/>
      <c r="AB89" s="100"/>
      <c r="AC89" s="100"/>
      <c r="AD89" s="100"/>
      <c r="AE89" s="100"/>
      <c r="AF89" s="100"/>
      <c r="AG89" s="100" t="s">
        <v>615</v>
      </c>
      <c r="AH89" s="100" t="s">
        <v>616</v>
      </c>
      <c r="AI89" s="127" t="s">
        <v>617</v>
      </c>
      <c r="AJ89" s="106">
        <v>1</v>
      </c>
      <c r="AK89" s="100" t="s">
        <v>618</v>
      </c>
      <c r="AL89" s="100" t="s">
        <v>278</v>
      </c>
      <c r="AM89" s="100" t="s">
        <v>279</v>
      </c>
      <c r="AN89" s="135" t="s">
        <v>290</v>
      </c>
      <c r="AO89" s="100" t="s">
        <v>551</v>
      </c>
      <c r="AP89" s="135" t="s">
        <v>290</v>
      </c>
      <c r="AQ89" s="217" t="s">
        <v>290</v>
      </c>
      <c r="AR89" s="135" t="s">
        <v>290</v>
      </c>
      <c r="AS89" s="220" t="s">
        <v>290</v>
      </c>
      <c r="AT89" s="221" t="s">
        <v>290</v>
      </c>
      <c r="AU89" s="204"/>
      <c r="AV89" s="32"/>
      <c r="AW89" s="32"/>
      <c r="AX89" s="32"/>
      <c r="AY89" s="32"/>
      <c r="AZ89" s="32"/>
      <c r="BA89" s="32"/>
      <c r="BB89" s="32"/>
      <c r="BC89" s="32"/>
      <c r="BD89" s="32"/>
      <c r="BE89" s="32"/>
      <c r="BF89" s="32"/>
      <c r="BG89" s="32"/>
      <c r="BH89" s="32"/>
      <c r="BI89" s="32"/>
      <c r="BJ89" s="33"/>
    </row>
    <row r="90" spans="1:62" ht="117.75" hidden="1">
      <c r="A90" s="202"/>
      <c r="B90" s="242">
        <v>49</v>
      </c>
      <c r="C90" s="107" t="s">
        <v>22</v>
      </c>
      <c r="D90" s="107" t="s">
        <v>53</v>
      </c>
      <c r="E90" s="100" t="s">
        <v>531</v>
      </c>
      <c r="F90" s="107" t="s">
        <v>221</v>
      </c>
      <c r="G90" s="107">
        <v>2024</v>
      </c>
      <c r="H90" s="246">
        <v>5</v>
      </c>
      <c r="I90" s="107">
        <v>1</v>
      </c>
      <c r="J90" s="107" t="s">
        <v>244</v>
      </c>
      <c r="K90" s="109" t="s">
        <v>619</v>
      </c>
      <c r="L90" s="107" t="s">
        <v>620</v>
      </c>
      <c r="M90" s="107" t="s">
        <v>621</v>
      </c>
      <c r="N90" s="107" t="s">
        <v>622</v>
      </c>
      <c r="O90" s="107">
        <v>19</v>
      </c>
      <c r="P90" s="110">
        <v>45474</v>
      </c>
      <c r="Q90" s="110">
        <v>45656</v>
      </c>
      <c r="R90" s="107">
        <v>10</v>
      </c>
      <c r="S90" s="111">
        <v>0</v>
      </c>
      <c r="T90" s="107"/>
      <c r="U90" s="107"/>
      <c r="V90" s="107"/>
      <c r="W90" s="107"/>
      <c r="X90" s="107"/>
      <c r="Y90" s="107"/>
      <c r="Z90" s="107"/>
      <c r="AA90" s="107"/>
      <c r="AB90" s="107"/>
      <c r="AC90" s="107"/>
      <c r="AD90" s="107"/>
      <c r="AE90" s="107"/>
      <c r="AF90" s="107"/>
      <c r="AG90" s="113" t="s">
        <v>623</v>
      </c>
      <c r="AH90" s="113" t="s">
        <v>624</v>
      </c>
      <c r="AI90" s="114" t="s">
        <v>625</v>
      </c>
      <c r="AJ90" s="111">
        <v>0.5</v>
      </c>
      <c r="AK90" s="107" t="s">
        <v>626</v>
      </c>
      <c r="AL90" s="107" t="s">
        <v>36</v>
      </c>
      <c r="AM90" s="107" t="s">
        <v>36</v>
      </c>
      <c r="AN90" s="120" t="s">
        <v>627</v>
      </c>
      <c r="AO90" s="107" t="s">
        <v>628</v>
      </c>
      <c r="AP90" s="134" t="s">
        <v>629</v>
      </c>
      <c r="AQ90" s="218">
        <v>1</v>
      </c>
      <c r="AR90" s="213" t="s">
        <v>543</v>
      </c>
      <c r="AS90" s="165" t="s">
        <v>278</v>
      </c>
      <c r="AT90" s="191" t="s">
        <v>279</v>
      </c>
      <c r="AU90" s="204"/>
      <c r="AV90" s="32"/>
      <c r="AW90" s="32"/>
      <c r="AX90" s="32"/>
      <c r="AY90" s="32"/>
      <c r="AZ90" s="32"/>
      <c r="BA90" s="32"/>
      <c r="BB90" s="32"/>
      <c r="BC90" s="32"/>
      <c r="BD90" s="32"/>
      <c r="BE90" s="32"/>
      <c r="BF90" s="32"/>
      <c r="BG90" s="32"/>
      <c r="BH90" s="32"/>
      <c r="BI90" s="32"/>
      <c r="BJ90" s="33"/>
    </row>
    <row r="91" spans="1:62" ht="117.75" hidden="1">
      <c r="A91" s="202"/>
      <c r="B91" s="186">
        <v>49</v>
      </c>
      <c r="C91" s="107" t="s">
        <v>22</v>
      </c>
      <c r="D91" s="107" t="s">
        <v>53</v>
      </c>
      <c r="E91" s="100" t="s">
        <v>531</v>
      </c>
      <c r="F91" s="107" t="s">
        <v>221</v>
      </c>
      <c r="G91" s="107">
        <v>2024</v>
      </c>
      <c r="H91" s="107">
        <v>5</v>
      </c>
      <c r="I91" s="107">
        <v>2</v>
      </c>
      <c r="J91" s="107" t="s">
        <v>244</v>
      </c>
      <c r="K91" s="109" t="s">
        <v>619</v>
      </c>
      <c r="L91" s="107" t="s">
        <v>630</v>
      </c>
      <c r="M91" s="107" t="s">
        <v>621</v>
      </c>
      <c r="N91" s="107" t="s">
        <v>631</v>
      </c>
      <c r="O91" s="107">
        <v>3</v>
      </c>
      <c r="P91" s="110">
        <v>45474</v>
      </c>
      <c r="Q91" s="110">
        <v>45656</v>
      </c>
      <c r="R91" s="107">
        <v>10</v>
      </c>
      <c r="S91" s="111">
        <v>0</v>
      </c>
      <c r="T91" s="107"/>
      <c r="U91" s="107"/>
      <c r="V91" s="107"/>
      <c r="W91" s="107"/>
      <c r="X91" s="107"/>
      <c r="Y91" s="107"/>
      <c r="Z91" s="107"/>
      <c r="AA91" s="107"/>
      <c r="AB91" s="107"/>
      <c r="AC91" s="107"/>
      <c r="AD91" s="107"/>
      <c r="AE91" s="107"/>
      <c r="AF91" s="107"/>
      <c r="AG91" s="113" t="s">
        <v>632</v>
      </c>
      <c r="AH91" s="113" t="s">
        <v>633</v>
      </c>
      <c r="AI91" s="114" t="s">
        <v>634</v>
      </c>
      <c r="AJ91" s="111">
        <v>0.33</v>
      </c>
      <c r="AK91" s="107" t="s">
        <v>635</v>
      </c>
      <c r="AL91" s="107" t="s">
        <v>36</v>
      </c>
      <c r="AM91" s="107" t="s">
        <v>36</v>
      </c>
      <c r="AN91" s="120" t="s">
        <v>636</v>
      </c>
      <c r="AO91" s="107" t="s">
        <v>637</v>
      </c>
      <c r="AP91" s="134" t="s">
        <v>638</v>
      </c>
      <c r="AQ91" s="218">
        <v>1</v>
      </c>
      <c r="AR91" s="213" t="s">
        <v>543</v>
      </c>
      <c r="AS91" s="165" t="s">
        <v>278</v>
      </c>
      <c r="AT91" s="191" t="s">
        <v>279</v>
      </c>
      <c r="AU91" s="204"/>
      <c r="AV91" s="32"/>
      <c r="AW91" s="32"/>
      <c r="AX91" s="32"/>
      <c r="AY91" s="32"/>
      <c r="AZ91" s="32"/>
      <c r="BA91" s="32"/>
      <c r="BB91" s="32"/>
      <c r="BC91" s="32"/>
      <c r="BD91" s="32"/>
      <c r="BE91" s="32"/>
      <c r="BF91" s="32"/>
      <c r="BG91" s="32"/>
      <c r="BH91" s="32"/>
      <c r="BI91" s="32"/>
      <c r="BJ91" s="33"/>
    </row>
    <row r="92" spans="1:62" ht="117.75" hidden="1">
      <c r="A92" s="203"/>
      <c r="B92" s="184">
        <v>49</v>
      </c>
      <c r="C92" s="100" t="s">
        <v>22</v>
      </c>
      <c r="D92" s="100" t="s">
        <v>53</v>
      </c>
      <c r="E92" s="100" t="s">
        <v>531</v>
      </c>
      <c r="F92" s="100" t="s">
        <v>221</v>
      </c>
      <c r="G92" s="100">
        <v>2024</v>
      </c>
      <c r="H92" s="100">
        <v>5</v>
      </c>
      <c r="I92" s="100">
        <v>3</v>
      </c>
      <c r="J92" s="100" t="s">
        <v>244</v>
      </c>
      <c r="K92" s="101" t="s">
        <v>619</v>
      </c>
      <c r="L92" s="100" t="s">
        <v>639</v>
      </c>
      <c r="M92" s="100" t="s">
        <v>621</v>
      </c>
      <c r="N92" s="100" t="s">
        <v>640</v>
      </c>
      <c r="O92" s="100">
        <v>1</v>
      </c>
      <c r="P92" s="117">
        <v>45474</v>
      </c>
      <c r="Q92" s="117">
        <v>45656</v>
      </c>
      <c r="R92" s="107">
        <v>10</v>
      </c>
      <c r="S92" s="106">
        <v>0</v>
      </c>
      <c r="T92" s="100"/>
      <c r="U92" s="100"/>
      <c r="V92" s="100"/>
      <c r="W92" s="100"/>
      <c r="X92" s="100"/>
      <c r="Y92" s="100"/>
      <c r="Z92" s="100"/>
      <c r="AA92" s="100"/>
      <c r="AB92" s="100"/>
      <c r="AC92" s="100"/>
      <c r="AD92" s="100"/>
      <c r="AE92" s="100"/>
      <c r="AF92" s="100"/>
      <c r="AG92" s="100" t="s">
        <v>641</v>
      </c>
      <c r="AH92" s="100" t="s">
        <v>642</v>
      </c>
      <c r="AI92" s="127" t="s">
        <v>643</v>
      </c>
      <c r="AJ92" s="106">
        <v>1</v>
      </c>
      <c r="AK92" s="100" t="s">
        <v>644</v>
      </c>
      <c r="AL92" s="100" t="s">
        <v>278</v>
      </c>
      <c r="AM92" s="100" t="s">
        <v>279</v>
      </c>
      <c r="AN92" s="101" t="s">
        <v>290</v>
      </c>
      <c r="AO92" s="100" t="s">
        <v>551</v>
      </c>
      <c r="AP92" s="101" t="s">
        <v>290</v>
      </c>
      <c r="AQ92" s="217" t="s">
        <v>290</v>
      </c>
      <c r="AR92" s="231" t="s">
        <v>290</v>
      </c>
      <c r="AS92" s="220" t="s">
        <v>290</v>
      </c>
      <c r="AT92" s="221" t="s">
        <v>290</v>
      </c>
      <c r="AU92" s="204"/>
      <c r="AV92" s="32"/>
      <c r="AW92" s="32"/>
      <c r="AX92" s="32"/>
      <c r="AY92" s="32"/>
      <c r="AZ92" s="32"/>
      <c r="BA92" s="32"/>
      <c r="BB92" s="32"/>
      <c r="BC92" s="32"/>
      <c r="BD92" s="32"/>
      <c r="BE92" s="32"/>
      <c r="BF92" s="32"/>
      <c r="BG92" s="32"/>
      <c r="BH92" s="32"/>
      <c r="BI92" s="32"/>
      <c r="BJ92" s="33"/>
    </row>
    <row r="93" spans="1:62" ht="75" hidden="1">
      <c r="A93" s="203"/>
      <c r="B93" s="242">
        <v>50</v>
      </c>
      <c r="C93" s="100" t="s">
        <v>22</v>
      </c>
      <c r="D93" s="100" t="s">
        <v>53</v>
      </c>
      <c r="E93" s="100" t="s">
        <v>531</v>
      </c>
      <c r="F93" s="100" t="s">
        <v>221</v>
      </c>
      <c r="G93" s="100">
        <v>2024</v>
      </c>
      <c r="H93" s="100">
        <v>6</v>
      </c>
      <c r="I93" s="100">
        <v>1</v>
      </c>
      <c r="J93" s="100" t="s">
        <v>645</v>
      </c>
      <c r="K93" s="101" t="s">
        <v>646</v>
      </c>
      <c r="L93" s="100" t="s">
        <v>647</v>
      </c>
      <c r="M93" s="100" t="s">
        <v>648</v>
      </c>
      <c r="N93" s="100" t="s">
        <v>608</v>
      </c>
      <c r="O93" s="100">
        <v>1</v>
      </c>
      <c r="P93" s="117">
        <v>45414</v>
      </c>
      <c r="Q93" s="117">
        <v>45657</v>
      </c>
      <c r="R93" s="107">
        <v>10</v>
      </c>
      <c r="S93" s="106">
        <v>0.2</v>
      </c>
      <c r="T93" s="100"/>
      <c r="U93" s="100"/>
      <c r="V93" s="100"/>
      <c r="W93" s="100"/>
      <c r="X93" s="100"/>
      <c r="Y93" s="100"/>
      <c r="Z93" s="100"/>
      <c r="AA93" s="100"/>
      <c r="AB93" s="100"/>
      <c r="AC93" s="100"/>
      <c r="AD93" s="100"/>
      <c r="AE93" s="100"/>
      <c r="AF93" s="100"/>
      <c r="AG93" s="100" t="s">
        <v>649</v>
      </c>
      <c r="AH93" s="100" t="s">
        <v>650</v>
      </c>
      <c r="AI93" s="127" t="s">
        <v>651</v>
      </c>
      <c r="AJ93" s="106">
        <v>1</v>
      </c>
      <c r="AK93" s="100" t="s">
        <v>652</v>
      </c>
      <c r="AL93" s="100" t="s">
        <v>278</v>
      </c>
      <c r="AM93" s="100" t="s">
        <v>279</v>
      </c>
      <c r="AN93" s="100" t="s">
        <v>653</v>
      </c>
      <c r="AO93" s="100" t="s">
        <v>654</v>
      </c>
      <c r="AP93" s="142" t="s">
        <v>655</v>
      </c>
      <c r="AQ93" s="219">
        <v>1</v>
      </c>
      <c r="AR93" s="231" t="s">
        <v>543</v>
      </c>
      <c r="AS93" s="165" t="s">
        <v>278</v>
      </c>
      <c r="AT93" s="191" t="s">
        <v>279</v>
      </c>
      <c r="AU93" s="204"/>
      <c r="AV93" s="32"/>
      <c r="AW93" s="32"/>
      <c r="AX93" s="32"/>
      <c r="AY93" s="32"/>
      <c r="AZ93" s="32"/>
      <c r="BA93" s="32"/>
      <c r="BB93" s="32"/>
      <c r="BC93" s="32"/>
      <c r="BD93" s="32"/>
      <c r="BE93" s="32"/>
      <c r="BF93" s="32"/>
      <c r="BG93" s="32"/>
      <c r="BH93" s="32"/>
      <c r="BI93" s="32"/>
      <c r="BJ93" s="33"/>
    </row>
    <row r="94" spans="1:62" ht="75" hidden="1">
      <c r="A94" s="203"/>
      <c r="B94" s="242">
        <v>50</v>
      </c>
      <c r="C94" s="100" t="s">
        <v>22</v>
      </c>
      <c r="D94" s="100" t="s">
        <v>53</v>
      </c>
      <c r="E94" s="100" t="s">
        <v>531</v>
      </c>
      <c r="F94" s="100" t="s">
        <v>221</v>
      </c>
      <c r="G94" s="100">
        <v>2024</v>
      </c>
      <c r="H94" s="246">
        <v>6</v>
      </c>
      <c r="I94" s="100">
        <v>2</v>
      </c>
      <c r="J94" s="100" t="s">
        <v>645</v>
      </c>
      <c r="K94" s="101" t="s">
        <v>646</v>
      </c>
      <c r="L94" s="100" t="s">
        <v>648</v>
      </c>
      <c r="M94" s="100" t="s">
        <v>648</v>
      </c>
      <c r="N94" s="100" t="s">
        <v>656</v>
      </c>
      <c r="O94" s="100">
        <v>1</v>
      </c>
      <c r="P94" s="117">
        <v>45414</v>
      </c>
      <c r="Q94" s="117">
        <v>45657</v>
      </c>
      <c r="R94" s="107">
        <v>10</v>
      </c>
      <c r="S94" s="106">
        <v>1</v>
      </c>
      <c r="T94" s="100"/>
      <c r="U94" s="100"/>
      <c r="V94" s="100"/>
      <c r="W94" s="100"/>
      <c r="X94" s="100"/>
      <c r="Y94" s="100"/>
      <c r="Z94" s="100"/>
      <c r="AA94" s="100"/>
      <c r="AB94" s="100"/>
      <c r="AC94" s="100"/>
      <c r="AD94" s="100"/>
      <c r="AE94" s="100"/>
      <c r="AF94" s="100"/>
      <c r="AG94" s="100" t="s">
        <v>657</v>
      </c>
      <c r="AH94" s="100" t="s">
        <v>658</v>
      </c>
      <c r="AI94" s="127" t="s">
        <v>659</v>
      </c>
      <c r="AJ94" s="106">
        <v>1</v>
      </c>
      <c r="AK94" s="100" t="s">
        <v>660</v>
      </c>
      <c r="AL94" s="100" t="s">
        <v>278</v>
      </c>
      <c r="AM94" s="100" t="s">
        <v>279</v>
      </c>
      <c r="AN94" s="100" t="s">
        <v>657</v>
      </c>
      <c r="AO94" s="100" t="s">
        <v>661</v>
      </c>
      <c r="AP94" s="142" t="s">
        <v>662</v>
      </c>
      <c r="AQ94" s="219">
        <v>1</v>
      </c>
      <c r="AR94" s="231" t="s">
        <v>543</v>
      </c>
      <c r="AS94" s="165" t="s">
        <v>278</v>
      </c>
      <c r="AT94" s="191" t="s">
        <v>279</v>
      </c>
      <c r="AU94" s="204"/>
      <c r="AV94" s="32"/>
      <c r="AW94" s="32"/>
      <c r="AX94" s="32"/>
      <c r="AY94" s="32"/>
      <c r="AZ94" s="32"/>
      <c r="BA94" s="32"/>
      <c r="BB94" s="32"/>
      <c r="BC94" s="32"/>
      <c r="BD94" s="32"/>
      <c r="BE94" s="32"/>
      <c r="BF94" s="32"/>
      <c r="BG94" s="32"/>
      <c r="BH94" s="32"/>
      <c r="BI94" s="32"/>
      <c r="BJ94" s="33"/>
    </row>
    <row r="95" spans="1:62" ht="96.75" hidden="1">
      <c r="A95" s="203"/>
      <c r="B95" s="186">
        <v>51</v>
      </c>
      <c r="C95" s="107" t="s">
        <v>22</v>
      </c>
      <c r="D95" s="107" t="s">
        <v>53</v>
      </c>
      <c r="E95" s="107" t="s">
        <v>663</v>
      </c>
      <c r="F95" s="107" t="s">
        <v>25</v>
      </c>
      <c r="G95" s="107">
        <v>2023</v>
      </c>
      <c r="H95" s="107">
        <v>1</v>
      </c>
      <c r="I95" s="107">
        <v>1</v>
      </c>
      <c r="J95" s="107" t="s">
        <v>664</v>
      </c>
      <c r="K95" s="120"/>
      <c r="L95" s="107" t="s">
        <v>665</v>
      </c>
      <c r="M95" s="107" t="s">
        <v>666</v>
      </c>
      <c r="N95" s="107" t="s">
        <v>667</v>
      </c>
      <c r="O95" s="107">
        <v>2</v>
      </c>
      <c r="P95" s="110">
        <v>45231</v>
      </c>
      <c r="Q95" s="110">
        <v>45444</v>
      </c>
      <c r="R95" s="107">
        <v>10</v>
      </c>
      <c r="S95" s="106">
        <v>1</v>
      </c>
      <c r="T95" s="100"/>
      <c r="U95" s="100"/>
      <c r="V95" s="100"/>
      <c r="W95" s="100"/>
      <c r="X95" s="100"/>
      <c r="Y95" s="100"/>
      <c r="Z95" s="100"/>
      <c r="AA95" s="100"/>
      <c r="AB95" s="100"/>
      <c r="AC95" s="100"/>
      <c r="AD95" s="100"/>
      <c r="AE95" s="100"/>
      <c r="AF95" s="100"/>
      <c r="AG95" s="111">
        <v>1</v>
      </c>
      <c r="AH95" s="107" t="s">
        <v>668</v>
      </c>
      <c r="AI95" s="133" t="s">
        <v>669</v>
      </c>
      <c r="AJ95" s="111">
        <v>1</v>
      </c>
      <c r="AK95" s="107" t="s">
        <v>670</v>
      </c>
      <c r="AL95" s="107" t="s">
        <v>278</v>
      </c>
      <c r="AM95" s="107" t="s">
        <v>279</v>
      </c>
      <c r="AN95" s="222">
        <v>1</v>
      </c>
      <c r="AO95" s="107" t="s">
        <v>668</v>
      </c>
      <c r="AP95" s="143" t="s">
        <v>671</v>
      </c>
      <c r="AQ95" s="135" t="s">
        <v>290</v>
      </c>
      <c r="AR95" s="135" t="s">
        <v>290</v>
      </c>
      <c r="AS95" s="136" t="s">
        <v>290</v>
      </c>
      <c r="AT95" s="188" t="s">
        <v>290</v>
      </c>
      <c r="AU95" s="206"/>
      <c r="AV95" s="37"/>
      <c r="AW95" s="32"/>
      <c r="AX95" s="32"/>
      <c r="AY95" s="32"/>
      <c r="AZ95" s="32"/>
      <c r="BA95" s="32"/>
      <c r="BB95" s="32"/>
      <c r="BC95" s="32"/>
      <c r="BD95" s="32"/>
      <c r="BE95" s="32"/>
      <c r="BF95" s="32"/>
      <c r="BG95" s="32"/>
      <c r="BH95" s="32"/>
      <c r="BI95" s="32"/>
      <c r="BJ95" s="33"/>
    </row>
    <row r="96" spans="1:62" ht="107.25" hidden="1">
      <c r="A96" s="203"/>
      <c r="B96" s="186">
        <v>52</v>
      </c>
      <c r="C96" s="107" t="s">
        <v>22</v>
      </c>
      <c r="D96" s="107" t="s">
        <v>53</v>
      </c>
      <c r="E96" s="107" t="s">
        <v>663</v>
      </c>
      <c r="F96" s="107" t="s">
        <v>25</v>
      </c>
      <c r="G96" s="107">
        <v>2023</v>
      </c>
      <c r="H96" s="107">
        <v>2</v>
      </c>
      <c r="I96" s="107">
        <v>1</v>
      </c>
      <c r="J96" s="107" t="s">
        <v>672</v>
      </c>
      <c r="K96" s="120"/>
      <c r="L96" s="107" t="s">
        <v>673</v>
      </c>
      <c r="M96" s="107" t="s">
        <v>674</v>
      </c>
      <c r="N96" s="107" t="s">
        <v>675</v>
      </c>
      <c r="O96" s="107">
        <v>2</v>
      </c>
      <c r="P96" s="110">
        <v>45231</v>
      </c>
      <c r="Q96" s="110">
        <v>45383</v>
      </c>
      <c r="R96" s="107">
        <v>10</v>
      </c>
      <c r="S96" s="106">
        <v>1</v>
      </c>
      <c r="T96" s="100"/>
      <c r="U96" s="100"/>
      <c r="V96" s="100"/>
      <c r="W96" s="100"/>
      <c r="X96" s="100"/>
      <c r="Y96" s="100"/>
      <c r="Z96" s="100"/>
      <c r="AA96" s="100"/>
      <c r="AB96" s="100"/>
      <c r="AC96" s="100"/>
      <c r="AD96" s="100"/>
      <c r="AE96" s="100"/>
      <c r="AF96" s="100"/>
      <c r="AG96" s="111">
        <v>1</v>
      </c>
      <c r="AH96" s="107" t="s">
        <v>676</v>
      </c>
      <c r="AI96" s="133" t="s">
        <v>677</v>
      </c>
      <c r="AJ96" s="111">
        <v>1</v>
      </c>
      <c r="AK96" s="107" t="s">
        <v>670</v>
      </c>
      <c r="AL96" s="107" t="s">
        <v>278</v>
      </c>
      <c r="AM96" s="107" t="s">
        <v>279</v>
      </c>
      <c r="AN96" s="222">
        <v>1</v>
      </c>
      <c r="AO96" s="107" t="s">
        <v>678</v>
      </c>
      <c r="AP96" s="143" t="s">
        <v>679</v>
      </c>
      <c r="AQ96" s="135" t="s">
        <v>290</v>
      </c>
      <c r="AR96" s="135" t="s">
        <v>290</v>
      </c>
      <c r="AS96" s="136" t="s">
        <v>290</v>
      </c>
      <c r="AT96" s="188" t="s">
        <v>290</v>
      </c>
      <c r="AU96" s="206"/>
      <c r="AV96" s="37"/>
      <c r="AW96" s="32"/>
      <c r="AX96" s="32"/>
      <c r="AY96" s="32"/>
      <c r="AZ96" s="32"/>
      <c r="BA96" s="32"/>
      <c r="BB96" s="32"/>
      <c r="BC96" s="32"/>
      <c r="BD96" s="32"/>
      <c r="BE96" s="32"/>
      <c r="BF96" s="32"/>
      <c r="BG96" s="32"/>
      <c r="BH96" s="32"/>
      <c r="BI96" s="32"/>
      <c r="BJ96" s="33"/>
    </row>
    <row r="97" spans="1:62" ht="96.75" hidden="1">
      <c r="A97" s="203"/>
      <c r="B97" s="186">
        <v>53</v>
      </c>
      <c r="C97" s="107" t="s">
        <v>22</v>
      </c>
      <c r="D97" s="107" t="s">
        <v>53</v>
      </c>
      <c r="E97" s="107" t="s">
        <v>663</v>
      </c>
      <c r="F97" s="107" t="s">
        <v>25</v>
      </c>
      <c r="G97" s="107">
        <v>2023</v>
      </c>
      <c r="H97" s="107">
        <v>3</v>
      </c>
      <c r="I97" s="107">
        <v>1</v>
      </c>
      <c r="J97" s="107" t="s">
        <v>680</v>
      </c>
      <c r="K97" s="120"/>
      <c r="L97" s="107" t="s">
        <v>681</v>
      </c>
      <c r="M97" s="107" t="s">
        <v>682</v>
      </c>
      <c r="N97" s="107" t="s">
        <v>683</v>
      </c>
      <c r="O97" s="107">
        <v>1</v>
      </c>
      <c r="P97" s="110">
        <v>45170</v>
      </c>
      <c r="Q97" s="110">
        <v>45291</v>
      </c>
      <c r="R97" s="107">
        <v>10</v>
      </c>
      <c r="S97" s="106">
        <v>1</v>
      </c>
      <c r="T97" s="100"/>
      <c r="U97" s="100"/>
      <c r="V97" s="100"/>
      <c r="W97" s="100"/>
      <c r="X97" s="100"/>
      <c r="Y97" s="100"/>
      <c r="Z97" s="100"/>
      <c r="AA97" s="100"/>
      <c r="AB97" s="100"/>
      <c r="AC97" s="100"/>
      <c r="AD97" s="100"/>
      <c r="AE97" s="100"/>
      <c r="AF97" s="100"/>
      <c r="AG97" s="111">
        <v>1</v>
      </c>
      <c r="AH97" s="107" t="s">
        <v>684</v>
      </c>
      <c r="AI97" s="133" t="s">
        <v>685</v>
      </c>
      <c r="AJ97" s="111">
        <v>1</v>
      </c>
      <c r="AK97" s="107" t="s">
        <v>670</v>
      </c>
      <c r="AL97" s="107" t="s">
        <v>278</v>
      </c>
      <c r="AM97" s="107" t="s">
        <v>279</v>
      </c>
      <c r="AN97" s="222">
        <v>1</v>
      </c>
      <c r="AO97" s="107" t="s">
        <v>684</v>
      </c>
      <c r="AP97" s="143" t="s">
        <v>686</v>
      </c>
      <c r="AQ97" s="135" t="s">
        <v>290</v>
      </c>
      <c r="AR97" s="135" t="s">
        <v>290</v>
      </c>
      <c r="AS97" s="136" t="s">
        <v>290</v>
      </c>
      <c r="AT97" s="188" t="s">
        <v>290</v>
      </c>
      <c r="AU97" s="206"/>
      <c r="AV97" s="37"/>
      <c r="AW97" s="32"/>
      <c r="AX97" s="32"/>
      <c r="AY97" s="32"/>
      <c r="AZ97" s="32"/>
      <c r="BA97" s="32"/>
      <c r="BB97" s="32"/>
      <c r="BC97" s="32"/>
      <c r="BD97" s="32"/>
      <c r="BE97" s="32"/>
      <c r="BF97" s="32"/>
      <c r="BG97" s="32"/>
      <c r="BH97" s="32"/>
      <c r="BI97" s="32"/>
      <c r="BJ97" s="33"/>
    </row>
    <row r="98" spans="1:62" ht="117.75" hidden="1">
      <c r="A98" s="203"/>
      <c r="B98" s="186">
        <v>54</v>
      </c>
      <c r="C98" s="107" t="s">
        <v>22</v>
      </c>
      <c r="D98" s="107" t="s">
        <v>53</v>
      </c>
      <c r="E98" s="110" t="s">
        <v>687</v>
      </c>
      <c r="F98" s="107" t="s">
        <v>117</v>
      </c>
      <c r="G98" s="107">
        <v>2023</v>
      </c>
      <c r="H98" s="107">
        <v>4</v>
      </c>
      <c r="I98" s="107">
        <v>1</v>
      </c>
      <c r="J98" s="107" t="s">
        <v>366</v>
      </c>
      <c r="K98" s="120"/>
      <c r="L98" s="107" t="s">
        <v>688</v>
      </c>
      <c r="M98" s="107" t="s">
        <v>689</v>
      </c>
      <c r="N98" s="107" t="s">
        <v>690</v>
      </c>
      <c r="O98" s="107">
        <v>3</v>
      </c>
      <c r="P98" s="110">
        <v>45200</v>
      </c>
      <c r="Q98" s="110">
        <v>45291</v>
      </c>
      <c r="R98" s="107">
        <v>10</v>
      </c>
      <c r="S98" s="106">
        <v>1</v>
      </c>
      <c r="T98" s="100"/>
      <c r="U98" s="100"/>
      <c r="V98" s="100"/>
      <c r="W98" s="100"/>
      <c r="X98" s="100"/>
      <c r="Y98" s="100"/>
      <c r="Z98" s="100"/>
      <c r="AA98" s="100"/>
      <c r="AB98" s="100"/>
      <c r="AC98" s="100"/>
      <c r="AD98" s="100"/>
      <c r="AE98" s="100"/>
      <c r="AF98" s="100"/>
      <c r="AG98" s="111">
        <v>1</v>
      </c>
      <c r="AH98" s="107" t="s">
        <v>691</v>
      </c>
      <c r="AI98" s="133" t="s">
        <v>692</v>
      </c>
      <c r="AJ98" s="111">
        <v>1</v>
      </c>
      <c r="AK98" s="107" t="s">
        <v>693</v>
      </c>
      <c r="AL98" s="107" t="s">
        <v>278</v>
      </c>
      <c r="AM98" s="107" t="s">
        <v>279</v>
      </c>
      <c r="AN98" s="222">
        <v>1</v>
      </c>
      <c r="AO98" s="107" t="s">
        <v>694</v>
      </c>
      <c r="AP98" s="143" t="s">
        <v>695</v>
      </c>
      <c r="AQ98" s="135" t="s">
        <v>290</v>
      </c>
      <c r="AR98" s="135" t="s">
        <v>290</v>
      </c>
      <c r="AS98" s="136" t="s">
        <v>290</v>
      </c>
      <c r="AT98" s="188" t="s">
        <v>290</v>
      </c>
      <c r="AU98" s="206"/>
      <c r="AV98" s="37"/>
      <c r="AW98" s="32"/>
      <c r="AX98" s="32"/>
      <c r="AY98" s="32"/>
      <c r="AZ98" s="32"/>
      <c r="BA98" s="32"/>
      <c r="BB98" s="32"/>
      <c r="BC98" s="32"/>
      <c r="BD98" s="32"/>
      <c r="BE98" s="32"/>
      <c r="BF98" s="32"/>
      <c r="BG98" s="32"/>
      <c r="BH98" s="32"/>
      <c r="BI98" s="32"/>
      <c r="BJ98" s="33"/>
    </row>
    <row r="99" spans="1:62" ht="75" hidden="1">
      <c r="A99" s="203"/>
      <c r="B99" s="186">
        <v>55</v>
      </c>
      <c r="C99" s="107" t="s">
        <v>22</v>
      </c>
      <c r="D99" s="107" t="s">
        <v>53</v>
      </c>
      <c r="E99" s="110" t="s">
        <v>687</v>
      </c>
      <c r="F99" s="107" t="s">
        <v>131</v>
      </c>
      <c r="G99" s="107">
        <v>2023</v>
      </c>
      <c r="H99" s="107">
        <v>5</v>
      </c>
      <c r="I99" s="107">
        <v>1</v>
      </c>
      <c r="J99" s="107" t="s">
        <v>140</v>
      </c>
      <c r="K99" s="120"/>
      <c r="L99" s="107" t="s">
        <v>696</v>
      </c>
      <c r="M99" s="107" t="s">
        <v>697</v>
      </c>
      <c r="N99" s="107" t="s">
        <v>698</v>
      </c>
      <c r="O99" s="107">
        <v>1</v>
      </c>
      <c r="P99" s="110">
        <v>45209</v>
      </c>
      <c r="Q99" s="110">
        <v>45473</v>
      </c>
      <c r="R99" s="107">
        <v>10</v>
      </c>
      <c r="S99" s="106">
        <v>1</v>
      </c>
      <c r="T99" s="100"/>
      <c r="U99" s="100"/>
      <c r="V99" s="100"/>
      <c r="W99" s="100"/>
      <c r="X99" s="100"/>
      <c r="Y99" s="100"/>
      <c r="Z99" s="100"/>
      <c r="AA99" s="100"/>
      <c r="AB99" s="100"/>
      <c r="AC99" s="100"/>
      <c r="AD99" s="100"/>
      <c r="AE99" s="100"/>
      <c r="AF99" s="100"/>
      <c r="AG99" s="111">
        <v>1</v>
      </c>
      <c r="AH99" s="107" t="s">
        <v>699</v>
      </c>
      <c r="AI99" s="133" t="s">
        <v>700</v>
      </c>
      <c r="AJ99" s="111">
        <v>1</v>
      </c>
      <c r="AK99" s="107" t="s">
        <v>701</v>
      </c>
      <c r="AL99" s="107" t="s">
        <v>278</v>
      </c>
      <c r="AM99" s="107" t="s">
        <v>279</v>
      </c>
      <c r="AN99" s="222">
        <v>1</v>
      </c>
      <c r="AO99" s="107" t="s">
        <v>702</v>
      </c>
      <c r="AP99" s="143" t="s">
        <v>703</v>
      </c>
      <c r="AQ99" s="135" t="s">
        <v>290</v>
      </c>
      <c r="AR99" s="135" t="s">
        <v>290</v>
      </c>
      <c r="AS99" s="136" t="s">
        <v>290</v>
      </c>
      <c r="AT99" s="188" t="s">
        <v>290</v>
      </c>
      <c r="AU99" s="206"/>
      <c r="AV99" s="37"/>
      <c r="AW99" s="32"/>
      <c r="AX99" s="32"/>
      <c r="AY99" s="32"/>
      <c r="AZ99" s="32"/>
      <c r="BA99" s="32"/>
      <c r="BB99" s="32"/>
      <c r="BC99" s="32"/>
      <c r="BD99" s="32"/>
      <c r="BE99" s="32"/>
      <c r="BF99" s="32"/>
      <c r="BG99" s="32"/>
      <c r="BH99" s="32"/>
      <c r="BI99" s="32"/>
      <c r="BJ99" s="33"/>
    </row>
    <row r="100" spans="1:62" ht="85.5" hidden="1">
      <c r="A100" s="203"/>
      <c r="B100" s="186">
        <v>56</v>
      </c>
      <c r="C100" s="107" t="s">
        <v>22</v>
      </c>
      <c r="D100" s="107" t="s">
        <v>53</v>
      </c>
      <c r="E100" s="110" t="s">
        <v>687</v>
      </c>
      <c r="F100" s="107" t="s">
        <v>328</v>
      </c>
      <c r="G100" s="107">
        <v>2023</v>
      </c>
      <c r="H100" s="107">
        <v>6</v>
      </c>
      <c r="I100" s="107">
        <v>1</v>
      </c>
      <c r="J100" s="107" t="s">
        <v>704</v>
      </c>
      <c r="K100" s="120"/>
      <c r="L100" s="107" t="s">
        <v>705</v>
      </c>
      <c r="M100" s="107" t="s">
        <v>706</v>
      </c>
      <c r="N100" s="107" t="s">
        <v>707</v>
      </c>
      <c r="O100" s="107">
        <v>3</v>
      </c>
      <c r="P100" s="110">
        <v>45209</v>
      </c>
      <c r="Q100" s="110">
        <v>45473</v>
      </c>
      <c r="R100" s="107">
        <v>10</v>
      </c>
      <c r="S100" s="106">
        <v>1</v>
      </c>
      <c r="T100" s="100"/>
      <c r="U100" s="100"/>
      <c r="V100" s="100"/>
      <c r="W100" s="100"/>
      <c r="X100" s="100"/>
      <c r="Y100" s="100"/>
      <c r="Z100" s="100"/>
      <c r="AA100" s="100"/>
      <c r="AB100" s="100"/>
      <c r="AC100" s="100"/>
      <c r="AD100" s="100"/>
      <c r="AE100" s="100"/>
      <c r="AF100" s="100"/>
      <c r="AG100" s="111">
        <v>1</v>
      </c>
      <c r="AH100" s="107" t="s">
        <v>708</v>
      </c>
      <c r="AI100" s="133" t="s">
        <v>709</v>
      </c>
      <c r="AJ100" s="111">
        <v>1</v>
      </c>
      <c r="AK100" s="107" t="s">
        <v>710</v>
      </c>
      <c r="AL100" s="107" t="s">
        <v>278</v>
      </c>
      <c r="AM100" s="107" t="s">
        <v>279</v>
      </c>
      <c r="AN100" s="222">
        <v>1</v>
      </c>
      <c r="AO100" s="107" t="s">
        <v>711</v>
      </c>
      <c r="AP100" s="143" t="s">
        <v>712</v>
      </c>
      <c r="AQ100" s="135" t="s">
        <v>290</v>
      </c>
      <c r="AR100" s="135" t="s">
        <v>290</v>
      </c>
      <c r="AS100" s="136" t="s">
        <v>290</v>
      </c>
      <c r="AT100" s="188" t="s">
        <v>290</v>
      </c>
      <c r="AU100" s="206"/>
      <c r="AV100" s="37"/>
      <c r="AW100" s="32"/>
      <c r="AX100" s="32"/>
      <c r="AY100" s="32"/>
      <c r="AZ100" s="32"/>
      <c r="BA100" s="32"/>
      <c r="BB100" s="32"/>
      <c r="BC100" s="32"/>
      <c r="BD100" s="32"/>
      <c r="BE100" s="32"/>
      <c r="BF100" s="32"/>
      <c r="BG100" s="32"/>
      <c r="BH100" s="32"/>
      <c r="BI100" s="32"/>
      <c r="BJ100" s="33"/>
    </row>
    <row r="101" spans="1:62" ht="117.75" hidden="1">
      <c r="A101" s="203"/>
      <c r="B101" s="186">
        <v>57</v>
      </c>
      <c r="C101" s="107" t="s">
        <v>22</v>
      </c>
      <c r="D101" s="107" t="s">
        <v>53</v>
      </c>
      <c r="E101" s="110" t="s">
        <v>687</v>
      </c>
      <c r="F101" s="107" t="s">
        <v>221</v>
      </c>
      <c r="G101" s="107">
        <v>2023</v>
      </c>
      <c r="H101" s="107">
        <v>7</v>
      </c>
      <c r="I101" s="107">
        <v>1</v>
      </c>
      <c r="J101" s="107" t="s">
        <v>713</v>
      </c>
      <c r="K101" s="120"/>
      <c r="L101" s="107" t="s">
        <v>714</v>
      </c>
      <c r="M101" s="107" t="s">
        <v>715</v>
      </c>
      <c r="N101" s="107" t="s">
        <v>716</v>
      </c>
      <c r="O101" s="107">
        <v>3</v>
      </c>
      <c r="P101" s="110">
        <v>45229</v>
      </c>
      <c r="Q101" s="110">
        <v>45260</v>
      </c>
      <c r="R101" s="107">
        <v>10</v>
      </c>
      <c r="S101" s="106">
        <v>1</v>
      </c>
      <c r="T101" s="100"/>
      <c r="U101" s="100"/>
      <c r="V101" s="100"/>
      <c r="W101" s="100"/>
      <c r="X101" s="100"/>
      <c r="Y101" s="100"/>
      <c r="Z101" s="100"/>
      <c r="AA101" s="100"/>
      <c r="AB101" s="100"/>
      <c r="AC101" s="100"/>
      <c r="AD101" s="100"/>
      <c r="AE101" s="100"/>
      <c r="AF101" s="100"/>
      <c r="AG101" s="111">
        <v>1</v>
      </c>
      <c r="AH101" s="107" t="s">
        <v>717</v>
      </c>
      <c r="AI101" s="133" t="s">
        <v>718</v>
      </c>
      <c r="AJ101" s="111">
        <v>1</v>
      </c>
      <c r="AK101" s="107" t="s">
        <v>719</v>
      </c>
      <c r="AL101" s="107" t="s">
        <v>278</v>
      </c>
      <c r="AM101" s="107" t="s">
        <v>279</v>
      </c>
      <c r="AN101" s="222">
        <v>1</v>
      </c>
      <c r="AO101" s="107" t="s">
        <v>720</v>
      </c>
      <c r="AP101" s="143" t="s">
        <v>721</v>
      </c>
      <c r="AQ101" s="135" t="s">
        <v>290</v>
      </c>
      <c r="AR101" s="135" t="s">
        <v>290</v>
      </c>
      <c r="AS101" s="136" t="s">
        <v>290</v>
      </c>
      <c r="AT101" s="188" t="s">
        <v>290</v>
      </c>
      <c r="AU101" s="206"/>
      <c r="AV101" s="37"/>
      <c r="AW101" s="32"/>
      <c r="AX101" s="32"/>
      <c r="AY101" s="32"/>
      <c r="AZ101" s="32"/>
      <c r="BA101" s="32"/>
      <c r="BB101" s="32"/>
      <c r="BC101" s="32"/>
      <c r="BD101" s="32"/>
      <c r="BE101" s="32"/>
      <c r="BF101" s="32"/>
      <c r="BG101" s="32"/>
      <c r="BH101" s="32"/>
      <c r="BI101" s="32"/>
      <c r="BJ101" s="33"/>
    </row>
    <row r="102" spans="1:62" ht="267.75" hidden="1">
      <c r="A102" s="203"/>
      <c r="B102" s="245">
        <v>58</v>
      </c>
      <c r="C102" s="100" t="s">
        <v>22</v>
      </c>
      <c r="D102" s="100" t="s">
        <v>53</v>
      </c>
      <c r="E102" s="117" t="s">
        <v>54</v>
      </c>
      <c r="F102" s="100" t="s">
        <v>55</v>
      </c>
      <c r="G102" s="100">
        <v>2024</v>
      </c>
      <c r="H102" s="246">
        <v>1</v>
      </c>
      <c r="I102" s="100">
        <v>1</v>
      </c>
      <c r="J102" s="100" t="s">
        <v>722</v>
      </c>
      <c r="K102" s="101" t="s">
        <v>418</v>
      </c>
      <c r="L102" s="100" t="s">
        <v>723</v>
      </c>
      <c r="M102" s="100" t="s">
        <v>724</v>
      </c>
      <c r="N102" s="100">
        <v>1</v>
      </c>
      <c r="O102" s="100">
        <v>1</v>
      </c>
      <c r="P102" s="117">
        <v>45505</v>
      </c>
      <c r="Q102" s="117">
        <v>45657</v>
      </c>
      <c r="R102" s="107">
        <v>10</v>
      </c>
      <c r="S102" s="106"/>
      <c r="T102" s="100"/>
      <c r="U102" s="100"/>
      <c r="V102" s="100"/>
      <c r="W102" s="100"/>
      <c r="X102" s="100"/>
      <c r="Y102" s="100"/>
      <c r="Z102" s="100"/>
      <c r="AA102" s="100"/>
      <c r="AB102" s="100"/>
      <c r="AC102" s="100"/>
      <c r="AD102" s="100"/>
      <c r="AE102" s="100"/>
      <c r="AF102" s="100"/>
      <c r="AG102" s="106">
        <v>1</v>
      </c>
      <c r="AH102" s="100" t="s">
        <v>422</v>
      </c>
      <c r="AI102" s="127" t="s">
        <v>725</v>
      </c>
      <c r="AJ102" s="106">
        <v>1</v>
      </c>
      <c r="AK102" s="100" t="s">
        <v>726</v>
      </c>
      <c r="AL102" s="100" t="s">
        <v>278</v>
      </c>
      <c r="AM102" s="100" t="s">
        <v>279</v>
      </c>
      <c r="AN102" s="124">
        <v>1</v>
      </c>
      <c r="AO102" s="120" t="s">
        <v>422</v>
      </c>
      <c r="AP102" s="138" t="s">
        <v>727</v>
      </c>
      <c r="AQ102" s="217">
        <v>0.1</v>
      </c>
      <c r="AR102" s="135" t="s">
        <v>728</v>
      </c>
      <c r="AS102" s="108" t="s">
        <v>39</v>
      </c>
      <c r="AT102" s="185" t="s">
        <v>39</v>
      </c>
      <c r="AU102" s="206"/>
      <c r="AV102" s="37"/>
      <c r="AW102" s="38"/>
      <c r="AX102" s="38"/>
      <c r="AY102" s="38"/>
      <c r="AZ102" s="38"/>
      <c r="BA102" s="38"/>
      <c r="BB102" s="38"/>
      <c r="BC102" s="38"/>
      <c r="BD102" s="38"/>
      <c r="BE102" s="38"/>
      <c r="BF102" s="38"/>
      <c r="BG102" s="38"/>
      <c r="BH102" s="38"/>
      <c r="BI102" s="38"/>
      <c r="BJ102" s="39"/>
    </row>
    <row r="103" spans="1:62" ht="267.75" hidden="1">
      <c r="A103" s="202"/>
      <c r="B103" s="186">
        <v>59</v>
      </c>
      <c r="C103" s="107" t="s">
        <v>22</v>
      </c>
      <c r="D103" s="107" t="s">
        <v>53</v>
      </c>
      <c r="E103" s="117" t="s">
        <v>54</v>
      </c>
      <c r="F103" s="107" t="s">
        <v>55</v>
      </c>
      <c r="G103" s="107">
        <v>2024</v>
      </c>
      <c r="H103" s="107">
        <v>1</v>
      </c>
      <c r="I103" s="107">
        <v>2</v>
      </c>
      <c r="J103" s="107" t="s">
        <v>722</v>
      </c>
      <c r="K103" s="109" t="s">
        <v>418</v>
      </c>
      <c r="L103" s="107" t="s">
        <v>723</v>
      </c>
      <c r="M103" s="107" t="s">
        <v>729</v>
      </c>
      <c r="N103" s="107">
        <v>1</v>
      </c>
      <c r="O103" s="107">
        <v>1</v>
      </c>
      <c r="P103" s="110">
        <v>45505</v>
      </c>
      <c r="Q103" s="110">
        <v>45657</v>
      </c>
      <c r="R103" s="107">
        <v>10</v>
      </c>
      <c r="S103" s="111"/>
      <c r="T103" s="107"/>
      <c r="U103" s="107"/>
      <c r="V103" s="107"/>
      <c r="W103" s="107"/>
      <c r="X103" s="107"/>
      <c r="Y103" s="107"/>
      <c r="Z103" s="107"/>
      <c r="AA103" s="107"/>
      <c r="AB103" s="107"/>
      <c r="AC103" s="107"/>
      <c r="AD103" s="107"/>
      <c r="AE103" s="107"/>
      <c r="AF103" s="107"/>
      <c r="AG103" s="112">
        <v>1</v>
      </c>
      <c r="AH103" s="113" t="s">
        <v>422</v>
      </c>
      <c r="AI103" s="114" t="s">
        <v>730</v>
      </c>
      <c r="AJ103" s="111">
        <v>0</v>
      </c>
      <c r="AK103" s="107" t="s">
        <v>731</v>
      </c>
      <c r="AL103" s="107" t="s">
        <v>36</v>
      </c>
      <c r="AM103" s="107" t="s">
        <v>36</v>
      </c>
      <c r="AN103" s="124">
        <v>1</v>
      </c>
      <c r="AO103" s="120" t="s">
        <v>422</v>
      </c>
      <c r="AP103" s="138" t="s">
        <v>732</v>
      </c>
      <c r="AQ103" s="211">
        <v>0</v>
      </c>
      <c r="AR103" s="135" t="s">
        <v>733</v>
      </c>
      <c r="AS103" s="108" t="s">
        <v>39</v>
      </c>
      <c r="AT103" s="185" t="s">
        <v>39</v>
      </c>
      <c r="AU103" s="206"/>
      <c r="AV103" s="37"/>
      <c r="AW103" s="38"/>
      <c r="AX103" s="38"/>
      <c r="AY103" s="38"/>
      <c r="AZ103" s="38"/>
      <c r="BA103" s="38"/>
      <c r="BB103" s="38"/>
      <c r="BC103" s="38"/>
      <c r="BD103" s="38"/>
      <c r="BE103" s="38"/>
      <c r="BF103" s="38"/>
      <c r="BG103" s="38"/>
      <c r="BH103" s="38"/>
      <c r="BI103" s="38"/>
      <c r="BJ103" s="39"/>
    </row>
    <row r="104" spans="1:62" ht="279" hidden="1">
      <c r="A104" s="202"/>
      <c r="B104" s="186">
        <v>59</v>
      </c>
      <c r="C104" s="107" t="s">
        <v>22</v>
      </c>
      <c r="D104" s="107" t="s">
        <v>53</v>
      </c>
      <c r="E104" s="117" t="s">
        <v>54</v>
      </c>
      <c r="F104" s="107" t="s">
        <v>55</v>
      </c>
      <c r="G104" s="107">
        <v>2024</v>
      </c>
      <c r="H104" s="107">
        <v>1</v>
      </c>
      <c r="I104" s="107">
        <v>3</v>
      </c>
      <c r="J104" s="107" t="s">
        <v>722</v>
      </c>
      <c r="K104" s="109" t="s">
        <v>734</v>
      </c>
      <c r="L104" s="107" t="s">
        <v>723</v>
      </c>
      <c r="M104" s="107" t="s">
        <v>735</v>
      </c>
      <c r="N104" s="107">
        <v>1</v>
      </c>
      <c r="O104" s="107">
        <v>1</v>
      </c>
      <c r="P104" s="110">
        <v>45505</v>
      </c>
      <c r="Q104" s="110">
        <v>45657</v>
      </c>
      <c r="R104" s="107">
        <v>10</v>
      </c>
      <c r="S104" s="111"/>
      <c r="T104" s="107"/>
      <c r="U104" s="107"/>
      <c r="V104" s="107"/>
      <c r="W104" s="107"/>
      <c r="X104" s="107"/>
      <c r="Y104" s="107"/>
      <c r="Z104" s="107"/>
      <c r="AA104" s="107"/>
      <c r="AB104" s="107"/>
      <c r="AC104" s="107"/>
      <c r="AD104" s="107"/>
      <c r="AE104" s="107"/>
      <c r="AF104" s="107"/>
      <c r="AG104" s="112">
        <v>1</v>
      </c>
      <c r="AH104" s="113" t="s">
        <v>422</v>
      </c>
      <c r="AI104" s="114" t="s">
        <v>736</v>
      </c>
      <c r="AJ104" s="111">
        <v>0</v>
      </c>
      <c r="AK104" s="107" t="s">
        <v>737</v>
      </c>
      <c r="AL104" s="107" t="s">
        <v>36</v>
      </c>
      <c r="AM104" s="107" t="s">
        <v>36</v>
      </c>
      <c r="AN104" s="124">
        <v>1</v>
      </c>
      <c r="AO104" s="120" t="s">
        <v>422</v>
      </c>
      <c r="AP104" s="138" t="s">
        <v>738</v>
      </c>
      <c r="AQ104" s="211">
        <v>0</v>
      </c>
      <c r="AR104" s="135" t="s">
        <v>739</v>
      </c>
      <c r="AS104" s="108" t="s">
        <v>39</v>
      </c>
      <c r="AT104" s="185" t="s">
        <v>39</v>
      </c>
      <c r="AU104" s="206"/>
      <c r="AV104" s="37"/>
      <c r="AW104" s="38"/>
      <c r="AX104" s="38"/>
      <c r="AY104" s="38"/>
      <c r="AZ104" s="38"/>
      <c r="BA104" s="38"/>
      <c r="BB104" s="38"/>
      <c r="BC104" s="38"/>
      <c r="BD104" s="38"/>
      <c r="BE104" s="38"/>
      <c r="BF104" s="38"/>
      <c r="BG104" s="38"/>
      <c r="BH104" s="38"/>
      <c r="BI104" s="38"/>
      <c r="BJ104" s="39"/>
    </row>
    <row r="105" spans="1:62" ht="75" hidden="1">
      <c r="A105" s="202"/>
      <c r="B105" s="186">
        <v>59</v>
      </c>
      <c r="C105" s="107" t="s">
        <v>22</v>
      </c>
      <c r="D105" s="107" t="s">
        <v>53</v>
      </c>
      <c r="E105" s="117" t="s">
        <v>54</v>
      </c>
      <c r="F105" s="107" t="s">
        <v>55</v>
      </c>
      <c r="G105" s="107">
        <v>2024</v>
      </c>
      <c r="H105" s="107">
        <v>1</v>
      </c>
      <c r="I105" s="107">
        <v>4</v>
      </c>
      <c r="J105" s="107" t="s">
        <v>722</v>
      </c>
      <c r="K105" s="109" t="s">
        <v>740</v>
      </c>
      <c r="L105" s="107" t="s">
        <v>741</v>
      </c>
      <c r="M105" s="107" t="s">
        <v>742</v>
      </c>
      <c r="N105" s="107">
        <v>1</v>
      </c>
      <c r="O105" s="107">
        <v>1</v>
      </c>
      <c r="P105" s="110">
        <v>45505</v>
      </c>
      <c r="Q105" s="110">
        <v>45657</v>
      </c>
      <c r="R105" s="107">
        <v>10</v>
      </c>
      <c r="S105" s="111"/>
      <c r="T105" s="107"/>
      <c r="U105" s="107"/>
      <c r="V105" s="107"/>
      <c r="W105" s="107"/>
      <c r="X105" s="107"/>
      <c r="Y105" s="107"/>
      <c r="Z105" s="107"/>
      <c r="AA105" s="107"/>
      <c r="AB105" s="107"/>
      <c r="AC105" s="107"/>
      <c r="AD105" s="107"/>
      <c r="AE105" s="107"/>
      <c r="AF105" s="107"/>
      <c r="AG105" s="112">
        <v>0.88</v>
      </c>
      <c r="AH105" s="113" t="s">
        <v>740</v>
      </c>
      <c r="AI105" s="114" t="s">
        <v>743</v>
      </c>
      <c r="AJ105" s="111">
        <v>0.6</v>
      </c>
      <c r="AK105" s="120" t="s">
        <v>744</v>
      </c>
      <c r="AL105" s="107" t="s">
        <v>36</v>
      </c>
      <c r="AM105" s="107" t="s">
        <v>36</v>
      </c>
      <c r="AN105" s="214">
        <v>0</v>
      </c>
      <c r="AO105" s="120" t="s">
        <v>91</v>
      </c>
      <c r="AP105" s="107" t="s">
        <v>37</v>
      </c>
      <c r="AQ105" s="211">
        <v>0</v>
      </c>
      <c r="AR105" s="135" t="s">
        <v>92</v>
      </c>
      <c r="AS105" s="108" t="s">
        <v>39</v>
      </c>
      <c r="AT105" s="185" t="s">
        <v>39</v>
      </c>
      <c r="AU105" s="206"/>
      <c r="AV105" s="37"/>
      <c r="AW105" s="38"/>
      <c r="AX105" s="38"/>
      <c r="AY105" s="38"/>
      <c r="AZ105" s="38"/>
      <c r="BA105" s="38"/>
      <c r="BB105" s="38"/>
      <c r="BC105" s="38"/>
      <c r="BD105" s="38"/>
      <c r="BE105" s="38"/>
      <c r="BF105" s="38"/>
      <c r="BG105" s="38"/>
      <c r="BH105" s="38"/>
      <c r="BI105" s="38"/>
      <c r="BJ105" s="39"/>
    </row>
    <row r="106" spans="1:62" ht="75" hidden="1">
      <c r="A106" s="202"/>
      <c r="B106" s="186">
        <v>59</v>
      </c>
      <c r="C106" s="107" t="s">
        <v>22</v>
      </c>
      <c r="D106" s="107" t="s">
        <v>53</v>
      </c>
      <c r="E106" s="117" t="s">
        <v>54</v>
      </c>
      <c r="F106" s="107" t="s">
        <v>55</v>
      </c>
      <c r="G106" s="107">
        <v>2024</v>
      </c>
      <c r="H106" s="107">
        <v>1</v>
      </c>
      <c r="I106" s="107">
        <v>5</v>
      </c>
      <c r="J106" s="107" t="s">
        <v>722</v>
      </c>
      <c r="K106" s="109" t="s">
        <v>745</v>
      </c>
      <c r="L106" s="107" t="s">
        <v>741</v>
      </c>
      <c r="M106" s="107" t="s">
        <v>746</v>
      </c>
      <c r="N106" s="107">
        <v>1</v>
      </c>
      <c r="O106" s="107">
        <v>1</v>
      </c>
      <c r="P106" s="110">
        <v>45505</v>
      </c>
      <c r="Q106" s="110">
        <v>45657</v>
      </c>
      <c r="R106" s="107">
        <v>10</v>
      </c>
      <c r="S106" s="111"/>
      <c r="T106" s="107"/>
      <c r="U106" s="107"/>
      <c r="V106" s="107"/>
      <c r="W106" s="107"/>
      <c r="X106" s="107"/>
      <c r="Y106" s="107"/>
      <c r="Z106" s="107"/>
      <c r="AA106" s="107"/>
      <c r="AB106" s="107"/>
      <c r="AC106" s="107"/>
      <c r="AD106" s="107"/>
      <c r="AE106" s="107"/>
      <c r="AF106" s="107"/>
      <c r="AG106" s="112">
        <v>0.88</v>
      </c>
      <c r="AH106" s="113" t="s">
        <v>745</v>
      </c>
      <c r="AI106" s="114" t="s">
        <v>747</v>
      </c>
      <c r="AJ106" s="111">
        <v>0</v>
      </c>
      <c r="AK106" s="107" t="s">
        <v>748</v>
      </c>
      <c r="AL106" s="107" t="s">
        <v>36</v>
      </c>
      <c r="AM106" s="107" t="s">
        <v>36</v>
      </c>
      <c r="AN106" s="214">
        <v>0</v>
      </c>
      <c r="AO106" s="120" t="s">
        <v>91</v>
      </c>
      <c r="AP106" s="107" t="s">
        <v>37</v>
      </c>
      <c r="AQ106" s="211">
        <v>0</v>
      </c>
      <c r="AR106" s="135" t="s">
        <v>92</v>
      </c>
      <c r="AS106" s="108" t="s">
        <v>39</v>
      </c>
      <c r="AT106" s="185" t="s">
        <v>39</v>
      </c>
      <c r="AU106" s="206"/>
      <c r="AV106" s="37"/>
      <c r="AW106" s="38"/>
      <c r="AX106" s="38"/>
      <c r="AY106" s="38"/>
      <c r="AZ106" s="38"/>
      <c r="BA106" s="38"/>
      <c r="BB106" s="38"/>
      <c r="BC106" s="38"/>
      <c r="BD106" s="38"/>
      <c r="BE106" s="38"/>
      <c r="BF106" s="38"/>
      <c r="BG106" s="38"/>
      <c r="BH106" s="38"/>
      <c r="BI106" s="38"/>
      <c r="BJ106" s="39"/>
    </row>
    <row r="107" spans="1:62" ht="75" hidden="1">
      <c r="A107" s="202"/>
      <c r="B107" s="186">
        <v>59</v>
      </c>
      <c r="C107" s="107" t="s">
        <v>22</v>
      </c>
      <c r="D107" s="107" t="s">
        <v>53</v>
      </c>
      <c r="E107" s="117" t="s">
        <v>54</v>
      </c>
      <c r="F107" s="107" t="s">
        <v>55</v>
      </c>
      <c r="G107" s="107">
        <v>2024</v>
      </c>
      <c r="H107" s="107">
        <v>1</v>
      </c>
      <c r="I107" s="107">
        <v>6</v>
      </c>
      <c r="J107" s="107" t="s">
        <v>722</v>
      </c>
      <c r="K107" s="109" t="s">
        <v>749</v>
      </c>
      <c r="L107" s="107" t="s">
        <v>741</v>
      </c>
      <c r="M107" s="107" t="s">
        <v>750</v>
      </c>
      <c r="N107" s="107">
        <v>1</v>
      </c>
      <c r="O107" s="107">
        <v>1</v>
      </c>
      <c r="P107" s="110">
        <v>45505</v>
      </c>
      <c r="Q107" s="110">
        <v>45657</v>
      </c>
      <c r="R107" s="107">
        <v>10</v>
      </c>
      <c r="S107" s="111"/>
      <c r="T107" s="107"/>
      <c r="U107" s="107"/>
      <c r="V107" s="107"/>
      <c r="W107" s="107"/>
      <c r="X107" s="107"/>
      <c r="Y107" s="107"/>
      <c r="Z107" s="107"/>
      <c r="AA107" s="107"/>
      <c r="AB107" s="107"/>
      <c r="AC107" s="107"/>
      <c r="AD107" s="107"/>
      <c r="AE107" s="107"/>
      <c r="AF107" s="107"/>
      <c r="AG107" s="112">
        <v>0.88</v>
      </c>
      <c r="AH107" s="113" t="s">
        <v>749</v>
      </c>
      <c r="AI107" s="114" t="s">
        <v>751</v>
      </c>
      <c r="AJ107" s="111">
        <v>0</v>
      </c>
      <c r="AK107" s="107" t="s">
        <v>748</v>
      </c>
      <c r="AL107" s="107" t="s">
        <v>36</v>
      </c>
      <c r="AM107" s="107" t="s">
        <v>36</v>
      </c>
      <c r="AN107" s="214">
        <v>0</v>
      </c>
      <c r="AO107" s="120" t="s">
        <v>91</v>
      </c>
      <c r="AP107" s="107" t="s">
        <v>37</v>
      </c>
      <c r="AQ107" s="211">
        <v>0</v>
      </c>
      <c r="AR107" s="135" t="s">
        <v>92</v>
      </c>
      <c r="AS107" s="108" t="s">
        <v>39</v>
      </c>
      <c r="AT107" s="185" t="s">
        <v>39</v>
      </c>
      <c r="AU107" s="206"/>
      <c r="AV107" s="37"/>
      <c r="AW107" s="38"/>
      <c r="AX107" s="38"/>
      <c r="AY107" s="38"/>
      <c r="AZ107" s="38"/>
      <c r="BA107" s="38"/>
      <c r="BB107" s="38"/>
      <c r="BC107" s="38"/>
      <c r="BD107" s="38"/>
      <c r="BE107" s="38"/>
      <c r="BF107" s="38"/>
      <c r="BG107" s="38"/>
      <c r="BH107" s="38"/>
      <c r="BI107" s="38"/>
      <c r="BJ107" s="39"/>
    </row>
    <row r="108" spans="1:62" ht="409.6" hidden="1">
      <c r="A108" s="202"/>
      <c r="B108" s="186">
        <v>59</v>
      </c>
      <c r="C108" s="107" t="s">
        <v>22</v>
      </c>
      <c r="D108" s="107" t="s">
        <v>53</v>
      </c>
      <c r="E108" s="117" t="s">
        <v>54</v>
      </c>
      <c r="F108" s="107" t="s">
        <v>55</v>
      </c>
      <c r="G108" s="107">
        <v>2024</v>
      </c>
      <c r="H108" s="107">
        <v>1</v>
      </c>
      <c r="I108" s="107">
        <v>7</v>
      </c>
      <c r="J108" s="107" t="s">
        <v>722</v>
      </c>
      <c r="K108" s="109" t="s">
        <v>752</v>
      </c>
      <c r="L108" s="107" t="s">
        <v>753</v>
      </c>
      <c r="M108" s="107" t="s">
        <v>742</v>
      </c>
      <c r="N108" s="107">
        <v>1</v>
      </c>
      <c r="O108" s="107">
        <v>1</v>
      </c>
      <c r="P108" s="110">
        <v>45505</v>
      </c>
      <c r="Q108" s="110">
        <v>45657</v>
      </c>
      <c r="R108" s="107">
        <v>10</v>
      </c>
      <c r="S108" s="111"/>
      <c r="T108" s="107"/>
      <c r="U108" s="107"/>
      <c r="V108" s="107"/>
      <c r="W108" s="107"/>
      <c r="X108" s="107"/>
      <c r="Y108" s="107"/>
      <c r="Z108" s="107"/>
      <c r="AA108" s="107"/>
      <c r="AB108" s="107"/>
      <c r="AC108" s="107"/>
      <c r="AD108" s="107"/>
      <c r="AE108" s="107"/>
      <c r="AF108" s="107"/>
      <c r="AG108" s="112">
        <v>0.7</v>
      </c>
      <c r="AH108" s="113" t="s">
        <v>137</v>
      </c>
      <c r="AI108" s="114" t="s">
        <v>754</v>
      </c>
      <c r="AJ108" s="111">
        <v>0.6</v>
      </c>
      <c r="AK108" s="107" t="s">
        <v>755</v>
      </c>
      <c r="AL108" s="107" t="s">
        <v>36</v>
      </c>
      <c r="AM108" s="107" t="s">
        <v>36</v>
      </c>
      <c r="AN108" s="124">
        <v>0.7</v>
      </c>
      <c r="AO108" s="120" t="s">
        <v>137</v>
      </c>
      <c r="AP108" s="138" t="s">
        <v>756</v>
      </c>
      <c r="AQ108" s="211">
        <v>0.1</v>
      </c>
      <c r="AR108" s="135" t="s">
        <v>757</v>
      </c>
      <c r="AS108" s="108" t="s">
        <v>39</v>
      </c>
      <c r="AT108" s="185" t="s">
        <v>39</v>
      </c>
      <c r="AU108" s="206"/>
      <c r="AV108" s="37"/>
      <c r="AW108" s="38"/>
      <c r="AX108" s="38"/>
      <c r="AY108" s="38"/>
      <c r="AZ108" s="38"/>
      <c r="BA108" s="38"/>
      <c r="BB108" s="38"/>
      <c r="BC108" s="38"/>
      <c r="BD108" s="38"/>
      <c r="BE108" s="38"/>
      <c r="BF108" s="38"/>
      <c r="BG108" s="38"/>
      <c r="BH108" s="38"/>
      <c r="BI108" s="38"/>
      <c r="BJ108" s="39"/>
    </row>
    <row r="109" spans="1:62" ht="409.6" hidden="1">
      <c r="A109" s="202"/>
      <c r="B109" s="186">
        <v>59</v>
      </c>
      <c r="C109" s="107" t="s">
        <v>22</v>
      </c>
      <c r="D109" s="107" t="s">
        <v>53</v>
      </c>
      <c r="E109" s="117" t="s">
        <v>54</v>
      </c>
      <c r="F109" s="107" t="s">
        <v>55</v>
      </c>
      <c r="G109" s="107">
        <v>2024</v>
      </c>
      <c r="H109" s="107">
        <v>1</v>
      </c>
      <c r="I109" s="107">
        <v>8</v>
      </c>
      <c r="J109" s="107" t="s">
        <v>722</v>
      </c>
      <c r="K109" s="109" t="s">
        <v>752</v>
      </c>
      <c r="L109" s="107" t="s">
        <v>753</v>
      </c>
      <c r="M109" s="107" t="s">
        <v>746</v>
      </c>
      <c r="N109" s="107">
        <v>1</v>
      </c>
      <c r="O109" s="107">
        <v>1</v>
      </c>
      <c r="P109" s="110">
        <v>45505</v>
      </c>
      <c r="Q109" s="110">
        <v>45657</v>
      </c>
      <c r="R109" s="107">
        <v>10</v>
      </c>
      <c r="S109" s="111"/>
      <c r="T109" s="107"/>
      <c r="U109" s="107"/>
      <c r="V109" s="107"/>
      <c r="W109" s="107"/>
      <c r="X109" s="107"/>
      <c r="Y109" s="107"/>
      <c r="Z109" s="107"/>
      <c r="AA109" s="107"/>
      <c r="AB109" s="107"/>
      <c r="AC109" s="107"/>
      <c r="AD109" s="107"/>
      <c r="AE109" s="107"/>
      <c r="AF109" s="107"/>
      <c r="AG109" s="112">
        <v>0.7</v>
      </c>
      <c r="AH109" s="113" t="s">
        <v>137</v>
      </c>
      <c r="AI109" s="114" t="s">
        <v>138</v>
      </c>
      <c r="AJ109" s="111">
        <v>0</v>
      </c>
      <c r="AK109" s="107" t="s">
        <v>748</v>
      </c>
      <c r="AL109" s="107" t="s">
        <v>36</v>
      </c>
      <c r="AM109" s="107" t="s">
        <v>36</v>
      </c>
      <c r="AN109" s="124">
        <v>0.7</v>
      </c>
      <c r="AO109" s="120" t="s">
        <v>137</v>
      </c>
      <c r="AP109" s="138" t="s">
        <v>758</v>
      </c>
      <c r="AQ109" s="211">
        <v>0.1</v>
      </c>
      <c r="AR109" s="135" t="s">
        <v>757</v>
      </c>
      <c r="AS109" s="108" t="s">
        <v>39</v>
      </c>
      <c r="AT109" s="185" t="s">
        <v>39</v>
      </c>
      <c r="AU109" s="206"/>
      <c r="AV109" s="37"/>
      <c r="AW109" s="38"/>
      <c r="AX109" s="38"/>
      <c r="AY109" s="38"/>
      <c r="AZ109" s="38"/>
      <c r="BA109" s="38"/>
      <c r="BB109" s="38"/>
      <c r="BC109" s="38"/>
      <c r="BD109" s="38"/>
      <c r="BE109" s="38"/>
      <c r="BF109" s="38"/>
      <c r="BG109" s="38"/>
      <c r="BH109" s="38"/>
      <c r="BI109" s="38"/>
      <c r="BJ109" s="39"/>
    </row>
    <row r="110" spans="1:62" ht="409.6" hidden="1">
      <c r="A110" s="202"/>
      <c r="B110" s="186">
        <v>59</v>
      </c>
      <c r="C110" s="107" t="s">
        <v>22</v>
      </c>
      <c r="D110" s="107" t="s">
        <v>53</v>
      </c>
      <c r="E110" s="117" t="s">
        <v>54</v>
      </c>
      <c r="F110" s="107" t="s">
        <v>55</v>
      </c>
      <c r="G110" s="107">
        <v>2024</v>
      </c>
      <c r="H110" s="107">
        <v>1</v>
      </c>
      <c r="I110" s="107">
        <v>9</v>
      </c>
      <c r="J110" s="107" t="s">
        <v>722</v>
      </c>
      <c r="K110" s="109" t="s">
        <v>752</v>
      </c>
      <c r="L110" s="107" t="s">
        <v>753</v>
      </c>
      <c r="M110" s="107" t="s">
        <v>750</v>
      </c>
      <c r="N110" s="107">
        <v>1</v>
      </c>
      <c r="O110" s="107">
        <v>1</v>
      </c>
      <c r="P110" s="110">
        <v>45505</v>
      </c>
      <c r="Q110" s="110">
        <v>45657</v>
      </c>
      <c r="R110" s="107">
        <v>10</v>
      </c>
      <c r="S110" s="111"/>
      <c r="T110" s="107"/>
      <c r="U110" s="107"/>
      <c r="V110" s="107"/>
      <c r="W110" s="107"/>
      <c r="X110" s="107"/>
      <c r="Y110" s="107"/>
      <c r="Z110" s="107"/>
      <c r="AA110" s="107"/>
      <c r="AB110" s="107"/>
      <c r="AC110" s="107"/>
      <c r="AD110" s="107"/>
      <c r="AE110" s="107"/>
      <c r="AF110" s="107"/>
      <c r="AG110" s="112">
        <v>0.7</v>
      </c>
      <c r="AH110" s="113" t="s">
        <v>137</v>
      </c>
      <c r="AI110" s="114" t="s">
        <v>759</v>
      </c>
      <c r="AJ110" s="111">
        <v>0</v>
      </c>
      <c r="AK110" s="107" t="s">
        <v>748</v>
      </c>
      <c r="AL110" s="107" t="s">
        <v>36</v>
      </c>
      <c r="AM110" s="107" t="s">
        <v>36</v>
      </c>
      <c r="AN110" s="124">
        <v>0.7</v>
      </c>
      <c r="AO110" s="120" t="s">
        <v>137</v>
      </c>
      <c r="AP110" s="138" t="s">
        <v>760</v>
      </c>
      <c r="AQ110" s="211">
        <v>0</v>
      </c>
      <c r="AR110" s="135" t="s">
        <v>761</v>
      </c>
      <c r="AS110" s="108" t="s">
        <v>39</v>
      </c>
      <c r="AT110" s="185" t="s">
        <v>39</v>
      </c>
      <c r="AU110" s="206"/>
      <c r="AV110" s="37"/>
      <c r="AW110" s="38"/>
      <c r="AX110" s="38"/>
      <c r="AY110" s="38"/>
      <c r="AZ110" s="38"/>
      <c r="BA110" s="38"/>
      <c r="BB110" s="38"/>
      <c r="BC110" s="38"/>
      <c r="BD110" s="38"/>
      <c r="BE110" s="38"/>
      <c r="BF110" s="38"/>
      <c r="BG110" s="38"/>
      <c r="BH110" s="38"/>
      <c r="BI110" s="38"/>
      <c r="BJ110" s="39"/>
    </row>
    <row r="111" spans="1:62" ht="409.6" hidden="1">
      <c r="A111" s="202"/>
      <c r="B111" s="186">
        <v>59</v>
      </c>
      <c r="C111" s="107" t="s">
        <v>22</v>
      </c>
      <c r="D111" s="107" t="s">
        <v>53</v>
      </c>
      <c r="E111" s="117" t="s">
        <v>54</v>
      </c>
      <c r="F111" s="107" t="s">
        <v>55</v>
      </c>
      <c r="G111" s="107">
        <v>2024</v>
      </c>
      <c r="H111" s="107">
        <v>1</v>
      </c>
      <c r="I111" s="107">
        <v>10</v>
      </c>
      <c r="J111" s="107" t="s">
        <v>722</v>
      </c>
      <c r="K111" s="109" t="s">
        <v>752</v>
      </c>
      <c r="L111" s="107" t="s">
        <v>762</v>
      </c>
      <c r="M111" s="107" t="s">
        <v>763</v>
      </c>
      <c r="N111" s="107">
        <v>1</v>
      </c>
      <c r="O111" s="107">
        <v>1</v>
      </c>
      <c r="P111" s="110">
        <v>45505</v>
      </c>
      <c r="Q111" s="110">
        <v>45657</v>
      </c>
      <c r="R111" s="107">
        <v>10</v>
      </c>
      <c r="S111" s="111"/>
      <c r="T111" s="107"/>
      <c r="U111" s="107"/>
      <c r="V111" s="107"/>
      <c r="W111" s="107"/>
      <c r="X111" s="107"/>
      <c r="Y111" s="107"/>
      <c r="Z111" s="107"/>
      <c r="AA111" s="107"/>
      <c r="AB111" s="107"/>
      <c r="AC111" s="107"/>
      <c r="AD111" s="107"/>
      <c r="AE111" s="107"/>
      <c r="AF111" s="107"/>
      <c r="AG111" s="112">
        <v>0.7</v>
      </c>
      <c r="AH111" s="113" t="s">
        <v>137</v>
      </c>
      <c r="AI111" s="114" t="s">
        <v>764</v>
      </c>
      <c r="AJ111" s="111">
        <v>0</v>
      </c>
      <c r="AK111" s="107" t="s">
        <v>748</v>
      </c>
      <c r="AL111" s="107" t="s">
        <v>36</v>
      </c>
      <c r="AM111" s="107" t="s">
        <v>36</v>
      </c>
      <c r="AN111" s="124">
        <v>0.7</v>
      </c>
      <c r="AO111" s="120" t="s">
        <v>137</v>
      </c>
      <c r="AP111" s="138" t="s">
        <v>765</v>
      </c>
      <c r="AQ111" s="211">
        <v>0</v>
      </c>
      <c r="AR111" s="135" t="s">
        <v>766</v>
      </c>
      <c r="AS111" s="108" t="s">
        <v>39</v>
      </c>
      <c r="AT111" s="185" t="s">
        <v>39</v>
      </c>
      <c r="AU111" s="206"/>
      <c r="AV111" s="37"/>
      <c r="AW111" s="38"/>
      <c r="AX111" s="38"/>
      <c r="AY111" s="38"/>
      <c r="AZ111" s="38"/>
      <c r="BA111" s="38"/>
      <c r="BB111" s="38"/>
      <c r="BC111" s="38"/>
      <c r="BD111" s="38"/>
      <c r="BE111" s="38"/>
      <c r="BF111" s="38"/>
      <c r="BG111" s="38"/>
      <c r="BH111" s="38"/>
      <c r="BI111" s="38"/>
      <c r="BJ111" s="39"/>
    </row>
    <row r="112" spans="1:62" ht="107.25" hidden="1">
      <c r="A112" s="202"/>
      <c r="B112" s="241">
        <v>59</v>
      </c>
      <c r="C112" s="107" t="s">
        <v>22</v>
      </c>
      <c r="D112" s="107" t="s">
        <v>53</v>
      </c>
      <c r="E112" s="117" t="s">
        <v>54</v>
      </c>
      <c r="F112" s="107" t="s">
        <v>55</v>
      </c>
      <c r="G112" s="107">
        <v>2024</v>
      </c>
      <c r="H112" s="107">
        <v>1</v>
      </c>
      <c r="I112" s="107">
        <v>11</v>
      </c>
      <c r="J112" s="107" t="s">
        <v>722</v>
      </c>
      <c r="K112" s="109"/>
      <c r="L112" s="107" t="s">
        <v>762</v>
      </c>
      <c r="M112" s="107" t="s">
        <v>767</v>
      </c>
      <c r="N112" s="107">
        <v>1</v>
      </c>
      <c r="O112" s="107">
        <v>1</v>
      </c>
      <c r="P112" s="110">
        <v>45505</v>
      </c>
      <c r="Q112" s="110">
        <v>45657</v>
      </c>
      <c r="R112" s="107">
        <v>10</v>
      </c>
      <c r="S112" s="111"/>
      <c r="T112" s="107"/>
      <c r="U112" s="107"/>
      <c r="V112" s="107"/>
      <c r="W112" s="107"/>
      <c r="X112" s="107"/>
      <c r="Y112" s="107"/>
      <c r="Z112" s="107"/>
      <c r="AA112" s="107"/>
      <c r="AB112" s="107"/>
      <c r="AC112" s="107"/>
      <c r="AD112" s="107"/>
      <c r="AE112" s="107"/>
      <c r="AF112" s="107"/>
      <c r="AG112" s="113" t="s">
        <v>80</v>
      </c>
      <c r="AH112" s="113" t="s">
        <v>80</v>
      </c>
      <c r="AI112" s="113" t="s">
        <v>550</v>
      </c>
      <c r="AJ112" s="111">
        <v>0</v>
      </c>
      <c r="AK112" s="107" t="s">
        <v>80</v>
      </c>
      <c r="AL112" s="107" t="s">
        <v>36</v>
      </c>
      <c r="AM112" s="107" t="s">
        <v>36</v>
      </c>
      <c r="AN112" s="124">
        <v>1</v>
      </c>
      <c r="AO112" s="120" t="s">
        <v>768</v>
      </c>
      <c r="AP112" s="107" t="s">
        <v>37</v>
      </c>
      <c r="AQ112" s="215">
        <v>0</v>
      </c>
      <c r="AR112" s="229" t="s">
        <v>769</v>
      </c>
      <c r="AS112" s="108" t="s">
        <v>39</v>
      </c>
      <c r="AT112" s="185" t="s">
        <v>39</v>
      </c>
      <c r="AU112" s="206"/>
      <c r="AV112" s="37"/>
      <c r="AW112" s="38"/>
      <c r="AX112" s="38"/>
      <c r="AY112" s="38"/>
      <c r="AZ112" s="38"/>
      <c r="BA112" s="38"/>
      <c r="BB112" s="38"/>
      <c r="BC112" s="38"/>
      <c r="BD112" s="38"/>
      <c r="BE112" s="38"/>
      <c r="BF112" s="38"/>
      <c r="BG112" s="38"/>
      <c r="BH112" s="38"/>
      <c r="BI112" s="38"/>
      <c r="BJ112" s="39"/>
    </row>
    <row r="113" spans="1:62" ht="75" hidden="1">
      <c r="A113" s="202"/>
      <c r="B113" s="186">
        <v>59</v>
      </c>
      <c r="C113" s="107" t="s">
        <v>22</v>
      </c>
      <c r="D113" s="107" t="s">
        <v>53</v>
      </c>
      <c r="E113" s="117" t="s">
        <v>54</v>
      </c>
      <c r="F113" s="107" t="s">
        <v>55</v>
      </c>
      <c r="G113" s="107">
        <v>2024</v>
      </c>
      <c r="H113" s="107">
        <v>1</v>
      </c>
      <c r="I113" s="107">
        <v>12</v>
      </c>
      <c r="J113" s="107" t="s">
        <v>722</v>
      </c>
      <c r="K113" s="109"/>
      <c r="L113" s="107" t="s">
        <v>762</v>
      </c>
      <c r="M113" s="107" t="s">
        <v>770</v>
      </c>
      <c r="N113" s="107">
        <v>1</v>
      </c>
      <c r="O113" s="107">
        <v>1</v>
      </c>
      <c r="P113" s="110">
        <v>45505</v>
      </c>
      <c r="Q113" s="110">
        <v>45657</v>
      </c>
      <c r="R113" s="107">
        <v>10</v>
      </c>
      <c r="S113" s="111"/>
      <c r="T113" s="107"/>
      <c r="U113" s="107"/>
      <c r="V113" s="107"/>
      <c r="W113" s="107"/>
      <c r="X113" s="107"/>
      <c r="Y113" s="107"/>
      <c r="Z113" s="107"/>
      <c r="AA113" s="107"/>
      <c r="AB113" s="107"/>
      <c r="AC113" s="107"/>
      <c r="AD113" s="107"/>
      <c r="AE113" s="107"/>
      <c r="AF113" s="107"/>
      <c r="AG113" s="113" t="s">
        <v>80</v>
      </c>
      <c r="AH113" s="113" t="s">
        <v>80</v>
      </c>
      <c r="AI113" s="113" t="s">
        <v>550</v>
      </c>
      <c r="AJ113" s="111">
        <v>0</v>
      </c>
      <c r="AK113" s="107" t="s">
        <v>80</v>
      </c>
      <c r="AL113" s="107" t="s">
        <v>36</v>
      </c>
      <c r="AM113" s="107" t="s">
        <v>36</v>
      </c>
      <c r="AN113" s="124">
        <v>0.5</v>
      </c>
      <c r="AO113" s="120" t="s">
        <v>771</v>
      </c>
      <c r="AP113" s="107" t="s">
        <v>37</v>
      </c>
      <c r="AQ113" s="215">
        <v>0</v>
      </c>
      <c r="AR113" s="229" t="s">
        <v>769</v>
      </c>
      <c r="AS113" s="108" t="s">
        <v>39</v>
      </c>
      <c r="AT113" s="185" t="s">
        <v>39</v>
      </c>
      <c r="AU113" s="206"/>
      <c r="AV113" s="37"/>
      <c r="AW113" s="38"/>
      <c r="AX113" s="38"/>
      <c r="AY113" s="38"/>
      <c r="AZ113" s="38"/>
      <c r="BA113" s="38"/>
      <c r="BB113" s="38"/>
      <c r="BC113" s="38"/>
      <c r="BD113" s="38"/>
      <c r="BE113" s="38"/>
      <c r="BF113" s="38"/>
      <c r="BG113" s="38"/>
      <c r="BH113" s="38"/>
      <c r="BI113" s="38"/>
      <c r="BJ113" s="39"/>
    </row>
    <row r="114" spans="1:62" ht="150.75" hidden="1">
      <c r="A114" s="202"/>
      <c r="B114" s="186">
        <v>60</v>
      </c>
      <c r="C114" s="107" t="s">
        <v>22</v>
      </c>
      <c r="D114" s="107" t="s">
        <v>53</v>
      </c>
      <c r="E114" s="117" t="s">
        <v>54</v>
      </c>
      <c r="F114" s="107" t="s">
        <v>55</v>
      </c>
      <c r="G114" s="107">
        <v>2024</v>
      </c>
      <c r="H114" s="107">
        <v>2</v>
      </c>
      <c r="I114" s="107">
        <v>1</v>
      </c>
      <c r="J114" s="107" t="s">
        <v>772</v>
      </c>
      <c r="K114" s="109"/>
      <c r="L114" s="107" t="s">
        <v>773</v>
      </c>
      <c r="M114" s="107" t="s">
        <v>774</v>
      </c>
      <c r="N114" s="107">
        <v>1</v>
      </c>
      <c r="O114" s="107">
        <v>1</v>
      </c>
      <c r="P114" s="110">
        <v>45505</v>
      </c>
      <c r="Q114" s="110">
        <v>45657</v>
      </c>
      <c r="R114" s="107">
        <v>10</v>
      </c>
      <c r="S114" s="111"/>
      <c r="T114" s="107"/>
      <c r="U114" s="107"/>
      <c r="V114" s="107"/>
      <c r="W114" s="107"/>
      <c r="X114" s="107"/>
      <c r="Y114" s="107"/>
      <c r="Z114" s="107"/>
      <c r="AA114" s="107"/>
      <c r="AB114" s="107"/>
      <c r="AC114" s="107"/>
      <c r="AD114" s="107"/>
      <c r="AE114" s="107"/>
      <c r="AF114" s="107"/>
      <c r="AG114" s="113" t="s">
        <v>80</v>
      </c>
      <c r="AH114" s="113" t="s">
        <v>80</v>
      </c>
      <c r="AI114" s="113" t="s">
        <v>550</v>
      </c>
      <c r="AJ114" s="111">
        <v>0</v>
      </c>
      <c r="AK114" s="107" t="s">
        <v>80</v>
      </c>
      <c r="AL114" s="107" t="s">
        <v>36</v>
      </c>
      <c r="AM114" s="107" t="s">
        <v>36</v>
      </c>
      <c r="AN114" s="214">
        <v>0</v>
      </c>
      <c r="AO114" s="120" t="s">
        <v>91</v>
      </c>
      <c r="AP114" s="107" t="s">
        <v>37</v>
      </c>
      <c r="AQ114" s="107" t="s">
        <v>37</v>
      </c>
      <c r="AR114" s="135" t="s">
        <v>92</v>
      </c>
      <c r="AS114" s="108" t="s">
        <v>39</v>
      </c>
      <c r="AT114" s="185" t="s">
        <v>39</v>
      </c>
      <c r="AU114" s="206"/>
      <c r="AV114" s="37"/>
      <c r="AW114" s="38"/>
      <c r="AX114" s="38"/>
      <c r="AY114" s="38"/>
      <c r="AZ114" s="38"/>
      <c r="BA114" s="38"/>
      <c r="BB114" s="38"/>
      <c r="BC114" s="38"/>
      <c r="BD114" s="38"/>
      <c r="BE114" s="38"/>
      <c r="BF114" s="38"/>
      <c r="BG114" s="38"/>
      <c r="BH114" s="38"/>
      <c r="BI114" s="38"/>
      <c r="BJ114" s="39"/>
    </row>
    <row r="115" spans="1:62" ht="150.75" hidden="1">
      <c r="A115" s="202"/>
      <c r="B115" s="186">
        <v>60</v>
      </c>
      <c r="C115" s="107" t="s">
        <v>22</v>
      </c>
      <c r="D115" s="107" t="s">
        <v>53</v>
      </c>
      <c r="E115" s="117" t="s">
        <v>54</v>
      </c>
      <c r="F115" s="107" t="s">
        <v>55</v>
      </c>
      <c r="G115" s="119">
        <v>2024</v>
      </c>
      <c r="H115" s="246">
        <v>2</v>
      </c>
      <c r="I115" s="119">
        <v>2</v>
      </c>
      <c r="J115" s="119" t="s">
        <v>772</v>
      </c>
      <c r="K115" s="144"/>
      <c r="L115" s="119" t="s">
        <v>773</v>
      </c>
      <c r="M115" s="119" t="s">
        <v>775</v>
      </c>
      <c r="N115" s="119">
        <v>1</v>
      </c>
      <c r="O115" s="119">
        <v>1</v>
      </c>
      <c r="P115" s="145">
        <v>45505</v>
      </c>
      <c r="Q115" s="145">
        <v>45657</v>
      </c>
      <c r="R115" s="107">
        <v>10</v>
      </c>
      <c r="S115" s="118"/>
      <c r="T115" s="119"/>
      <c r="U115" s="119"/>
      <c r="V115" s="119"/>
      <c r="W115" s="119"/>
      <c r="X115" s="119"/>
      <c r="Y115" s="119"/>
      <c r="Z115" s="119"/>
      <c r="AA115" s="119"/>
      <c r="AB115" s="119"/>
      <c r="AC115" s="119"/>
      <c r="AD115" s="119"/>
      <c r="AE115" s="119"/>
      <c r="AF115" s="119"/>
      <c r="AG115" s="113" t="s">
        <v>80</v>
      </c>
      <c r="AH115" s="113" t="s">
        <v>80</v>
      </c>
      <c r="AI115" s="113" t="s">
        <v>550</v>
      </c>
      <c r="AJ115" s="111">
        <v>0</v>
      </c>
      <c r="AK115" s="107" t="s">
        <v>80</v>
      </c>
      <c r="AL115" s="107" t="s">
        <v>36</v>
      </c>
      <c r="AM115" s="107" t="s">
        <v>36</v>
      </c>
      <c r="AN115" s="124">
        <v>0.8</v>
      </c>
      <c r="AO115" s="120" t="s">
        <v>137</v>
      </c>
      <c r="AP115" s="107" t="s">
        <v>37</v>
      </c>
      <c r="AQ115" s="211">
        <v>0</v>
      </c>
      <c r="AR115" s="135" t="s">
        <v>776</v>
      </c>
      <c r="AS115" s="108" t="s">
        <v>39</v>
      </c>
      <c r="AT115" s="185" t="s">
        <v>39</v>
      </c>
      <c r="AU115" s="206"/>
      <c r="AV115" s="37"/>
      <c r="AW115" s="38"/>
      <c r="AX115" s="38"/>
      <c r="AY115" s="38"/>
      <c r="AZ115" s="38"/>
      <c r="BA115" s="38"/>
      <c r="BB115" s="38"/>
      <c r="BC115" s="38"/>
      <c r="BD115" s="38"/>
      <c r="BE115" s="38"/>
      <c r="BF115" s="38"/>
      <c r="BG115" s="38"/>
      <c r="BH115" s="38"/>
      <c r="BI115" s="38"/>
      <c r="BJ115" s="39"/>
    </row>
    <row r="116" spans="1:62" ht="150.75" hidden="1">
      <c r="A116" s="202"/>
      <c r="B116" s="186">
        <v>60</v>
      </c>
      <c r="C116" s="107" t="s">
        <v>22</v>
      </c>
      <c r="D116" s="107" t="s">
        <v>53</v>
      </c>
      <c r="E116" s="117" t="s">
        <v>54</v>
      </c>
      <c r="F116" s="107" t="s">
        <v>55</v>
      </c>
      <c r="G116" s="119">
        <v>2024</v>
      </c>
      <c r="H116" s="119">
        <v>2</v>
      </c>
      <c r="I116" s="119">
        <v>3</v>
      </c>
      <c r="J116" s="119" t="s">
        <v>772</v>
      </c>
      <c r="K116" s="144"/>
      <c r="L116" s="119" t="s">
        <v>773</v>
      </c>
      <c r="M116" s="119" t="s">
        <v>777</v>
      </c>
      <c r="N116" s="119">
        <v>1</v>
      </c>
      <c r="O116" s="119">
        <v>1</v>
      </c>
      <c r="P116" s="145">
        <v>45505</v>
      </c>
      <c r="Q116" s="145">
        <v>45657</v>
      </c>
      <c r="R116" s="107">
        <v>10</v>
      </c>
      <c r="S116" s="118"/>
      <c r="T116" s="119"/>
      <c r="U116" s="119"/>
      <c r="V116" s="119"/>
      <c r="W116" s="119"/>
      <c r="X116" s="119"/>
      <c r="Y116" s="119"/>
      <c r="Z116" s="119"/>
      <c r="AA116" s="119"/>
      <c r="AB116" s="119"/>
      <c r="AC116" s="119"/>
      <c r="AD116" s="119"/>
      <c r="AE116" s="119"/>
      <c r="AF116" s="119"/>
      <c r="AG116" s="113" t="s">
        <v>80</v>
      </c>
      <c r="AH116" s="113" t="s">
        <v>80</v>
      </c>
      <c r="AI116" s="113" t="s">
        <v>550</v>
      </c>
      <c r="AJ116" s="111">
        <v>0</v>
      </c>
      <c r="AK116" s="107" t="s">
        <v>80</v>
      </c>
      <c r="AL116" s="107" t="s">
        <v>36</v>
      </c>
      <c r="AM116" s="107" t="s">
        <v>36</v>
      </c>
      <c r="AN116" s="124">
        <v>0.8</v>
      </c>
      <c r="AO116" s="120" t="s">
        <v>778</v>
      </c>
      <c r="AP116" s="107" t="s">
        <v>37</v>
      </c>
      <c r="AQ116" s="232">
        <v>0</v>
      </c>
      <c r="AR116" s="229" t="s">
        <v>769</v>
      </c>
      <c r="AS116" s="108" t="s">
        <v>39</v>
      </c>
      <c r="AT116" s="185" t="s">
        <v>39</v>
      </c>
      <c r="AU116" s="206"/>
      <c r="AV116" s="37"/>
      <c r="AW116" s="38"/>
      <c r="AX116" s="38"/>
      <c r="AY116" s="38"/>
      <c r="AZ116" s="38"/>
      <c r="BA116" s="38"/>
      <c r="BB116" s="38"/>
      <c r="BC116" s="38"/>
      <c r="BD116" s="38"/>
      <c r="BE116" s="38"/>
      <c r="BF116" s="38"/>
      <c r="BG116" s="38"/>
      <c r="BH116" s="38"/>
      <c r="BI116" s="38"/>
      <c r="BJ116" s="39"/>
    </row>
    <row r="117" spans="1:62" ht="409.6" hidden="1">
      <c r="A117" s="202"/>
      <c r="B117" s="186">
        <v>60</v>
      </c>
      <c r="C117" s="107" t="s">
        <v>22</v>
      </c>
      <c r="D117" s="107" t="s">
        <v>53</v>
      </c>
      <c r="E117" s="117" t="s">
        <v>54</v>
      </c>
      <c r="F117" s="107" t="s">
        <v>55</v>
      </c>
      <c r="G117" s="107">
        <v>2024</v>
      </c>
      <c r="H117" s="107">
        <v>2</v>
      </c>
      <c r="I117" s="107">
        <v>4</v>
      </c>
      <c r="J117" s="107" t="s">
        <v>772</v>
      </c>
      <c r="K117" s="109" t="s">
        <v>779</v>
      </c>
      <c r="L117" s="107" t="s">
        <v>780</v>
      </c>
      <c r="M117" s="107" t="s">
        <v>781</v>
      </c>
      <c r="N117" s="107">
        <v>1</v>
      </c>
      <c r="O117" s="107">
        <v>1</v>
      </c>
      <c r="P117" s="110">
        <v>45505</v>
      </c>
      <c r="Q117" s="110">
        <v>45657</v>
      </c>
      <c r="R117" s="107">
        <v>10</v>
      </c>
      <c r="S117" s="111"/>
      <c r="T117" s="107"/>
      <c r="U117" s="107"/>
      <c r="V117" s="107"/>
      <c r="W117" s="107"/>
      <c r="X117" s="107"/>
      <c r="Y117" s="107"/>
      <c r="Z117" s="107"/>
      <c r="AA117" s="107"/>
      <c r="AB117" s="107"/>
      <c r="AC117" s="107"/>
      <c r="AD117" s="107"/>
      <c r="AE117" s="107"/>
      <c r="AF117" s="107"/>
      <c r="AG117" s="112">
        <v>0.7</v>
      </c>
      <c r="AH117" s="113" t="s">
        <v>137</v>
      </c>
      <c r="AI117" s="114" t="s">
        <v>782</v>
      </c>
      <c r="AJ117" s="111">
        <v>0</v>
      </c>
      <c r="AK117" s="107" t="s">
        <v>748</v>
      </c>
      <c r="AL117" s="107" t="s">
        <v>36</v>
      </c>
      <c r="AM117" s="107" t="s">
        <v>36</v>
      </c>
      <c r="AN117" s="124">
        <v>0.8</v>
      </c>
      <c r="AO117" s="120" t="s">
        <v>778</v>
      </c>
      <c r="AP117" s="107" t="s">
        <v>37</v>
      </c>
      <c r="AQ117" s="215">
        <v>0</v>
      </c>
      <c r="AR117" s="229" t="s">
        <v>769</v>
      </c>
      <c r="AS117" s="108" t="s">
        <v>39</v>
      </c>
      <c r="AT117" s="185" t="s">
        <v>39</v>
      </c>
      <c r="AU117" s="206"/>
      <c r="AV117" s="37"/>
      <c r="AW117" s="38"/>
      <c r="AX117" s="38"/>
      <c r="AY117" s="38"/>
      <c r="AZ117" s="38"/>
      <c r="BA117" s="38"/>
      <c r="BB117" s="38"/>
      <c r="BC117" s="38"/>
      <c r="BD117" s="38"/>
      <c r="BE117" s="38"/>
      <c r="BF117" s="38"/>
      <c r="BG117" s="38"/>
      <c r="BH117" s="38"/>
      <c r="BI117" s="38"/>
      <c r="BJ117" s="39"/>
    </row>
    <row r="118" spans="1:62" ht="409.6" hidden="1">
      <c r="A118" s="202"/>
      <c r="B118" s="186">
        <v>60</v>
      </c>
      <c r="C118" s="107" t="s">
        <v>22</v>
      </c>
      <c r="D118" s="107" t="s">
        <v>53</v>
      </c>
      <c r="E118" s="117" t="s">
        <v>54</v>
      </c>
      <c r="F118" s="107" t="s">
        <v>55</v>
      </c>
      <c r="G118" s="107">
        <v>2024</v>
      </c>
      <c r="H118" s="107">
        <v>2</v>
      </c>
      <c r="I118" s="107">
        <v>5</v>
      </c>
      <c r="J118" s="107" t="s">
        <v>772</v>
      </c>
      <c r="K118" s="146" t="s">
        <v>752</v>
      </c>
      <c r="L118" s="107" t="s">
        <v>780</v>
      </c>
      <c r="M118" s="107" t="s">
        <v>783</v>
      </c>
      <c r="N118" s="107">
        <v>1</v>
      </c>
      <c r="O118" s="107">
        <v>1</v>
      </c>
      <c r="P118" s="110">
        <v>45505</v>
      </c>
      <c r="Q118" s="110">
        <v>45657</v>
      </c>
      <c r="R118" s="107">
        <v>10</v>
      </c>
      <c r="S118" s="111"/>
      <c r="T118" s="107"/>
      <c r="U118" s="107"/>
      <c r="V118" s="107"/>
      <c r="W118" s="107"/>
      <c r="X118" s="107"/>
      <c r="Y118" s="107"/>
      <c r="Z118" s="107"/>
      <c r="AA118" s="107"/>
      <c r="AB118" s="107"/>
      <c r="AC118" s="107"/>
      <c r="AD118" s="107"/>
      <c r="AE118" s="107"/>
      <c r="AF118" s="107"/>
      <c r="AG118" s="112">
        <v>0.7</v>
      </c>
      <c r="AH118" s="113" t="s">
        <v>137</v>
      </c>
      <c r="AI118" s="114" t="s">
        <v>784</v>
      </c>
      <c r="AJ118" s="111">
        <v>0</v>
      </c>
      <c r="AK118" s="107" t="s">
        <v>748</v>
      </c>
      <c r="AL118" s="107" t="s">
        <v>36</v>
      </c>
      <c r="AM118" s="107" t="s">
        <v>36</v>
      </c>
      <c r="AN118" s="124">
        <v>1</v>
      </c>
      <c r="AO118" s="120" t="s">
        <v>785</v>
      </c>
      <c r="AP118" s="139" t="s">
        <v>786</v>
      </c>
      <c r="AQ118" s="211">
        <v>0</v>
      </c>
      <c r="AR118" s="135" t="s">
        <v>787</v>
      </c>
      <c r="AS118" s="108" t="s">
        <v>39</v>
      </c>
      <c r="AT118" s="185" t="s">
        <v>39</v>
      </c>
      <c r="AU118" s="206"/>
      <c r="AV118" s="37"/>
      <c r="AW118" s="38"/>
      <c r="AX118" s="38"/>
      <c r="AY118" s="38"/>
      <c r="AZ118" s="38"/>
      <c r="BA118" s="38"/>
      <c r="BB118" s="38"/>
      <c r="BC118" s="38"/>
      <c r="BD118" s="38"/>
      <c r="BE118" s="38"/>
      <c r="BF118" s="38"/>
      <c r="BG118" s="38"/>
      <c r="BH118" s="38"/>
      <c r="BI118" s="38"/>
      <c r="BJ118" s="39"/>
    </row>
    <row r="119" spans="1:62" ht="409.6" hidden="1">
      <c r="A119" s="202"/>
      <c r="B119" s="186">
        <v>60</v>
      </c>
      <c r="C119" s="107" t="s">
        <v>22</v>
      </c>
      <c r="D119" s="107" t="s">
        <v>53</v>
      </c>
      <c r="E119" s="117" t="s">
        <v>54</v>
      </c>
      <c r="F119" s="107" t="s">
        <v>55</v>
      </c>
      <c r="G119" s="107">
        <v>2024</v>
      </c>
      <c r="H119" s="107">
        <v>2</v>
      </c>
      <c r="I119" s="107">
        <v>6</v>
      </c>
      <c r="J119" s="107" t="s">
        <v>772</v>
      </c>
      <c r="K119" s="146" t="s">
        <v>752</v>
      </c>
      <c r="L119" s="107" t="s">
        <v>780</v>
      </c>
      <c r="M119" s="107" t="s">
        <v>788</v>
      </c>
      <c r="N119" s="107">
        <v>1</v>
      </c>
      <c r="O119" s="107">
        <v>1</v>
      </c>
      <c r="P119" s="110">
        <v>45505</v>
      </c>
      <c r="Q119" s="110">
        <v>45657</v>
      </c>
      <c r="R119" s="107">
        <v>10</v>
      </c>
      <c r="S119" s="111"/>
      <c r="T119" s="107"/>
      <c r="U119" s="107"/>
      <c r="V119" s="107"/>
      <c r="W119" s="107"/>
      <c r="X119" s="107"/>
      <c r="Y119" s="107"/>
      <c r="Z119" s="107"/>
      <c r="AA119" s="107"/>
      <c r="AB119" s="107"/>
      <c r="AC119" s="107"/>
      <c r="AD119" s="107"/>
      <c r="AE119" s="107"/>
      <c r="AF119" s="107"/>
      <c r="AG119" s="112">
        <v>0.7</v>
      </c>
      <c r="AH119" s="113" t="s">
        <v>137</v>
      </c>
      <c r="AI119" s="114" t="s">
        <v>789</v>
      </c>
      <c r="AJ119" s="111">
        <v>0</v>
      </c>
      <c r="AK119" s="107" t="s">
        <v>748</v>
      </c>
      <c r="AL119" s="107" t="s">
        <v>36</v>
      </c>
      <c r="AM119" s="107" t="s">
        <v>36</v>
      </c>
      <c r="AN119" s="124">
        <v>1</v>
      </c>
      <c r="AO119" s="120" t="s">
        <v>785</v>
      </c>
      <c r="AP119" s="139" t="s">
        <v>790</v>
      </c>
      <c r="AQ119" s="211">
        <v>0</v>
      </c>
      <c r="AR119" s="135" t="s">
        <v>791</v>
      </c>
      <c r="AS119" s="108" t="s">
        <v>39</v>
      </c>
      <c r="AT119" s="185" t="s">
        <v>39</v>
      </c>
      <c r="AU119" s="206"/>
      <c r="AV119" s="37"/>
      <c r="AW119" s="38"/>
      <c r="AX119" s="38"/>
      <c r="AY119" s="38"/>
      <c r="AZ119" s="38"/>
      <c r="BA119" s="38"/>
      <c r="BB119" s="38"/>
      <c r="BC119" s="38"/>
      <c r="BD119" s="38"/>
      <c r="BE119" s="38"/>
      <c r="BF119" s="38"/>
      <c r="BG119" s="38"/>
      <c r="BH119" s="38"/>
      <c r="BI119" s="38"/>
      <c r="BJ119" s="39"/>
    </row>
    <row r="120" spans="1:62" ht="160.5" hidden="1">
      <c r="A120" s="202"/>
      <c r="B120" s="241">
        <v>60</v>
      </c>
      <c r="C120" s="107" t="s">
        <v>22</v>
      </c>
      <c r="D120" s="107" t="s">
        <v>53</v>
      </c>
      <c r="E120" s="117" t="s">
        <v>54</v>
      </c>
      <c r="F120" s="107" t="s">
        <v>55</v>
      </c>
      <c r="G120" s="107">
        <v>2024</v>
      </c>
      <c r="H120" s="107">
        <v>2</v>
      </c>
      <c r="I120" s="107">
        <v>7</v>
      </c>
      <c r="J120" s="107" t="s">
        <v>772</v>
      </c>
      <c r="K120" s="109"/>
      <c r="L120" s="107" t="s">
        <v>780</v>
      </c>
      <c r="M120" s="107" t="s">
        <v>792</v>
      </c>
      <c r="N120" s="107">
        <v>1</v>
      </c>
      <c r="O120" s="107">
        <v>1</v>
      </c>
      <c r="P120" s="110">
        <v>45505</v>
      </c>
      <c r="Q120" s="110">
        <v>45657</v>
      </c>
      <c r="R120" s="107">
        <v>10</v>
      </c>
      <c r="S120" s="111"/>
      <c r="T120" s="107"/>
      <c r="U120" s="107"/>
      <c r="V120" s="107"/>
      <c r="W120" s="107"/>
      <c r="X120" s="107"/>
      <c r="Y120" s="107"/>
      <c r="Z120" s="107"/>
      <c r="AA120" s="107"/>
      <c r="AB120" s="107"/>
      <c r="AC120" s="107"/>
      <c r="AD120" s="107"/>
      <c r="AE120" s="107"/>
      <c r="AF120" s="107"/>
      <c r="AG120" s="113" t="s">
        <v>80</v>
      </c>
      <c r="AH120" s="113" t="s">
        <v>80</v>
      </c>
      <c r="AI120" s="113" t="s">
        <v>550</v>
      </c>
      <c r="AJ120" s="111">
        <v>0</v>
      </c>
      <c r="AK120" s="107" t="s">
        <v>80</v>
      </c>
      <c r="AL120" s="107" t="s">
        <v>36</v>
      </c>
      <c r="AM120" s="107" t="s">
        <v>36</v>
      </c>
      <c r="AN120" s="124">
        <v>1</v>
      </c>
      <c r="AO120" s="120" t="s">
        <v>785</v>
      </c>
      <c r="AP120" s="139" t="s">
        <v>793</v>
      </c>
      <c r="AQ120" s="211">
        <v>0.5</v>
      </c>
      <c r="AR120" s="135" t="s">
        <v>794</v>
      </c>
      <c r="AS120" s="108" t="s">
        <v>39</v>
      </c>
      <c r="AT120" s="185" t="s">
        <v>39</v>
      </c>
      <c r="AU120" s="206"/>
      <c r="AV120" s="37"/>
      <c r="AW120" s="38"/>
      <c r="AX120" s="38"/>
      <c r="AY120" s="38"/>
      <c r="AZ120" s="38"/>
      <c r="BA120" s="38"/>
      <c r="BB120" s="38"/>
      <c r="BC120" s="38"/>
      <c r="BD120" s="38"/>
      <c r="BE120" s="38"/>
      <c r="BF120" s="38"/>
      <c r="BG120" s="38"/>
      <c r="BH120" s="38"/>
      <c r="BI120" s="38"/>
      <c r="BJ120" s="39"/>
    </row>
    <row r="121" spans="1:62" ht="107.25" hidden="1">
      <c r="A121" s="202"/>
      <c r="B121" s="186">
        <v>61</v>
      </c>
      <c r="C121" s="107" t="s">
        <v>22</v>
      </c>
      <c r="D121" s="107" t="s">
        <v>53</v>
      </c>
      <c r="E121" s="117" t="s">
        <v>54</v>
      </c>
      <c r="F121" s="107" t="s">
        <v>25</v>
      </c>
      <c r="G121" s="107">
        <v>2024</v>
      </c>
      <c r="H121" s="246">
        <v>3</v>
      </c>
      <c r="I121" s="107">
        <v>1</v>
      </c>
      <c r="J121" s="107" t="s">
        <v>795</v>
      </c>
      <c r="K121" s="109"/>
      <c r="L121" s="107" t="s">
        <v>796</v>
      </c>
      <c r="M121" s="107" t="s">
        <v>797</v>
      </c>
      <c r="N121" s="107">
        <v>1</v>
      </c>
      <c r="O121" s="107">
        <v>1</v>
      </c>
      <c r="P121" s="110">
        <v>45505</v>
      </c>
      <c r="Q121" s="110">
        <v>45657</v>
      </c>
      <c r="R121" s="107">
        <v>10</v>
      </c>
      <c r="S121" s="111"/>
      <c r="T121" s="107"/>
      <c r="U121" s="107"/>
      <c r="V121" s="107"/>
      <c r="W121" s="107"/>
      <c r="X121" s="107"/>
      <c r="Y121" s="107"/>
      <c r="Z121" s="107"/>
      <c r="AA121" s="107"/>
      <c r="AB121" s="107"/>
      <c r="AC121" s="107"/>
      <c r="AD121" s="107"/>
      <c r="AE121" s="107"/>
      <c r="AF121" s="107"/>
      <c r="AG121" s="113" t="s">
        <v>80</v>
      </c>
      <c r="AH121" s="113" t="s">
        <v>80</v>
      </c>
      <c r="AI121" s="113" t="s">
        <v>550</v>
      </c>
      <c r="AJ121" s="111">
        <v>0</v>
      </c>
      <c r="AK121" s="107" t="s">
        <v>80</v>
      </c>
      <c r="AL121" s="107" t="s">
        <v>36</v>
      </c>
      <c r="AM121" s="107" t="s">
        <v>36</v>
      </c>
      <c r="AN121" s="124">
        <v>0</v>
      </c>
      <c r="AO121" s="120" t="s">
        <v>91</v>
      </c>
      <c r="AP121" s="107" t="s">
        <v>37</v>
      </c>
      <c r="AQ121" s="107" t="s">
        <v>37</v>
      </c>
      <c r="AR121" s="135" t="s">
        <v>798</v>
      </c>
      <c r="AS121" s="108" t="s">
        <v>39</v>
      </c>
      <c r="AT121" s="185" t="s">
        <v>39</v>
      </c>
      <c r="AU121" s="206"/>
      <c r="AV121" s="37"/>
      <c r="AW121" s="38"/>
      <c r="AX121" s="38"/>
      <c r="AY121" s="38"/>
      <c r="AZ121" s="38"/>
      <c r="BA121" s="38"/>
      <c r="BB121" s="38"/>
      <c r="BC121" s="38"/>
      <c r="BD121" s="38"/>
      <c r="BE121" s="38"/>
      <c r="BF121" s="38"/>
      <c r="BG121" s="38"/>
      <c r="BH121" s="38"/>
      <c r="BI121" s="38"/>
      <c r="BJ121" s="39"/>
    </row>
    <row r="122" spans="1:62" ht="107.25" hidden="1">
      <c r="A122" s="202"/>
      <c r="B122" s="186">
        <v>61</v>
      </c>
      <c r="C122" s="107" t="s">
        <v>22</v>
      </c>
      <c r="D122" s="107" t="s">
        <v>53</v>
      </c>
      <c r="E122" s="117" t="s">
        <v>54</v>
      </c>
      <c r="F122" s="107" t="s">
        <v>25</v>
      </c>
      <c r="G122" s="107">
        <v>2024</v>
      </c>
      <c r="H122" s="107">
        <v>3</v>
      </c>
      <c r="I122" s="107">
        <v>2</v>
      </c>
      <c r="J122" s="107" t="s">
        <v>795</v>
      </c>
      <c r="K122" s="109"/>
      <c r="L122" s="107" t="s">
        <v>796</v>
      </c>
      <c r="M122" s="107" t="s">
        <v>799</v>
      </c>
      <c r="N122" s="107">
        <v>1</v>
      </c>
      <c r="O122" s="107">
        <v>1</v>
      </c>
      <c r="P122" s="110">
        <v>45505</v>
      </c>
      <c r="Q122" s="110">
        <v>45657</v>
      </c>
      <c r="R122" s="107">
        <v>10</v>
      </c>
      <c r="S122" s="111"/>
      <c r="T122" s="107"/>
      <c r="U122" s="107"/>
      <c r="V122" s="107"/>
      <c r="W122" s="107"/>
      <c r="X122" s="107"/>
      <c r="Y122" s="107"/>
      <c r="Z122" s="107"/>
      <c r="AA122" s="107"/>
      <c r="AB122" s="107"/>
      <c r="AC122" s="107"/>
      <c r="AD122" s="107"/>
      <c r="AE122" s="107"/>
      <c r="AF122" s="107"/>
      <c r="AG122" s="113" t="s">
        <v>80</v>
      </c>
      <c r="AH122" s="113" t="s">
        <v>80</v>
      </c>
      <c r="AI122" s="113" t="s">
        <v>550</v>
      </c>
      <c r="AJ122" s="111">
        <v>0</v>
      </c>
      <c r="AK122" s="107" t="s">
        <v>80</v>
      </c>
      <c r="AL122" s="107" t="s">
        <v>36</v>
      </c>
      <c r="AM122" s="107" t="s">
        <v>36</v>
      </c>
      <c r="AN122" s="124">
        <v>1</v>
      </c>
      <c r="AO122" s="120" t="s">
        <v>785</v>
      </c>
      <c r="AP122" s="123" t="s">
        <v>800</v>
      </c>
      <c r="AQ122" s="211">
        <v>0.01</v>
      </c>
      <c r="AR122" s="135" t="s">
        <v>801</v>
      </c>
      <c r="AS122" s="108" t="s">
        <v>39</v>
      </c>
      <c r="AT122" s="185" t="s">
        <v>39</v>
      </c>
      <c r="AU122" s="206"/>
      <c r="AV122" s="37"/>
      <c r="AW122" s="38"/>
      <c r="AX122" s="38"/>
      <c r="AY122" s="38"/>
      <c r="AZ122" s="38"/>
      <c r="BA122" s="38"/>
      <c r="BB122" s="38"/>
      <c r="BC122" s="38"/>
      <c r="BD122" s="38"/>
      <c r="BE122" s="38"/>
      <c r="BF122" s="38"/>
      <c r="BG122" s="38"/>
      <c r="BH122" s="38"/>
      <c r="BI122" s="38"/>
      <c r="BJ122" s="39"/>
    </row>
    <row r="123" spans="1:62" ht="107.25" hidden="1">
      <c r="A123" s="202"/>
      <c r="B123" s="186">
        <v>61</v>
      </c>
      <c r="C123" s="107" t="s">
        <v>22</v>
      </c>
      <c r="D123" s="107" t="s">
        <v>53</v>
      </c>
      <c r="E123" s="117" t="s">
        <v>54</v>
      </c>
      <c r="F123" s="107" t="s">
        <v>25</v>
      </c>
      <c r="G123" s="107">
        <v>2024</v>
      </c>
      <c r="H123" s="107">
        <v>3</v>
      </c>
      <c r="I123" s="107">
        <v>3</v>
      </c>
      <c r="J123" s="107" t="s">
        <v>795</v>
      </c>
      <c r="K123" s="109"/>
      <c r="L123" s="107" t="s">
        <v>796</v>
      </c>
      <c r="M123" s="107" t="s">
        <v>802</v>
      </c>
      <c r="N123" s="107">
        <v>1</v>
      </c>
      <c r="O123" s="107">
        <v>1</v>
      </c>
      <c r="P123" s="110">
        <v>45505</v>
      </c>
      <c r="Q123" s="110">
        <v>45657</v>
      </c>
      <c r="R123" s="107">
        <v>10</v>
      </c>
      <c r="S123" s="111"/>
      <c r="T123" s="107"/>
      <c r="U123" s="107"/>
      <c r="V123" s="107"/>
      <c r="W123" s="107"/>
      <c r="X123" s="107"/>
      <c r="Y123" s="107"/>
      <c r="Z123" s="107"/>
      <c r="AA123" s="107"/>
      <c r="AB123" s="107"/>
      <c r="AC123" s="107"/>
      <c r="AD123" s="107"/>
      <c r="AE123" s="107"/>
      <c r="AF123" s="107"/>
      <c r="AG123" s="113" t="s">
        <v>80</v>
      </c>
      <c r="AH123" s="113" t="s">
        <v>80</v>
      </c>
      <c r="AI123" s="113" t="s">
        <v>550</v>
      </c>
      <c r="AJ123" s="111">
        <v>0</v>
      </c>
      <c r="AK123" s="107" t="s">
        <v>80</v>
      </c>
      <c r="AL123" s="107" t="s">
        <v>36</v>
      </c>
      <c r="AM123" s="107" t="s">
        <v>36</v>
      </c>
      <c r="AN123" s="124">
        <v>1</v>
      </c>
      <c r="AO123" s="120" t="s">
        <v>785</v>
      </c>
      <c r="AP123" s="123" t="s">
        <v>803</v>
      </c>
      <c r="AQ123" s="211">
        <v>0.01</v>
      </c>
      <c r="AR123" s="135" t="s">
        <v>801</v>
      </c>
      <c r="AS123" s="108" t="s">
        <v>39</v>
      </c>
      <c r="AT123" s="185" t="s">
        <v>39</v>
      </c>
      <c r="AU123" s="206"/>
      <c r="AV123" s="37"/>
      <c r="AW123" s="38"/>
      <c r="AX123" s="38"/>
      <c r="AY123" s="38"/>
      <c r="AZ123" s="38"/>
      <c r="BA123" s="38"/>
      <c r="BB123" s="38"/>
      <c r="BC123" s="38"/>
      <c r="BD123" s="38"/>
      <c r="BE123" s="38"/>
      <c r="BF123" s="38"/>
      <c r="BG123" s="38"/>
      <c r="BH123" s="38"/>
      <c r="BI123" s="38"/>
      <c r="BJ123" s="39"/>
    </row>
    <row r="124" spans="1:62" ht="107.25" hidden="1">
      <c r="A124" s="202"/>
      <c r="B124" s="241">
        <v>61</v>
      </c>
      <c r="C124" s="107" t="s">
        <v>22</v>
      </c>
      <c r="D124" s="107" t="s">
        <v>53</v>
      </c>
      <c r="E124" s="117" t="s">
        <v>54</v>
      </c>
      <c r="F124" s="107" t="s">
        <v>25</v>
      </c>
      <c r="G124" s="107">
        <v>2024</v>
      </c>
      <c r="H124" s="107">
        <v>3</v>
      </c>
      <c r="I124" s="107">
        <v>4</v>
      </c>
      <c r="J124" s="107" t="s">
        <v>795</v>
      </c>
      <c r="K124" s="109"/>
      <c r="L124" s="107" t="s">
        <v>796</v>
      </c>
      <c r="M124" s="107" t="s">
        <v>804</v>
      </c>
      <c r="N124" s="107">
        <v>1</v>
      </c>
      <c r="O124" s="107">
        <v>1</v>
      </c>
      <c r="P124" s="110">
        <v>45505</v>
      </c>
      <c r="Q124" s="110">
        <v>45657</v>
      </c>
      <c r="R124" s="107">
        <v>10</v>
      </c>
      <c r="S124" s="111"/>
      <c r="T124" s="107"/>
      <c r="U124" s="107"/>
      <c r="V124" s="107"/>
      <c r="W124" s="107"/>
      <c r="X124" s="107"/>
      <c r="Y124" s="107"/>
      <c r="Z124" s="107"/>
      <c r="AA124" s="107"/>
      <c r="AB124" s="107"/>
      <c r="AC124" s="107"/>
      <c r="AD124" s="107"/>
      <c r="AE124" s="107"/>
      <c r="AF124" s="107"/>
      <c r="AG124" s="113" t="s">
        <v>80</v>
      </c>
      <c r="AH124" s="113" t="s">
        <v>80</v>
      </c>
      <c r="AI124" s="113" t="s">
        <v>550</v>
      </c>
      <c r="AJ124" s="111">
        <v>0</v>
      </c>
      <c r="AK124" s="107" t="s">
        <v>80</v>
      </c>
      <c r="AL124" s="107" t="s">
        <v>36</v>
      </c>
      <c r="AM124" s="107" t="s">
        <v>36</v>
      </c>
      <c r="AN124" s="124">
        <v>1</v>
      </c>
      <c r="AO124" s="120" t="s">
        <v>785</v>
      </c>
      <c r="AP124" s="123" t="s">
        <v>805</v>
      </c>
      <c r="AQ124" s="211">
        <v>0</v>
      </c>
      <c r="AR124" s="135" t="s">
        <v>806</v>
      </c>
      <c r="AS124" s="108" t="s">
        <v>39</v>
      </c>
      <c r="AT124" s="185" t="s">
        <v>39</v>
      </c>
      <c r="AU124" s="206"/>
      <c r="AV124" s="37"/>
      <c r="AW124" s="38"/>
      <c r="AX124" s="38"/>
      <c r="AY124" s="38"/>
      <c r="AZ124" s="38"/>
      <c r="BA124" s="38"/>
      <c r="BB124" s="38"/>
      <c r="BC124" s="38"/>
      <c r="BD124" s="38"/>
      <c r="BE124" s="38"/>
      <c r="BF124" s="38"/>
      <c r="BG124" s="38"/>
      <c r="BH124" s="38"/>
      <c r="BI124" s="38"/>
      <c r="BJ124" s="39"/>
    </row>
    <row r="125" spans="1:62" ht="132" hidden="1" customHeight="1">
      <c r="A125" s="202"/>
      <c r="B125" s="241">
        <v>62</v>
      </c>
      <c r="C125" s="107" t="s">
        <v>22</v>
      </c>
      <c r="D125" s="107" t="s">
        <v>53</v>
      </c>
      <c r="E125" s="117" t="s">
        <v>54</v>
      </c>
      <c r="F125" s="107" t="s">
        <v>25</v>
      </c>
      <c r="G125" s="107">
        <v>2024</v>
      </c>
      <c r="H125" s="246">
        <v>4</v>
      </c>
      <c r="I125" s="107">
        <v>1</v>
      </c>
      <c r="J125" s="107" t="s">
        <v>198</v>
      </c>
      <c r="K125" s="109"/>
      <c r="L125" s="107" t="s">
        <v>807</v>
      </c>
      <c r="M125" s="107" t="s">
        <v>808</v>
      </c>
      <c r="N125" s="107">
        <v>1</v>
      </c>
      <c r="O125" s="107">
        <v>1</v>
      </c>
      <c r="P125" s="110">
        <v>45505</v>
      </c>
      <c r="Q125" s="110">
        <v>45657</v>
      </c>
      <c r="R125" s="107">
        <v>10</v>
      </c>
      <c r="S125" s="111"/>
      <c r="T125" s="107"/>
      <c r="U125" s="107"/>
      <c r="V125" s="107"/>
      <c r="W125" s="107"/>
      <c r="X125" s="107"/>
      <c r="Y125" s="107"/>
      <c r="Z125" s="107"/>
      <c r="AA125" s="107"/>
      <c r="AB125" s="107"/>
      <c r="AC125" s="107"/>
      <c r="AD125" s="107"/>
      <c r="AE125" s="107"/>
      <c r="AF125" s="107"/>
      <c r="AG125" s="113" t="s">
        <v>80</v>
      </c>
      <c r="AH125" s="113" t="s">
        <v>80</v>
      </c>
      <c r="AI125" s="113" t="s">
        <v>550</v>
      </c>
      <c r="AJ125" s="111">
        <v>0</v>
      </c>
      <c r="AK125" s="107" t="s">
        <v>80</v>
      </c>
      <c r="AL125" s="107" t="s">
        <v>36</v>
      </c>
      <c r="AM125" s="107" t="s">
        <v>36</v>
      </c>
      <c r="AN125" s="124">
        <v>1</v>
      </c>
      <c r="AO125" s="120" t="s">
        <v>473</v>
      </c>
      <c r="AP125" s="123" t="s">
        <v>809</v>
      </c>
      <c r="AQ125" s="211">
        <v>0</v>
      </c>
      <c r="AR125" s="135" t="s">
        <v>810</v>
      </c>
      <c r="AS125" s="108" t="s">
        <v>39</v>
      </c>
      <c r="AT125" s="185" t="s">
        <v>39</v>
      </c>
      <c r="AU125" s="206"/>
      <c r="AV125" s="37"/>
      <c r="AW125" s="38"/>
      <c r="AX125" s="38"/>
      <c r="AY125" s="38"/>
      <c r="AZ125" s="38"/>
      <c r="BA125" s="38"/>
      <c r="BB125" s="38"/>
      <c r="BC125" s="38"/>
      <c r="BD125" s="38"/>
      <c r="BE125" s="38"/>
      <c r="BF125" s="38"/>
      <c r="BG125" s="38"/>
      <c r="BH125" s="38"/>
      <c r="BI125" s="38"/>
      <c r="BJ125" s="39"/>
    </row>
    <row r="126" spans="1:62" ht="279" hidden="1">
      <c r="A126" s="202"/>
      <c r="B126" s="241">
        <v>63</v>
      </c>
      <c r="C126" s="107" t="s">
        <v>22</v>
      </c>
      <c r="D126" s="107" t="s">
        <v>53</v>
      </c>
      <c r="E126" s="117" t="s">
        <v>54</v>
      </c>
      <c r="F126" s="107" t="s">
        <v>25</v>
      </c>
      <c r="G126" s="107">
        <v>2024</v>
      </c>
      <c r="H126" s="246">
        <v>5</v>
      </c>
      <c r="I126" s="107">
        <v>1</v>
      </c>
      <c r="J126" s="107" t="s">
        <v>811</v>
      </c>
      <c r="K126" s="109"/>
      <c r="L126" s="107" t="s">
        <v>812</v>
      </c>
      <c r="M126" s="107" t="s">
        <v>813</v>
      </c>
      <c r="N126" s="107">
        <v>1</v>
      </c>
      <c r="O126" s="107">
        <v>1</v>
      </c>
      <c r="P126" s="110">
        <v>45505</v>
      </c>
      <c r="Q126" s="110">
        <v>45657</v>
      </c>
      <c r="R126" s="107">
        <v>10</v>
      </c>
      <c r="S126" s="111"/>
      <c r="T126" s="107"/>
      <c r="U126" s="107"/>
      <c r="V126" s="107"/>
      <c r="W126" s="107"/>
      <c r="X126" s="107"/>
      <c r="Y126" s="107"/>
      <c r="Z126" s="107"/>
      <c r="AA126" s="107"/>
      <c r="AB126" s="107"/>
      <c r="AC126" s="107"/>
      <c r="AD126" s="107"/>
      <c r="AE126" s="107"/>
      <c r="AF126" s="107"/>
      <c r="AG126" s="113" t="s">
        <v>80</v>
      </c>
      <c r="AH126" s="113" t="s">
        <v>80</v>
      </c>
      <c r="AI126" s="113" t="s">
        <v>550</v>
      </c>
      <c r="AJ126" s="111">
        <v>0</v>
      </c>
      <c r="AK126" s="107" t="s">
        <v>80</v>
      </c>
      <c r="AL126" s="107" t="s">
        <v>36</v>
      </c>
      <c r="AM126" s="107" t="s">
        <v>36</v>
      </c>
      <c r="AN126" s="214">
        <v>0</v>
      </c>
      <c r="AO126" s="120" t="s">
        <v>91</v>
      </c>
      <c r="AP126" s="107" t="s">
        <v>37</v>
      </c>
      <c r="AQ126" s="107" t="s">
        <v>37</v>
      </c>
      <c r="AR126" s="135" t="s">
        <v>798</v>
      </c>
      <c r="AS126" s="108" t="s">
        <v>39</v>
      </c>
      <c r="AT126" s="185" t="s">
        <v>39</v>
      </c>
      <c r="AU126" s="206"/>
      <c r="AV126" s="37"/>
      <c r="AW126" s="38"/>
      <c r="AX126" s="38"/>
      <c r="AY126" s="38"/>
      <c r="AZ126" s="38"/>
      <c r="BA126" s="38"/>
      <c r="BB126" s="38"/>
      <c r="BC126" s="38"/>
      <c r="BD126" s="38"/>
      <c r="BE126" s="38"/>
      <c r="BF126" s="38"/>
      <c r="BG126" s="38"/>
      <c r="BH126" s="38"/>
      <c r="BI126" s="38"/>
      <c r="BJ126" s="39"/>
    </row>
    <row r="127" spans="1:62" ht="96.75" hidden="1">
      <c r="A127" s="202"/>
      <c r="B127" s="241">
        <v>64</v>
      </c>
      <c r="C127" s="107" t="s">
        <v>22</v>
      </c>
      <c r="D127" s="107" t="s">
        <v>53</v>
      </c>
      <c r="E127" s="117" t="s">
        <v>54</v>
      </c>
      <c r="F127" s="107" t="s">
        <v>25</v>
      </c>
      <c r="G127" s="107">
        <v>2024</v>
      </c>
      <c r="H127" s="246">
        <v>6</v>
      </c>
      <c r="I127" s="107">
        <v>1</v>
      </c>
      <c r="J127" s="107" t="s">
        <v>814</v>
      </c>
      <c r="K127" s="109"/>
      <c r="L127" s="107" t="s">
        <v>815</v>
      </c>
      <c r="M127" s="107" t="s">
        <v>816</v>
      </c>
      <c r="N127" s="107">
        <v>1</v>
      </c>
      <c r="O127" s="107">
        <v>1</v>
      </c>
      <c r="P127" s="110">
        <v>45505</v>
      </c>
      <c r="Q127" s="110">
        <v>45657</v>
      </c>
      <c r="R127" s="107">
        <v>10</v>
      </c>
      <c r="S127" s="111"/>
      <c r="T127" s="107"/>
      <c r="U127" s="107"/>
      <c r="V127" s="107"/>
      <c r="W127" s="107"/>
      <c r="X127" s="107"/>
      <c r="Y127" s="107"/>
      <c r="Z127" s="107"/>
      <c r="AA127" s="107"/>
      <c r="AB127" s="107"/>
      <c r="AC127" s="107"/>
      <c r="AD127" s="107"/>
      <c r="AE127" s="107"/>
      <c r="AF127" s="107"/>
      <c r="AG127" s="113" t="s">
        <v>80</v>
      </c>
      <c r="AH127" s="113" t="s">
        <v>80</v>
      </c>
      <c r="AI127" s="113" t="s">
        <v>550</v>
      </c>
      <c r="AJ127" s="111">
        <v>0</v>
      </c>
      <c r="AK127" s="107" t="s">
        <v>80</v>
      </c>
      <c r="AL127" s="107" t="s">
        <v>36</v>
      </c>
      <c r="AM127" s="107" t="s">
        <v>36</v>
      </c>
      <c r="AN127" s="124">
        <v>1</v>
      </c>
      <c r="AO127" s="120" t="s">
        <v>817</v>
      </c>
      <c r="AP127" s="123" t="s">
        <v>818</v>
      </c>
      <c r="AQ127" s="107" t="s">
        <v>37</v>
      </c>
      <c r="AR127" s="135" t="s">
        <v>819</v>
      </c>
      <c r="AS127" s="108" t="s">
        <v>39</v>
      </c>
      <c r="AT127" s="185" t="s">
        <v>39</v>
      </c>
      <c r="AU127" s="206"/>
      <c r="AV127" s="37"/>
      <c r="AW127" s="38"/>
      <c r="AX127" s="38"/>
      <c r="AY127" s="38"/>
      <c r="AZ127" s="38"/>
      <c r="BA127" s="38"/>
      <c r="BB127" s="38"/>
      <c r="BC127" s="38"/>
      <c r="BD127" s="38"/>
      <c r="BE127" s="38"/>
      <c r="BF127" s="38"/>
      <c r="BG127" s="38"/>
      <c r="BH127" s="38"/>
      <c r="BI127" s="38"/>
      <c r="BJ127" s="39"/>
    </row>
    <row r="128" spans="1:62" ht="107.25" hidden="1">
      <c r="A128" s="202"/>
      <c r="B128" s="241">
        <v>65</v>
      </c>
      <c r="C128" s="107" t="s">
        <v>22</v>
      </c>
      <c r="D128" s="107" t="s">
        <v>53</v>
      </c>
      <c r="E128" s="117" t="s">
        <v>54</v>
      </c>
      <c r="F128" s="107" t="s">
        <v>25</v>
      </c>
      <c r="G128" s="107">
        <v>2024</v>
      </c>
      <c r="H128" s="246">
        <v>7</v>
      </c>
      <c r="I128" s="107">
        <v>1</v>
      </c>
      <c r="J128" s="107" t="s">
        <v>820</v>
      </c>
      <c r="K128" s="109"/>
      <c r="L128" s="107" t="s">
        <v>815</v>
      </c>
      <c r="M128" s="107" t="s">
        <v>821</v>
      </c>
      <c r="N128" s="107">
        <v>1</v>
      </c>
      <c r="O128" s="107">
        <v>1</v>
      </c>
      <c r="P128" s="110">
        <v>45505</v>
      </c>
      <c r="Q128" s="110">
        <v>45657</v>
      </c>
      <c r="R128" s="107">
        <v>10</v>
      </c>
      <c r="S128" s="111"/>
      <c r="T128" s="107"/>
      <c r="U128" s="107"/>
      <c r="V128" s="107"/>
      <c r="W128" s="107"/>
      <c r="X128" s="107"/>
      <c r="Y128" s="107"/>
      <c r="Z128" s="107"/>
      <c r="AA128" s="107"/>
      <c r="AB128" s="107"/>
      <c r="AC128" s="107"/>
      <c r="AD128" s="107"/>
      <c r="AE128" s="107"/>
      <c r="AF128" s="107"/>
      <c r="AG128" s="113" t="s">
        <v>80</v>
      </c>
      <c r="AH128" s="113" t="s">
        <v>80</v>
      </c>
      <c r="AI128" s="113" t="s">
        <v>550</v>
      </c>
      <c r="AJ128" s="111">
        <v>0</v>
      </c>
      <c r="AK128" s="107" t="s">
        <v>80</v>
      </c>
      <c r="AL128" s="107" t="s">
        <v>36</v>
      </c>
      <c r="AM128" s="107" t="s">
        <v>36</v>
      </c>
      <c r="AN128" s="124">
        <v>1</v>
      </c>
      <c r="AO128" s="120" t="s">
        <v>822</v>
      </c>
      <c r="AP128" s="138" t="s">
        <v>823</v>
      </c>
      <c r="AQ128" s="211">
        <v>0</v>
      </c>
      <c r="AR128" s="135" t="s">
        <v>824</v>
      </c>
      <c r="AS128" s="108" t="s">
        <v>39</v>
      </c>
      <c r="AT128" s="185" t="s">
        <v>39</v>
      </c>
      <c r="AU128" s="206"/>
      <c r="AV128" s="37"/>
      <c r="AW128" s="38"/>
      <c r="AX128" s="38"/>
      <c r="AY128" s="38"/>
      <c r="AZ128" s="38"/>
      <c r="BA128" s="38"/>
      <c r="BB128" s="38"/>
      <c r="BC128" s="38"/>
      <c r="BD128" s="38"/>
      <c r="BE128" s="38"/>
      <c r="BF128" s="38"/>
      <c r="BG128" s="38"/>
      <c r="BH128" s="38"/>
      <c r="BI128" s="38"/>
      <c r="BJ128" s="39"/>
    </row>
    <row r="129" spans="1:62" ht="96.75" hidden="1">
      <c r="A129" s="202"/>
      <c r="B129" s="186">
        <v>65</v>
      </c>
      <c r="C129" s="107" t="s">
        <v>22</v>
      </c>
      <c r="D129" s="107" t="s">
        <v>53</v>
      </c>
      <c r="E129" s="117" t="s">
        <v>54</v>
      </c>
      <c r="F129" s="107" t="s">
        <v>25</v>
      </c>
      <c r="G129" s="107">
        <v>2024</v>
      </c>
      <c r="H129" s="107">
        <v>7</v>
      </c>
      <c r="I129" s="107">
        <v>2</v>
      </c>
      <c r="J129" s="107" t="s">
        <v>820</v>
      </c>
      <c r="K129" s="109"/>
      <c r="L129" s="107" t="s">
        <v>815</v>
      </c>
      <c r="M129" s="107" t="s">
        <v>825</v>
      </c>
      <c r="N129" s="107">
        <v>1</v>
      </c>
      <c r="O129" s="107">
        <v>1</v>
      </c>
      <c r="P129" s="110">
        <v>45505</v>
      </c>
      <c r="Q129" s="110">
        <v>45657</v>
      </c>
      <c r="R129" s="107">
        <v>10</v>
      </c>
      <c r="S129" s="111"/>
      <c r="T129" s="107"/>
      <c r="U129" s="107"/>
      <c r="V129" s="107"/>
      <c r="W129" s="107"/>
      <c r="X129" s="107"/>
      <c r="Y129" s="107"/>
      <c r="Z129" s="107"/>
      <c r="AA129" s="107"/>
      <c r="AB129" s="107"/>
      <c r="AC129" s="107"/>
      <c r="AD129" s="107"/>
      <c r="AE129" s="107"/>
      <c r="AF129" s="107"/>
      <c r="AG129" s="113" t="s">
        <v>80</v>
      </c>
      <c r="AH129" s="113" t="s">
        <v>80</v>
      </c>
      <c r="AI129" s="113" t="s">
        <v>550</v>
      </c>
      <c r="AJ129" s="111">
        <v>0</v>
      </c>
      <c r="AK129" s="107" t="s">
        <v>80</v>
      </c>
      <c r="AL129" s="107" t="s">
        <v>36</v>
      </c>
      <c r="AM129" s="107" t="s">
        <v>36</v>
      </c>
      <c r="AN129" s="124">
        <v>1</v>
      </c>
      <c r="AO129" s="120" t="s">
        <v>822</v>
      </c>
      <c r="AP129" s="138" t="s">
        <v>826</v>
      </c>
      <c r="AQ129" s="211">
        <v>0</v>
      </c>
      <c r="AR129" s="135" t="s">
        <v>827</v>
      </c>
      <c r="AS129" s="108" t="s">
        <v>39</v>
      </c>
      <c r="AT129" s="185" t="s">
        <v>39</v>
      </c>
      <c r="AU129" s="206"/>
      <c r="AV129" s="37"/>
      <c r="AW129" s="38"/>
      <c r="AX129" s="38"/>
      <c r="AY129" s="38"/>
      <c r="AZ129" s="38"/>
      <c r="BA129" s="38"/>
      <c r="BB129" s="38"/>
      <c r="BC129" s="38"/>
      <c r="BD129" s="38"/>
      <c r="BE129" s="38"/>
      <c r="BF129" s="38"/>
      <c r="BG129" s="38"/>
      <c r="BH129" s="38"/>
      <c r="BI129" s="38"/>
      <c r="BJ129" s="39"/>
    </row>
    <row r="130" spans="1:62" ht="289.5" hidden="1">
      <c r="A130" s="202"/>
      <c r="B130" s="186">
        <v>66</v>
      </c>
      <c r="C130" s="107" t="s">
        <v>22</v>
      </c>
      <c r="D130" s="107" t="s">
        <v>53</v>
      </c>
      <c r="E130" s="117" t="s">
        <v>54</v>
      </c>
      <c r="F130" s="107" t="s">
        <v>117</v>
      </c>
      <c r="G130" s="107">
        <v>2024</v>
      </c>
      <c r="H130" s="246">
        <v>8</v>
      </c>
      <c r="I130" s="107">
        <v>1</v>
      </c>
      <c r="J130" s="107" t="s">
        <v>828</v>
      </c>
      <c r="K130" s="109" t="s">
        <v>829</v>
      </c>
      <c r="L130" s="107" t="s">
        <v>830</v>
      </c>
      <c r="M130" s="107" t="s">
        <v>831</v>
      </c>
      <c r="N130" s="107"/>
      <c r="O130" s="107"/>
      <c r="P130" s="110">
        <v>45505</v>
      </c>
      <c r="Q130" s="110">
        <v>45657</v>
      </c>
      <c r="R130" s="107">
        <v>10</v>
      </c>
      <c r="S130" s="111"/>
      <c r="T130" s="107"/>
      <c r="U130" s="107"/>
      <c r="V130" s="107"/>
      <c r="W130" s="107"/>
      <c r="X130" s="107"/>
      <c r="Y130" s="107"/>
      <c r="Z130" s="107"/>
      <c r="AA130" s="107"/>
      <c r="AB130" s="107"/>
      <c r="AC130" s="107"/>
      <c r="AD130" s="107"/>
      <c r="AE130" s="107"/>
      <c r="AF130" s="107"/>
      <c r="AG130" s="147">
        <v>0.58960000000000001</v>
      </c>
      <c r="AH130" s="113" t="s">
        <v>832</v>
      </c>
      <c r="AI130" s="114" t="s">
        <v>833</v>
      </c>
      <c r="AJ130" s="111">
        <v>0</v>
      </c>
      <c r="AK130" s="120" t="s">
        <v>834</v>
      </c>
      <c r="AL130" s="107" t="s">
        <v>36</v>
      </c>
      <c r="AM130" s="107" t="s">
        <v>36</v>
      </c>
      <c r="AN130" s="214">
        <v>0</v>
      </c>
      <c r="AO130" s="120" t="s">
        <v>126</v>
      </c>
      <c r="AP130" s="107" t="s">
        <v>37</v>
      </c>
      <c r="AQ130" s="107" t="s">
        <v>37</v>
      </c>
      <c r="AR130" s="135" t="s">
        <v>798</v>
      </c>
      <c r="AS130" s="108" t="s">
        <v>39</v>
      </c>
      <c r="AT130" s="185" t="s">
        <v>39</v>
      </c>
      <c r="AU130" s="206"/>
      <c r="AV130" s="37"/>
      <c r="AW130" s="38"/>
      <c r="AX130" s="38"/>
      <c r="AY130" s="38"/>
      <c r="AZ130" s="38"/>
      <c r="BA130" s="38"/>
      <c r="BB130" s="38"/>
      <c r="BC130" s="38"/>
      <c r="BD130" s="38"/>
      <c r="BE130" s="38"/>
      <c r="BF130" s="38"/>
      <c r="BG130" s="38"/>
      <c r="BH130" s="38"/>
      <c r="BI130" s="38"/>
      <c r="BJ130" s="39"/>
    </row>
    <row r="131" spans="1:62" ht="289.5" hidden="1">
      <c r="A131" s="202"/>
      <c r="B131" s="186">
        <v>66</v>
      </c>
      <c r="C131" s="107" t="s">
        <v>22</v>
      </c>
      <c r="D131" s="107" t="s">
        <v>53</v>
      </c>
      <c r="E131" s="117" t="s">
        <v>54</v>
      </c>
      <c r="F131" s="107" t="s">
        <v>117</v>
      </c>
      <c r="G131" s="107">
        <v>2024</v>
      </c>
      <c r="H131" s="107">
        <v>8</v>
      </c>
      <c r="I131" s="107">
        <v>2</v>
      </c>
      <c r="J131" s="107" t="s">
        <v>828</v>
      </c>
      <c r="K131" s="109" t="s">
        <v>829</v>
      </c>
      <c r="L131" s="107" t="s">
        <v>830</v>
      </c>
      <c r="M131" s="107" t="s">
        <v>835</v>
      </c>
      <c r="N131" s="107"/>
      <c r="O131" s="107"/>
      <c r="P131" s="110">
        <v>45505</v>
      </c>
      <c r="Q131" s="110">
        <v>45657</v>
      </c>
      <c r="R131" s="107">
        <v>10</v>
      </c>
      <c r="S131" s="111"/>
      <c r="T131" s="107"/>
      <c r="U131" s="107"/>
      <c r="V131" s="107"/>
      <c r="W131" s="107"/>
      <c r="X131" s="107"/>
      <c r="Y131" s="107"/>
      <c r="Z131" s="107"/>
      <c r="AA131" s="107"/>
      <c r="AB131" s="107"/>
      <c r="AC131" s="107"/>
      <c r="AD131" s="107"/>
      <c r="AE131" s="107"/>
      <c r="AF131" s="107"/>
      <c r="AG131" s="147">
        <v>0.58960000000000001</v>
      </c>
      <c r="AH131" s="113" t="s">
        <v>832</v>
      </c>
      <c r="AI131" s="114" t="s">
        <v>836</v>
      </c>
      <c r="AJ131" s="111">
        <v>0.6</v>
      </c>
      <c r="AK131" s="107" t="s">
        <v>837</v>
      </c>
      <c r="AL131" s="107" t="s">
        <v>36</v>
      </c>
      <c r="AM131" s="107" t="s">
        <v>36</v>
      </c>
      <c r="AN131" s="214">
        <v>0</v>
      </c>
      <c r="AO131" s="120" t="s">
        <v>126</v>
      </c>
      <c r="AP131" s="107" t="s">
        <v>37</v>
      </c>
      <c r="AQ131" s="107" t="s">
        <v>37</v>
      </c>
      <c r="AR131" s="135" t="s">
        <v>798</v>
      </c>
      <c r="AS131" s="108" t="s">
        <v>39</v>
      </c>
      <c r="AT131" s="185" t="s">
        <v>39</v>
      </c>
      <c r="AU131" s="206"/>
      <c r="AV131" s="37"/>
      <c r="AW131" s="38"/>
      <c r="AX131" s="38"/>
      <c r="AY131" s="38"/>
      <c r="AZ131" s="38"/>
      <c r="BA131" s="38"/>
      <c r="BB131" s="38"/>
      <c r="BC131" s="38"/>
      <c r="BD131" s="38"/>
      <c r="BE131" s="38"/>
      <c r="BF131" s="38"/>
      <c r="BG131" s="38"/>
      <c r="BH131" s="38"/>
      <c r="BI131" s="38"/>
      <c r="BJ131" s="39"/>
    </row>
    <row r="132" spans="1:62" ht="289.5" hidden="1">
      <c r="A132" s="202"/>
      <c r="B132" s="186">
        <v>66</v>
      </c>
      <c r="C132" s="107" t="s">
        <v>22</v>
      </c>
      <c r="D132" s="107" t="s">
        <v>53</v>
      </c>
      <c r="E132" s="117" t="s">
        <v>54</v>
      </c>
      <c r="F132" s="107" t="s">
        <v>117</v>
      </c>
      <c r="G132" s="107">
        <v>2024</v>
      </c>
      <c r="H132" s="107">
        <v>8</v>
      </c>
      <c r="I132" s="107">
        <v>3</v>
      </c>
      <c r="J132" s="107" t="s">
        <v>828</v>
      </c>
      <c r="K132" s="109" t="s">
        <v>829</v>
      </c>
      <c r="L132" s="107" t="s">
        <v>830</v>
      </c>
      <c r="M132" s="107" t="s">
        <v>838</v>
      </c>
      <c r="N132" s="107"/>
      <c r="O132" s="107"/>
      <c r="P132" s="110">
        <v>45505</v>
      </c>
      <c r="Q132" s="110">
        <v>45657</v>
      </c>
      <c r="R132" s="107">
        <v>10</v>
      </c>
      <c r="S132" s="111"/>
      <c r="T132" s="107"/>
      <c r="U132" s="107"/>
      <c r="V132" s="107"/>
      <c r="W132" s="107"/>
      <c r="X132" s="107"/>
      <c r="Y132" s="107"/>
      <c r="Z132" s="107"/>
      <c r="AA132" s="107"/>
      <c r="AB132" s="107"/>
      <c r="AC132" s="107"/>
      <c r="AD132" s="107"/>
      <c r="AE132" s="107"/>
      <c r="AF132" s="107"/>
      <c r="AG132" s="147">
        <v>0.58960000000000001</v>
      </c>
      <c r="AH132" s="113" t="s">
        <v>832</v>
      </c>
      <c r="AI132" s="114" t="s">
        <v>833</v>
      </c>
      <c r="AJ132" s="111">
        <v>0</v>
      </c>
      <c r="AK132" s="107" t="s">
        <v>748</v>
      </c>
      <c r="AL132" s="107" t="s">
        <v>36</v>
      </c>
      <c r="AM132" s="107" t="s">
        <v>36</v>
      </c>
      <c r="AN132" s="214">
        <v>0</v>
      </c>
      <c r="AO132" s="120" t="s">
        <v>126</v>
      </c>
      <c r="AP132" s="107" t="s">
        <v>37</v>
      </c>
      <c r="AQ132" s="107" t="s">
        <v>37</v>
      </c>
      <c r="AR132" s="135" t="s">
        <v>798</v>
      </c>
      <c r="AS132" s="108" t="s">
        <v>39</v>
      </c>
      <c r="AT132" s="185" t="s">
        <v>39</v>
      </c>
      <c r="AU132" s="206"/>
      <c r="AV132" s="37"/>
      <c r="AW132" s="38"/>
      <c r="AX132" s="38"/>
      <c r="AY132" s="38"/>
      <c r="AZ132" s="38"/>
      <c r="BA132" s="38"/>
      <c r="BB132" s="38"/>
      <c r="BC132" s="38"/>
      <c r="BD132" s="38"/>
      <c r="BE132" s="38"/>
      <c r="BF132" s="38"/>
      <c r="BG132" s="38"/>
      <c r="BH132" s="38"/>
      <c r="BI132" s="38"/>
      <c r="BJ132" s="39"/>
    </row>
    <row r="133" spans="1:62" ht="160.5" hidden="1">
      <c r="A133" s="202"/>
      <c r="B133" s="186">
        <v>66</v>
      </c>
      <c r="C133" s="107" t="s">
        <v>22</v>
      </c>
      <c r="D133" s="107" t="s">
        <v>53</v>
      </c>
      <c r="E133" s="117" t="s">
        <v>54</v>
      </c>
      <c r="F133" s="107" t="s">
        <v>117</v>
      </c>
      <c r="G133" s="107">
        <v>2024</v>
      </c>
      <c r="H133" s="107">
        <v>8</v>
      </c>
      <c r="I133" s="107">
        <v>4</v>
      </c>
      <c r="J133" s="107" t="s">
        <v>828</v>
      </c>
      <c r="K133" s="109" t="s">
        <v>119</v>
      </c>
      <c r="L133" s="107" t="s">
        <v>839</v>
      </c>
      <c r="M133" s="107" t="s">
        <v>840</v>
      </c>
      <c r="N133" s="107"/>
      <c r="O133" s="107"/>
      <c r="P133" s="110">
        <v>45505</v>
      </c>
      <c r="Q133" s="110">
        <v>45657</v>
      </c>
      <c r="R133" s="107">
        <v>10</v>
      </c>
      <c r="S133" s="111"/>
      <c r="T133" s="107"/>
      <c r="U133" s="107"/>
      <c r="V133" s="107"/>
      <c r="W133" s="107"/>
      <c r="X133" s="107"/>
      <c r="Y133" s="107"/>
      <c r="Z133" s="107"/>
      <c r="AA133" s="107"/>
      <c r="AB133" s="107"/>
      <c r="AC133" s="107"/>
      <c r="AD133" s="107"/>
      <c r="AE133" s="107"/>
      <c r="AF133" s="107"/>
      <c r="AG133" s="122">
        <v>0.5</v>
      </c>
      <c r="AH133" s="113" t="s">
        <v>123</v>
      </c>
      <c r="AI133" s="113" t="s">
        <v>550</v>
      </c>
      <c r="AJ133" s="111">
        <v>0</v>
      </c>
      <c r="AK133" s="120" t="s">
        <v>841</v>
      </c>
      <c r="AL133" s="107" t="s">
        <v>36</v>
      </c>
      <c r="AM133" s="107" t="s">
        <v>36</v>
      </c>
      <c r="AN133" s="214">
        <v>0</v>
      </c>
      <c r="AO133" s="120" t="s">
        <v>126</v>
      </c>
      <c r="AP133" s="107" t="s">
        <v>37</v>
      </c>
      <c r="AQ133" s="107" t="s">
        <v>37</v>
      </c>
      <c r="AR133" s="135" t="s">
        <v>798</v>
      </c>
      <c r="AS133" s="108" t="s">
        <v>39</v>
      </c>
      <c r="AT133" s="185" t="s">
        <v>39</v>
      </c>
      <c r="AU133" s="206"/>
      <c r="AV133" s="37"/>
      <c r="AW133" s="38"/>
      <c r="AX133" s="38"/>
      <c r="AY133" s="38"/>
      <c r="AZ133" s="38"/>
      <c r="BA133" s="38"/>
      <c r="BB133" s="38"/>
      <c r="BC133" s="38"/>
      <c r="BD133" s="38"/>
      <c r="BE133" s="38"/>
      <c r="BF133" s="38"/>
      <c r="BG133" s="38"/>
      <c r="BH133" s="38"/>
      <c r="BI133" s="38"/>
      <c r="BJ133" s="39"/>
    </row>
    <row r="134" spans="1:62" ht="160.5" hidden="1">
      <c r="A134" s="202"/>
      <c r="B134" s="186">
        <v>66</v>
      </c>
      <c r="C134" s="107" t="s">
        <v>22</v>
      </c>
      <c r="D134" s="107" t="s">
        <v>53</v>
      </c>
      <c r="E134" s="117" t="s">
        <v>54</v>
      </c>
      <c r="F134" s="107" t="s">
        <v>117</v>
      </c>
      <c r="G134" s="107">
        <v>2024</v>
      </c>
      <c r="H134" s="107">
        <v>8</v>
      </c>
      <c r="I134" s="107">
        <v>5</v>
      </c>
      <c r="J134" s="107" t="s">
        <v>828</v>
      </c>
      <c r="K134" s="109" t="s">
        <v>119</v>
      </c>
      <c r="L134" s="107" t="s">
        <v>839</v>
      </c>
      <c r="M134" s="107" t="s">
        <v>842</v>
      </c>
      <c r="N134" s="107"/>
      <c r="O134" s="107"/>
      <c r="P134" s="110">
        <v>45505</v>
      </c>
      <c r="Q134" s="110">
        <v>45657</v>
      </c>
      <c r="R134" s="107">
        <v>10</v>
      </c>
      <c r="S134" s="111"/>
      <c r="T134" s="107"/>
      <c r="U134" s="107"/>
      <c r="V134" s="107"/>
      <c r="W134" s="107"/>
      <c r="X134" s="107"/>
      <c r="Y134" s="107"/>
      <c r="Z134" s="107"/>
      <c r="AA134" s="107"/>
      <c r="AB134" s="107"/>
      <c r="AC134" s="107"/>
      <c r="AD134" s="107"/>
      <c r="AE134" s="107"/>
      <c r="AF134" s="107"/>
      <c r="AG134" s="122">
        <v>0.5</v>
      </c>
      <c r="AH134" s="113" t="s">
        <v>123</v>
      </c>
      <c r="AI134" s="113" t="s">
        <v>550</v>
      </c>
      <c r="AJ134" s="111">
        <v>0</v>
      </c>
      <c r="AK134" s="120" t="s">
        <v>841</v>
      </c>
      <c r="AL134" s="107" t="s">
        <v>36</v>
      </c>
      <c r="AM134" s="107" t="s">
        <v>36</v>
      </c>
      <c r="AN134" s="214">
        <v>0</v>
      </c>
      <c r="AO134" s="120" t="s">
        <v>126</v>
      </c>
      <c r="AP134" s="107" t="s">
        <v>37</v>
      </c>
      <c r="AQ134" s="107" t="s">
        <v>37</v>
      </c>
      <c r="AR134" s="135" t="s">
        <v>798</v>
      </c>
      <c r="AS134" s="108" t="s">
        <v>39</v>
      </c>
      <c r="AT134" s="185" t="s">
        <v>39</v>
      </c>
      <c r="AU134" s="206"/>
      <c r="AV134" s="37"/>
      <c r="AW134" s="38"/>
      <c r="AX134" s="38"/>
      <c r="AY134" s="38"/>
      <c r="AZ134" s="38"/>
      <c r="BA134" s="38"/>
      <c r="BB134" s="38"/>
      <c r="BC134" s="38"/>
      <c r="BD134" s="38"/>
      <c r="BE134" s="38"/>
      <c r="BF134" s="38"/>
      <c r="BG134" s="38"/>
      <c r="BH134" s="38"/>
      <c r="BI134" s="38"/>
      <c r="BJ134" s="39"/>
    </row>
    <row r="135" spans="1:62" ht="160.5" hidden="1">
      <c r="A135" s="202"/>
      <c r="B135" s="186">
        <v>66</v>
      </c>
      <c r="C135" s="107" t="s">
        <v>22</v>
      </c>
      <c r="D135" s="107" t="s">
        <v>53</v>
      </c>
      <c r="E135" s="117" t="s">
        <v>54</v>
      </c>
      <c r="F135" s="107" t="s">
        <v>117</v>
      </c>
      <c r="G135" s="107">
        <v>2024</v>
      </c>
      <c r="H135" s="107">
        <v>8</v>
      </c>
      <c r="I135" s="107">
        <v>6</v>
      </c>
      <c r="J135" s="107" t="s">
        <v>828</v>
      </c>
      <c r="K135" s="109" t="s">
        <v>119</v>
      </c>
      <c r="L135" s="107" t="s">
        <v>839</v>
      </c>
      <c r="M135" s="107" t="s">
        <v>843</v>
      </c>
      <c r="N135" s="107"/>
      <c r="O135" s="107"/>
      <c r="P135" s="110">
        <v>45505</v>
      </c>
      <c r="Q135" s="110">
        <v>45657</v>
      </c>
      <c r="R135" s="107">
        <v>10</v>
      </c>
      <c r="S135" s="111"/>
      <c r="T135" s="107"/>
      <c r="U135" s="107"/>
      <c r="V135" s="107"/>
      <c r="W135" s="107"/>
      <c r="X135" s="107"/>
      <c r="Y135" s="107"/>
      <c r="Z135" s="107"/>
      <c r="AA135" s="107"/>
      <c r="AB135" s="107"/>
      <c r="AC135" s="107"/>
      <c r="AD135" s="107"/>
      <c r="AE135" s="107"/>
      <c r="AF135" s="107"/>
      <c r="AG135" s="122">
        <v>0.5</v>
      </c>
      <c r="AH135" s="113" t="s">
        <v>123</v>
      </c>
      <c r="AI135" s="113" t="s">
        <v>550</v>
      </c>
      <c r="AJ135" s="111">
        <v>0</v>
      </c>
      <c r="AK135" s="120" t="s">
        <v>841</v>
      </c>
      <c r="AL135" s="107" t="s">
        <v>36</v>
      </c>
      <c r="AM135" s="107" t="s">
        <v>36</v>
      </c>
      <c r="AN135" s="214">
        <v>0</v>
      </c>
      <c r="AO135" s="120" t="s">
        <v>126</v>
      </c>
      <c r="AP135" s="107" t="s">
        <v>37</v>
      </c>
      <c r="AQ135" s="107" t="s">
        <v>37</v>
      </c>
      <c r="AR135" s="135" t="s">
        <v>798</v>
      </c>
      <c r="AS135" s="108" t="s">
        <v>39</v>
      </c>
      <c r="AT135" s="185" t="s">
        <v>39</v>
      </c>
      <c r="AU135" s="206"/>
      <c r="AV135" s="37"/>
      <c r="AW135" s="38"/>
      <c r="AX135" s="38"/>
      <c r="AY135" s="38"/>
      <c r="AZ135" s="38"/>
      <c r="BA135" s="38"/>
      <c r="BB135" s="38"/>
      <c r="BC135" s="38"/>
      <c r="BD135" s="38"/>
      <c r="BE135" s="38"/>
      <c r="BF135" s="38"/>
      <c r="BG135" s="38"/>
      <c r="BH135" s="38"/>
      <c r="BI135" s="38"/>
      <c r="BJ135" s="39"/>
    </row>
    <row r="136" spans="1:62" ht="160.5" hidden="1">
      <c r="A136" s="202"/>
      <c r="B136" s="186">
        <v>66</v>
      </c>
      <c r="C136" s="107" t="s">
        <v>22</v>
      </c>
      <c r="D136" s="107" t="s">
        <v>53</v>
      </c>
      <c r="E136" s="117" t="s">
        <v>54</v>
      </c>
      <c r="F136" s="107" t="s">
        <v>117</v>
      </c>
      <c r="G136" s="107">
        <v>2024</v>
      </c>
      <c r="H136" s="107">
        <v>8</v>
      </c>
      <c r="I136" s="107">
        <v>7</v>
      </c>
      <c r="J136" s="107" t="s">
        <v>828</v>
      </c>
      <c r="K136" s="109" t="s">
        <v>119</v>
      </c>
      <c r="L136" s="107" t="s">
        <v>839</v>
      </c>
      <c r="M136" s="107" t="s">
        <v>844</v>
      </c>
      <c r="N136" s="107"/>
      <c r="O136" s="107"/>
      <c r="P136" s="110">
        <v>45505</v>
      </c>
      <c r="Q136" s="110">
        <v>45657</v>
      </c>
      <c r="R136" s="107">
        <v>10</v>
      </c>
      <c r="S136" s="111"/>
      <c r="T136" s="107"/>
      <c r="U136" s="107"/>
      <c r="V136" s="107"/>
      <c r="W136" s="107"/>
      <c r="X136" s="107"/>
      <c r="Y136" s="107"/>
      <c r="Z136" s="107"/>
      <c r="AA136" s="107"/>
      <c r="AB136" s="107"/>
      <c r="AC136" s="107"/>
      <c r="AD136" s="107"/>
      <c r="AE136" s="107"/>
      <c r="AF136" s="107"/>
      <c r="AG136" s="122">
        <v>0.5</v>
      </c>
      <c r="AH136" s="113" t="s">
        <v>123</v>
      </c>
      <c r="AI136" s="113" t="s">
        <v>550</v>
      </c>
      <c r="AJ136" s="111">
        <v>0</v>
      </c>
      <c r="AK136" s="120" t="s">
        <v>841</v>
      </c>
      <c r="AL136" s="107" t="s">
        <v>36</v>
      </c>
      <c r="AM136" s="107" t="s">
        <v>36</v>
      </c>
      <c r="AN136" s="214">
        <v>0</v>
      </c>
      <c r="AO136" s="120" t="s">
        <v>126</v>
      </c>
      <c r="AP136" s="107" t="s">
        <v>37</v>
      </c>
      <c r="AQ136" s="107" t="s">
        <v>37</v>
      </c>
      <c r="AR136" s="135" t="s">
        <v>798</v>
      </c>
      <c r="AS136" s="108" t="s">
        <v>39</v>
      </c>
      <c r="AT136" s="185" t="s">
        <v>39</v>
      </c>
      <c r="AU136" s="206"/>
      <c r="AV136" s="37"/>
      <c r="AW136" s="38"/>
      <c r="AX136" s="38"/>
      <c r="AY136" s="38"/>
      <c r="AZ136" s="38"/>
      <c r="BA136" s="38"/>
      <c r="BB136" s="38"/>
      <c r="BC136" s="38"/>
      <c r="BD136" s="38"/>
      <c r="BE136" s="38"/>
      <c r="BF136" s="38"/>
      <c r="BG136" s="38"/>
      <c r="BH136" s="38"/>
      <c r="BI136" s="38"/>
      <c r="BJ136" s="39"/>
    </row>
    <row r="137" spans="1:62" ht="160.5" hidden="1">
      <c r="A137" s="202"/>
      <c r="B137" s="186">
        <v>66</v>
      </c>
      <c r="C137" s="107" t="s">
        <v>22</v>
      </c>
      <c r="D137" s="107" t="s">
        <v>53</v>
      </c>
      <c r="E137" s="117" t="s">
        <v>54</v>
      </c>
      <c r="F137" s="107" t="s">
        <v>117</v>
      </c>
      <c r="G137" s="107">
        <v>2024</v>
      </c>
      <c r="H137" s="107">
        <v>8</v>
      </c>
      <c r="I137" s="107">
        <v>8</v>
      </c>
      <c r="J137" s="107" t="s">
        <v>828</v>
      </c>
      <c r="K137" s="109" t="s">
        <v>119</v>
      </c>
      <c r="L137" s="107" t="s">
        <v>845</v>
      </c>
      <c r="M137" s="107" t="s">
        <v>846</v>
      </c>
      <c r="N137" s="107"/>
      <c r="O137" s="107"/>
      <c r="P137" s="110">
        <v>45505</v>
      </c>
      <c r="Q137" s="110">
        <v>45657</v>
      </c>
      <c r="R137" s="107">
        <v>10</v>
      </c>
      <c r="S137" s="111"/>
      <c r="T137" s="107"/>
      <c r="U137" s="107"/>
      <c r="V137" s="107"/>
      <c r="W137" s="107"/>
      <c r="X137" s="107"/>
      <c r="Y137" s="107"/>
      <c r="Z137" s="107"/>
      <c r="AA137" s="107"/>
      <c r="AB137" s="107"/>
      <c r="AC137" s="107"/>
      <c r="AD137" s="107"/>
      <c r="AE137" s="107"/>
      <c r="AF137" s="107"/>
      <c r="AG137" s="122">
        <v>0.5</v>
      </c>
      <c r="AH137" s="113" t="s">
        <v>123</v>
      </c>
      <c r="AI137" s="113" t="s">
        <v>550</v>
      </c>
      <c r="AJ137" s="111">
        <v>0</v>
      </c>
      <c r="AK137" s="120" t="s">
        <v>841</v>
      </c>
      <c r="AL137" s="107" t="s">
        <v>36</v>
      </c>
      <c r="AM137" s="107" t="s">
        <v>36</v>
      </c>
      <c r="AN137" s="214">
        <v>0</v>
      </c>
      <c r="AO137" s="120" t="s">
        <v>126</v>
      </c>
      <c r="AP137" s="107" t="s">
        <v>37</v>
      </c>
      <c r="AQ137" s="107" t="s">
        <v>37</v>
      </c>
      <c r="AR137" s="135" t="s">
        <v>798</v>
      </c>
      <c r="AS137" s="108" t="s">
        <v>39</v>
      </c>
      <c r="AT137" s="185" t="s">
        <v>39</v>
      </c>
      <c r="AU137" s="206"/>
      <c r="AV137" s="37"/>
      <c r="AW137" s="38"/>
      <c r="AX137" s="38"/>
      <c r="AY137" s="38"/>
      <c r="AZ137" s="38"/>
      <c r="BA137" s="38"/>
      <c r="BB137" s="38"/>
      <c r="BC137" s="38"/>
      <c r="BD137" s="38"/>
      <c r="BE137" s="38"/>
      <c r="BF137" s="38"/>
      <c r="BG137" s="38"/>
      <c r="BH137" s="38"/>
      <c r="BI137" s="38"/>
      <c r="BJ137" s="39"/>
    </row>
    <row r="138" spans="1:62" ht="160.5" hidden="1">
      <c r="A138" s="202"/>
      <c r="B138" s="186">
        <v>66</v>
      </c>
      <c r="C138" s="107" t="s">
        <v>22</v>
      </c>
      <c r="D138" s="107" t="s">
        <v>53</v>
      </c>
      <c r="E138" s="117" t="s">
        <v>54</v>
      </c>
      <c r="F138" s="107" t="s">
        <v>117</v>
      </c>
      <c r="G138" s="107">
        <v>2024</v>
      </c>
      <c r="H138" s="107">
        <v>8</v>
      </c>
      <c r="I138" s="107">
        <v>9</v>
      </c>
      <c r="J138" s="107" t="s">
        <v>828</v>
      </c>
      <c r="K138" s="109" t="s">
        <v>119</v>
      </c>
      <c r="L138" s="107" t="s">
        <v>845</v>
      </c>
      <c r="M138" s="107" t="s">
        <v>847</v>
      </c>
      <c r="N138" s="107"/>
      <c r="O138" s="107"/>
      <c r="P138" s="110">
        <v>45505</v>
      </c>
      <c r="Q138" s="110">
        <v>45657</v>
      </c>
      <c r="R138" s="107">
        <v>10</v>
      </c>
      <c r="S138" s="111"/>
      <c r="T138" s="107"/>
      <c r="U138" s="107"/>
      <c r="V138" s="107"/>
      <c r="W138" s="107"/>
      <c r="X138" s="107"/>
      <c r="Y138" s="107"/>
      <c r="Z138" s="107"/>
      <c r="AA138" s="107"/>
      <c r="AB138" s="107"/>
      <c r="AC138" s="107"/>
      <c r="AD138" s="107"/>
      <c r="AE138" s="107"/>
      <c r="AF138" s="107"/>
      <c r="AG138" s="122">
        <v>0.5</v>
      </c>
      <c r="AH138" s="113" t="s">
        <v>123</v>
      </c>
      <c r="AI138" s="113" t="s">
        <v>550</v>
      </c>
      <c r="AJ138" s="111">
        <v>0</v>
      </c>
      <c r="AK138" s="120" t="s">
        <v>841</v>
      </c>
      <c r="AL138" s="107" t="s">
        <v>36</v>
      </c>
      <c r="AM138" s="107" t="s">
        <v>36</v>
      </c>
      <c r="AN138" s="214">
        <v>0</v>
      </c>
      <c r="AO138" s="120" t="s">
        <v>126</v>
      </c>
      <c r="AP138" s="107" t="s">
        <v>37</v>
      </c>
      <c r="AQ138" s="107" t="s">
        <v>37</v>
      </c>
      <c r="AR138" s="135" t="s">
        <v>798</v>
      </c>
      <c r="AS138" s="108" t="s">
        <v>39</v>
      </c>
      <c r="AT138" s="185" t="s">
        <v>39</v>
      </c>
      <c r="AU138" s="206"/>
      <c r="AV138" s="37"/>
      <c r="AW138" s="38"/>
      <c r="AX138" s="38"/>
      <c r="AY138" s="38"/>
      <c r="AZ138" s="38"/>
      <c r="BA138" s="38"/>
      <c r="BB138" s="38"/>
      <c r="BC138" s="38"/>
      <c r="BD138" s="38"/>
      <c r="BE138" s="38"/>
      <c r="BF138" s="38"/>
      <c r="BG138" s="38"/>
      <c r="BH138" s="38"/>
      <c r="BI138" s="38"/>
      <c r="BJ138" s="39"/>
    </row>
    <row r="139" spans="1:62" ht="160.5" hidden="1">
      <c r="A139" s="202"/>
      <c r="B139" s="186">
        <v>66</v>
      </c>
      <c r="C139" s="107" t="s">
        <v>22</v>
      </c>
      <c r="D139" s="107" t="s">
        <v>53</v>
      </c>
      <c r="E139" s="117" t="s">
        <v>54</v>
      </c>
      <c r="F139" s="107" t="s">
        <v>117</v>
      </c>
      <c r="G139" s="107">
        <v>2024</v>
      </c>
      <c r="H139" s="107">
        <v>8</v>
      </c>
      <c r="I139" s="107">
        <v>10</v>
      </c>
      <c r="J139" s="107" t="s">
        <v>828</v>
      </c>
      <c r="K139" s="109" t="s">
        <v>119</v>
      </c>
      <c r="L139" s="107" t="s">
        <v>845</v>
      </c>
      <c r="M139" s="107" t="s">
        <v>848</v>
      </c>
      <c r="N139" s="107"/>
      <c r="O139" s="107"/>
      <c r="P139" s="110">
        <v>45505</v>
      </c>
      <c r="Q139" s="110">
        <v>45657</v>
      </c>
      <c r="R139" s="107">
        <v>10</v>
      </c>
      <c r="S139" s="111"/>
      <c r="T139" s="107"/>
      <c r="U139" s="107"/>
      <c r="V139" s="107"/>
      <c r="W139" s="107"/>
      <c r="X139" s="107"/>
      <c r="Y139" s="107"/>
      <c r="Z139" s="107"/>
      <c r="AA139" s="107"/>
      <c r="AB139" s="107"/>
      <c r="AC139" s="107"/>
      <c r="AD139" s="107"/>
      <c r="AE139" s="107"/>
      <c r="AF139" s="107"/>
      <c r="AG139" s="122">
        <v>0.5</v>
      </c>
      <c r="AH139" s="113" t="s">
        <v>123</v>
      </c>
      <c r="AI139" s="113" t="s">
        <v>34</v>
      </c>
      <c r="AJ139" s="111">
        <v>0</v>
      </c>
      <c r="AK139" s="120" t="s">
        <v>841</v>
      </c>
      <c r="AL139" s="107" t="s">
        <v>36</v>
      </c>
      <c r="AM139" s="107" t="s">
        <v>36</v>
      </c>
      <c r="AN139" s="214">
        <v>0</v>
      </c>
      <c r="AO139" s="120" t="s">
        <v>126</v>
      </c>
      <c r="AP139" s="107" t="s">
        <v>37</v>
      </c>
      <c r="AQ139" s="107" t="s">
        <v>37</v>
      </c>
      <c r="AR139" s="135" t="s">
        <v>798</v>
      </c>
      <c r="AS139" s="108" t="s">
        <v>39</v>
      </c>
      <c r="AT139" s="185" t="s">
        <v>39</v>
      </c>
      <c r="AU139" s="206"/>
      <c r="AV139" s="37"/>
      <c r="AW139" s="38"/>
      <c r="AX139" s="38"/>
      <c r="AY139" s="38"/>
      <c r="AZ139" s="38"/>
      <c r="BA139" s="38"/>
      <c r="BB139" s="38"/>
      <c r="BC139" s="38"/>
      <c r="BD139" s="38"/>
      <c r="BE139" s="38"/>
      <c r="BF139" s="38"/>
      <c r="BG139" s="38"/>
      <c r="BH139" s="38"/>
      <c r="BI139" s="38"/>
      <c r="BJ139" s="39"/>
    </row>
    <row r="140" spans="1:62" ht="160.5" hidden="1">
      <c r="A140" s="202"/>
      <c r="B140" s="186">
        <v>66</v>
      </c>
      <c r="C140" s="107" t="s">
        <v>22</v>
      </c>
      <c r="D140" s="107" t="s">
        <v>53</v>
      </c>
      <c r="E140" s="117" t="s">
        <v>54</v>
      </c>
      <c r="F140" s="107" t="s">
        <v>117</v>
      </c>
      <c r="G140" s="107">
        <v>2024</v>
      </c>
      <c r="H140" s="107">
        <v>8</v>
      </c>
      <c r="I140" s="107">
        <v>11</v>
      </c>
      <c r="J140" s="107" t="s">
        <v>828</v>
      </c>
      <c r="K140" s="109" t="s">
        <v>119</v>
      </c>
      <c r="L140" s="107" t="s">
        <v>845</v>
      </c>
      <c r="M140" s="107" t="s">
        <v>849</v>
      </c>
      <c r="N140" s="107"/>
      <c r="O140" s="107"/>
      <c r="P140" s="110">
        <v>45505</v>
      </c>
      <c r="Q140" s="110">
        <v>45657</v>
      </c>
      <c r="R140" s="107">
        <v>10</v>
      </c>
      <c r="S140" s="111"/>
      <c r="T140" s="107"/>
      <c r="U140" s="107"/>
      <c r="V140" s="107"/>
      <c r="W140" s="107"/>
      <c r="X140" s="107"/>
      <c r="Y140" s="107"/>
      <c r="Z140" s="107"/>
      <c r="AA140" s="107"/>
      <c r="AB140" s="107"/>
      <c r="AC140" s="107"/>
      <c r="AD140" s="107"/>
      <c r="AE140" s="107"/>
      <c r="AF140" s="107"/>
      <c r="AG140" s="122">
        <v>0.5</v>
      </c>
      <c r="AH140" s="113" t="s">
        <v>123</v>
      </c>
      <c r="AI140" s="113" t="s">
        <v>550</v>
      </c>
      <c r="AJ140" s="111">
        <v>0</v>
      </c>
      <c r="AK140" s="120" t="s">
        <v>841</v>
      </c>
      <c r="AL140" s="107" t="s">
        <v>36</v>
      </c>
      <c r="AM140" s="107" t="s">
        <v>36</v>
      </c>
      <c r="AN140" s="214">
        <v>0</v>
      </c>
      <c r="AO140" s="120" t="s">
        <v>126</v>
      </c>
      <c r="AP140" s="107" t="s">
        <v>37</v>
      </c>
      <c r="AQ140" s="107" t="s">
        <v>37</v>
      </c>
      <c r="AR140" s="135" t="s">
        <v>798</v>
      </c>
      <c r="AS140" s="108" t="s">
        <v>39</v>
      </c>
      <c r="AT140" s="185" t="s">
        <v>39</v>
      </c>
      <c r="AU140" s="206"/>
      <c r="AV140" s="37"/>
      <c r="AW140" s="38"/>
      <c r="AX140" s="38"/>
      <c r="AY140" s="38"/>
      <c r="AZ140" s="38"/>
      <c r="BA140" s="38"/>
      <c r="BB140" s="38"/>
      <c r="BC140" s="38"/>
      <c r="BD140" s="38"/>
      <c r="BE140" s="38"/>
      <c r="BF140" s="38"/>
      <c r="BG140" s="38"/>
      <c r="BH140" s="38"/>
      <c r="BI140" s="38"/>
      <c r="BJ140" s="39"/>
    </row>
    <row r="141" spans="1:62" ht="160.5" hidden="1">
      <c r="A141" s="202"/>
      <c r="B141" s="241">
        <v>66</v>
      </c>
      <c r="C141" s="107" t="s">
        <v>22</v>
      </c>
      <c r="D141" s="107" t="s">
        <v>53</v>
      </c>
      <c r="E141" s="117" t="s">
        <v>54</v>
      </c>
      <c r="F141" s="107" t="s">
        <v>117</v>
      </c>
      <c r="G141" s="107">
        <v>2024</v>
      </c>
      <c r="H141" s="107">
        <v>8</v>
      </c>
      <c r="I141" s="107">
        <v>12</v>
      </c>
      <c r="J141" s="107" t="s">
        <v>828</v>
      </c>
      <c r="K141" s="109" t="s">
        <v>119</v>
      </c>
      <c r="L141" s="107" t="s">
        <v>845</v>
      </c>
      <c r="M141" s="107" t="s">
        <v>850</v>
      </c>
      <c r="N141" s="107"/>
      <c r="O141" s="107"/>
      <c r="P141" s="110">
        <v>45505</v>
      </c>
      <c r="Q141" s="110">
        <v>45657</v>
      </c>
      <c r="R141" s="107">
        <v>10</v>
      </c>
      <c r="S141" s="111"/>
      <c r="T141" s="107"/>
      <c r="U141" s="107"/>
      <c r="V141" s="107"/>
      <c r="W141" s="107"/>
      <c r="X141" s="107"/>
      <c r="Y141" s="107"/>
      <c r="Z141" s="107"/>
      <c r="AA141" s="107"/>
      <c r="AB141" s="107"/>
      <c r="AC141" s="107"/>
      <c r="AD141" s="107"/>
      <c r="AE141" s="107"/>
      <c r="AF141" s="107"/>
      <c r="AG141" s="122">
        <v>0.5</v>
      </c>
      <c r="AH141" s="113" t="s">
        <v>123</v>
      </c>
      <c r="AI141" s="113" t="s">
        <v>550</v>
      </c>
      <c r="AJ141" s="111">
        <v>0</v>
      </c>
      <c r="AK141" s="120" t="s">
        <v>841</v>
      </c>
      <c r="AL141" s="107" t="s">
        <v>36</v>
      </c>
      <c r="AM141" s="107" t="s">
        <v>36</v>
      </c>
      <c r="AN141" s="214">
        <v>0</v>
      </c>
      <c r="AO141" s="120" t="s">
        <v>126</v>
      </c>
      <c r="AP141" s="107" t="s">
        <v>37</v>
      </c>
      <c r="AQ141" s="107" t="s">
        <v>37</v>
      </c>
      <c r="AR141" s="135" t="s">
        <v>798</v>
      </c>
      <c r="AS141" s="108" t="s">
        <v>39</v>
      </c>
      <c r="AT141" s="185" t="s">
        <v>39</v>
      </c>
      <c r="AU141" s="206"/>
      <c r="AV141" s="37"/>
      <c r="AW141" s="38"/>
      <c r="AX141" s="38"/>
      <c r="AY141" s="38"/>
      <c r="AZ141" s="38"/>
      <c r="BA141" s="38"/>
      <c r="BB141" s="38"/>
      <c r="BC141" s="38"/>
      <c r="BD141" s="38"/>
      <c r="BE141" s="38"/>
      <c r="BF141" s="38"/>
      <c r="BG141" s="38"/>
      <c r="BH141" s="38"/>
      <c r="BI141" s="38"/>
      <c r="BJ141" s="39"/>
    </row>
    <row r="142" spans="1:62" ht="117.75" hidden="1">
      <c r="A142" s="202"/>
      <c r="B142" s="241">
        <v>67</v>
      </c>
      <c r="C142" s="107" t="s">
        <v>22</v>
      </c>
      <c r="D142" s="107" t="s">
        <v>53</v>
      </c>
      <c r="E142" s="117" t="s">
        <v>54</v>
      </c>
      <c r="F142" s="107" t="s">
        <v>131</v>
      </c>
      <c r="G142" s="107">
        <v>2024</v>
      </c>
      <c r="H142" s="246">
        <v>9</v>
      </c>
      <c r="I142" s="107">
        <v>1</v>
      </c>
      <c r="J142" s="107" t="s">
        <v>851</v>
      </c>
      <c r="K142" s="109"/>
      <c r="L142" s="107" t="s">
        <v>852</v>
      </c>
      <c r="M142" s="107" t="s">
        <v>853</v>
      </c>
      <c r="N142" s="107">
        <v>1</v>
      </c>
      <c r="O142" s="107">
        <v>1</v>
      </c>
      <c r="P142" s="110">
        <v>45505</v>
      </c>
      <c r="Q142" s="110">
        <v>45657</v>
      </c>
      <c r="R142" s="107">
        <v>10</v>
      </c>
      <c r="S142" s="111"/>
      <c r="T142" s="107"/>
      <c r="U142" s="107"/>
      <c r="V142" s="107"/>
      <c r="W142" s="107"/>
      <c r="X142" s="107"/>
      <c r="Y142" s="107"/>
      <c r="Z142" s="107"/>
      <c r="AA142" s="107"/>
      <c r="AB142" s="107"/>
      <c r="AC142" s="107"/>
      <c r="AD142" s="107"/>
      <c r="AE142" s="107"/>
      <c r="AF142" s="107"/>
      <c r="AG142" s="113" t="s">
        <v>80</v>
      </c>
      <c r="AH142" s="113" t="s">
        <v>80</v>
      </c>
      <c r="AI142" s="113" t="s">
        <v>550</v>
      </c>
      <c r="AJ142" s="111">
        <v>0</v>
      </c>
      <c r="AK142" s="107" t="s">
        <v>80</v>
      </c>
      <c r="AL142" s="107" t="s">
        <v>36</v>
      </c>
      <c r="AM142" s="107" t="s">
        <v>36</v>
      </c>
      <c r="AN142" s="214">
        <v>0</v>
      </c>
      <c r="AO142" s="120" t="s">
        <v>126</v>
      </c>
      <c r="AP142" s="107" t="s">
        <v>37</v>
      </c>
      <c r="AQ142" s="107" t="s">
        <v>37</v>
      </c>
      <c r="AR142" s="135" t="s">
        <v>798</v>
      </c>
      <c r="AS142" s="108" t="s">
        <v>39</v>
      </c>
      <c r="AT142" s="185" t="s">
        <v>39</v>
      </c>
      <c r="AU142" s="206"/>
      <c r="AV142" s="37"/>
      <c r="AW142" s="38"/>
      <c r="AX142" s="38"/>
      <c r="AY142" s="38"/>
      <c r="AZ142" s="38"/>
      <c r="BA142" s="38"/>
      <c r="BB142" s="38"/>
      <c r="BC142" s="38"/>
      <c r="BD142" s="38"/>
      <c r="BE142" s="38"/>
      <c r="BF142" s="38"/>
      <c r="BG142" s="38"/>
      <c r="BH142" s="38"/>
      <c r="BI142" s="38"/>
      <c r="BJ142" s="39"/>
    </row>
    <row r="143" spans="1:62" ht="117.75" hidden="1">
      <c r="A143" s="202"/>
      <c r="B143" s="186">
        <v>67</v>
      </c>
      <c r="C143" s="107" t="s">
        <v>22</v>
      </c>
      <c r="D143" s="107" t="s">
        <v>53</v>
      </c>
      <c r="E143" s="117" t="s">
        <v>54</v>
      </c>
      <c r="F143" s="107" t="s">
        <v>131</v>
      </c>
      <c r="G143" s="107">
        <v>2024</v>
      </c>
      <c r="H143" s="107">
        <v>9</v>
      </c>
      <c r="I143" s="107">
        <v>2</v>
      </c>
      <c r="J143" s="107" t="s">
        <v>851</v>
      </c>
      <c r="K143" s="109"/>
      <c r="L143" s="107" t="s">
        <v>852</v>
      </c>
      <c r="M143" s="107" t="s">
        <v>854</v>
      </c>
      <c r="N143" s="107">
        <v>1</v>
      </c>
      <c r="O143" s="107">
        <v>1</v>
      </c>
      <c r="P143" s="110">
        <v>45505</v>
      </c>
      <c r="Q143" s="110">
        <v>45657</v>
      </c>
      <c r="R143" s="107">
        <v>10</v>
      </c>
      <c r="S143" s="111"/>
      <c r="T143" s="107"/>
      <c r="U143" s="107"/>
      <c r="V143" s="107"/>
      <c r="W143" s="107"/>
      <c r="X143" s="107"/>
      <c r="Y143" s="107"/>
      <c r="Z143" s="107"/>
      <c r="AA143" s="107"/>
      <c r="AB143" s="107"/>
      <c r="AC143" s="107"/>
      <c r="AD143" s="107"/>
      <c r="AE143" s="107"/>
      <c r="AF143" s="107"/>
      <c r="AG143" s="113" t="s">
        <v>80</v>
      </c>
      <c r="AH143" s="113" t="s">
        <v>80</v>
      </c>
      <c r="AI143" s="113" t="s">
        <v>550</v>
      </c>
      <c r="AJ143" s="111">
        <v>0</v>
      </c>
      <c r="AK143" s="107" t="s">
        <v>80</v>
      </c>
      <c r="AL143" s="107" t="s">
        <v>36</v>
      </c>
      <c r="AM143" s="107" t="s">
        <v>36</v>
      </c>
      <c r="AN143" s="214">
        <v>0</v>
      </c>
      <c r="AO143" s="120" t="s">
        <v>126</v>
      </c>
      <c r="AP143" s="107" t="s">
        <v>37</v>
      </c>
      <c r="AQ143" s="107" t="s">
        <v>37</v>
      </c>
      <c r="AR143" s="135" t="s">
        <v>798</v>
      </c>
      <c r="AS143" s="108" t="s">
        <v>39</v>
      </c>
      <c r="AT143" s="185" t="s">
        <v>39</v>
      </c>
      <c r="AU143" s="206"/>
      <c r="AV143" s="37"/>
      <c r="AW143" s="38"/>
      <c r="AX143" s="38"/>
      <c r="AY143" s="38"/>
      <c r="AZ143" s="38"/>
      <c r="BA143" s="38"/>
      <c r="BB143" s="38"/>
      <c r="BC143" s="38"/>
      <c r="BD143" s="38"/>
      <c r="BE143" s="38"/>
      <c r="BF143" s="38"/>
      <c r="BG143" s="38"/>
      <c r="BH143" s="38"/>
      <c r="BI143" s="38"/>
      <c r="BJ143" s="39"/>
    </row>
    <row r="144" spans="1:62" ht="117.75" hidden="1">
      <c r="A144" s="202"/>
      <c r="B144" s="186">
        <v>67</v>
      </c>
      <c r="C144" s="107" t="s">
        <v>22</v>
      </c>
      <c r="D144" s="107" t="s">
        <v>53</v>
      </c>
      <c r="E144" s="117" t="s">
        <v>54</v>
      </c>
      <c r="F144" s="107" t="s">
        <v>131</v>
      </c>
      <c r="G144" s="107">
        <v>2024</v>
      </c>
      <c r="H144" s="107">
        <v>9</v>
      </c>
      <c r="I144" s="107">
        <v>3</v>
      </c>
      <c r="J144" s="107" t="s">
        <v>851</v>
      </c>
      <c r="K144" s="109"/>
      <c r="L144" s="107" t="s">
        <v>852</v>
      </c>
      <c r="M144" s="107" t="s">
        <v>855</v>
      </c>
      <c r="N144" s="107">
        <v>1</v>
      </c>
      <c r="O144" s="107">
        <v>1</v>
      </c>
      <c r="P144" s="110">
        <v>45505</v>
      </c>
      <c r="Q144" s="110">
        <v>45657</v>
      </c>
      <c r="R144" s="107">
        <v>10</v>
      </c>
      <c r="S144" s="111"/>
      <c r="T144" s="107"/>
      <c r="U144" s="107"/>
      <c r="V144" s="107"/>
      <c r="W144" s="107"/>
      <c r="X144" s="107"/>
      <c r="Y144" s="107"/>
      <c r="Z144" s="107"/>
      <c r="AA144" s="107"/>
      <c r="AB144" s="107"/>
      <c r="AC144" s="107"/>
      <c r="AD144" s="107"/>
      <c r="AE144" s="107"/>
      <c r="AF144" s="107"/>
      <c r="AG144" s="113" t="s">
        <v>80</v>
      </c>
      <c r="AH144" s="113" t="s">
        <v>80</v>
      </c>
      <c r="AI144" s="113" t="s">
        <v>550</v>
      </c>
      <c r="AJ144" s="111">
        <v>0</v>
      </c>
      <c r="AK144" s="107" t="s">
        <v>80</v>
      </c>
      <c r="AL144" s="107" t="s">
        <v>36</v>
      </c>
      <c r="AM144" s="107" t="s">
        <v>36</v>
      </c>
      <c r="AN144" s="214">
        <v>0</v>
      </c>
      <c r="AO144" s="120" t="s">
        <v>126</v>
      </c>
      <c r="AP144" s="107" t="s">
        <v>37</v>
      </c>
      <c r="AQ144" s="107" t="s">
        <v>37</v>
      </c>
      <c r="AR144" s="135" t="s">
        <v>798</v>
      </c>
      <c r="AS144" s="108" t="s">
        <v>39</v>
      </c>
      <c r="AT144" s="185" t="s">
        <v>39</v>
      </c>
      <c r="AU144" s="206"/>
      <c r="AV144" s="37"/>
      <c r="AW144" s="38"/>
      <c r="AX144" s="38"/>
      <c r="AY144" s="38"/>
      <c r="AZ144" s="38"/>
      <c r="BA144" s="38"/>
      <c r="BB144" s="38"/>
      <c r="BC144" s="38"/>
      <c r="BD144" s="38"/>
      <c r="BE144" s="38"/>
      <c r="BF144" s="38"/>
      <c r="BG144" s="38"/>
      <c r="BH144" s="38"/>
      <c r="BI144" s="38"/>
      <c r="BJ144" s="39"/>
    </row>
    <row r="145" spans="1:62" ht="117.75" hidden="1">
      <c r="A145" s="202"/>
      <c r="B145" s="186">
        <v>67</v>
      </c>
      <c r="C145" s="107" t="s">
        <v>22</v>
      </c>
      <c r="D145" s="107" t="s">
        <v>53</v>
      </c>
      <c r="E145" s="117" t="s">
        <v>54</v>
      </c>
      <c r="F145" s="107" t="s">
        <v>131</v>
      </c>
      <c r="G145" s="107">
        <v>2024</v>
      </c>
      <c r="H145" s="107">
        <v>9</v>
      </c>
      <c r="I145" s="107">
        <v>4</v>
      </c>
      <c r="J145" s="107" t="s">
        <v>851</v>
      </c>
      <c r="K145" s="109"/>
      <c r="L145" s="107" t="s">
        <v>852</v>
      </c>
      <c r="M145" s="107" t="s">
        <v>856</v>
      </c>
      <c r="N145" s="107">
        <v>1</v>
      </c>
      <c r="O145" s="107">
        <v>1</v>
      </c>
      <c r="P145" s="110">
        <v>45505</v>
      </c>
      <c r="Q145" s="110">
        <v>45657</v>
      </c>
      <c r="R145" s="107">
        <v>10</v>
      </c>
      <c r="S145" s="111"/>
      <c r="T145" s="107"/>
      <c r="U145" s="107"/>
      <c r="V145" s="107"/>
      <c r="W145" s="107"/>
      <c r="X145" s="107"/>
      <c r="Y145" s="107"/>
      <c r="Z145" s="107"/>
      <c r="AA145" s="107"/>
      <c r="AB145" s="107"/>
      <c r="AC145" s="107"/>
      <c r="AD145" s="107"/>
      <c r="AE145" s="107"/>
      <c r="AF145" s="107"/>
      <c r="AG145" s="113" t="s">
        <v>80</v>
      </c>
      <c r="AH145" s="113" t="s">
        <v>80</v>
      </c>
      <c r="AI145" s="113" t="s">
        <v>550</v>
      </c>
      <c r="AJ145" s="111">
        <v>0</v>
      </c>
      <c r="AK145" s="107" t="s">
        <v>80</v>
      </c>
      <c r="AL145" s="107" t="s">
        <v>36</v>
      </c>
      <c r="AM145" s="107" t="s">
        <v>36</v>
      </c>
      <c r="AN145" s="214">
        <v>0</v>
      </c>
      <c r="AO145" s="120" t="s">
        <v>126</v>
      </c>
      <c r="AP145" s="107" t="s">
        <v>37</v>
      </c>
      <c r="AQ145" s="107" t="s">
        <v>37</v>
      </c>
      <c r="AR145" s="135" t="s">
        <v>798</v>
      </c>
      <c r="AS145" s="108" t="s">
        <v>39</v>
      </c>
      <c r="AT145" s="185" t="s">
        <v>39</v>
      </c>
      <c r="AU145" s="206"/>
      <c r="AV145" s="37"/>
      <c r="AW145" s="38"/>
      <c r="AX145" s="38"/>
      <c r="AY145" s="38"/>
      <c r="AZ145" s="38"/>
      <c r="BA145" s="38"/>
      <c r="BB145" s="38"/>
      <c r="BC145" s="38"/>
      <c r="BD145" s="38"/>
      <c r="BE145" s="38"/>
      <c r="BF145" s="38"/>
      <c r="BG145" s="38"/>
      <c r="BH145" s="38"/>
      <c r="BI145" s="38"/>
      <c r="BJ145" s="39"/>
    </row>
    <row r="146" spans="1:62" ht="117.75" hidden="1">
      <c r="A146" s="202"/>
      <c r="B146" s="186">
        <v>67</v>
      </c>
      <c r="C146" s="107" t="s">
        <v>22</v>
      </c>
      <c r="D146" s="107" t="s">
        <v>53</v>
      </c>
      <c r="E146" s="117" t="s">
        <v>54</v>
      </c>
      <c r="F146" s="107" t="s">
        <v>131</v>
      </c>
      <c r="G146" s="107">
        <v>2024</v>
      </c>
      <c r="H146" s="107">
        <v>9</v>
      </c>
      <c r="I146" s="107">
        <v>5</v>
      </c>
      <c r="J146" s="107" t="s">
        <v>851</v>
      </c>
      <c r="K146" s="109"/>
      <c r="L146" s="107" t="s">
        <v>852</v>
      </c>
      <c r="M146" s="107" t="s">
        <v>857</v>
      </c>
      <c r="N146" s="107">
        <v>1</v>
      </c>
      <c r="O146" s="107">
        <v>1</v>
      </c>
      <c r="P146" s="110">
        <v>45505</v>
      </c>
      <c r="Q146" s="110">
        <v>45657</v>
      </c>
      <c r="R146" s="107">
        <v>10</v>
      </c>
      <c r="S146" s="111"/>
      <c r="T146" s="107"/>
      <c r="U146" s="107"/>
      <c r="V146" s="107"/>
      <c r="W146" s="107"/>
      <c r="X146" s="107"/>
      <c r="Y146" s="107"/>
      <c r="Z146" s="107"/>
      <c r="AA146" s="107"/>
      <c r="AB146" s="107"/>
      <c r="AC146" s="107"/>
      <c r="AD146" s="107"/>
      <c r="AE146" s="107"/>
      <c r="AF146" s="107"/>
      <c r="AG146" s="113" t="s">
        <v>80</v>
      </c>
      <c r="AH146" s="113" t="s">
        <v>80</v>
      </c>
      <c r="AI146" s="113" t="s">
        <v>550</v>
      </c>
      <c r="AJ146" s="111">
        <v>0</v>
      </c>
      <c r="AK146" s="107" t="s">
        <v>80</v>
      </c>
      <c r="AL146" s="107" t="s">
        <v>36</v>
      </c>
      <c r="AM146" s="107" t="s">
        <v>36</v>
      </c>
      <c r="AN146" s="214">
        <v>0</v>
      </c>
      <c r="AO146" s="120" t="s">
        <v>126</v>
      </c>
      <c r="AP146" s="107" t="s">
        <v>37</v>
      </c>
      <c r="AQ146" s="107" t="s">
        <v>37</v>
      </c>
      <c r="AR146" s="135" t="s">
        <v>798</v>
      </c>
      <c r="AS146" s="108" t="s">
        <v>39</v>
      </c>
      <c r="AT146" s="185" t="s">
        <v>39</v>
      </c>
      <c r="AU146" s="206"/>
      <c r="AV146" s="37"/>
      <c r="AW146" s="38"/>
      <c r="AX146" s="38"/>
      <c r="AY146" s="38"/>
      <c r="AZ146" s="38"/>
      <c r="BA146" s="38"/>
      <c r="BB146" s="38"/>
      <c r="BC146" s="38"/>
      <c r="BD146" s="38"/>
      <c r="BE146" s="38"/>
      <c r="BF146" s="38"/>
      <c r="BG146" s="38"/>
      <c r="BH146" s="38"/>
      <c r="BI146" s="38"/>
      <c r="BJ146" s="39"/>
    </row>
    <row r="147" spans="1:62" ht="53.25" hidden="1">
      <c r="A147" s="202"/>
      <c r="B147" s="241">
        <v>68</v>
      </c>
      <c r="C147" s="107" t="s">
        <v>22</v>
      </c>
      <c r="D147" s="107" t="s">
        <v>53</v>
      </c>
      <c r="E147" s="117" t="s">
        <v>54</v>
      </c>
      <c r="F147" s="107" t="s">
        <v>131</v>
      </c>
      <c r="G147" s="107">
        <v>2024</v>
      </c>
      <c r="H147" s="246">
        <v>10</v>
      </c>
      <c r="I147" s="107">
        <v>1</v>
      </c>
      <c r="J147" s="107" t="s">
        <v>858</v>
      </c>
      <c r="K147" s="109"/>
      <c r="L147" s="107" t="s">
        <v>859</v>
      </c>
      <c r="M147" s="107"/>
      <c r="N147" s="107"/>
      <c r="O147" s="107"/>
      <c r="P147" s="107"/>
      <c r="Q147" s="107"/>
      <c r="R147" s="107">
        <v>10</v>
      </c>
      <c r="S147" s="111"/>
      <c r="T147" s="107"/>
      <c r="U147" s="107"/>
      <c r="V147" s="107"/>
      <c r="W147" s="107"/>
      <c r="X147" s="107"/>
      <c r="Y147" s="107"/>
      <c r="Z147" s="107"/>
      <c r="AA147" s="107"/>
      <c r="AB147" s="107"/>
      <c r="AC147" s="107"/>
      <c r="AD147" s="107"/>
      <c r="AE147" s="107"/>
      <c r="AF147" s="107"/>
      <c r="AG147" s="113" t="s">
        <v>80</v>
      </c>
      <c r="AH147" s="113" t="s">
        <v>80</v>
      </c>
      <c r="AI147" s="113" t="s">
        <v>550</v>
      </c>
      <c r="AJ147" s="111">
        <v>0</v>
      </c>
      <c r="AK147" s="107" t="s">
        <v>80</v>
      </c>
      <c r="AL147" s="107" t="s">
        <v>36</v>
      </c>
      <c r="AM147" s="107" t="s">
        <v>36</v>
      </c>
      <c r="AN147" s="214">
        <v>0</v>
      </c>
      <c r="AO147" s="120" t="s">
        <v>126</v>
      </c>
      <c r="AP147" s="107" t="s">
        <v>37</v>
      </c>
      <c r="AQ147" s="107" t="s">
        <v>37</v>
      </c>
      <c r="AR147" s="135" t="s">
        <v>798</v>
      </c>
      <c r="AS147" s="108" t="s">
        <v>39</v>
      </c>
      <c r="AT147" s="185" t="s">
        <v>39</v>
      </c>
      <c r="AU147" s="206"/>
      <c r="AV147" s="37"/>
      <c r="AW147" s="38"/>
      <c r="AX147" s="38"/>
      <c r="AY147" s="38"/>
      <c r="AZ147" s="38"/>
      <c r="BA147" s="38"/>
      <c r="BB147" s="38"/>
      <c r="BC147" s="38"/>
      <c r="BD147" s="38"/>
      <c r="BE147" s="38"/>
      <c r="BF147" s="38"/>
      <c r="BG147" s="38"/>
      <c r="BH147" s="38"/>
      <c r="BI147" s="38"/>
      <c r="BJ147" s="39"/>
    </row>
    <row r="148" spans="1:62" ht="75" hidden="1">
      <c r="A148" s="202"/>
      <c r="B148" s="186">
        <v>69</v>
      </c>
      <c r="C148" s="107" t="s">
        <v>22</v>
      </c>
      <c r="D148" s="107" t="s">
        <v>53</v>
      </c>
      <c r="E148" s="117" t="s">
        <v>54</v>
      </c>
      <c r="F148" s="107" t="s">
        <v>328</v>
      </c>
      <c r="G148" s="107">
        <v>2024</v>
      </c>
      <c r="H148" s="246">
        <v>11</v>
      </c>
      <c r="I148" s="107">
        <v>1</v>
      </c>
      <c r="J148" s="107" t="s">
        <v>860</v>
      </c>
      <c r="K148" s="109"/>
      <c r="L148" s="107" t="s">
        <v>861</v>
      </c>
      <c r="M148" s="107" t="s">
        <v>862</v>
      </c>
      <c r="N148" s="107">
        <v>1</v>
      </c>
      <c r="O148" s="107">
        <v>1</v>
      </c>
      <c r="P148" s="110">
        <v>45505</v>
      </c>
      <c r="Q148" s="110">
        <v>45657</v>
      </c>
      <c r="R148" s="107">
        <v>10</v>
      </c>
      <c r="S148" s="111"/>
      <c r="T148" s="107"/>
      <c r="U148" s="107"/>
      <c r="V148" s="107"/>
      <c r="W148" s="107"/>
      <c r="X148" s="107"/>
      <c r="Y148" s="107"/>
      <c r="Z148" s="107"/>
      <c r="AA148" s="107"/>
      <c r="AB148" s="107"/>
      <c r="AC148" s="107"/>
      <c r="AD148" s="107"/>
      <c r="AE148" s="107"/>
      <c r="AF148" s="107"/>
      <c r="AG148" s="113" t="s">
        <v>80</v>
      </c>
      <c r="AH148" s="113" t="s">
        <v>80</v>
      </c>
      <c r="AI148" s="113" t="s">
        <v>550</v>
      </c>
      <c r="AJ148" s="111">
        <v>0</v>
      </c>
      <c r="AK148" s="107" t="s">
        <v>80</v>
      </c>
      <c r="AL148" s="107" t="s">
        <v>36</v>
      </c>
      <c r="AM148" s="107" t="s">
        <v>36</v>
      </c>
      <c r="AN148" s="214">
        <v>0</v>
      </c>
      <c r="AO148" s="120" t="s">
        <v>126</v>
      </c>
      <c r="AP148" s="107" t="s">
        <v>37</v>
      </c>
      <c r="AQ148" s="107" t="s">
        <v>37</v>
      </c>
      <c r="AR148" s="135" t="s">
        <v>798</v>
      </c>
      <c r="AS148" s="108" t="s">
        <v>39</v>
      </c>
      <c r="AT148" s="185" t="s">
        <v>39</v>
      </c>
      <c r="AU148" s="206"/>
      <c r="AV148" s="37"/>
      <c r="AW148" s="38"/>
      <c r="AX148" s="38"/>
      <c r="AY148" s="38"/>
      <c r="AZ148" s="38"/>
      <c r="BA148" s="38"/>
      <c r="BB148" s="38"/>
      <c r="BC148" s="38"/>
      <c r="BD148" s="38"/>
      <c r="BE148" s="38"/>
      <c r="BF148" s="38"/>
      <c r="BG148" s="38"/>
      <c r="BH148" s="38"/>
      <c r="BI148" s="38"/>
      <c r="BJ148" s="39"/>
    </row>
    <row r="149" spans="1:62" ht="75" hidden="1">
      <c r="A149" s="202"/>
      <c r="B149" s="186">
        <v>69</v>
      </c>
      <c r="C149" s="107" t="s">
        <v>22</v>
      </c>
      <c r="D149" s="107" t="s">
        <v>53</v>
      </c>
      <c r="E149" s="117" t="s">
        <v>54</v>
      </c>
      <c r="F149" s="107" t="s">
        <v>328</v>
      </c>
      <c r="G149" s="107">
        <v>2024</v>
      </c>
      <c r="H149" s="107">
        <v>11</v>
      </c>
      <c r="I149" s="107">
        <v>2</v>
      </c>
      <c r="J149" s="107" t="s">
        <v>860</v>
      </c>
      <c r="K149" s="109"/>
      <c r="L149" s="107" t="s">
        <v>861</v>
      </c>
      <c r="M149" s="107" t="s">
        <v>863</v>
      </c>
      <c r="N149" s="107">
        <v>1</v>
      </c>
      <c r="O149" s="107">
        <v>1</v>
      </c>
      <c r="P149" s="110">
        <v>45505</v>
      </c>
      <c r="Q149" s="110">
        <v>45657</v>
      </c>
      <c r="R149" s="107">
        <v>10</v>
      </c>
      <c r="S149" s="111"/>
      <c r="T149" s="107"/>
      <c r="U149" s="107"/>
      <c r="V149" s="107"/>
      <c r="W149" s="107"/>
      <c r="X149" s="107"/>
      <c r="Y149" s="107"/>
      <c r="Z149" s="107"/>
      <c r="AA149" s="107"/>
      <c r="AB149" s="107"/>
      <c r="AC149" s="107"/>
      <c r="AD149" s="107"/>
      <c r="AE149" s="107"/>
      <c r="AF149" s="107"/>
      <c r="AG149" s="113" t="s">
        <v>80</v>
      </c>
      <c r="AH149" s="113" t="s">
        <v>80</v>
      </c>
      <c r="AI149" s="113" t="s">
        <v>550</v>
      </c>
      <c r="AJ149" s="111">
        <v>0</v>
      </c>
      <c r="AK149" s="107" t="s">
        <v>80</v>
      </c>
      <c r="AL149" s="107" t="s">
        <v>36</v>
      </c>
      <c r="AM149" s="107" t="s">
        <v>36</v>
      </c>
      <c r="AN149" s="214">
        <v>0</v>
      </c>
      <c r="AO149" s="120" t="s">
        <v>126</v>
      </c>
      <c r="AP149" s="107" t="s">
        <v>37</v>
      </c>
      <c r="AQ149" s="107" t="s">
        <v>37</v>
      </c>
      <c r="AR149" s="135" t="s">
        <v>798</v>
      </c>
      <c r="AS149" s="108" t="s">
        <v>39</v>
      </c>
      <c r="AT149" s="185" t="s">
        <v>39</v>
      </c>
      <c r="AU149" s="206"/>
      <c r="AV149" s="37"/>
      <c r="AW149" s="38"/>
      <c r="AX149" s="38"/>
      <c r="AY149" s="38"/>
      <c r="AZ149" s="38"/>
      <c r="BA149" s="38"/>
      <c r="BB149" s="38"/>
      <c r="BC149" s="38"/>
      <c r="BD149" s="38"/>
      <c r="BE149" s="38"/>
      <c r="BF149" s="38"/>
      <c r="BG149" s="38"/>
      <c r="BH149" s="38"/>
      <c r="BI149" s="38"/>
      <c r="BJ149" s="39"/>
    </row>
    <row r="150" spans="1:62" ht="75" hidden="1">
      <c r="A150" s="202"/>
      <c r="B150" s="186">
        <v>69</v>
      </c>
      <c r="C150" s="107" t="s">
        <v>22</v>
      </c>
      <c r="D150" s="107" t="s">
        <v>53</v>
      </c>
      <c r="E150" s="117" t="s">
        <v>54</v>
      </c>
      <c r="F150" s="107" t="s">
        <v>328</v>
      </c>
      <c r="G150" s="107">
        <v>2024</v>
      </c>
      <c r="H150" s="107">
        <v>11</v>
      </c>
      <c r="I150" s="107">
        <v>3</v>
      </c>
      <c r="J150" s="107" t="s">
        <v>860</v>
      </c>
      <c r="K150" s="109"/>
      <c r="L150" s="107" t="s">
        <v>861</v>
      </c>
      <c r="M150" s="107" t="s">
        <v>864</v>
      </c>
      <c r="N150" s="107">
        <v>1</v>
      </c>
      <c r="O150" s="107">
        <v>1</v>
      </c>
      <c r="P150" s="110">
        <v>45505</v>
      </c>
      <c r="Q150" s="110">
        <v>45657</v>
      </c>
      <c r="R150" s="107">
        <v>10</v>
      </c>
      <c r="S150" s="111"/>
      <c r="T150" s="107"/>
      <c r="U150" s="107"/>
      <c r="V150" s="107"/>
      <c r="W150" s="107"/>
      <c r="X150" s="107"/>
      <c r="Y150" s="107"/>
      <c r="Z150" s="107"/>
      <c r="AA150" s="107"/>
      <c r="AB150" s="107"/>
      <c r="AC150" s="107"/>
      <c r="AD150" s="107"/>
      <c r="AE150" s="107"/>
      <c r="AF150" s="107"/>
      <c r="AG150" s="113" t="s">
        <v>80</v>
      </c>
      <c r="AH150" s="113" t="s">
        <v>80</v>
      </c>
      <c r="AI150" s="113" t="s">
        <v>550</v>
      </c>
      <c r="AJ150" s="111">
        <v>0</v>
      </c>
      <c r="AK150" s="107" t="s">
        <v>80</v>
      </c>
      <c r="AL150" s="107" t="s">
        <v>36</v>
      </c>
      <c r="AM150" s="107" t="s">
        <v>36</v>
      </c>
      <c r="AN150" s="214">
        <v>0</v>
      </c>
      <c r="AO150" s="120" t="s">
        <v>126</v>
      </c>
      <c r="AP150" s="107" t="s">
        <v>37</v>
      </c>
      <c r="AQ150" s="107" t="s">
        <v>37</v>
      </c>
      <c r="AR150" s="135" t="s">
        <v>798</v>
      </c>
      <c r="AS150" s="108" t="s">
        <v>39</v>
      </c>
      <c r="AT150" s="185" t="s">
        <v>39</v>
      </c>
      <c r="AU150" s="206"/>
      <c r="AV150" s="37"/>
      <c r="AW150" s="38"/>
      <c r="AX150" s="38"/>
      <c r="AY150" s="38"/>
      <c r="AZ150" s="38"/>
      <c r="BA150" s="38"/>
      <c r="BB150" s="38"/>
      <c r="BC150" s="38"/>
      <c r="BD150" s="38"/>
      <c r="BE150" s="38"/>
      <c r="BF150" s="38"/>
      <c r="BG150" s="38"/>
      <c r="BH150" s="38"/>
      <c r="BI150" s="38"/>
      <c r="BJ150" s="39"/>
    </row>
    <row r="151" spans="1:62" ht="75" hidden="1">
      <c r="A151" s="202"/>
      <c r="B151" s="241">
        <v>69</v>
      </c>
      <c r="C151" s="107" t="s">
        <v>22</v>
      </c>
      <c r="D151" s="107" t="s">
        <v>53</v>
      </c>
      <c r="E151" s="117" t="s">
        <v>54</v>
      </c>
      <c r="F151" s="107" t="s">
        <v>328</v>
      </c>
      <c r="G151" s="107">
        <v>2024</v>
      </c>
      <c r="H151" s="107">
        <v>11</v>
      </c>
      <c r="I151" s="107">
        <v>4</v>
      </c>
      <c r="J151" s="107" t="s">
        <v>860</v>
      </c>
      <c r="K151" s="109"/>
      <c r="L151" s="107" t="s">
        <v>861</v>
      </c>
      <c r="M151" s="107" t="s">
        <v>865</v>
      </c>
      <c r="N151" s="107">
        <v>1</v>
      </c>
      <c r="O151" s="107">
        <v>1</v>
      </c>
      <c r="P151" s="110">
        <v>45505</v>
      </c>
      <c r="Q151" s="110">
        <v>45657</v>
      </c>
      <c r="R151" s="107">
        <v>10</v>
      </c>
      <c r="S151" s="111"/>
      <c r="T151" s="107"/>
      <c r="U151" s="107"/>
      <c r="V151" s="107"/>
      <c r="W151" s="107"/>
      <c r="X151" s="107"/>
      <c r="Y151" s="107"/>
      <c r="Z151" s="107"/>
      <c r="AA151" s="107"/>
      <c r="AB151" s="107"/>
      <c r="AC151" s="107"/>
      <c r="AD151" s="107"/>
      <c r="AE151" s="107"/>
      <c r="AF151" s="107"/>
      <c r="AG151" s="113" t="s">
        <v>80</v>
      </c>
      <c r="AH151" s="113" t="s">
        <v>80</v>
      </c>
      <c r="AI151" s="113" t="s">
        <v>550</v>
      </c>
      <c r="AJ151" s="111">
        <v>0</v>
      </c>
      <c r="AK151" s="107" t="s">
        <v>80</v>
      </c>
      <c r="AL151" s="107" t="s">
        <v>36</v>
      </c>
      <c r="AM151" s="107" t="s">
        <v>36</v>
      </c>
      <c r="AN151" s="214">
        <v>0</v>
      </c>
      <c r="AO151" s="120" t="s">
        <v>126</v>
      </c>
      <c r="AP151" s="107" t="s">
        <v>37</v>
      </c>
      <c r="AQ151" s="107" t="s">
        <v>37</v>
      </c>
      <c r="AR151" s="135" t="s">
        <v>798</v>
      </c>
      <c r="AS151" s="108" t="s">
        <v>39</v>
      </c>
      <c r="AT151" s="185" t="s">
        <v>39</v>
      </c>
      <c r="AU151" s="206"/>
      <c r="AV151" s="37"/>
      <c r="AW151" s="38"/>
      <c r="AX151" s="38"/>
      <c r="AY151" s="38"/>
      <c r="AZ151" s="38"/>
      <c r="BA151" s="38"/>
      <c r="BB151" s="38"/>
      <c r="BC151" s="38"/>
      <c r="BD151" s="38"/>
      <c r="BE151" s="38"/>
      <c r="BF151" s="38"/>
      <c r="BG151" s="38"/>
      <c r="BH151" s="38"/>
      <c r="BI151" s="38"/>
      <c r="BJ151" s="39"/>
    </row>
    <row r="152" spans="1:62" ht="75" hidden="1">
      <c r="A152" s="202"/>
      <c r="B152" s="186">
        <v>69</v>
      </c>
      <c r="C152" s="107" t="s">
        <v>22</v>
      </c>
      <c r="D152" s="107" t="s">
        <v>53</v>
      </c>
      <c r="E152" s="117" t="s">
        <v>54</v>
      </c>
      <c r="F152" s="107" t="s">
        <v>328</v>
      </c>
      <c r="G152" s="107">
        <v>2024</v>
      </c>
      <c r="H152" s="107">
        <v>11</v>
      </c>
      <c r="I152" s="107">
        <v>5</v>
      </c>
      <c r="J152" s="107" t="s">
        <v>860</v>
      </c>
      <c r="K152" s="109"/>
      <c r="L152" s="107" t="s">
        <v>861</v>
      </c>
      <c r="M152" s="107" t="s">
        <v>866</v>
      </c>
      <c r="N152" s="107">
        <v>1</v>
      </c>
      <c r="O152" s="107">
        <v>1</v>
      </c>
      <c r="P152" s="110">
        <v>45505</v>
      </c>
      <c r="Q152" s="110">
        <v>45657</v>
      </c>
      <c r="R152" s="107">
        <v>10</v>
      </c>
      <c r="S152" s="111"/>
      <c r="T152" s="107"/>
      <c r="U152" s="107"/>
      <c r="V152" s="107"/>
      <c r="W152" s="107"/>
      <c r="X152" s="107"/>
      <c r="Y152" s="107"/>
      <c r="Z152" s="107"/>
      <c r="AA152" s="107"/>
      <c r="AB152" s="107"/>
      <c r="AC152" s="107"/>
      <c r="AD152" s="107"/>
      <c r="AE152" s="107"/>
      <c r="AF152" s="107"/>
      <c r="AG152" s="113" t="s">
        <v>80</v>
      </c>
      <c r="AH152" s="113" t="s">
        <v>80</v>
      </c>
      <c r="AI152" s="113" t="s">
        <v>550</v>
      </c>
      <c r="AJ152" s="111">
        <v>0</v>
      </c>
      <c r="AK152" s="107" t="s">
        <v>80</v>
      </c>
      <c r="AL152" s="107" t="s">
        <v>36</v>
      </c>
      <c r="AM152" s="107" t="s">
        <v>36</v>
      </c>
      <c r="AN152" s="214">
        <v>0</v>
      </c>
      <c r="AO152" s="120" t="s">
        <v>126</v>
      </c>
      <c r="AP152" s="107" t="s">
        <v>37</v>
      </c>
      <c r="AQ152" s="107" t="s">
        <v>37</v>
      </c>
      <c r="AR152" s="135" t="s">
        <v>798</v>
      </c>
      <c r="AS152" s="108" t="s">
        <v>39</v>
      </c>
      <c r="AT152" s="185" t="s">
        <v>39</v>
      </c>
      <c r="AU152" s="206"/>
      <c r="AV152" s="37"/>
      <c r="AW152" s="38"/>
      <c r="AX152" s="38"/>
      <c r="AY152" s="38"/>
      <c r="AZ152" s="38"/>
      <c r="BA152" s="38"/>
      <c r="BB152" s="38"/>
      <c r="BC152" s="38"/>
      <c r="BD152" s="38"/>
      <c r="BE152" s="38"/>
      <c r="BF152" s="38"/>
      <c r="BG152" s="38"/>
      <c r="BH152" s="38"/>
      <c r="BI152" s="38"/>
      <c r="BJ152" s="39"/>
    </row>
    <row r="153" spans="1:62" ht="343.5" hidden="1">
      <c r="A153" s="202"/>
      <c r="B153" s="186">
        <v>70</v>
      </c>
      <c r="C153" s="107" t="s">
        <v>22</v>
      </c>
      <c r="D153" s="107" t="s">
        <v>53</v>
      </c>
      <c r="E153" s="117" t="s">
        <v>54</v>
      </c>
      <c r="F153" s="107" t="s">
        <v>221</v>
      </c>
      <c r="G153" s="107">
        <v>2024</v>
      </c>
      <c r="H153" s="246">
        <v>12</v>
      </c>
      <c r="I153" s="107">
        <v>1</v>
      </c>
      <c r="J153" s="107" t="s">
        <v>867</v>
      </c>
      <c r="K153" s="109"/>
      <c r="L153" s="107" t="s">
        <v>868</v>
      </c>
      <c r="M153" s="107" t="s">
        <v>869</v>
      </c>
      <c r="N153" s="107">
        <v>1</v>
      </c>
      <c r="O153" s="107">
        <v>1</v>
      </c>
      <c r="P153" s="110">
        <v>45505</v>
      </c>
      <c r="Q153" s="110">
        <v>45657</v>
      </c>
      <c r="R153" s="107">
        <v>10</v>
      </c>
      <c r="S153" s="111"/>
      <c r="T153" s="107"/>
      <c r="U153" s="107"/>
      <c r="V153" s="107"/>
      <c r="W153" s="107"/>
      <c r="X153" s="107"/>
      <c r="Y153" s="107"/>
      <c r="Z153" s="107"/>
      <c r="AA153" s="107"/>
      <c r="AB153" s="107"/>
      <c r="AC153" s="107"/>
      <c r="AD153" s="107"/>
      <c r="AE153" s="107"/>
      <c r="AF153" s="107"/>
      <c r="AG153" s="113" t="s">
        <v>80</v>
      </c>
      <c r="AH153" s="113" t="s">
        <v>80</v>
      </c>
      <c r="AI153" s="113" t="s">
        <v>550</v>
      </c>
      <c r="AJ153" s="111">
        <v>0</v>
      </c>
      <c r="AK153" s="107" t="s">
        <v>80</v>
      </c>
      <c r="AL153" s="107" t="s">
        <v>36</v>
      </c>
      <c r="AM153" s="107" t="s">
        <v>36</v>
      </c>
      <c r="AN153" s="214">
        <v>0</v>
      </c>
      <c r="AO153" s="120" t="s">
        <v>126</v>
      </c>
      <c r="AP153" s="107" t="s">
        <v>37</v>
      </c>
      <c r="AQ153" s="107" t="s">
        <v>37</v>
      </c>
      <c r="AR153" s="135" t="s">
        <v>798</v>
      </c>
      <c r="AS153" s="108" t="s">
        <v>39</v>
      </c>
      <c r="AT153" s="185" t="s">
        <v>39</v>
      </c>
      <c r="AU153" s="206"/>
      <c r="AV153" s="37"/>
      <c r="AW153" s="38"/>
      <c r="AX153" s="38"/>
      <c r="AY153" s="38"/>
      <c r="AZ153" s="38"/>
      <c r="BA153" s="38"/>
      <c r="BB153" s="38"/>
      <c r="BC153" s="38"/>
      <c r="BD153" s="38"/>
      <c r="BE153" s="38"/>
      <c r="BF153" s="38"/>
      <c r="BG153" s="38"/>
      <c r="BH153" s="38"/>
      <c r="BI153" s="38"/>
      <c r="BJ153" s="39"/>
    </row>
    <row r="154" spans="1:62" ht="343.5" hidden="1">
      <c r="A154" s="202"/>
      <c r="B154" s="186">
        <v>70</v>
      </c>
      <c r="C154" s="107" t="s">
        <v>22</v>
      </c>
      <c r="D154" s="107" t="s">
        <v>53</v>
      </c>
      <c r="E154" s="117" t="s">
        <v>54</v>
      </c>
      <c r="F154" s="107" t="s">
        <v>221</v>
      </c>
      <c r="G154" s="107">
        <v>2024</v>
      </c>
      <c r="H154" s="107">
        <v>12</v>
      </c>
      <c r="I154" s="107">
        <v>2</v>
      </c>
      <c r="J154" s="107" t="s">
        <v>867</v>
      </c>
      <c r="K154" s="109"/>
      <c r="L154" s="107" t="s">
        <v>868</v>
      </c>
      <c r="M154" s="107" t="s">
        <v>870</v>
      </c>
      <c r="N154" s="107">
        <v>1</v>
      </c>
      <c r="O154" s="107">
        <v>1</v>
      </c>
      <c r="P154" s="110">
        <v>45505</v>
      </c>
      <c r="Q154" s="110">
        <v>45657</v>
      </c>
      <c r="R154" s="107">
        <v>10</v>
      </c>
      <c r="S154" s="111"/>
      <c r="T154" s="107"/>
      <c r="U154" s="107"/>
      <c r="V154" s="107"/>
      <c r="W154" s="107"/>
      <c r="X154" s="107"/>
      <c r="Y154" s="107"/>
      <c r="Z154" s="107"/>
      <c r="AA154" s="107"/>
      <c r="AB154" s="107"/>
      <c r="AC154" s="107"/>
      <c r="AD154" s="107"/>
      <c r="AE154" s="107"/>
      <c r="AF154" s="107"/>
      <c r="AG154" s="113" t="s">
        <v>80</v>
      </c>
      <c r="AH154" s="113" t="s">
        <v>80</v>
      </c>
      <c r="AI154" s="113" t="s">
        <v>550</v>
      </c>
      <c r="AJ154" s="111">
        <v>0</v>
      </c>
      <c r="AK154" s="107" t="s">
        <v>80</v>
      </c>
      <c r="AL154" s="107" t="s">
        <v>36</v>
      </c>
      <c r="AM154" s="107" t="s">
        <v>36</v>
      </c>
      <c r="AN154" s="214">
        <v>0</v>
      </c>
      <c r="AO154" s="120" t="s">
        <v>126</v>
      </c>
      <c r="AP154" s="107" t="s">
        <v>37</v>
      </c>
      <c r="AQ154" s="107" t="s">
        <v>37</v>
      </c>
      <c r="AR154" s="135" t="s">
        <v>798</v>
      </c>
      <c r="AS154" s="108" t="s">
        <v>39</v>
      </c>
      <c r="AT154" s="185" t="s">
        <v>39</v>
      </c>
      <c r="AU154" s="206"/>
      <c r="AV154" s="37"/>
      <c r="AW154" s="38"/>
      <c r="AX154" s="38"/>
      <c r="AY154" s="38"/>
      <c r="AZ154" s="38"/>
      <c r="BA154" s="38"/>
      <c r="BB154" s="38"/>
      <c r="BC154" s="38"/>
      <c r="BD154" s="38"/>
      <c r="BE154" s="38"/>
      <c r="BF154" s="38"/>
      <c r="BG154" s="38"/>
      <c r="BH154" s="38"/>
      <c r="BI154" s="38"/>
      <c r="BJ154" s="39"/>
    </row>
    <row r="155" spans="1:62" ht="343.5" hidden="1">
      <c r="A155" s="202"/>
      <c r="B155" s="241">
        <v>70</v>
      </c>
      <c r="C155" s="107" t="s">
        <v>22</v>
      </c>
      <c r="D155" s="107" t="s">
        <v>53</v>
      </c>
      <c r="E155" s="117" t="s">
        <v>54</v>
      </c>
      <c r="F155" s="107" t="s">
        <v>221</v>
      </c>
      <c r="G155" s="107">
        <v>2024</v>
      </c>
      <c r="H155" s="107">
        <v>12</v>
      </c>
      <c r="I155" s="107">
        <v>3</v>
      </c>
      <c r="J155" s="107" t="s">
        <v>867</v>
      </c>
      <c r="K155" s="109"/>
      <c r="L155" s="107" t="s">
        <v>868</v>
      </c>
      <c r="M155" s="107" t="s">
        <v>871</v>
      </c>
      <c r="N155" s="107">
        <v>1</v>
      </c>
      <c r="O155" s="107">
        <v>1</v>
      </c>
      <c r="P155" s="110">
        <v>45505</v>
      </c>
      <c r="Q155" s="110">
        <v>45657</v>
      </c>
      <c r="R155" s="107">
        <v>10</v>
      </c>
      <c r="S155" s="111"/>
      <c r="T155" s="107"/>
      <c r="U155" s="107"/>
      <c r="V155" s="107"/>
      <c r="W155" s="107"/>
      <c r="X155" s="107"/>
      <c r="Y155" s="107"/>
      <c r="Z155" s="107"/>
      <c r="AA155" s="107"/>
      <c r="AB155" s="107"/>
      <c r="AC155" s="107"/>
      <c r="AD155" s="107"/>
      <c r="AE155" s="107"/>
      <c r="AF155" s="107"/>
      <c r="AG155" s="113" t="s">
        <v>80</v>
      </c>
      <c r="AH155" s="113" t="s">
        <v>80</v>
      </c>
      <c r="AI155" s="113" t="s">
        <v>550</v>
      </c>
      <c r="AJ155" s="111">
        <v>0</v>
      </c>
      <c r="AK155" s="107" t="s">
        <v>80</v>
      </c>
      <c r="AL155" s="107" t="s">
        <v>36</v>
      </c>
      <c r="AM155" s="107" t="s">
        <v>36</v>
      </c>
      <c r="AN155" s="214">
        <v>0</v>
      </c>
      <c r="AO155" s="120" t="s">
        <v>126</v>
      </c>
      <c r="AP155" s="120" t="s">
        <v>37</v>
      </c>
      <c r="AQ155" s="107" t="s">
        <v>37</v>
      </c>
      <c r="AR155" s="135" t="s">
        <v>798</v>
      </c>
      <c r="AS155" s="108" t="s">
        <v>39</v>
      </c>
      <c r="AT155" s="185" t="s">
        <v>39</v>
      </c>
      <c r="AU155" s="206"/>
      <c r="AV155" s="37"/>
      <c r="AW155" s="38"/>
      <c r="AX155" s="38"/>
      <c r="AY155" s="38"/>
      <c r="AZ155" s="38"/>
      <c r="BA155" s="38"/>
      <c r="BB155" s="38"/>
      <c r="BC155" s="38"/>
      <c r="BD155" s="38"/>
      <c r="BE155" s="38"/>
      <c r="BF155" s="38"/>
      <c r="BG155" s="38"/>
      <c r="BH155" s="38"/>
      <c r="BI155" s="38"/>
      <c r="BJ155" s="39"/>
    </row>
    <row r="156" spans="1:62" ht="150.75" hidden="1">
      <c r="A156" s="202"/>
      <c r="B156" s="186">
        <v>71</v>
      </c>
      <c r="C156" s="107" t="s">
        <v>22</v>
      </c>
      <c r="D156" s="107" t="s">
        <v>53</v>
      </c>
      <c r="E156" s="117" t="s">
        <v>24</v>
      </c>
      <c r="F156" s="107" t="s">
        <v>55</v>
      </c>
      <c r="G156" s="107">
        <v>2024</v>
      </c>
      <c r="H156" s="246">
        <v>1</v>
      </c>
      <c r="I156" s="107">
        <v>1</v>
      </c>
      <c r="J156" s="107" t="s">
        <v>872</v>
      </c>
      <c r="K156" s="109"/>
      <c r="L156" s="107" t="s">
        <v>873</v>
      </c>
      <c r="M156" s="107" t="s">
        <v>874</v>
      </c>
      <c r="N156" s="107" t="s">
        <v>875</v>
      </c>
      <c r="O156" s="107" t="s">
        <v>876</v>
      </c>
      <c r="P156" s="110">
        <v>45482</v>
      </c>
      <c r="Q156" s="110">
        <v>45657</v>
      </c>
      <c r="R156" s="107">
        <v>10</v>
      </c>
      <c r="S156" s="111"/>
      <c r="T156" s="107"/>
      <c r="U156" s="107"/>
      <c r="V156" s="107"/>
      <c r="W156" s="107"/>
      <c r="X156" s="107"/>
      <c r="Y156" s="107"/>
      <c r="Z156" s="107"/>
      <c r="AA156" s="107"/>
      <c r="AB156" s="107"/>
      <c r="AC156" s="107"/>
      <c r="AD156" s="107"/>
      <c r="AE156" s="107"/>
      <c r="AF156" s="107"/>
      <c r="AG156" s="112">
        <v>0.7</v>
      </c>
      <c r="AH156" s="113" t="s">
        <v>877</v>
      </c>
      <c r="AI156" s="114" t="s">
        <v>878</v>
      </c>
      <c r="AJ156" s="112">
        <v>0.7</v>
      </c>
      <c r="AK156" s="107" t="s">
        <v>879</v>
      </c>
      <c r="AL156" s="107" t="s">
        <v>36</v>
      </c>
      <c r="AM156" s="107" t="s">
        <v>36</v>
      </c>
      <c r="AN156" s="107" t="s">
        <v>37</v>
      </c>
      <c r="AO156" s="107" t="s">
        <v>37</v>
      </c>
      <c r="AP156" s="107" t="s">
        <v>37</v>
      </c>
      <c r="AQ156" s="211">
        <v>0.7</v>
      </c>
      <c r="AR156" s="135" t="s">
        <v>397</v>
      </c>
      <c r="AS156" s="108" t="s">
        <v>39</v>
      </c>
      <c r="AT156" s="185" t="s">
        <v>39</v>
      </c>
      <c r="AU156" s="206"/>
      <c r="AV156" s="37"/>
      <c r="AW156" s="38"/>
      <c r="AX156" s="38"/>
      <c r="AY156" s="38"/>
      <c r="AZ156" s="38"/>
      <c r="BA156" s="38"/>
      <c r="BB156" s="38"/>
      <c r="BC156" s="38"/>
      <c r="BD156" s="38"/>
      <c r="BE156" s="38"/>
      <c r="BF156" s="38"/>
      <c r="BG156" s="38"/>
      <c r="BH156" s="38"/>
      <c r="BI156" s="38"/>
      <c r="BJ156" s="39"/>
    </row>
    <row r="157" spans="1:62" ht="150.75" hidden="1">
      <c r="A157" s="202"/>
      <c r="B157" s="241">
        <v>71</v>
      </c>
      <c r="C157" s="107" t="s">
        <v>22</v>
      </c>
      <c r="D157" s="107" t="s">
        <v>53</v>
      </c>
      <c r="E157" s="117" t="s">
        <v>24</v>
      </c>
      <c r="F157" s="107" t="s">
        <v>55</v>
      </c>
      <c r="G157" s="107">
        <v>2024</v>
      </c>
      <c r="H157" s="107">
        <v>1</v>
      </c>
      <c r="I157" s="107">
        <v>2</v>
      </c>
      <c r="J157" s="107" t="s">
        <v>872</v>
      </c>
      <c r="K157" s="109"/>
      <c r="L157" s="107" t="s">
        <v>873</v>
      </c>
      <c r="M157" s="107" t="s">
        <v>880</v>
      </c>
      <c r="N157" s="107" t="s">
        <v>875</v>
      </c>
      <c r="O157" s="107" t="s">
        <v>876</v>
      </c>
      <c r="P157" s="110">
        <v>45482</v>
      </c>
      <c r="Q157" s="110">
        <v>45657</v>
      </c>
      <c r="R157" s="107">
        <v>10</v>
      </c>
      <c r="S157" s="111"/>
      <c r="T157" s="107"/>
      <c r="U157" s="107"/>
      <c r="V157" s="107"/>
      <c r="W157" s="107"/>
      <c r="X157" s="107"/>
      <c r="Y157" s="107"/>
      <c r="Z157" s="107"/>
      <c r="AA157" s="107"/>
      <c r="AB157" s="107"/>
      <c r="AC157" s="107"/>
      <c r="AD157" s="107"/>
      <c r="AE157" s="107"/>
      <c r="AF157" s="107"/>
      <c r="AG157" s="112">
        <v>0.7</v>
      </c>
      <c r="AH157" s="113" t="s">
        <v>881</v>
      </c>
      <c r="AI157" s="114" t="s">
        <v>878</v>
      </c>
      <c r="AJ157" s="111">
        <v>0</v>
      </c>
      <c r="AK157" s="107" t="s">
        <v>882</v>
      </c>
      <c r="AL157" s="107" t="s">
        <v>36</v>
      </c>
      <c r="AM157" s="107" t="s">
        <v>36</v>
      </c>
      <c r="AN157" s="107" t="s">
        <v>37</v>
      </c>
      <c r="AO157" s="107" t="s">
        <v>37</v>
      </c>
      <c r="AP157" s="107" t="s">
        <v>37</v>
      </c>
      <c r="AQ157" s="211">
        <v>0</v>
      </c>
      <c r="AR157" s="135" t="s">
        <v>397</v>
      </c>
      <c r="AS157" s="108" t="s">
        <v>39</v>
      </c>
      <c r="AT157" s="185" t="s">
        <v>39</v>
      </c>
      <c r="AU157" s="206"/>
      <c r="AV157" s="37"/>
      <c r="AW157" s="38"/>
      <c r="AX157" s="38"/>
      <c r="AY157" s="38"/>
      <c r="AZ157" s="38"/>
      <c r="BA157" s="38"/>
      <c r="BB157" s="38"/>
      <c r="BC157" s="38"/>
      <c r="BD157" s="38"/>
      <c r="BE157" s="38"/>
      <c r="BF157" s="38"/>
      <c r="BG157" s="38"/>
      <c r="BH157" s="38"/>
      <c r="BI157" s="38"/>
      <c r="BJ157" s="39"/>
    </row>
    <row r="158" spans="1:62" ht="96.75" hidden="1">
      <c r="A158" s="202"/>
      <c r="B158" s="186">
        <v>72</v>
      </c>
      <c r="C158" s="107" t="s">
        <v>22</v>
      </c>
      <c r="D158" s="107" t="s">
        <v>53</v>
      </c>
      <c r="E158" s="117" t="s">
        <v>24</v>
      </c>
      <c r="F158" s="107" t="s">
        <v>25</v>
      </c>
      <c r="G158" s="107">
        <v>2024</v>
      </c>
      <c r="H158" s="246">
        <v>2</v>
      </c>
      <c r="I158" s="107">
        <v>1</v>
      </c>
      <c r="J158" s="107" t="s">
        <v>883</v>
      </c>
      <c r="K158" s="109"/>
      <c r="L158" s="107" t="s">
        <v>392</v>
      </c>
      <c r="M158" s="107" t="s">
        <v>884</v>
      </c>
      <c r="N158" s="107" t="s">
        <v>885</v>
      </c>
      <c r="O158" s="107" t="s">
        <v>395</v>
      </c>
      <c r="P158" s="110">
        <v>45474</v>
      </c>
      <c r="Q158" s="110">
        <v>45657</v>
      </c>
      <c r="R158" s="107">
        <v>10</v>
      </c>
      <c r="S158" s="111"/>
      <c r="T158" s="107"/>
      <c r="U158" s="107"/>
      <c r="V158" s="107"/>
      <c r="W158" s="107"/>
      <c r="X158" s="107"/>
      <c r="Y158" s="107"/>
      <c r="Z158" s="107"/>
      <c r="AA158" s="107"/>
      <c r="AB158" s="107"/>
      <c r="AC158" s="107"/>
      <c r="AD158" s="107"/>
      <c r="AE158" s="107"/>
      <c r="AF158" s="107"/>
      <c r="AG158" s="112">
        <v>0.4</v>
      </c>
      <c r="AH158" s="113" t="s">
        <v>886</v>
      </c>
      <c r="AI158" s="114" t="s">
        <v>878</v>
      </c>
      <c r="AJ158" s="111">
        <v>0</v>
      </c>
      <c r="AK158" s="107" t="s">
        <v>887</v>
      </c>
      <c r="AL158" s="107" t="s">
        <v>36</v>
      </c>
      <c r="AM158" s="107" t="s">
        <v>36</v>
      </c>
      <c r="AN158" s="107" t="s">
        <v>37</v>
      </c>
      <c r="AO158" s="107" t="s">
        <v>37</v>
      </c>
      <c r="AP158" s="107" t="s">
        <v>37</v>
      </c>
      <c r="AQ158" s="211">
        <v>0</v>
      </c>
      <c r="AR158" s="135" t="s">
        <v>397</v>
      </c>
      <c r="AS158" s="108" t="s">
        <v>39</v>
      </c>
      <c r="AT158" s="185" t="s">
        <v>39</v>
      </c>
      <c r="AU158" s="206"/>
      <c r="AV158" s="37"/>
      <c r="AW158" s="38"/>
      <c r="AX158" s="38"/>
      <c r="AY158" s="38"/>
      <c r="AZ158" s="38"/>
      <c r="BA158" s="38"/>
      <c r="BB158" s="38"/>
      <c r="BC158" s="38"/>
      <c r="BD158" s="38"/>
      <c r="BE158" s="38"/>
      <c r="BF158" s="38"/>
      <c r="BG158" s="38"/>
      <c r="BH158" s="38"/>
      <c r="BI158" s="38"/>
      <c r="BJ158" s="39"/>
    </row>
    <row r="159" spans="1:62" ht="96.75" hidden="1">
      <c r="A159" s="202"/>
      <c r="B159" s="186">
        <v>72</v>
      </c>
      <c r="C159" s="107" t="s">
        <v>22</v>
      </c>
      <c r="D159" s="107" t="s">
        <v>53</v>
      </c>
      <c r="E159" s="117" t="s">
        <v>24</v>
      </c>
      <c r="F159" s="107" t="s">
        <v>25</v>
      </c>
      <c r="G159" s="107">
        <v>2024</v>
      </c>
      <c r="H159" s="107">
        <v>2</v>
      </c>
      <c r="I159" s="107">
        <v>2</v>
      </c>
      <c r="J159" s="107" t="s">
        <v>883</v>
      </c>
      <c r="K159" s="109"/>
      <c r="L159" s="107" t="s">
        <v>392</v>
      </c>
      <c r="M159" s="107" t="s">
        <v>888</v>
      </c>
      <c r="N159" s="107" t="s">
        <v>885</v>
      </c>
      <c r="O159" s="107" t="s">
        <v>395</v>
      </c>
      <c r="P159" s="110">
        <v>45474</v>
      </c>
      <c r="Q159" s="110">
        <v>45657</v>
      </c>
      <c r="R159" s="107">
        <v>10</v>
      </c>
      <c r="S159" s="111"/>
      <c r="T159" s="107"/>
      <c r="U159" s="107"/>
      <c r="V159" s="107"/>
      <c r="W159" s="107"/>
      <c r="X159" s="107"/>
      <c r="Y159" s="107"/>
      <c r="Z159" s="107"/>
      <c r="AA159" s="107"/>
      <c r="AB159" s="107"/>
      <c r="AC159" s="107"/>
      <c r="AD159" s="107"/>
      <c r="AE159" s="107"/>
      <c r="AF159" s="107"/>
      <c r="AG159" s="112">
        <v>0.4</v>
      </c>
      <c r="AH159" s="113" t="s">
        <v>889</v>
      </c>
      <c r="AI159" s="114" t="s">
        <v>878</v>
      </c>
      <c r="AJ159" s="111">
        <v>0</v>
      </c>
      <c r="AK159" s="107" t="s">
        <v>890</v>
      </c>
      <c r="AL159" s="107" t="s">
        <v>36</v>
      </c>
      <c r="AM159" s="107" t="s">
        <v>36</v>
      </c>
      <c r="AN159" s="107" t="s">
        <v>37</v>
      </c>
      <c r="AO159" s="107" t="s">
        <v>37</v>
      </c>
      <c r="AP159" s="107" t="s">
        <v>37</v>
      </c>
      <c r="AQ159" s="211">
        <v>0</v>
      </c>
      <c r="AR159" s="135" t="s">
        <v>397</v>
      </c>
      <c r="AS159" s="108" t="s">
        <v>39</v>
      </c>
      <c r="AT159" s="185" t="s">
        <v>39</v>
      </c>
      <c r="AU159" s="206"/>
      <c r="AV159" s="37"/>
      <c r="AW159" s="38"/>
      <c r="AX159" s="38"/>
      <c r="AY159" s="38"/>
      <c r="AZ159" s="38"/>
      <c r="BA159" s="38"/>
      <c r="BB159" s="38"/>
      <c r="BC159" s="38"/>
      <c r="BD159" s="38"/>
      <c r="BE159" s="38"/>
      <c r="BF159" s="38"/>
      <c r="BG159" s="38"/>
      <c r="BH159" s="38"/>
      <c r="BI159" s="38"/>
      <c r="BJ159" s="39"/>
    </row>
    <row r="160" spans="1:62" ht="96.75" hidden="1">
      <c r="A160" s="202"/>
      <c r="B160" s="241">
        <v>72</v>
      </c>
      <c r="C160" s="107" t="s">
        <v>22</v>
      </c>
      <c r="D160" s="107" t="s">
        <v>53</v>
      </c>
      <c r="E160" s="117" t="s">
        <v>24</v>
      </c>
      <c r="F160" s="107" t="s">
        <v>25</v>
      </c>
      <c r="G160" s="107">
        <v>2024</v>
      </c>
      <c r="H160" s="107">
        <v>2</v>
      </c>
      <c r="I160" s="107">
        <v>3</v>
      </c>
      <c r="J160" s="107" t="s">
        <v>883</v>
      </c>
      <c r="K160" s="109"/>
      <c r="L160" s="107" t="s">
        <v>392</v>
      </c>
      <c r="M160" s="107" t="s">
        <v>891</v>
      </c>
      <c r="N160" s="107" t="s">
        <v>394</v>
      </c>
      <c r="O160" s="107" t="s">
        <v>395</v>
      </c>
      <c r="P160" s="110">
        <v>45474</v>
      </c>
      <c r="Q160" s="110">
        <v>45657</v>
      </c>
      <c r="R160" s="107">
        <v>10</v>
      </c>
      <c r="S160" s="111"/>
      <c r="T160" s="107"/>
      <c r="U160" s="107"/>
      <c r="V160" s="107"/>
      <c r="W160" s="107"/>
      <c r="X160" s="107"/>
      <c r="Y160" s="107"/>
      <c r="Z160" s="107"/>
      <c r="AA160" s="107"/>
      <c r="AB160" s="107"/>
      <c r="AC160" s="107"/>
      <c r="AD160" s="107"/>
      <c r="AE160" s="107"/>
      <c r="AF160" s="107"/>
      <c r="AG160" s="112">
        <v>0.4</v>
      </c>
      <c r="AH160" s="113" t="s">
        <v>892</v>
      </c>
      <c r="AI160" s="114" t="s">
        <v>878</v>
      </c>
      <c r="AJ160" s="111">
        <v>0</v>
      </c>
      <c r="AK160" s="107" t="s">
        <v>893</v>
      </c>
      <c r="AL160" s="107" t="s">
        <v>36</v>
      </c>
      <c r="AM160" s="107" t="s">
        <v>36</v>
      </c>
      <c r="AN160" s="107" t="s">
        <v>37</v>
      </c>
      <c r="AO160" s="107" t="s">
        <v>37</v>
      </c>
      <c r="AP160" s="107" t="s">
        <v>37</v>
      </c>
      <c r="AQ160" s="211">
        <v>0</v>
      </c>
      <c r="AR160" s="135" t="s">
        <v>397</v>
      </c>
      <c r="AS160" s="108" t="s">
        <v>39</v>
      </c>
      <c r="AT160" s="185" t="s">
        <v>39</v>
      </c>
      <c r="AU160" s="206"/>
      <c r="AV160" s="37"/>
      <c r="AW160" s="38"/>
      <c r="AX160" s="38"/>
      <c r="AY160" s="38"/>
      <c r="AZ160" s="38"/>
      <c r="BA160" s="38"/>
      <c r="BB160" s="38"/>
      <c r="BC160" s="38"/>
      <c r="BD160" s="38"/>
      <c r="BE160" s="38"/>
      <c r="BF160" s="38"/>
      <c r="BG160" s="38"/>
      <c r="BH160" s="38"/>
      <c r="BI160" s="38"/>
      <c r="BJ160" s="39"/>
    </row>
    <row r="161" spans="1:62" ht="96.75" hidden="1">
      <c r="A161" s="202"/>
      <c r="B161" s="186">
        <v>72</v>
      </c>
      <c r="C161" s="107" t="s">
        <v>22</v>
      </c>
      <c r="D161" s="107" t="s">
        <v>53</v>
      </c>
      <c r="E161" s="117" t="s">
        <v>24</v>
      </c>
      <c r="F161" s="107" t="s">
        <v>25</v>
      </c>
      <c r="G161" s="107">
        <v>2024</v>
      </c>
      <c r="H161" s="107">
        <v>2</v>
      </c>
      <c r="I161" s="107">
        <v>4</v>
      </c>
      <c r="J161" s="107" t="s">
        <v>883</v>
      </c>
      <c r="K161" s="109"/>
      <c r="L161" s="107" t="s">
        <v>392</v>
      </c>
      <c r="M161" s="107" t="s">
        <v>894</v>
      </c>
      <c r="N161" s="107" t="s">
        <v>885</v>
      </c>
      <c r="O161" s="107" t="s">
        <v>395</v>
      </c>
      <c r="P161" s="110">
        <v>45474</v>
      </c>
      <c r="Q161" s="110">
        <v>45657</v>
      </c>
      <c r="R161" s="107">
        <v>10</v>
      </c>
      <c r="S161" s="111"/>
      <c r="T161" s="107"/>
      <c r="U161" s="107"/>
      <c r="V161" s="107"/>
      <c r="W161" s="107"/>
      <c r="X161" s="107"/>
      <c r="Y161" s="107"/>
      <c r="Z161" s="107"/>
      <c r="AA161" s="107"/>
      <c r="AB161" s="107"/>
      <c r="AC161" s="107"/>
      <c r="AD161" s="107"/>
      <c r="AE161" s="107"/>
      <c r="AF161" s="107"/>
      <c r="AG161" s="112">
        <v>0.4</v>
      </c>
      <c r="AH161" s="113" t="s">
        <v>895</v>
      </c>
      <c r="AI161" s="114" t="s">
        <v>896</v>
      </c>
      <c r="AJ161" s="111">
        <v>0</v>
      </c>
      <c r="AK161" s="107" t="s">
        <v>897</v>
      </c>
      <c r="AL161" s="107" t="s">
        <v>36</v>
      </c>
      <c r="AM161" s="107" t="s">
        <v>36</v>
      </c>
      <c r="AN161" s="107" t="s">
        <v>37</v>
      </c>
      <c r="AO161" s="107" t="s">
        <v>37</v>
      </c>
      <c r="AP161" s="107" t="s">
        <v>37</v>
      </c>
      <c r="AQ161" s="211">
        <v>0</v>
      </c>
      <c r="AR161" s="135" t="s">
        <v>397</v>
      </c>
      <c r="AS161" s="108" t="s">
        <v>39</v>
      </c>
      <c r="AT161" s="185" t="s">
        <v>39</v>
      </c>
      <c r="AU161" s="206"/>
      <c r="AV161" s="37"/>
      <c r="AW161" s="38"/>
      <c r="AX161" s="38"/>
      <c r="AY161" s="38"/>
      <c r="AZ161" s="38"/>
      <c r="BA161" s="38"/>
      <c r="BB161" s="38"/>
      <c r="BC161" s="38"/>
      <c r="BD161" s="38"/>
      <c r="BE161" s="38"/>
      <c r="BF161" s="38"/>
      <c r="BG161" s="38"/>
      <c r="BH161" s="38"/>
      <c r="BI161" s="38"/>
      <c r="BJ161" s="39"/>
    </row>
    <row r="162" spans="1:62" ht="171.75" hidden="1">
      <c r="A162" s="202"/>
      <c r="B162" s="186">
        <v>73</v>
      </c>
      <c r="C162" s="107" t="s">
        <v>22</v>
      </c>
      <c r="D162" s="107" t="s">
        <v>53</v>
      </c>
      <c r="E162" s="117" t="s">
        <v>24</v>
      </c>
      <c r="F162" s="107" t="s">
        <v>25</v>
      </c>
      <c r="G162" s="107">
        <v>2024</v>
      </c>
      <c r="H162" s="107">
        <v>3</v>
      </c>
      <c r="I162" s="107">
        <v>1</v>
      </c>
      <c r="J162" s="107" t="s">
        <v>898</v>
      </c>
      <c r="K162" s="109"/>
      <c r="L162" s="107" t="s">
        <v>899</v>
      </c>
      <c r="M162" s="107" t="s">
        <v>900</v>
      </c>
      <c r="N162" s="107" t="s">
        <v>885</v>
      </c>
      <c r="O162" s="107" t="s">
        <v>876</v>
      </c>
      <c r="P162" s="110">
        <v>45474</v>
      </c>
      <c r="Q162" s="110">
        <v>45657</v>
      </c>
      <c r="R162" s="107">
        <v>10</v>
      </c>
      <c r="S162" s="111"/>
      <c r="T162" s="107"/>
      <c r="U162" s="107"/>
      <c r="V162" s="107"/>
      <c r="W162" s="107"/>
      <c r="X162" s="107"/>
      <c r="Y162" s="107"/>
      <c r="Z162" s="107"/>
      <c r="AA162" s="107"/>
      <c r="AB162" s="107"/>
      <c r="AC162" s="107"/>
      <c r="AD162" s="107"/>
      <c r="AE162" s="107"/>
      <c r="AF162" s="107"/>
      <c r="AG162" s="112">
        <v>0</v>
      </c>
      <c r="AH162" s="113" t="s">
        <v>901</v>
      </c>
      <c r="AI162" s="114" t="s">
        <v>896</v>
      </c>
      <c r="AJ162" s="111">
        <v>0</v>
      </c>
      <c r="AK162" s="107" t="s">
        <v>902</v>
      </c>
      <c r="AL162" s="107" t="s">
        <v>36</v>
      </c>
      <c r="AM162" s="107" t="s">
        <v>36</v>
      </c>
      <c r="AN162" s="107" t="s">
        <v>37</v>
      </c>
      <c r="AO162" s="107" t="s">
        <v>37</v>
      </c>
      <c r="AP162" s="107" t="s">
        <v>37</v>
      </c>
      <c r="AQ162" s="211">
        <v>0</v>
      </c>
      <c r="AR162" s="135" t="s">
        <v>397</v>
      </c>
      <c r="AS162" s="108" t="s">
        <v>39</v>
      </c>
      <c r="AT162" s="185" t="s">
        <v>39</v>
      </c>
      <c r="AU162" s="206"/>
      <c r="AV162" s="37"/>
      <c r="AW162" s="38"/>
      <c r="AX162" s="38"/>
      <c r="AY162" s="38"/>
      <c r="AZ162" s="38"/>
      <c r="BA162" s="38"/>
      <c r="BB162" s="38"/>
      <c r="BC162" s="38"/>
      <c r="BD162" s="38"/>
      <c r="BE162" s="38"/>
      <c r="BF162" s="38"/>
      <c r="BG162" s="38"/>
      <c r="BH162" s="38"/>
      <c r="BI162" s="38"/>
      <c r="BJ162" s="39"/>
    </row>
    <row r="163" spans="1:62" ht="171.75" hidden="1">
      <c r="A163" s="202"/>
      <c r="B163" s="186">
        <v>73</v>
      </c>
      <c r="C163" s="107" t="s">
        <v>22</v>
      </c>
      <c r="D163" s="107" t="s">
        <v>53</v>
      </c>
      <c r="E163" s="117" t="s">
        <v>24</v>
      </c>
      <c r="F163" s="107" t="s">
        <v>25</v>
      </c>
      <c r="G163" s="107">
        <v>2024</v>
      </c>
      <c r="H163" s="246">
        <v>3</v>
      </c>
      <c r="I163" s="107">
        <v>2</v>
      </c>
      <c r="J163" s="107" t="s">
        <v>898</v>
      </c>
      <c r="K163" s="109"/>
      <c r="L163" s="107" t="s">
        <v>899</v>
      </c>
      <c r="M163" s="107" t="s">
        <v>903</v>
      </c>
      <c r="N163" s="107" t="s">
        <v>904</v>
      </c>
      <c r="O163" s="107" t="s">
        <v>905</v>
      </c>
      <c r="P163" s="110">
        <v>45474</v>
      </c>
      <c r="Q163" s="110">
        <v>45657</v>
      </c>
      <c r="R163" s="107">
        <v>10</v>
      </c>
      <c r="S163" s="111"/>
      <c r="T163" s="107"/>
      <c r="U163" s="107"/>
      <c r="V163" s="107"/>
      <c r="W163" s="107"/>
      <c r="X163" s="107"/>
      <c r="Y163" s="107"/>
      <c r="Z163" s="107"/>
      <c r="AA163" s="107"/>
      <c r="AB163" s="107"/>
      <c r="AC163" s="107"/>
      <c r="AD163" s="107"/>
      <c r="AE163" s="107"/>
      <c r="AF163" s="107"/>
      <c r="AG163" s="112">
        <v>0</v>
      </c>
      <c r="AH163" s="113" t="s">
        <v>906</v>
      </c>
      <c r="AI163" s="113" t="s">
        <v>550</v>
      </c>
      <c r="AJ163" s="111">
        <v>0</v>
      </c>
      <c r="AK163" s="107" t="s">
        <v>907</v>
      </c>
      <c r="AL163" s="107" t="s">
        <v>36</v>
      </c>
      <c r="AM163" s="107" t="s">
        <v>36</v>
      </c>
      <c r="AN163" s="107" t="s">
        <v>37</v>
      </c>
      <c r="AO163" s="107" t="s">
        <v>37</v>
      </c>
      <c r="AP163" s="107" t="s">
        <v>37</v>
      </c>
      <c r="AQ163" s="211">
        <v>0</v>
      </c>
      <c r="AR163" s="135" t="s">
        <v>397</v>
      </c>
      <c r="AS163" s="108" t="s">
        <v>39</v>
      </c>
      <c r="AT163" s="185" t="s">
        <v>39</v>
      </c>
      <c r="AU163" s="206"/>
      <c r="AV163" s="37"/>
      <c r="AW163" s="38"/>
      <c r="AX163" s="38"/>
      <c r="AY163" s="38"/>
      <c r="AZ163" s="38"/>
      <c r="BA163" s="38"/>
      <c r="BB163" s="38"/>
      <c r="BC163" s="38"/>
      <c r="BD163" s="38"/>
      <c r="BE163" s="38"/>
      <c r="BF163" s="38"/>
      <c r="BG163" s="38"/>
      <c r="BH163" s="38"/>
      <c r="BI163" s="38"/>
      <c r="BJ163" s="39"/>
    </row>
    <row r="164" spans="1:62" ht="171.75" hidden="1">
      <c r="A164" s="202"/>
      <c r="B164" s="241">
        <v>73</v>
      </c>
      <c r="C164" s="107" t="s">
        <v>22</v>
      </c>
      <c r="D164" s="107" t="s">
        <v>53</v>
      </c>
      <c r="E164" s="117" t="s">
        <v>24</v>
      </c>
      <c r="F164" s="107" t="s">
        <v>25</v>
      </c>
      <c r="G164" s="107">
        <v>2024</v>
      </c>
      <c r="H164" s="107">
        <v>3</v>
      </c>
      <c r="I164" s="107">
        <v>3</v>
      </c>
      <c r="J164" s="107" t="s">
        <v>898</v>
      </c>
      <c r="K164" s="109"/>
      <c r="L164" s="107" t="s">
        <v>899</v>
      </c>
      <c r="M164" s="107" t="s">
        <v>908</v>
      </c>
      <c r="N164" s="107" t="s">
        <v>904</v>
      </c>
      <c r="O164" s="107" t="s">
        <v>905</v>
      </c>
      <c r="P164" s="110">
        <v>45474</v>
      </c>
      <c r="Q164" s="110">
        <v>45657</v>
      </c>
      <c r="R164" s="107">
        <v>10</v>
      </c>
      <c r="S164" s="111"/>
      <c r="T164" s="107"/>
      <c r="U164" s="107"/>
      <c r="V164" s="107"/>
      <c r="W164" s="107"/>
      <c r="X164" s="107"/>
      <c r="Y164" s="107"/>
      <c r="Z164" s="107"/>
      <c r="AA164" s="107"/>
      <c r="AB164" s="107"/>
      <c r="AC164" s="107"/>
      <c r="AD164" s="107"/>
      <c r="AE164" s="107"/>
      <c r="AF164" s="107"/>
      <c r="AG164" s="112">
        <v>0.4</v>
      </c>
      <c r="AH164" s="113" t="s">
        <v>909</v>
      </c>
      <c r="AI164" s="114" t="s">
        <v>896</v>
      </c>
      <c r="AJ164" s="111">
        <f>1/3</f>
        <v>0.33333333333333331</v>
      </c>
      <c r="AK164" s="107" t="s">
        <v>910</v>
      </c>
      <c r="AL164" s="107" t="s">
        <v>36</v>
      </c>
      <c r="AM164" s="107" t="s">
        <v>36</v>
      </c>
      <c r="AN164" s="107" t="s">
        <v>37</v>
      </c>
      <c r="AO164" s="107" t="s">
        <v>37</v>
      </c>
      <c r="AP164" s="236" t="s">
        <v>37</v>
      </c>
      <c r="AQ164" s="211">
        <v>0.33</v>
      </c>
      <c r="AR164" s="135" t="s">
        <v>397</v>
      </c>
      <c r="AS164" s="108" t="s">
        <v>39</v>
      </c>
      <c r="AT164" s="185" t="s">
        <v>39</v>
      </c>
      <c r="AU164" s="206"/>
      <c r="AV164" s="37"/>
      <c r="AW164" s="38"/>
      <c r="AX164" s="38"/>
      <c r="AY164" s="38"/>
      <c r="AZ164" s="38"/>
      <c r="BA164" s="38"/>
      <c r="BB164" s="38"/>
      <c r="BC164" s="38"/>
      <c r="BD164" s="38"/>
      <c r="BE164" s="38"/>
      <c r="BF164" s="38"/>
      <c r="BG164" s="38"/>
      <c r="BH164" s="38"/>
      <c r="BI164" s="38"/>
      <c r="BJ164" s="39"/>
    </row>
    <row r="165" spans="1:62" ht="150.75" hidden="1">
      <c r="A165" s="202"/>
      <c r="B165" s="242">
        <v>74</v>
      </c>
      <c r="C165" s="107" t="s">
        <v>22</v>
      </c>
      <c r="D165" s="107" t="s">
        <v>53</v>
      </c>
      <c r="E165" s="117" t="s">
        <v>24</v>
      </c>
      <c r="F165" s="107" t="s">
        <v>117</v>
      </c>
      <c r="G165" s="107">
        <v>2024</v>
      </c>
      <c r="H165" s="246">
        <v>4</v>
      </c>
      <c r="I165" s="107">
        <v>1</v>
      </c>
      <c r="J165" s="107" t="s">
        <v>911</v>
      </c>
      <c r="K165" s="109"/>
      <c r="L165" s="107" t="s">
        <v>912</v>
      </c>
      <c r="M165" s="107" t="s">
        <v>913</v>
      </c>
      <c r="N165" s="107" t="s">
        <v>875</v>
      </c>
      <c r="O165" s="107" t="s">
        <v>876</v>
      </c>
      <c r="P165" s="110">
        <v>45474</v>
      </c>
      <c r="Q165" s="110">
        <v>45657</v>
      </c>
      <c r="R165" s="107">
        <v>10</v>
      </c>
      <c r="S165" s="111"/>
      <c r="T165" s="107"/>
      <c r="U165" s="107"/>
      <c r="V165" s="107"/>
      <c r="W165" s="107"/>
      <c r="X165" s="107"/>
      <c r="Y165" s="107"/>
      <c r="Z165" s="107"/>
      <c r="AA165" s="107"/>
      <c r="AB165" s="107"/>
      <c r="AC165" s="107"/>
      <c r="AD165" s="107"/>
      <c r="AE165" s="107"/>
      <c r="AF165" s="107"/>
      <c r="AG165" s="112">
        <v>0.4</v>
      </c>
      <c r="AH165" s="113" t="s">
        <v>914</v>
      </c>
      <c r="AI165" s="114" t="s">
        <v>915</v>
      </c>
      <c r="AJ165" s="111">
        <f>3/3</f>
        <v>1</v>
      </c>
      <c r="AK165" s="107" t="s">
        <v>916</v>
      </c>
      <c r="AL165" s="107" t="s">
        <v>36</v>
      </c>
      <c r="AM165" s="107" t="s">
        <v>36</v>
      </c>
      <c r="AN165" s="107" t="s">
        <v>37</v>
      </c>
      <c r="AO165" s="235" t="s">
        <v>37</v>
      </c>
      <c r="AP165" s="233" t="s">
        <v>917</v>
      </c>
      <c r="AQ165" s="239">
        <v>1</v>
      </c>
      <c r="AR165" s="237" t="s">
        <v>916</v>
      </c>
      <c r="AS165" s="136" t="s">
        <v>278</v>
      </c>
      <c r="AT165" s="188" t="s">
        <v>279</v>
      </c>
      <c r="AU165" s="206"/>
      <c r="AV165" s="37"/>
      <c r="AW165" s="38"/>
      <c r="AX165" s="38"/>
      <c r="AY165" s="38"/>
      <c r="AZ165" s="38"/>
      <c r="BA165" s="38"/>
      <c r="BB165" s="38"/>
      <c r="BC165" s="38"/>
      <c r="BD165" s="38"/>
      <c r="BE165" s="38"/>
      <c r="BF165" s="38"/>
      <c r="BG165" s="38"/>
      <c r="BH165" s="38"/>
      <c r="BI165" s="38"/>
      <c r="BJ165" s="39"/>
    </row>
    <row r="166" spans="1:62" ht="139.5" hidden="1">
      <c r="A166" s="202"/>
      <c r="B166" s="186">
        <v>74</v>
      </c>
      <c r="C166" s="107" t="s">
        <v>22</v>
      </c>
      <c r="D166" s="107" t="s">
        <v>53</v>
      </c>
      <c r="E166" s="117" t="s">
        <v>24</v>
      </c>
      <c r="F166" s="107" t="s">
        <v>117</v>
      </c>
      <c r="G166" s="107">
        <v>2024</v>
      </c>
      <c r="H166" s="107">
        <v>4</v>
      </c>
      <c r="I166" s="107">
        <v>2</v>
      </c>
      <c r="J166" s="107" t="s">
        <v>911</v>
      </c>
      <c r="K166" s="109"/>
      <c r="L166" s="107" t="s">
        <v>912</v>
      </c>
      <c r="M166" s="107" t="s">
        <v>918</v>
      </c>
      <c r="N166" s="107" t="s">
        <v>919</v>
      </c>
      <c r="O166" s="107" t="s">
        <v>876</v>
      </c>
      <c r="P166" s="110">
        <v>45474</v>
      </c>
      <c r="Q166" s="110">
        <v>45657</v>
      </c>
      <c r="R166" s="107">
        <v>10</v>
      </c>
      <c r="S166" s="111"/>
      <c r="T166" s="107"/>
      <c r="U166" s="107"/>
      <c r="V166" s="107"/>
      <c r="W166" s="107"/>
      <c r="X166" s="107"/>
      <c r="Y166" s="107"/>
      <c r="Z166" s="107"/>
      <c r="AA166" s="107"/>
      <c r="AB166" s="107"/>
      <c r="AC166" s="107"/>
      <c r="AD166" s="107"/>
      <c r="AE166" s="107"/>
      <c r="AF166" s="107"/>
      <c r="AG166" s="112">
        <v>0.4</v>
      </c>
      <c r="AH166" s="113" t="s">
        <v>920</v>
      </c>
      <c r="AI166" s="114" t="s">
        <v>921</v>
      </c>
      <c r="AJ166" s="111">
        <v>1</v>
      </c>
      <c r="AK166" s="107" t="s">
        <v>922</v>
      </c>
      <c r="AL166" s="107" t="s">
        <v>36</v>
      </c>
      <c r="AM166" s="107" t="s">
        <v>36</v>
      </c>
      <c r="AN166" s="107" t="s">
        <v>37</v>
      </c>
      <c r="AO166" s="107" t="s">
        <v>37</v>
      </c>
      <c r="AP166" s="234" t="s">
        <v>923</v>
      </c>
      <c r="AQ166" s="232">
        <v>1</v>
      </c>
      <c r="AR166" s="238" t="s">
        <v>922</v>
      </c>
      <c r="AS166" s="136" t="s">
        <v>278</v>
      </c>
      <c r="AT166" s="188" t="s">
        <v>278</v>
      </c>
      <c r="AU166" s="206"/>
      <c r="AV166" s="37"/>
      <c r="AW166" s="38"/>
      <c r="AX166" s="38"/>
      <c r="AY166" s="38"/>
      <c r="AZ166" s="38"/>
      <c r="BA166" s="38"/>
      <c r="BB166" s="38"/>
      <c r="BC166" s="38"/>
      <c r="BD166" s="38"/>
      <c r="BE166" s="38"/>
      <c r="BF166" s="38"/>
      <c r="BG166" s="38"/>
      <c r="BH166" s="38"/>
      <c r="BI166" s="38"/>
      <c r="BJ166" s="39"/>
    </row>
    <row r="167" spans="1:62" ht="85.5" hidden="1">
      <c r="A167" s="202"/>
      <c r="B167" s="241">
        <v>74</v>
      </c>
      <c r="C167" s="107" t="s">
        <v>22</v>
      </c>
      <c r="D167" s="107" t="s">
        <v>53</v>
      </c>
      <c r="E167" s="117" t="s">
        <v>24</v>
      </c>
      <c r="F167" s="107" t="s">
        <v>117</v>
      </c>
      <c r="G167" s="107">
        <v>2024</v>
      </c>
      <c r="H167" s="107">
        <v>4</v>
      </c>
      <c r="I167" s="107">
        <v>3</v>
      </c>
      <c r="J167" s="107" t="s">
        <v>911</v>
      </c>
      <c r="K167" s="109"/>
      <c r="L167" s="107" t="s">
        <v>912</v>
      </c>
      <c r="M167" s="107" t="s">
        <v>924</v>
      </c>
      <c r="N167" s="107" t="s">
        <v>925</v>
      </c>
      <c r="O167" s="107" t="s">
        <v>876</v>
      </c>
      <c r="P167" s="110">
        <v>45474</v>
      </c>
      <c r="Q167" s="110">
        <v>45657</v>
      </c>
      <c r="R167" s="107">
        <v>10</v>
      </c>
      <c r="S167" s="111"/>
      <c r="T167" s="107"/>
      <c r="U167" s="107"/>
      <c r="V167" s="107"/>
      <c r="W167" s="107"/>
      <c r="X167" s="107"/>
      <c r="Y167" s="107"/>
      <c r="Z167" s="107"/>
      <c r="AA167" s="107"/>
      <c r="AB167" s="107"/>
      <c r="AC167" s="107"/>
      <c r="AD167" s="107"/>
      <c r="AE167" s="107"/>
      <c r="AF167" s="107"/>
      <c r="AG167" s="112">
        <v>0.4</v>
      </c>
      <c r="AH167" s="113" t="s">
        <v>926</v>
      </c>
      <c r="AI167" s="114" t="s">
        <v>927</v>
      </c>
      <c r="AJ167" s="111">
        <v>0</v>
      </c>
      <c r="AK167" s="107" t="s">
        <v>928</v>
      </c>
      <c r="AL167" s="107" t="s">
        <v>36</v>
      </c>
      <c r="AM167" s="107" t="s">
        <v>36</v>
      </c>
      <c r="AN167" s="107" t="s">
        <v>37</v>
      </c>
      <c r="AO167" s="107" t="s">
        <v>37</v>
      </c>
      <c r="AP167" s="107" t="s">
        <v>37</v>
      </c>
      <c r="AQ167" s="240">
        <v>0</v>
      </c>
      <c r="AR167" s="135" t="s">
        <v>397</v>
      </c>
      <c r="AS167" s="108" t="s">
        <v>39</v>
      </c>
      <c r="AT167" s="185" t="s">
        <v>39</v>
      </c>
      <c r="AU167" s="206"/>
      <c r="AV167" s="37"/>
      <c r="AW167" s="38"/>
      <c r="AX167" s="38"/>
      <c r="AY167" s="38"/>
      <c r="AZ167" s="38"/>
      <c r="BA167" s="38"/>
      <c r="BB167" s="38"/>
      <c r="BC167" s="38"/>
      <c r="BD167" s="38"/>
      <c r="BE167" s="38"/>
      <c r="BF167" s="38"/>
      <c r="BG167" s="38"/>
      <c r="BH167" s="38"/>
      <c r="BI167" s="38"/>
      <c r="BJ167" s="39"/>
    </row>
    <row r="168" spans="1:62" ht="85.5" hidden="1">
      <c r="A168" s="203"/>
      <c r="B168" s="186">
        <v>75</v>
      </c>
      <c r="C168" s="107" t="s">
        <v>22</v>
      </c>
      <c r="D168" s="107" t="s">
        <v>53</v>
      </c>
      <c r="E168" s="110" t="s">
        <v>24</v>
      </c>
      <c r="F168" s="107" t="s">
        <v>131</v>
      </c>
      <c r="G168" s="107">
        <v>2024</v>
      </c>
      <c r="H168" s="107">
        <v>5</v>
      </c>
      <c r="I168" s="107">
        <v>1</v>
      </c>
      <c r="J168" s="107" t="s">
        <v>929</v>
      </c>
      <c r="K168" s="120"/>
      <c r="L168" s="107" t="s">
        <v>930</v>
      </c>
      <c r="M168" s="107" t="s">
        <v>931</v>
      </c>
      <c r="N168" s="107" t="s">
        <v>875</v>
      </c>
      <c r="O168" s="107" t="s">
        <v>932</v>
      </c>
      <c r="P168" s="110">
        <v>45474</v>
      </c>
      <c r="Q168" s="110">
        <v>45505</v>
      </c>
      <c r="R168" s="107">
        <v>10</v>
      </c>
      <c r="S168" s="106"/>
      <c r="T168" s="100"/>
      <c r="U168" s="100"/>
      <c r="V168" s="100"/>
      <c r="W168" s="100"/>
      <c r="X168" s="100"/>
      <c r="Y168" s="100"/>
      <c r="Z168" s="100"/>
      <c r="AA168" s="100"/>
      <c r="AB168" s="100"/>
      <c r="AC168" s="100"/>
      <c r="AD168" s="100"/>
      <c r="AE168" s="100"/>
      <c r="AF168" s="100"/>
      <c r="AG168" s="111">
        <v>1</v>
      </c>
      <c r="AH168" s="107" t="s">
        <v>933</v>
      </c>
      <c r="AI168" s="133" t="s">
        <v>934</v>
      </c>
      <c r="AJ168" s="111">
        <v>1</v>
      </c>
      <c r="AK168" s="107" t="s">
        <v>935</v>
      </c>
      <c r="AL168" s="107" t="s">
        <v>278</v>
      </c>
      <c r="AM168" s="107" t="s">
        <v>279</v>
      </c>
      <c r="AN168" s="107" t="s">
        <v>37</v>
      </c>
      <c r="AO168" s="107" t="s">
        <v>37</v>
      </c>
      <c r="AP168" s="107" t="s">
        <v>37</v>
      </c>
      <c r="AQ168" s="135" t="s">
        <v>290</v>
      </c>
      <c r="AR168" s="135" t="s">
        <v>290</v>
      </c>
      <c r="AS168" s="136" t="s">
        <v>290</v>
      </c>
      <c r="AT168" s="188" t="s">
        <v>290</v>
      </c>
      <c r="AU168" s="206"/>
      <c r="AV168" s="37"/>
      <c r="AW168" s="38"/>
      <c r="AX168" s="38"/>
      <c r="AY168" s="38"/>
      <c r="AZ168" s="38"/>
      <c r="BA168" s="38"/>
      <c r="BB168" s="38"/>
      <c r="BC168" s="38"/>
      <c r="BD168" s="38"/>
      <c r="BE168" s="38"/>
      <c r="BF168" s="38"/>
      <c r="BG168" s="38"/>
      <c r="BH168" s="38"/>
      <c r="BI168" s="38"/>
      <c r="BJ168" s="39"/>
    </row>
    <row r="169" spans="1:62" ht="85.5" hidden="1">
      <c r="A169" s="202"/>
      <c r="B169" s="186">
        <v>76</v>
      </c>
      <c r="C169" s="107" t="s">
        <v>22</v>
      </c>
      <c r="D169" s="107" t="s">
        <v>53</v>
      </c>
      <c r="E169" s="117" t="s">
        <v>24</v>
      </c>
      <c r="F169" s="107" t="s">
        <v>328</v>
      </c>
      <c r="G169" s="107">
        <v>2024</v>
      </c>
      <c r="H169" s="246">
        <v>6</v>
      </c>
      <c r="I169" s="107">
        <v>1</v>
      </c>
      <c r="J169" s="107" t="s">
        <v>936</v>
      </c>
      <c r="K169" s="109"/>
      <c r="L169" s="107" t="s">
        <v>937</v>
      </c>
      <c r="M169" s="107" t="s">
        <v>938</v>
      </c>
      <c r="N169" s="107" t="s">
        <v>939</v>
      </c>
      <c r="O169" s="107" t="s">
        <v>876</v>
      </c>
      <c r="P169" s="110">
        <v>45474</v>
      </c>
      <c r="Q169" s="110">
        <v>45657</v>
      </c>
      <c r="R169" s="107">
        <v>10</v>
      </c>
      <c r="S169" s="111"/>
      <c r="T169" s="107"/>
      <c r="U169" s="107"/>
      <c r="V169" s="107"/>
      <c r="W169" s="107"/>
      <c r="X169" s="107"/>
      <c r="Y169" s="107"/>
      <c r="Z169" s="107"/>
      <c r="AA169" s="107"/>
      <c r="AB169" s="107"/>
      <c r="AC169" s="107"/>
      <c r="AD169" s="107"/>
      <c r="AE169" s="107"/>
      <c r="AF169" s="107"/>
      <c r="AG169" s="112">
        <v>0.4</v>
      </c>
      <c r="AH169" s="113" t="s">
        <v>940</v>
      </c>
      <c r="AI169" s="114" t="s">
        <v>941</v>
      </c>
      <c r="AJ169" s="111">
        <v>0</v>
      </c>
      <c r="AK169" s="107" t="s">
        <v>942</v>
      </c>
      <c r="AL169" s="107" t="s">
        <v>36</v>
      </c>
      <c r="AM169" s="107" t="s">
        <v>36</v>
      </c>
      <c r="AN169" s="107" t="s">
        <v>37</v>
      </c>
      <c r="AO169" s="107" t="s">
        <v>37</v>
      </c>
      <c r="AP169" s="107" t="s">
        <v>37</v>
      </c>
      <c r="AQ169" s="211">
        <v>0</v>
      </c>
      <c r="AR169" s="135" t="s">
        <v>397</v>
      </c>
      <c r="AS169" s="108" t="s">
        <v>39</v>
      </c>
      <c r="AT169" s="185" t="s">
        <v>39</v>
      </c>
      <c r="AU169" s="206"/>
      <c r="AV169" s="37"/>
      <c r="AW169" s="38"/>
      <c r="AX169" s="38"/>
      <c r="AY169" s="38"/>
      <c r="AZ169" s="38"/>
      <c r="BA169" s="38"/>
      <c r="BB169" s="38"/>
      <c r="BC169" s="38"/>
      <c r="BD169" s="38"/>
      <c r="BE169" s="38"/>
      <c r="BF169" s="38"/>
      <c r="BG169" s="38"/>
      <c r="BH169" s="38"/>
      <c r="BI169" s="38"/>
      <c r="BJ169" s="39"/>
    </row>
    <row r="170" spans="1:62" ht="75" hidden="1">
      <c r="A170" s="202"/>
      <c r="B170" s="186">
        <v>76</v>
      </c>
      <c r="C170" s="107" t="s">
        <v>22</v>
      </c>
      <c r="D170" s="107" t="s">
        <v>53</v>
      </c>
      <c r="E170" s="117" t="s">
        <v>24</v>
      </c>
      <c r="F170" s="107" t="s">
        <v>328</v>
      </c>
      <c r="G170" s="107">
        <v>2024</v>
      </c>
      <c r="H170" s="107">
        <v>6</v>
      </c>
      <c r="I170" s="107">
        <v>2</v>
      </c>
      <c r="J170" s="107" t="s">
        <v>936</v>
      </c>
      <c r="K170" s="109"/>
      <c r="L170" s="107" t="s">
        <v>937</v>
      </c>
      <c r="M170" s="107" t="s">
        <v>943</v>
      </c>
      <c r="N170" s="107" t="s">
        <v>925</v>
      </c>
      <c r="O170" s="107" t="s">
        <v>876</v>
      </c>
      <c r="P170" s="110">
        <v>45474</v>
      </c>
      <c r="Q170" s="110">
        <v>45657</v>
      </c>
      <c r="R170" s="107">
        <v>10</v>
      </c>
      <c r="S170" s="111"/>
      <c r="T170" s="107"/>
      <c r="U170" s="107"/>
      <c r="V170" s="107"/>
      <c r="W170" s="107"/>
      <c r="X170" s="107"/>
      <c r="Y170" s="107"/>
      <c r="Z170" s="107"/>
      <c r="AA170" s="107"/>
      <c r="AB170" s="107"/>
      <c r="AC170" s="107"/>
      <c r="AD170" s="107"/>
      <c r="AE170" s="107"/>
      <c r="AF170" s="107"/>
      <c r="AG170" s="113" t="s">
        <v>80</v>
      </c>
      <c r="AH170" s="113" t="s">
        <v>80</v>
      </c>
      <c r="AI170" s="113" t="s">
        <v>34</v>
      </c>
      <c r="AJ170" s="111">
        <v>0</v>
      </c>
      <c r="AK170" s="148" t="s">
        <v>944</v>
      </c>
      <c r="AL170" s="148" t="s">
        <v>36</v>
      </c>
      <c r="AM170" s="107" t="s">
        <v>36</v>
      </c>
      <c r="AN170" s="107" t="s">
        <v>37</v>
      </c>
      <c r="AO170" s="107" t="s">
        <v>37</v>
      </c>
      <c r="AP170" s="107" t="s">
        <v>37</v>
      </c>
      <c r="AQ170" s="211">
        <v>0</v>
      </c>
      <c r="AR170" s="135" t="s">
        <v>397</v>
      </c>
      <c r="AS170" s="108" t="s">
        <v>39</v>
      </c>
      <c r="AT170" s="185" t="s">
        <v>39</v>
      </c>
      <c r="AU170" s="206"/>
      <c r="AV170" s="37"/>
      <c r="AW170" s="38"/>
      <c r="AX170" s="38"/>
      <c r="AY170" s="38"/>
      <c r="AZ170" s="38"/>
      <c r="BA170" s="38"/>
      <c r="BB170" s="38"/>
      <c r="BC170" s="38"/>
      <c r="BD170" s="38"/>
      <c r="BE170" s="38"/>
      <c r="BF170" s="38"/>
      <c r="BG170" s="38"/>
      <c r="BH170" s="38"/>
      <c r="BI170" s="38"/>
      <c r="BJ170" s="39"/>
    </row>
    <row r="171" spans="1:62" ht="75" hidden="1">
      <c r="A171" s="202"/>
      <c r="B171" s="186">
        <v>76</v>
      </c>
      <c r="C171" s="107" t="s">
        <v>22</v>
      </c>
      <c r="D171" s="107" t="s">
        <v>53</v>
      </c>
      <c r="E171" s="117" t="s">
        <v>24</v>
      </c>
      <c r="F171" s="107" t="s">
        <v>328</v>
      </c>
      <c r="G171" s="107">
        <v>2024</v>
      </c>
      <c r="H171" s="107">
        <v>6</v>
      </c>
      <c r="I171" s="107">
        <v>3</v>
      </c>
      <c r="J171" s="107" t="s">
        <v>936</v>
      </c>
      <c r="K171" s="109"/>
      <c r="L171" s="107" t="s">
        <v>937</v>
      </c>
      <c r="M171" s="107" t="s">
        <v>945</v>
      </c>
      <c r="N171" s="107" t="s">
        <v>925</v>
      </c>
      <c r="O171" s="107" t="s">
        <v>876</v>
      </c>
      <c r="P171" s="110">
        <v>45474</v>
      </c>
      <c r="Q171" s="110">
        <v>45657</v>
      </c>
      <c r="R171" s="107">
        <v>10</v>
      </c>
      <c r="S171" s="111"/>
      <c r="T171" s="107"/>
      <c r="U171" s="107"/>
      <c r="V171" s="107"/>
      <c r="W171" s="107"/>
      <c r="X171" s="107"/>
      <c r="Y171" s="107"/>
      <c r="Z171" s="107"/>
      <c r="AA171" s="107"/>
      <c r="AB171" s="107"/>
      <c r="AC171" s="107"/>
      <c r="AD171" s="107"/>
      <c r="AE171" s="107"/>
      <c r="AF171" s="107"/>
      <c r="AG171" s="112">
        <v>0.4</v>
      </c>
      <c r="AH171" s="113" t="s">
        <v>946</v>
      </c>
      <c r="AI171" s="113" t="s">
        <v>34</v>
      </c>
      <c r="AJ171" s="111">
        <v>0</v>
      </c>
      <c r="AK171" s="107" t="s">
        <v>947</v>
      </c>
      <c r="AL171" s="107" t="s">
        <v>36</v>
      </c>
      <c r="AM171" s="107" t="s">
        <v>36</v>
      </c>
      <c r="AN171" s="107" t="s">
        <v>37</v>
      </c>
      <c r="AO171" s="107" t="s">
        <v>37</v>
      </c>
      <c r="AP171" s="107" t="s">
        <v>37</v>
      </c>
      <c r="AQ171" s="211">
        <v>0</v>
      </c>
      <c r="AR171" s="135" t="s">
        <v>397</v>
      </c>
      <c r="AS171" s="108" t="s">
        <v>39</v>
      </c>
      <c r="AT171" s="185" t="s">
        <v>39</v>
      </c>
      <c r="AU171" s="206"/>
      <c r="AV171" s="37"/>
      <c r="AW171" s="38"/>
      <c r="AX171" s="38"/>
      <c r="AY171" s="38"/>
      <c r="AZ171" s="38"/>
      <c r="BA171" s="38"/>
      <c r="BB171" s="38"/>
      <c r="BC171" s="38"/>
      <c r="BD171" s="38"/>
      <c r="BE171" s="38"/>
      <c r="BF171" s="38"/>
      <c r="BG171" s="38"/>
      <c r="BH171" s="38"/>
      <c r="BI171" s="38"/>
      <c r="BJ171" s="39"/>
    </row>
    <row r="172" spans="1:62" ht="75" hidden="1">
      <c r="A172" s="202"/>
      <c r="B172" s="241">
        <v>76</v>
      </c>
      <c r="C172" s="107" t="s">
        <v>22</v>
      </c>
      <c r="D172" s="107" t="s">
        <v>53</v>
      </c>
      <c r="E172" s="117" t="s">
        <v>24</v>
      </c>
      <c r="F172" s="107" t="s">
        <v>328</v>
      </c>
      <c r="G172" s="107">
        <v>2024</v>
      </c>
      <c r="H172" s="107">
        <v>6</v>
      </c>
      <c r="I172" s="107">
        <v>4</v>
      </c>
      <c r="J172" s="107" t="s">
        <v>936</v>
      </c>
      <c r="K172" s="109"/>
      <c r="L172" s="107" t="s">
        <v>937</v>
      </c>
      <c r="M172" s="107" t="s">
        <v>948</v>
      </c>
      <c r="N172" s="107" t="s">
        <v>875</v>
      </c>
      <c r="O172" s="107" t="s">
        <v>876</v>
      </c>
      <c r="P172" s="110">
        <v>45474</v>
      </c>
      <c r="Q172" s="110">
        <v>45657</v>
      </c>
      <c r="R172" s="107">
        <v>10</v>
      </c>
      <c r="S172" s="111"/>
      <c r="T172" s="107"/>
      <c r="U172" s="107"/>
      <c r="V172" s="107"/>
      <c r="W172" s="107"/>
      <c r="X172" s="107"/>
      <c r="Y172" s="107"/>
      <c r="Z172" s="107"/>
      <c r="AA172" s="107"/>
      <c r="AB172" s="107"/>
      <c r="AC172" s="107"/>
      <c r="AD172" s="107"/>
      <c r="AE172" s="107"/>
      <c r="AF172" s="107"/>
      <c r="AG172" s="112">
        <v>0.4</v>
      </c>
      <c r="AH172" s="113" t="s">
        <v>949</v>
      </c>
      <c r="AI172" s="114" t="s">
        <v>950</v>
      </c>
      <c r="AJ172" s="107"/>
      <c r="AK172" s="107" t="s">
        <v>951</v>
      </c>
      <c r="AL172" s="107" t="s">
        <v>36</v>
      </c>
      <c r="AM172" s="107" t="s">
        <v>36</v>
      </c>
      <c r="AN172" s="107" t="s">
        <v>37</v>
      </c>
      <c r="AO172" s="107" t="s">
        <v>37</v>
      </c>
      <c r="AP172" s="107" t="s">
        <v>37</v>
      </c>
      <c r="AQ172" s="211">
        <v>0</v>
      </c>
      <c r="AR172" s="135" t="s">
        <v>397</v>
      </c>
      <c r="AS172" s="108" t="s">
        <v>39</v>
      </c>
      <c r="AT172" s="185" t="s">
        <v>39</v>
      </c>
      <c r="AU172" s="206"/>
      <c r="AV172" s="37"/>
      <c r="AW172" s="38"/>
      <c r="AX172" s="38"/>
      <c r="AY172" s="38"/>
      <c r="AZ172" s="38"/>
      <c r="BA172" s="38"/>
      <c r="BB172" s="38"/>
      <c r="BC172" s="38"/>
      <c r="BD172" s="38"/>
      <c r="BE172" s="38"/>
      <c r="BF172" s="38"/>
      <c r="BG172" s="38"/>
      <c r="BH172" s="38"/>
      <c r="BI172" s="38"/>
      <c r="BJ172" s="39"/>
    </row>
    <row r="173" spans="1:62" ht="150.75" hidden="1">
      <c r="A173" s="202"/>
      <c r="B173" s="186">
        <v>77</v>
      </c>
      <c r="C173" s="107" t="s">
        <v>22</v>
      </c>
      <c r="D173" s="107" t="s">
        <v>53</v>
      </c>
      <c r="E173" s="117" t="s">
        <v>24</v>
      </c>
      <c r="F173" s="107" t="s">
        <v>221</v>
      </c>
      <c r="G173" s="107">
        <v>2024</v>
      </c>
      <c r="H173" s="246">
        <v>7</v>
      </c>
      <c r="I173" s="107">
        <v>1</v>
      </c>
      <c r="J173" s="107" t="s">
        <v>952</v>
      </c>
      <c r="K173" s="109"/>
      <c r="L173" s="107" t="s">
        <v>953</v>
      </c>
      <c r="M173" s="107" t="s">
        <v>954</v>
      </c>
      <c r="N173" s="107" t="s">
        <v>955</v>
      </c>
      <c r="O173" s="107" t="s">
        <v>876</v>
      </c>
      <c r="P173" s="110">
        <v>45474</v>
      </c>
      <c r="Q173" s="110">
        <v>45657</v>
      </c>
      <c r="R173" s="107">
        <v>10</v>
      </c>
      <c r="S173" s="111"/>
      <c r="T173" s="107"/>
      <c r="U173" s="107"/>
      <c r="V173" s="107"/>
      <c r="W173" s="107"/>
      <c r="X173" s="107"/>
      <c r="Y173" s="107"/>
      <c r="Z173" s="107"/>
      <c r="AA173" s="107"/>
      <c r="AB173" s="107"/>
      <c r="AC173" s="107"/>
      <c r="AD173" s="107"/>
      <c r="AE173" s="107"/>
      <c r="AF173" s="107"/>
      <c r="AG173" s="112">
        <v>0.4</v>
      </c>
      <c r="AH173" s="113" t="s">
        <v>956</v>
      </c>
      <c r="AI173" s="114" t="s">
        <v>957</v>
      </c>
      <c r="AJ173" s="111">
        <v>0</v>
      </c>
      <c r="AK173" s="107" t="s">
        <v>958</v>
      </c>
      <c r="AL173" s="107" t="s">
        <v>36</v>
      </c>
      <c r="AM173" s="107" t="s">
        <v>36</v>
      </c>
      <c r="AN173" s="107" t="s">
        <v>37</v>
      </c>
      <c r="AO173" s="107" t="s">
        <v>37</v>
      </c>
      <c r="AP173" s="107" t="s">
        <v>37</v>
      </c>
      <c r="AQ173" s="211">
        <v>0</v>
      </c>
      <c r="AR173" s="135" t="s">
        <v>397</v>
      </c>
      <c r="AS173" s="108" t="s">
        <v>39</v>
      </c>
      <c r="AT173" s="185" t="s">
        <v>39</v>
      </c>
      <c r="AU173" s="206"/>
      <c r="AV173" s="37"/>
      <c r="AW173" s="38"/>
      <c r="AX173" s="38"/>
      <c r="AY173" s="38"/>
      <c r="AZ173" s="38"/>
      <c r="BA173" s="38"/>
      <c r="BB173" s="38"/>
      <c r="BC173" s="38"/>
      <c r="BD173" s="38"/>
      <c r="BE173" s="38"/>
      <c r="BF173" s="38"/>
      <c r="BG173" s="38"/>
      <c r="BH173" s="38"/>
      <c r="BI173" s="38"/>
      <c r="BJ173" s="39"/>
    </row>
    <row r="174" spans="1:62" ht="150.75" hidden="1">
      <c r="A174" s="202"/>
      <c r="B174" s="241">
        <v>77</v>
      </c>
      <c r="C174" s="107" t="s">
        <v>22</v>
      </c>
      <c r="D174" s="107" t="s">
        <v>53</v>
      </c>
      <c r="E174" s="117" t="s">
        <v>24</v>
      </c>
      <c r="F174" s="107" t="s">
        <v>221</v>
      </c>
      <c r="G174" s="107">
        <v>2024</v>
      </c>
      <c r="H174" s="107">
        <v>7</v>
      </c>
      <c r="I174" s="107">
        <v>2</v>
      </c>
      <c r="J174" s="107" t="s">
        <v>952</v>
      </c>
      <c r="K174" s="109"/>
      <c r="L174" s="107" t="s">
        <v>959</v>
      </c>
      <c r="M174" s="107" t="s">
        <v>960</v>
      </c>
      <c r="N174" s="107" t="s">
        <v>955</v>
      </c>
      <c r="O174" s="107" t="s">
        <v>876</v>
      </c>
      <c r="P174" s="110">
        <v>45474</v>
      </c>
      <c r="Q174" s="110">
        <v>45657</v>
      </c>
      <c r="R174" s="107">
        <v>10</v>
      </c>
      <c r="S174" s="111"/>
      <c r="T174" s="107"/>
      <c r="U174" s="107"/>
      <c r="V174" s="107"/>
      <c r="W174" s="107"/>
      <c r="X174" s="107"/>
      <c r="Y174" s="107"/>
      <c r="Z174" s="107"/>
      <c r="AA174" s="107"/>
      <c r="AB174" s="107"/>
      <c r="AC174" s="107"/>
      <c r="AD174" s="107"/>
      <c r="AE174" s="107"/>
      <c r="AF174" s="107"/>
      <c r="AG174" s="112">
        <v>0.4</v>
      </c>
      <c r="AH174" s="113" t="s">
        <v>961</v>
      </c>
      <c r="AI174" s="114" t="s">
        <v>962</v>
      </c>
      <c r="AJ174" s="111">
        <v>0</v>
      </c>
      <c r="AK174" s="107" t="s">
        <v>958</v>
      </c>
      <c r="AL174" s="107" t="s">
        <v>36</v>
      </c>
      <c r="AM174" s="107" t="s">
        <v>36</v>
      </c>
      <c r="AN174" s="107" t="s">
        <v>37</v>
      </c>
      <c r="AO174" s="107" t="s">
        <v>37</v>
      </c>
      <c r="AP174" s="107" t="s">
        <v>37</v>
      </c>
      <c r="AQ174" s="211">
        <v>0</v>
      </c>
      <c r="AR174" s="135" t="s">
        <v>397</v>
      </c>
      <c r="AS174" s="108" t="s">
        <v>39</v>
      </c>
      <c r="AT174" s="185" t="s">
        <v>39</v>
      </c>
      <c r="AU174" s="206"/>
      <c r="AV174" s="37"/>
      <c r="AW174" s="38"/>
      <c r="AX174" s="38"/>
      <c r="AY174" s="38"/>
      <c r="AZ174" s="38"/>
      <c r="BA174" s="38"/>
      <c r="BB174" s="38"/>
      <c r="BC174" s="38"/>
      <c r="BD174" s="38"/>
      <c r="BE174" s="38"/>
      <c r="BF174" s="38"/>
      <c r="BG174" s="38"/>
      <c r="BH174" s="38"/>
      <c r="BI174" s="38"/>
      <c r="BJ174" s="39"/>
    </row>
    <row r="175" spans="1:62" ht="117.75" hidden="1">
      <c r="A175" s="202"/>
      <c r="B175" s="242">
        <v>78</v>
      </c>
      <c r="C175" s="107" t="s">
        <v>22</v>
      </c>
      <c r="D175" s="107" t="s">
        <v>53</v>
      </c>
      <c r="E175" s="117" t="s">
        <v>24</v>
      </c>
      <c r="F175" s="107" t="s">
        <v>221</v>
      </c>
      <c r="G175" s="107">
        <v>2024</v>
      </c>
      <c r="H175" s="246">
        <v>8</v>
      </c>
      <c r="I175" s="107">
        <v>1</v>
      </c>
      <c r="J175" s="107" t="s">
        <v>963</v>
      </c>
      <c r="K175" s="109"/>
      <c r="L175" s="107" t="s">
        <v>964</v>
      </c>
      <c r="M175" s="107" t="s">
        <v>965</v>
      </c>
      <c r="N175" s="107" t="s">
        <v>966</v>
      </c>
      <c r="O175" s="107" t="s">
        <v>876</v>
      </c>
      <c r="P175" s="110">
        <v>45474</v>
      </c>
      <c r="Q175" s="110">
        <v>45657</v>
      </c>
      <c r="R175" s="107">
        <v>10</v>
      </c>
      <c r="S175" s="111"/>
      <c r="T175" s="107"/>
      <c r="U175" s="107"/>
      <c r="V175" s="107"/>
      <c r="W175" s="107"/>
      <c r="X175" s="107"/>
      <c r="Y175" s="107"/>
      <c r="Z175" s="107"/>
      <c r="AA175" s="107"/>
      <c r="AB175" s="107"/>
      <c r="AC175" s="107"/>
      <c r="AD175" s="107"/>
      <c r="AE175" s="107"/>
      <c r="AF175" s="107"/>
      <c r="AG175" s="112">
        <v>0.7</v>
      </c>
      <c r="AH175" s="113" t="s">
        <v>967</v>
      </c>
      <c r="AI175" s="114" t="s">
        <v>968</v>
      </c>
      <c r="AJ175" s="111">
        <f>1/1</f>
        <v>1</v>
      </c>
      <c r="AK175" s="107" t="s">
        <v>969</v>
      </c>
      <c r="AL175" s="107" t="s">
        <v>36</v>
      </c>
      <c r="AM175" s="107" t="s">
        <v>36</v>
      </c>
      <c r="AN175" s="107" t="s">
        <v>37</v>
      </c>
      <c r="AO175" s="107" t="s">
        <v>37</v>
      </c>
      <c r="AP175" s="107" t="s">
        <v>37</v>
      </c>
      <c r="AQ175" s="232">
        <v>1</v>
      </c>
      <c r="AR175" s="107" t="s">
        <v>969</v>
      </c>
      <c r="AS175" s="136" t="s">
        <v>278</v>
      </c>
      <c r="AT175" s="188" t="s">
        <v>279</v>
      </c>
      <c r="AU175" s="206"/>
      <c r="AV175" s="37"/>
      <c r="AW175" s="38"/>
      <c r="AX175" s="38"/>
      <c r="AY175" s="38"/>
      <c r="AZ175" s="38"/>
      <c r="BA175" s="38"/>
      <c r="BB175" s="38"/>
      <c r="BC175" s="38"/>
      <c r="BD175" s="38"/>
      <c r="BE175" s="38"/>
      <c r="BF175" s="38"/>
      <c r="BG175" s="38"/>
      <c r="BH175" s="38"/>
      <c r="BI175" s="38"/>
      <c r="BJ175" s="39"/>
    </row>
    <row r="176" spans="1:62" ht="117.75" hidden="1">
      <c r="A176" s="202"/>
      <c r="B176" s="186">
        <v>78</v>
      </c>
      <c r="C176" s="107" t="s">
        <v>22</v>
      </c>
      <c r="D176" s="107" t="s">
        <v>53</v>
      </c>
      <c r="E176" s="117" t="s">
        <v>24</v>
      </c>
      <c r="F176" s="107" t="s">
        <v>221</v>
      </c>
      <c r="G176" s="107">
        <v>2024</v>
      </c>
      <c r="H176" s="107">
        <v>8</v>
      </c>
      <c r="I176" s="107">
        <v>2</v>
      </c>
      <c r="J176" s="107" t="s">
        <v>963</v>
      </c>
      <c r="K176" s="109"/>
      <c r="L176" s="107" t="s">
        <v>964</v>
      </c>
      <c r="M176" s="107" t="s">
        <v>970</v>
      </c>
      <c r="N176" s="107" t="s">
        <v>966</v>
      </c>
      <c r="O176" s="107" t="s">
        <v>876</v>
      </c>
      <c r="P176" s="110">
        <v>45474</v>
      </c>
      <c r="Q176" s="110">
        <v>45657</v>
      </c>
      <c r="R176" s="107">
        <v>10</v>
      </c>
      <c r="S176" s="111"/>
      <c r="T176" s="107"/>
      <c r="U176" s="107"/>
      <c r="V176" s="107"/>
      <c r="W176" s="107"/>
      <c r="X176" s="107"/>
      <c r="Y176" s="107"/>
      <c r="Z176" s="107"/>
      <c r="AA176" s="107"/>
      <c r="AB176" s="107"/>
      <c r="AC176" s="107"/>
      <c r="AD176" s="107"/>
      <c r="AE176" s="107"/>
      <c r="AF176" s="107"/>
      <c r="AG176" s="112">
        <v>0.7</v>
      </c>
      <c r="AH176" s="113" t="s">
        <v>971</v>
      </c>
      <c r="AI176" s="114" t="s">
        <v>972</v>
      </c>
      <c r="AJ176" s="111">
        <v>0</v>
      </c>
      <c r="AK176" s="107" t="s">
        <v>973</v>
      </c>
      <c r="AL176" s="107" t="s">
        <v>36</v>
      </c>
      <c r="AM176" s="107" t="s">
        <v>36</v>
      </c>
      <c r="AN176" s="107" t="s">
        <v>37</v>
      </c>
      <c r="AO176" s="107" t="s">
        <v>37</v>
      </c>
      <c r="AP176" s="107" t="s">
        <v>37</v>
      </c>
      <c r="AQ176" s="211">
        <v>0</v>
      </c>
      <c r="AR176" s="135" t="s">
        <v>397</v>
      </c>
      <c r="AS176" s="108" t="s">
        <v>39</v>
      </c>
      <c r="AT176" s="185" t="s">
        <v>39</v>
      </c>
      <c r="AU176" s="206"/>
      <c r="AV176" s="37"/>
      <c r="AW176" s="38"/>
      <c r="AX176" s="38"/>
      <c r="AY176" s="38"/>
      <c r="AZ176" s="38"/>
      <c r="BA176" s="38"/>
      <c r="BB176" s="38"/>
      <c r="BC176" s="38"/>
      <c r="BD176" s="38"/>
      <c r="BE176" s="38"/>
      <c r="BF176" s="38"/>
      <c r="BG176" s="38"/>
      <c r="BH176" s="38"/>
      <c r="BI176" s="38"/>
      <c r="BJ176" s="39"/>
    </row>
    <row r="177" spans="1:66" ht="117.75" hidden="1">
      <c r="A177" s="202"/>
      <c r="B177" s="241">
        <v>78</v>
      </c>
      <c r="C177" s="107" t="s">
        <v>22</v>
      </c>
      <c r="D177" s="107" t="s">
        <v>53</v>
      </c>
      <c r="E177" s="117" t="s">
        <v>24</v>
      </c>
      <c r="F177" s="107" t="s">
        <v>221</v>
      </c>
      <c r="G177" s="107">
        <v>2024</v>
      </c>
      <c r="H177" s="107">
        <v>8</v>
      </c>
      <c r="I177" s="107">
        <v>3</v>
      </c>
      <c r="J177" s="107" t="s">
        <v>963</v>
      </c>
      <c r="K177" s="109"/>
      <c r="L177" s="107" t="s">
        <v>964</v>
      </c>
      <c r="M177" s="107" t="s">
        <v>974</v>
      </c>
      <c r="N177" s="107" t="s">
        <v>966</v>
      </c>
      <c r="O177" s="107" t="s">
        <v>876</v>
      </c>
      <c r="P177" s="110">
        <v>45474</v>
      </c>
      <c r="Q177" s="110">
        <v>45657</v>
      </c>
      <c r="R177" s="107">
        <v>10</v>
      </c>
      <c r="S177" s="111"/>
      <c r="T177" s="107"/>
      <c r="U177" s="107"/>
      <c r="V177" s="107"/>
      <c r="W177" s="107"/>
      <c r="X177" s="107"/>
      <c r="Y177" s="107"/>
      <c r="Z177" s="107"/>
      <c r="AA177" s="107"/>
      <c r="AB177" s="107"/>
      <c r="AC177" s="107"/>
      <c r="AD177" s="107"/>
      <c r="AE177" s="107"/>
      <c r="AF177" s="107"/>
      <c r="AG177" s="112">
        <v>0.7</v>
      </c>
      <c r="AH177" s="113" t="s">
        <v>975</v>
      </c>
      <c r="AI177" s="114" t="s">
        <v>976</v>
      </c>
      <c r="AJ177" s="106">
        <v>0</v>
      </c>
      <c r="AK177" s="100" t="s">
        <v>977</v>
      </c>
      <c r="AL177" s="100" t="s">
        <v>36</v>
      </c>
      <c r="AM177" s="100" t="s">
        <v>36</v>
      </c>
      <c r="AN177" s="100" t="s">
        <v>37</v>
      </c>
      <c r="AO177" s="100" t="s">
        <v>37</v>
      </c>
      <c r="AP177" s="107" t="s">
        <v>37</v>
      </c>
      <c r="AQ177" s="211">
        <v>0</v>
      </c>
      <c r="AR177" s="135" t="s">
        <v>397</v>
      </c>
      <c r="AS177" s="108" t="s">
        <v>39</v>
      </c>
      <c r="AT177" s="185" t="s">
        <v>39</v>
      </c>
      <c r="AU177" s="206"/>
      <c r="AV177" s="37"/>
      <c r="AW177" s="38"/>
      <c r="AX177" s="38"/>
      <c r="AY177" s="38"/>
      <c r="AZ177" s="38"/>
      <c r="BA177" s="38"/>
      <c r="BB177" s="38"/>
      <c r="BC177" s="38"/>
      <c r="BD177" s="38"/>
      <c r="BE177" s="38"/>
      <c r="BF177" s="38"/>
      <c r="BG177" s="38"/>
      <c r="BH177" s="38"/>
      <c r="BI177" s="38"/>
      <c r="BJ177" s="39"/>
    </row>
    <row r="178" spans="1:66" ht="85.5" hidden="1">
      <c r="A178" s="202"/>
      <c r="B178" s="242">
        <v>79</v>
      </c>
      <c r="C178" s="107" t="s">
        <v>22</v>
      </c>
      <c r="D178" s="107" t="s">
        <v>53</v>
      </c>
      <c r="E178" s="117" t="s">
        <v>687</v>
      </c>
      <c r="F178" s="107" t="s">
        <v>25</v>
      </c>
      <c r="G178" s="107">
        <v>2024</v>
      </c>
      <c r="H178" s="246">
        <v>1</v>
      </c>
      <c r="I178" s="107">
        <v>1</v>
      </c>
      <c r="J178" s="107" t="s">
        <v>978</v>
      </c>
      <c r="K178" s="109"/>
      <c r="L178" s="107" t="s">
        <v>979</v>
      </c>
      <c r="M178" s="107" t="s">
        <v>980</v>
      </c>
      <c r="N178" s="107" t="s">
        <v>981</v>
      </c>
      <c r="O178" s="107">
        <v>5</v>
      </c>
      <c r="P178" s="110">
        <v>45566</v>
      </c>
      <c r="Q178" s="110">
        <v>45657</v>
      </c>
      <c r="R178" s="107">
        <v>10</v>
      </c>
      <c r="S178" s="111"/>
      <c r="T178" s="107"/>
      <c r="U178" s="107"/>
      <c r="V178" s="107"/>
      <c r="W178" s="107"/>
      <c r="X178" s="107"/>
      <c r="Y178" s="107"/>
      <c r="Z178" s="107"/>
      <c r="AA178" s="107"/>
      <c r="AB178" s="107"/>
      <c r="AC178" s="107"/>
      <c r="AD178" s="107"/>
      <c r="AE178" s="107"/>
      <c r="AF178" s="107"/>
      <c r="AG178" s="112">
        <v>0</v>
      </c>
      <c r="AH178" s="113" t="s">
        <v>982</v>
      </c>
      <c r="AI178" s="113" t="s">
        <v>550</v>
      </c>
      <c r="AJ178" s="106">
        <v>0</v>
      </c>
      <c r="AK178" s="100" t="s">
        <v>983</v>
      </c>
      <c r="AL178" s="100" t="s">
        <v>36</v>
      </c>
      <c r="AM178" s="100" t="s">
        <v>36</v>
      </c>
      <c r="AN178" s="223">
        <v>1</v>
      </c>
      <c r="AO178" s="100" t="s">
        <v>984</v>
      </c>
      <c r="AP178" s="129" t="s">
        <v>985</v>
      </c>
      <c r="AQ178" s="215">
        <v>1</v>
      </c>
      <c r="AR178" s="213" t="s">
        <v>986</v>
      </c>
      <c r="AS178" s="130" t="s">
        <v>278</v>
      </c>
      <c r="AT178" s="187" t="s">
        <v>279</v>
      </c>
      <c r="AU178" s="206"/>
      <c r="AV178" s="37"/>
      <c r="AW178" s="38"/>
      <c r="AX178" s="38"/>
      <c r="AY178" s="38"/>
      <c r="AZ178" s="38"/>
      <c r="BA178" s="38"/>
      <c r="BB178" s="38"/>
      <c r="BC178" s="38"/>
      <c r="BD178" s="38"/>
      <c r="BE178" s="38"/>
      <c r="BF178" s="38"/>
      <c r="BG178" s="38"/>
      <c r="BH178" s="38"/>
      <c r="BI178" s="38"/>
      <c r="BJ178" s="39"/>
    </row>
    <row r="179" spans="1:66" ht="107.25" hidden="1">
      <c r="A179" s="202"/>
      <c r="B179" s="242">
        <v>80</v>
      </c>
      <c r="C179" s="107" t="s">
        <v>22</v>
      </c>
      <c r="D179" s="107" t="s">
        <v>53</v>
      </c>
      <c r="E179" s="117" t="s">
        <v>687</v>
      </c>
      <c r="F179" s="107" t="s">
        <v>25</v>
      </c>
      <c r="G179" s="107">
        <v>2024</v>
      </c>
      <c r="H179" s="246">
        <v>2</v>
      </c>
      <c r="I179" s="107">
        <v>1</v>
      </c>
      <c r="J179" s="107" t="s">
        <v>987</v>
      </c>
      <c r="K179" s="109"/>
      <c r="L179" s="107" t="s">
        <v>988</v>
      </c>
      <c r="M179" s="107" t="s">
        <v>989</v>
      </c>
      <c r="N179" s="107" t="s">
        <v>981</v>
      </c>
      <c r="O179" s="107">
        <v>5</v>
      </c>
      <c r="P179" s="110">
        <v>45566</v>
      </c>
      <c r="Q179" s="110">
        <v>45657</v>
      </c>
      <c r="R179" s="107">
        <v>10</v>
      </c>
      <c r="S179" s="111"/>
      <c r="T179" s="107"/>
      <c r="U179" s="107"/>
      <c r="V179" s="107"/>
      <c r="W179" s="107"/>
      <c r="X179" s="107"/>
      <c r="Y179" s="107"/>
      <c r="Z179" s="107"/>
      <c r="AA179" s="107"/>
      <c r="AB179" s="107"/>
      <c r="AC179" s="107"/>
      <c r="AD179" s="107"/>
      <c r="AE179" s="107"/>
      <c r="AF179" s="107"/>
      <c r="AG179" s="112">
        <v>0</v>
      </c>
      <c r="AH179" s="113" t="s">
        <v>982</v>
      </c>
      <c r="AI179" s="113" t="s">
        <v>550</v>
      </c>
      <c r="AJ179" s="106">
        <v>0</v>
      </c>
      <c r="AK179" s="100" t="s">
        <v>983</v>
      </c>
      <c r="AL179" s="100" t="s">
        <v>36</v>
      </c>
      <c r="AM179" s="100" t="s">
        <v>36</v>
      </c>
      <c r="AN179" s="223">
        <v>1</v>
      </c>
      <c r="AO179" s="100" t="s">
        <v>990</v>
      </c>
      <c r="AP179" s="129" t="s">
        <v>991</v>
      </c>
      <c r="AQ179" s="215">
        <v>1</v>
      </c>
      <c r="AR179" s="213" t="s">
        <v>986</v>
      </c>
      <c r="AS179" s="130" t="s">
        <v>278</v>
      </c>
      <c r="AT179" s="187" t="s">
        <v>279</v>
      </c>
      <c r="AU179" s="206"/>
      <c r="AV179" s="37"/>
      <c r="AW179" s="38"/>
      <c r="AX179" s="38"/>
      <c r="AY179" s="38"/>
      <c r="AZ179" s="38"/>
      <c r="BA179" s="38"/>
      <c r="BB179" s="38"/>
      <c r="BC179" s="38"/>
      <c r="BD179" s="38"/>
      <c r="BE179" s="38"/>
      <c r="BF179" s="38"/>
      <c r="BG179" s="38"/>
      <c r="BH179" s="38"/>
      <c r="BI179" s="38"/>
      <c r="BJ179" s="39"/>
    </row>
    <row r="180" spans="1:66" ht="192.75" hidden="1">
      <c r="A180" s="202"/>
      <c r="B180" s="242">
        <v>81</v>
      </c>
      <c r="C180" s="107" t="s">
        <v>22</v>
      </c>
      <c r="D180" s="107" t="s">
        <v>53</v>
      </c>
      <c r="E180" s="117" t="s">
        <v>687</v>
      </c>
      <c r="F180" s="107" t="s">
        <v>25</v>
      </c>
      <c r="G180" s="107">
        <v>2024</v>
      </c>
      <c r="H180" s="246">
        <v>3</v>
      </c>
      <c r="I180" s="107">
        <v>1</v>
      </c>
      <c r="J180" s="107" t="s">
        <v>992</v>
      </c>
      <c r="K180" s="109"/>
      <c r="L180" s="107" t="s">
        <v>993</v>
      </c>
      <c r="M180" s="107" t="s">
        <v>994</v>
      </c>
      <c r="N180" s="107" t="s">
        <v>995</v>
      </c>
      <c r="O180" s="107">
        <v>1</v>
      </c>
      <c r="P180" s="110">
        <v>45566</v>
      </c>
      <c r="Q180" s="110">
        <v>45657</v>
      </c>
      <c r="R180" s="107">
        <v>10</v>
      </c>
      <c r="S180" s="111"/>
      <c r="T180" s="107"/>
      <c r="U180" s="107"/>
      <c r="V180" s="107"/>
      <c r="W180" s="107"/>
      <c r="X180" s="107"/>
      <c r="Y180" s="107"/>
      <c r="Z180" s="107"/>
      <c r="AA180" s="107"/>
      <c r="AB180" s="107"/>
      <c r="AC180" s="107"/>
      <c r="AD180" s="107"/>
      <c r="AE180" s="107"/>
      <c r="AF180" s="107"/>
      <c r="AG180" s="112">
        <v>0</v>
      </c>
      <c r="AH180" s="113" t="s">
        <v>982</v>
      </c>
      <c r="AI180" s="113" t="s">
        <v>550</v>
      </c>
      <c r="AJ180" s="106">
        <v>0</v>
      </c>
      <c r="AK180" s="100" t="s">
        <v>983</v>
      </c>
      <c r="AL180" s="100" t="s">
        <v>36</v>
      </c>
      <c r="AM180" s="100" t="s">
        <v>36</v>
      </c>
      <c r="AN180" s="223">
        <v>7.0000000000000007E-2</v>
      </c>
      <c r="AO180" s="100" t="s">
        <v>996</v>
      </c>
      <c r="AP180" s="129" t="s">
        <v>997</v>
      </c>
      <c r="AQ180" s="215">
        <v>1</v>
      </c>
      <c r="AR180" s="213" t="s">
        <v>986</v>
      </c>
      <c r="AS180" s="130" t="s">
        <v>278</v>
      </c>
      <c r="AT180" s="187" t="s">
        <v>279</v>
      </c>
      <c r="AU180" s="206"/>
      <c r="AV180" s="37"/>
      <c r="AW180" s="38"/>
      <c r="AX180" s="38"/>
      <c r="AY180" s="38"/>
      <c r="AZ180" s="38"/>
      <c r="BA180" s="38"/>
      <c r="BB180" s="38"/>
      <c r="BC180" s="38"/>
      <c r="BD180" s="38"/>
      <c r="BE180" s="38"/>
      <c r="BF180" s="38"/>
      <c r="BG180" s="38"/>
      <c r="BH180" s="38"/>
      <c r="BI180" s="38"/>
      <c r="BJ180" s="39"/>
    </row>
    <row r="181" spans="1:66" ht="75" hidden="1">
      <c r="A181" s="202"/>
      <c r="B181" s="241">
        <v>82</v>
      </c>
      <c r="C181" s="107" t="s">
        <v>22</v>
      </c>
      <c r="D181" s="107" t="s">
        <v>53</v>
      </c>
      <c r="E181" s="117" t="s">
        <v>687</v>
      </c>
      <c r="F181" s="107" t="s">
        <v>25</v>
      </c>
      <c r="G181" s="107">
        <v>2024</v>
      </c>
      <c r="H181" s="246">
        <v>4</v>
      </c>
      <c r="I181" s="107">
        <v>1</v>
      </c>
      <c r="J181" s="107" t="s">
        <v>998</v>
      </c>
      <c r="K181" s="109"/>
      <c r="L181" s="107" t="s">
        <v>999</v>
      </c>
      <c r="M181" s="107" t="s">
        <v>1000</v>
      </c>
      <c r="N181" s="107" t="s">
        <v>1001</v>
      </c>
      <c r="O181" s="107">
        <v>1</v>
      </c>
      <c r="P181" s="110">
        <v>45566</v>
      </c>
      <c r="Q181" s="110">
        <v>45657</v>
      </c>
      <c r="R181" s="107">
        <v>10</v>
      </c>
      <c r="S181" s="111"/>
      <c r="T181" s="107"/>
      <c r="U181" s="107"/>
      <c r="V181" s="107"/>
      <c r="W181" s="107"/>
      <c r="X181" s="107"/>
      <c r="Y181" s="107"/>
      <c r="Z181" s="107"/>
      <c r="AA181" s="107"/>
      <c r="AB181" s="107"/>
      <c r="AC181" s="107"/>
      <c r="AD181" s="107"/>
      <c r="AE181" s="107"/>
      <c r="AF181" s="107"/>
      <c r="AG181" s="112">
        <v>0</v>
      </c>
      <c r="AH181" s="113" t="s">
        <v>982</v>
      </c>
      <c r="AI181" s="113" t="s">
        <v>34</v>
      </c>
      <c r="AJ181" s="106">
        <v>0</v>
      </c>
      <c r="AK181" s="100" t="s">
        <v>983</v>
      </c>
      <c r="AL181" s="100" t="s">
        <v>36</v>
      </c>
      <c r="AM181" s="100" t="s">
        <v>36</v>
      </c>
      <c r="AN181" s="223">
        <v>1</v>
      </c>
      <c r="AO181" s="100" t="s">
        <v>1002</v>
      </c>
      <c r="AP181" s="129" t="s">
        <v>1003</v>
      </c>
      <c r="AQ181" s="215">
        <v>0.5</v>
      </c>
      <c r="AR181" s="229" t="s">
        <v>1004</v>
      </c>
      <c r="AS181" s="108" t="s">
        <v>39</v>
      </c>
      <c r="AT181" s="185" t="s">
        <v>39</v>
      </c>
      <c r="AU181" s="206"/>
      <c r="AV181" s="37"/>
      <c r="AW181" s="38"/>
      <c r="AX181" s="38"/>
      <c r="AY181" s="38"/>
      <c r="AZ181" s="38"/>
      <c r="BA181" s="38"/>
      <c r="BB181" s="38"/>
      <c r="BC181" s="38"/>
      <c r="BD181" s="38"/>
      <c r="BE181" s="38"/>
      <c r="BF181" s="38"/>
      <c r="BG181" s="38"/>
      <c r="BH181" s="38"/>
      <c r="BI181" s="38"/>
      <c r="BJ181" s="39"/>
    </row>
    <row r="182" spans="1:66" ht="75" hidden="1">
      <c r="A182" s="202"/>
      <c r="B182" s="242">
        <v>83</v>
      </c>
      <c r="C182" s="107" t="s">
        <v>22</v>
      </c>
      <c r="D182" s="107" t="s">
        <v>53</v>
      </c>
      <c r="E182" s="117" t="s">
        <v>687</v>
      </c>
      <c r="F182" s="107" t="s">
        <v>117</v>
      </c>
      <c r="G182" s="107">
        <v>2024</v>
      </c>
      <c r="H182" s="246">
        <v>5</v>
      </c>
      <c r="I182" s="107">
        <v>1</v>
      </c>
      <c r="J182" s="107" t="s">
        <v>1005</v>
      </c>
      <c r="K182" s="109"/>
      <c r="L182" s="107" t="s">
        <v>1006</v>
      </c>
      <c r="M182" s="107" t="s">
        <v>1007</v>
      </c>
      <c r="N182" s="107" t="s">
        <v>1008</v>
      </c>
      <c r="O182" s="107">
        <v>2</v>
      </c>
      <c r="P182" s="110">
        <v>45566</v>
      </c>
      <c r="Q182" s="110">
        <v>45657</v>
      </c>
      <c r="R182" s="107">
        <v>10</v>
      </c>
      <c r="S182" s="111"/>
      <c r="T182" s="107"/>
      <c r="U182" s="107"/>
      <c r="V182" s="107"/>
      <c r="W182" s="107"/>
      <c r="X182" s="107"/>
      <c r="Y182" s="107"/>
      <c r="Z182" s="107"/>
      <c r="AA182" s="107"/>
      <c r="AB182" s="107"/>
      <c r="AC182" s="107"/>
      <c r="AD182" s="107"/>
      <c r="AE182" s="107"/>
      <c r="AF182" s="107"/>
      <c r="AG182" s="112">
        <v>0</v>
      </c>
      <c r="AH182" s="113" t="s">
        <v>982</v>
      </c>
      <c r="AI182" s="113" t="s">
        <v>34</v>
      </c>
      <c r="AJ182" s="106">
        <v>0</v>
      </c>
      <c r="AK182" s="100" t="s">
        <v>983</v>
      </c>
      <c r="AL182" s="100" t="s">
        <v>36</v>
      </c>
      <c r="AM182" s="100" t="s">
        <v>36</v>
      </c>
      <c r="AN182" s="223">
        <v>1</v>
      </c>
      <c r="AO182" s="100" t="s">
        <v>1009</v>
      </c>
      <c r="AP182" s="129" t="s">
        <v>1010</v>
      </c>
      <c r="AQ182" s="215">
        <v>1</v>
      </c>
      <c r="AR182" s="213" t="s">
        <v>986</v>
      </c>
      <c r="AS182" s="130" t="s">
        <v>278</v>
      </c>
      <c r="AT182" s="187" t="s">
        <v>279</v>
      </c>
      <c r="AU182" s="206"/>
      <c r="AV182" s="37"/>
      <c r="AW182" s="38"/>
      <c r="AX182" s="38"/>
      <c r="AY182" s="38"/>
      <c r="AZ182" s="38"/>
      <c r="BA182" s="38"/>
      <c r="BB182" s="38"/>
      <c r="BC182" s="38"/>
      <c r="BD182" s="38"/>
      <c r="BE182" s="38"/>
      <c r="BF182" s="38"/>
      <c r="BG182" s="38"/>
      <c r="BH182" s="38"/>
      <c r="BI182" s="38"/>
      <c r="BJ182" s="39"/>
    </row>
    <row r="183" spans="1:66" ht="75" hidden="1">
      <c r="A183" s="202"/>
      <c r="B183" s="241">
        <v>83</v>
      </c>
      <c r="C183" s="107" t="s">
        <v>22</v>
      </c>
      <c r="D183" s="107" t="s">
        <v>53</v>
      </c>
      <c r="E183" s="117" t="s">
        <v>687</v>
      </c>
      <c r="F183" s="107" t="s">
        <v>117</v>
      </c>
      <c r="G183" s="107">
        <v>2024</v>
      </c>
      <c r="H183" s="107">
        <v>5</v>
      </c>
      <c r="I183" s="107">
        <v>2</v>
      </c>
      <c r="J183" s="107" t="s">
        <v>1005</v>
      </c>
      <c r="K183" s="109"/>
      <c r="L183" s="107" t="s">
        <v>1011</v>
      </c>
      <c r="M183" s="107" t="s">
        <v>1012</v>
      </c>
      <c r="N183" s="107" t="s">
        <v>1013</v>
      </c>
      <c r="O183" s="107">
        <v>2</v>
      </c>
      <c r="P183" s="110">
        <v>45566</v>
      </c>
      <c r="Q183" s="110">
        <v>45657</v>
      </c>
      <c r="R183" s="107">
        <v>10</v>
      </c>
      <c r="S183" s="111"/>
      <c r="T183" s="107"/>
      <c r="U183" s="107"/>
      <c r="V183" s="107"/>
      <c r="W183" s="107"/>
      <c r="X183" s="107"/>
      <c r="Y183" s="107"/>
      <c r="Z183" s="107"/>
      <c r="AA183" s="107"/>
      <c r="AB183" s="107"/>
      <c r="AC183" s="107"/>
      <c r="AD183" s="107"/>
      <c r="AE183" s="107"/>
      <c r="AF183" s="107"/>
      <c r="AG183" s="112">
        <v>0</v>
      </c>
      <c r="AH183" s="113" t="s">
        <v>982</v>
      </c>
      <c r="AI183" s="113" t="s">
        <v>34</v>
      </c>
      <c r="AJ183" s="106">
        <v>0</v>
      </c>
      <c r="AK183" s="100" t="s">
        <v>983</v>
      </c>
      <c r="AL183" s="100" t="s">
        <v>36</v>
      </c>
      <c r="AM183" s="100" t="s">
        <v>36</v>
      </c>
      <c r="AN183" s="223">
        <v>0</v>
      </c>
      <c r="AO183" s="100" t="s">
        <v>1014</v>
      </c>
      <c r="AP183" s="107" t="s">
        <v>37</v>
      </c>
      <c r="AQ183" s="215">
        <v>0</v>
      </c>
      <c r="AR183" s="229" t="s">
        <v>1015</v>
      </c>
      <c r="AS183" s="108" t="s">
        <v>39</v>
      </c>
      <c r="AT183" s="185" t="s">
        <v>39</v>
      </c>
      <c r="AU183" s="206"/>
      <c r="AV183" s="37"/>
      <c r="AW183" s="38"/>
      <c r="AX183" s="38"/>
      <c r="AY183" s="38"/>
      <c r="AZ183" s="38"/>
      <c r="BA183" s="38"/>
      <c r="BB183" s="38"/>
      <c r="BC183" s="38"/>
      <c r="BD183" s="38"/>
      <c r="BE183" s="38"/>
      <c r="BF183" s="38"/>
      <c r="BG183" s="38"/>
      <c r="BH183" s="38"/>
      <c r="BI183" s="38"/>
      <c r="BJ183" s="39"/>
    </row>
    <row r="184" spans="1:66" ht="75" hidden="1">
      <c r="A184" s="202"/>
      <c r="B184" s="242">
        <v>84</v>
      </c>
      <c r="C184" s="107" t="s">
        <v>22</v>
      </c>
      <c r="D184" s="107" t="s">
        <v>53</v>
      </c>
      <c r="E184" s="117" t="s">
        <v>687</v>
      </c>
      <c r="F184" s="107" t="s">
        <v>328</v>
      </c>
      <c r="G184" s="107">
        <v>2024</v>
      </c>
      <c r="H184" s="246">
        <v>6</v>
      </c>
      <c r="I184" s="107">
        <v>1</v>
      </c>
      <c r="J184" s="107" t="s">
        <v>1016</v>
      </c>
      <c r="K184" s="109"/>
      <c r="L184" s="107" t="s">
        <v>1017</v>
      </c>
      <c r="M184" s="107" t="s">
        <v>1018</v>
      </c>
      <c r="N184" s="107" t="s">
        <v>1019</v>
      </c>
      <c r="O184" s="107">
        <v>16</v>
      </c>
      <c r="P184" s="110">
        <v>45566</v>
      </c>
      <c r="Q184" s="110">
        <v>45657</v>
      </c>
      <c r="R184" s="107">
        <v>10</v>
      </c>
      <c r="S184" s="111"/>
      <c r="T184" s="107"/>
      <c r="U184" s="107"/>
      <c r="V184" s="107"/>
      <c r="W184" s="107"/>
      <c r="X184" s="107"/>
      <c r="Y184" s="107"/>
      <c r="Z184" s="107"/>
      <c r="AA184" s="107"/>
      <c r="AB184" s="107"/>
      <c r="AC184" s="107"/>
      <c r="AD184" s="107"/>
      <c r="AE184" s="107"/>
      <c r="AF184" s="107"/>
      <c r="AG184" s="112">
        <v>0.5</v>
      </c>
      <c r="AH184" s="113" t="s">
        <v>1020</v>
      </c>
      <c r="AI184" s="114" t="s">
        <v>1021</v>
      </c>
      <c r="AJ184" s="106">
        <v>0.5</v>
      </c>
      <c r="AK184" s="100" t="s">
        <v>1022</v>
      </c>
      <c r="AL184" s="100" t="s">
        <v>36</v>
      </c>
      <c r="AM184" s="100" t="s">
        <v>36</v>
      </c>
      <c r="AN184" s="223">
        <v>1</v>
      </c>
      <c r="AO184" s="100" t="s">
        <v>1023</v>
      </c>
      <c r="AP184" s="129" t="s">
        <v>1024</v>
      </c>
      <c r="AQ184" s="215">
        <v>1</v>
      </c>
      <c r="AR184" s="213" t="s">
        <v>986</v>
      </c>
      <c r="AS184" s="130" t="s">
        <v>278</v>
      </c>
      <c r="AT184" s="187" t="s">
        <v>279</v>
      </c>
      <c r="AU184" s="206"/>
      <c r="AV184" s="37"/>
      <c r="AW184" s="38"/>
      <c r="AX184" s="38"/>
      <c r="AY184" s="38"/>
      <c r="AZ184" s="38"/>
      <c r="BA184" s="38"/>
      <c r="BB184" s="38"/>
      <c r="BC184" s="38"/>
      <c r="BD184" s="38"/>
      <c r="BE184" s="38"/>
      <c r="BF184" s="38"/>
      <c r="BG184" s="38"/>
      <c r="BH184" s="38"/>
      <c r="BI184" s="38"/>
      <c r="BJ184" s="39"/>
    </row>
    <row r="185" spans="1:66" ht="75" hidden="1">
      <c r="A185" s="202"/>
      <c r="B185" s="186">
        <v>84</v>
      </c>
      <c r="C185" s="107" t="s">
        <v>22</v>
      </c>
      <c r="D185" s="107" t="s">
        <v>53</v>
      </c>
      <c r="E185" s="117" t="s">
        <v>687</v>
      </c>
      <c r="F185" s="107" t="s">
        <v>328</v>
      </c>
      <c r="G185" s="107">
        <v>2024</v>
      </c>
      <c r="H185" s="107">
        <v>6</v>
      </c>
      <c r="I185" s="107">
        <v>2</v>
      </c>
      <c r="J185" s="107" t="s">
        <v>1016</v>
      </c>
      <c r="K185" s="109"/>
      <c r="L185" s="107" t="s">
        <v>1025</v>
      </c>
      <c r="M185" s="107" t="s">
        <v>1026</v>
      </c>
      <c r="N185" s="107" t="s">
        <v>1027</v>
      </c>
      <c r="O185" s="107">
        <v>4</v>
      </c>
      <c r="P185" s="110">
        <v>45566</v>
      </c>
      <c r="Q185" s="110">
        <v>45657</v>
      </c>
      <c r="R185" s="107">
        <v>10</v>
      </c>
      <c r="S185" s="111"/>
      <c r="T185" s="107"/>
      <c r="U185" s="107"/>
      <c r="V185" s="107"/>
      <c r="W185" s="107"/>
      <c r="X185" s="107"/>
      <c r="Y185" s="107"/>
      <c r="Z185" s="107"/>
      <c r="AA185" s="107"/>
      <c r="AB185" s="107"/>
      <c r="AC185" s="107"/>
      <c r="AD185" s="107"/>
      <c r="AE185" s="107"/>
      <c r="AF185" s="107"/>
      <c r="AG185" s="112">
        <v>0.25</v>
      </c>
      <c r="AH185" s="113" t="s">
        <v>1028</v>
      </c>
      <c r="AI185" s="114" t="s">
        <v>1029</v>
      </c>
      <c r="AJ185" s="106">
        <v>0.25</v>
      </c>
      <c r="AK185" s="100" t="s">
        <v>1022</v>
      </c>
      <c r="AL185" s="100" t="s">
        <v>36</v>
      </c>
      <c r="AM185" s="100" t="s">
        <v>36</v>
      </c>
      <c r="AN185" s="223">
        <v>1</v>
      </c>
      <c r="AO185" s="100" t="s">
        <v>1030</v>
      </c>
      <c r="AP185" s="129" t="s">
        <v>1031</v>
      </c>
      <c r="AQ185" s="215">
        <v>1</v>
      </c>
      <c r="AR185" s="213" t="s">
        <v>986</v>
      </c>
      <c r="AS185" s="130" t="s">
        <v>278</v>
      </c>
      <c r="AT185" s="187" t="s">
        <v>279</v>
      </c>
      <c r="AU185" s="206"/>
      <c r="AV185" s="37"/>
      <c r="AW185" s="38"/>
      <c r="AX185" s="38"/>
      <c r="AY185" s="38"/>
      <c r="AZ185" s="38"/>
      <c r="BA185" s="38"/>
      <c r="BB185" s="38"/>
      <c r="BC185" s="38"/>
      <c r="BD185" s="38"/>
      <c r="BE185" s="38"/>
      <c r="BF185" s="38"/>
      <c r="BG185" s="38"/>
      <c r="BH185" s="38"/>
      <c r="BI185" s="38"/>
      <c r="BJ185" s="39"/>
    </row>
    <row r="186" spans="1:66" ht="75" hidden="1">
      <c r="A186" s="202"/>
      <c r="B186" s="186">
        <v>84</v>
      </c>
      <c r="C186" s="107" t="s">
        <v>22</v>
      </c>
      <c r="D186" s="107" t="s">
        <v>53</v>
      </c>
      <c r="E186" s="117" t="s">
        <v>687</v>
      </c>
      <c r="F186" s="107" t="s">
        <v>328</v>
      </c>
      <c r="G186" s="107">
        <v>2024</v>
      </c>
      <c r="H186" s="107">
        <v>6</v>
      </c>
      <c r="I186" s="107">
        <v>3</v>
      </c>
      <c r="J186" s="107" t="s">
        <v>1016</v>
      </c>
      <c r="K186" s="109"/>
      <c r="L186" s="107" t="s">
        <v>1032</v>
      </c>
      <c r="M186" s="107" t="s">
        <v>1033</v>
      </c>
      <c r="N186" s="107" t="s">
        <v>995</v>
      </c>
      <c r="O186" s="107">
        <v>1</v>
      </c>
      <c r="P186" s="110">
        <v>45566</v>
      </c>
      <c r="Q186" s="110">
        <v>45657</v>
      </c>
      <c r="R186" s="107">
        <v>10</v>
      </c>
      <c r="S186" s="111"/>
      <c r="T186" s="107"/>
      <c r="U186" s="107"/>
      <c r="V186" s="107"/>
      <c r="W186" s="107"/>
      <c r="X186" s="107"/>
      <c r="Y186" s="107"/>
      <c r="Z186" s="107"/>
      <c r="AA186" s="107"/>
      <c r="AB186" s="107"/>
      <c r="AC186" s="107"/>
      <c r="AD186" s="107"/>
      <c r="AE186" s="107"/>
      <c r="AF186" s="107"/>
      <c r="AG186" s="112">
        <v>0</v>
      </c>
      <c r="AH186" s="113" t="s">
        <v>982</v>
      </c>
      <c r="AI186" s="113" t="s">
        <v>34</v>
      </c>
      <c r="AJ186" s="106">
        <v>0</v>
      </c>
      <c r="AK186" s="100" t="s">
        <v>983</v>
      </c>
      <c r="AL186" s="100" t="s">
        <v>36</v>
      </c>
      <c r="AM186" s="100" t="s">
        <v>36</v>
      </c>
      <c r="AN186" s="223">
        <v>0</v>
      </c>
      <c r="AO186" s="100" t="s">
        <v>1034</v>
      </c>
      <c r="AP186" s="129" t="s">
        <v>1035</v>
      </c>
      <c r="AQ186" s="215">
        <v>1</v>
      </c>
      <c r="AR186" s="213" t="s">
        <v>986</v>
      </c>
      <c r="AS186" s="130" t="s">
        <v>278</v>
      </c>
      <c r="AT186" s="187" t="s">
        <v>279</v>
      </c>
      <c r="AU186" s="206"/>
      <c r="AV186" s="37"/>
      <c r="AW186" s="38"/>
      <c r="AX186" s="38"/>
      <c r="AY186" s="38"/>
      <c r="AZ186" s="38"/>
      <c r="BA186" s="38"/>
      <c r="BB186" s="38"/>
      <c r="BC186" s="38"/>
      <c r="BD186" s="38"/>
      <c r="BE186" s="38"/>
      <c r="BF186" s="38"/>
      <c r="BG186" s="38"/>
      <c r="BH186" s="38"/>
      <c r="BI186" s="38"/>
      <c r="BJ186" s="39"/>
    </row>
    <row r="187" spans="1:66" ht="117.75" hidden="1">
      <c r="A187" s="202"/>
      <c r="B187" s="186">
        <v>85</v>
      </c>
      <c r="C187" s="107" t="s">
        <v>22</v>
      </c>
      <c r="D187" s="107" t="s">
        <v>53</v>
      </c>
      <c r="E187" s="117" t="s">
        <v>687</v>
      </c>
      <c r="F187" s="107" t="s">
        <v>221</v>
      </c>
      <c r="G187" s="107">
        <v>2024</v>
      </c>
      <c r="H187" s="246">
        <v>7</v>
      </c>
      <c r="I187" s="107">
        <v>1</v>
      </c>
      <c r="J187" s="107" t="s">
        <v>1036</v>
      </c>
      <c r="K187" s="109"/>
      <c r="L187" s="107" t="s">
        <v>1037</v>
      </c>
      <c r="M187" s="107" t="s">
        <v>1038</v>
      </c>
      <c r="N187" s="107" t="s">
        <v>1039</v>
      </c>
      <c r="O187" s="107">
        <v>3</v>
      </c>
      <c r="P187" s="110">
        <v>45566</v>
      </c>
      <c r="Q187" s="110">
        <v>45657</v>
      </c>
      <c r="R187" s="107">
        <v>10</v>
      </c>
      <c r="S187" s="111"/>
      <c r="T187" s="107"/>
      <c r="U187" s="107"/>
      <c r="V187" s="107"/>
      <c r="W187" s="107"/>
      <c r="X187" s="107"/>
      <c r="Y187" s="107"/>
      <c r="Z187" s="107"/>
      <c r="AA187" s="107"/>
      <c r="AB187" s="107"/>
      <c r="AC187" s="107"/>
      <c r="AD187" s="107"/>
      <c r="AE187" s="107"/>
      <c r="AF187" s="107"/>
      <c r="AG187" s="112">
        <v>0</v>
      </c>
      <c r="AH187" s="113" t="s">
        <v>982</v>
      </c>
      <c r="AI187" s="113" t="s">
        <v>34</v>
      </c>
      <c r="AJ187" s="106">
        <v>0</v>
      </c>
      <c r="AK187" s="100" t="s">
        <v>983</v>
      </c>
      <c r="AL187" s="100" t="s">
        <v>36</v>
      </c>
      <c r="AM187" s="100" t="s">
        <v>36</v>
      </c>
      <c r="AN187" s="223">
        <v>0</v>
      </c>
      <c r="AO187" s="100" t="s">
        <v>1040</v>
      </c>
      <c r="AP187" s="107" t="s">
        <v>37</v>
      </c>
      <c r="AQ187" s="215">
        <v>0</v>
      </c>
      <c r="AR187" s="229" t="s">
        <v>1041</v>
      </c>
      <c r="AS187" s="108" t="s">
        <v>39</v>
      </c>
      <c r="AT187" s="185" t="s">
        <v>39</v>
      </c>
      <c r="AU187" s="206"/>
      <c r="AV187" s="37"/>
      <c r="AW187" s="38"/>
      <c r="AX187" s="38"/>
      <c r="AY187" s="38"/>
      <c r="AZ187" s="38"/>
      <c r="BA187" s="38"/>
      <c r="BB187" s="38"/>
      <c r="BC187" s="38"/>
      <c r="BD187" s="38"/>
      <c r="BE187" s="38"/>
      <c r="BF187" s="38"/>
      <c r="BG187" s="38"/>
      <c r="BH187" s="38"/>
      <c r="BI187" s="38"/>
      <c r="BJ187" s="39"/>
    </row>
    <row r="188" spans="1:66" ht="117.75" hidden="1">
      <c r="A188" s="202"/>
      <c r="B188" s="241">
        <v>85</v>
      </c>
      <c r="C188" s="107" t="s">
        <v>22</v>
      </c>
      <c r="D188" s="107" t="s">
        <v>53</v>
      </c>
      <c r="E188" s="117" t="s">
        <v>687</v>
      </c>
      <c r="F188" s="107" t="s">
        <v>221</v>
      </c>
      <c r="G188" s="107">
        <v>2024</v>
      </c>
      <c r="H188" s="107">
        <v>7</v>
      </c>
      <c r="I188" s="107">
        <v>2</v>
      </c>
      <c r="J188" s="107" t="s">
        <v>1036</v>
      </c>
      <c r="K188" s="109"/>
      <c r="L188" s="107" t="s">
        <v>1037</v>
      </c>
      <c r="M188" s="107" t="s">
        <v>1038</v>
      </c>
      <c r="N188" s="107" t="s">
        <v>1042</v>
      </c>
      <c r="O188" s="107">
        <v>1</v>
      </c>
      <c r="P188" s="110">
        <v>45566</v>
      </c>
      <c r="Q188" s="110">
        <v>45657</v>
      </c>
      <c r="R188" s="107">
        <v>10</v>
      </c>
      <c r="S188" s="111"/>
      <c r="T188" s="107"/>
      <c r="U188" s="107"/>
      <c r="V188" s="107"/>
      <c r="W188" s="107"/>
      <c r="X188" s="107"/>
      <c r="Y188" s="107"/>
      <c r="Z188" s="107"/>
      <c r="AA188" s="107"/>
      <c r="AB188" s="107"/>
      <c r="AC188" s="107"/>
      <c r="AD188" s="107"/>
      <c r="AE188" s="107"/>
      <c r="AF188" s="107"/>
      <c r="AG188" s="112">
        <v>0</v>
      </c>
      <c r="AH188" s="113" t="s">
        <v>982</v>
      </c>
      <c r="AI188" s="113" t="s">
        <v>34</v>
      </c>
      <c r="AJ188" s="106">
        <v>0</v>
      </c>
      <c r="AK188" s="100" t="s">
        <v>983</v>
      </c>
      <c r="AL188" s="100" t="s">
        <v>36</v>
      </c>
      <c r="AM188" s="100" t="s">
        <v>36</v>
      </c>
      <c r="AN188" s="223">
        <v>0</v>
      </c>
      <c r="AO188" s="100" t="s">
        <v>1040</v>
      </c>
      <c r="AP188" s="107" t="s">
        <v>37</v>
      </c>
      <c r="AQ188" s="215">
        <v>0</v>
      </c>
      <c r="AR188" s="229" t="s">
        <v>1041</v>
      </c>
      <c r="AS188" s="108" t="s">
        <v>39</v>
      </c>
      <c r="AT188" s="185" t="s">
        <v>39</v>
      </c>
      <c r="AU188" s="206"/>
      <c r="AV188" s="37"/>
      <c r="AW188" s="38"/>
      <c r="AX188" s="38"/>
      <c r="AY188" s="38"/>
      <c r="AZ188" s="38"/>
      <c r="BA188" s="38"/>
      <c r="BB188" s="38"/>
      <c r="BC188" s="38"/>
      <c r="BD188" s="38"/>
      <c r="BE188" s="38"/>
      <c r="BF188" s="38"/>
      <c r="BG188" s="38"/>
      <c r="BH188" s="38"/>
      <c r="BI188" s="38"/>
      <c r="BJ188" s="39"/>
    </row>
    <row r="189" spans="1:66" ht="63.75" hidden="1">
      <c r="A189" s="202">
        <v>8</v>
      </c>
      <c r="B189" s="186">
        <v>86</v>
      </c>
      <c r="C189" s="107" t="s">
        <v>22</v>
      </c>
      <c r="D189" s="107" t="s">
        <v>53</v>
      </c>
      <c r="E189" s="117" t="s">
        <v>305</v>
      </c>
      <c r="F189" s="107" t="s">
        <v>55</v>
      </c>
      <c r="G189" s="107">
        <v>2024</v>
      </c>
      <c r="H189" s="246">
        <v>1</v>
      </c>
      <c r="I189" s="107">
        <v>1</v>
      </c>
      <c r="J189" s="107" t="s">
        <v>1043</v>
      </c>
      <c r="K189" s="109" t="s">
        <v>1044</v>
      </c>
      <c r="L189" s="107" t="s">
        <v>1045</v>
      </c>
      <c r="M189" s="107" t="s">
        <v>1046</v>
      </c>
      <c r="N189" s="107" t="s">
        <v>320</v>
      </c>
      <c r="O189" s="107">
        <v>8</v>
      </c>
      <c r="P189" s="110">
        <v>45551</v>
      </c>
      <c r="Q189" s="110">
        <v>45657</v>
      </c>
      <c r="R189" s="107">
        <v>10</v>
      </c>
      <c r="S189" s="111"/>
      <c r="T189" s="107"/>
      <c r="U189" s="107"/>
      <c r="V189" s="107"/>
      <c r="W189" s="107"/>
      <c r="X189" s="107"/>
      <c r="Y189" s="107"/>
      <c r="Z189" s="107"/>
      <c r="AA189" s="107"/>
      <c r="AB189" s="107"/>
      <c r="AC189" s="107"/>
      <c r="AD189" s="107"/>
      <c r="AE189" s="107"/>
      <c r="AF189" s="107"/>
      <c r="AG189" s="113">
        <v>4</v>
      </c>
      <c r="AH189" s="113" t="s">
        <v>1047</v>
      </c>
      <c r="AI189" s="113" t="s">
        <v>1048</v>
      </c>
      <c r="AJ189" s="106">
        <f>3/8</f>
        <v>0.375</v>
      </c>
      <c r="AK189" s="100" t="s">
        <v>1049</v>
      </c>
      <c r="AL189" s="100" t="s">
        <v>36</v>
      </c>
      <c r="AM189" s="100" t="s">
        <v>36</v>
      </c>
      <c r="AN189" s="100">
        <v>11</v>
      </c>
      <c r="AO189" s="100" t="s">
        <v>1050</v>
      </c>
      <c r="AP189" s="149" t="s">
        <v>1051</v>
      </c>
      <c r="AQ189" s="211">
        <v>0.5</v>
      </c>
      <c r="AR189" s="135" t="s">
        <v>1052</v>
      </c>
      <c r="AS189" s="108" t="s">
        <v>39</v>
      </c>
      <c r="AT189" s="185" t="s">
        <v>39</v>
      </c>
      <c r="AU189" s="206"/>
      <c r="AV189" s="37"/>
      <c r="AW189" s="38"/>
      <c r="AX189" s="38"/>
      <c r="AY189" s="38"/>
      <c r="AZ189" s="38"/>
      <c r="BA189" s="38"/>
      <c r="BB189" s="38"/>
      <c r="BC189" s="38"/>
      <c r="BD189" s="38"/>
      <c r="BE189" s="38"/>
      <c r="BF189" s="38"/>
      <c r="BG189" s="38"/>
      <c r="BH189" s="38"/>
      <c r="BI189" s="38"/>
      <c r="BJ189" s="39"/>
    </row>
    <row r="190" spans="1:66" ht="85.5" hidden="1">
      <c r="A190" s="202"/>
      <c r="B190" s="186">
        <v>86</v>
      </c>
      <c r="C190" s="107" t="s">
        <v>22</v>
      </c>
      <c r="D190" s="107" t="s">
        <v>53</v>
      </c>
      <c r="E190" s="117" t="s">
        <v>305</v>
      </c>
      <c r="F190" s="107"/>
      <c r="G190" s="107">
        <v>2024</v>
      </c>
      <c r="H190" s="107"/>
      <c r="I190" s="107">
        <v>2</v>
      </c>
      <c r="J190" s="107" t="s">
        <v>1043</v>
      </c>
      <c r="K190" s="109" t="s">
        <v>1053</v>
      </c>
      <c r="L190" s="107" t="s">
        <v>1054</v>
      </c>
      <c r="M190" s="107" t="s">
        <v>1055</v>
      </c>
      <c r="N190" s="107" t="s">
        <v>320</v>
      </c>
      <c r="O190" s="107">
        <v>16</v>
      </c>
      <c r="P190" s="110">
        <v>45541</v>
      </c>
      <c r="Q190" s="110">
        <v>45657</v>
      </c>
      <c r="R190" s="107">
        <v>17</v>
      </c>
      <c r="S190" s="111"/>
      <c r="T190" s="107"/>
      <c r="U190" s="107"/>
      <c r="V190" s="107"/>
      <c r="W190" s="107"/>
      <c r="X190" s="107"/>
      <c r="Y190" s="107"/>
      <c r="Z190" s="107"/>
      <c r="AA190" s="107"/>
      <c r="AB190" s="107"/>
      <c r="AC190" s="107"/>
      <c r="AD190" s="107"/>
      <c r="AE190" s="107"/>
      <c r="AF190" s="107"/>
      <c r="AG190" s="113">
        <v>4</v>
      </c>
      <c r="AH190" s="113" t="s">
        <v>1047</v>
      </c>
      <c r="AI190" s="113" t="s">
        <v>1048</v>
      </c>
      <c r="AJ190" s="106">
        <f>3/16</f>
        <v>0.1875</v>
      </c>
      <c r="AK190" s="100" t="s">
        <v>1056</v>
      </c>
      <c r="AL190" s="100" t="s">
        <v>36</v>
      </c>
      <c r="AM190" s="100" t="s">
        <v>36</v>
      </c>
      <c r="AN190" s="100">
        <v>11</v>
      </c>
      <c r="AO190" s="100" t="s">
        <v>1050</v>
      </c>
      <c r="AP190" s="149" t="s">
        <v>1051</v>
      </c>
      <c r="AQ190" s="211">
        <v>0.69</v>
      </c>
      <c r="AR190" s="135" t="s">
        <v>1057</v>
      </c>
      <c r="AS190" s="108" t="s">
        <v>39</v>
      </c>
      <c r="AT190" s="185" t="s">
        <v>39</v>
      </c>
      <c r="AU190" s="206"/>
      <c r="AV190" s="37"/>
      <c r="AW190" s="38"/>
      <c r="AX190" s="38"/>
      <c r="AY190" s="38"/>
      <c r="AZ190" s="38"/>
      <c r="BA190" s="38"/>
      <c r="BB190" s="38"/>
      <c r="BC190" s="38"/>
      <c r="BD190" s="38"/>
      <c r="BE190" s="38"/>
      <c r="BF190" s="38"/>
      <c r="BG190" s="38"/>
      <c r="BH190" s="38"/>
      <c r="BI190" s="38"/>
      <c r="BJ190" s="39"/>
      <c r="BM190" s="45"/>
      <c r="BN190" s="45"/>
    </row>
    <row r="191" spans="1:66" ht="85.5" hidden="1">
      <c r="A191" s="202"/>
      <c r="B191" s="186">
        <v>86</v>
      </c>
      <c r="C191" s="107" t="s">
        <v>22</v>
      </c>
      <c r="D191" s="107" t="s">
        <v>53</v>
      </c>
      <c r="E191" s="117" t="s">
        <v>305</v>
      </c>
      <c r="F191" s="107"/>
      <c r="G191" s="107">
        <v>2024</v>
      </c>
      <c r="H191" s="107"/>
      <c r="I191" s="107">
        <v>3</v>
      </c>
      <c r="J191" s="107" t="s">
        <v>1043</v>
      </c>
      <c r="K191" s="109" t="s">
        <v>1053</v>
      </c>
      <c r="L191" s="107" t="s">
        <v>1058</v>
      </c>
      <c r="M191" s="107" t="s">
        <v>1059</v>
      </c>
      <c r="N191" s="107" t="s">
        <v>320</v>
      </c>
      <c r="O191" s="107">
        <v>8</v>
      </c>
      <c r="P191" s="110">
        <v>45551</v>
      </c>
      <c r="Q191" s="110">
        <v>45657</v>
      </c>
      <c r="R191" s="107">
        <v>16</v>
      </c>
      <c r="S191" s="111"/>
      <c r="T191" s="107"/>
      <c r="U191" s="107"/>
      <c r="V191" s="107"/>
      <c r="W191" s="107"/>
      <c r="X191" s="107"/>
      <c r="Y191" s="107"/>
      <c r="Z191" s="107"/>
      <c r="AA191" s="107"/>
      <c r="AB191" s="107"/>
      <c r="AC191" s="107"/>
      <c r="AD191" s="107"/>
      <c r="AE191" s="107"/>
      <c r="AF191" s="107"/>
      <c r="AG191" s="113">
        <v>2</v>
      </c>
      <c r="AH191" s="113" t="s">
        <v>1060</v>
      </c>
      <c r="AI191" s="113" t="s">
        <v>1061</v>
      </c>
      <c r="AJ191" s="106">
        <f>1/8</f>
        <v>0.125</v>
      </c>
      <c r="AK191" s="100" t="s">
        <v>1062</v>
      </c>
      <c r="AL191" s="100" t="s">
        <v>36</v>
      </c>
      <c r="AM191" s="100" t="s">
        <v>36</v>
      </c>
      <c r="AN191" s="100">
        <v>5</v>
      </c>
      <c r="AO191" s="100" t="s">
        <v>1063</v>
      </c>
      <c r="AP191" s="149" t="s">
        <v>1064</v>
      </c>
      <c r="AQ191" s="211">
        <v>0</v>
      </c>
      <c r="AR191" s="135" t="s">
        <v>1065</v>
      </c>
      <c r="AS191" s="108" t="s">
        <v>39</v>
      </c>
      <c r="AT191" s="185" t="s">
        <v>39</v>
      </c>
      <c r="AU191" s="206"/>
      <c r="AV191" s="37"/>
      <c r="AW191" s="38"/>
      <c r="AX191" s="38"/>
      <c r="AY191" s="38"/>
      <c r="AZ191" s="38"/>
      <c r="BA191" s="38"/>
      <c r="BB191" s="38"/>
      <c r="BC191" s="38"/>
      <c r="BD191" s="38"/>
      <c r="BE191" s="38"/>
      <c r="BF191" s="38"/>
      <c r="BG191" s="38"/>
      <c r="BH191" s="38"/>
      <c r="BI191" s="38"/>
      <c r="BJ191" s="39"/>
    </row>
    <row r="192" spans="1:66" ht="75" hidden="1">
      <c r="A192" s="202"/>
      <c r="B192" s="245">
        <v>86</v>
      </c>
      <c r="C192" s="107" t="s">
        <v>22</v>
      </c>
      <c r="D192" s="107" t="s">
        <v>53</v>
      </c>
      <c r="E192" s="117" t="s">
        <v>305</v>
      </c>
      <c r="F192" s="107"/>
      <c r="G192" s="107">
        <v>2024</v>
      </c>
      <c r="H192" s="107"/>
      <c r="I192" s="107">
        <v>4</v>
      </c>
      <c r="J192" s="107" t="s">
        <v>1043</v>
      </c>
      <c r="K192" s="109" t="s">
        <v>1066</v>
      </c>
      <c r="L192" s="107" t="s">
        <v>1067</v>
      </c>
      <c r="M192" s="107" t="s">
        <v>1068</v>
      </c>
      <c r="N192" s="107" t="s">
        <v>1069</v>
      </c>
      <c r="O192" s="107">
        <v>2</v>
      </c>
      <c r="P192" s="110">
        <v>45566</v>
      </c>
      <c r="Q192" s="110">
        <v>45688</v>
      </c>
      <c r="R192" s="107">
        <v>18</v>
      </c>
      <c r="S192" s="111"/>
      <c r="T192" s="107"/>
      <c r="U192" s="107"/>
      <c r="V192" s="107"/>
      <c r="W192" s="107"/>
      <c r="X192" s="107"/>
      <c r="Y192" s="107"/>
      <c r="Z192" s="107"/>
      <c r="AA192" s="107"/>
      <c r="AB192" s="107"/>
      <c r="AC192" s="107"/>
      <c r="AD192" s="107"/>
      <c r="AE192" s="107"/>
      <c r="AF192" s="107"/>
      <c r="AG192" s="113" t="s">
        <v>80</v>
      </c>
      <c r="AH192" s="113" t="s">
        <v>1070</v>
      </c>
      <c r="AI192" s="113" t="s">
        <v>550</v>
      </c>
      <c r="AJ192" s="106">
        <v>0</v>
      </c>
      <c r="AK192" s="100" t="s">
        <v>1071</v>
      </c>
      <c r="AL192" s="100" t="s">
        <v>36</v>
      </c>
      <c r="AM192" s="100" t="s">
        <v>36</v>
      </c>
      <c r="AN192" s="100">
        <v>1</v>
      </c>
      <c r="AO192" s="100" t="s">
        <v>1072</v>
      </c>
      <c r="AP192" s="150" t="s">
        <v>1073</v>
      </c>
      <c r="AQ192" s="211">
        <v>0.5</v>
      </c>
      <c r="AR192" s="135" t="s">
        <v>1074</v>
      </c>
      <c r="AS192" s="151" t="s">
        <v>1075</v>
      </c>
      <c r="AT192" s="189" t="s">
        <v>1075</v>
      </c>
      <c r="AU192" s="206"/>
      <c r="AV192" s="37"/>
      <c r="AW192" s="38"/>
      <c r="AX192" s="38"/>
      <c r="AY192" s="38"/>
      <c r="AZ192" s="38"/>
      <c r="BA192" s="38"/>
      <c r="BB192" s="38"/>
      <c r="BC192" s="38"/>
      <c r="BD192" s="38"/>
      <c r="BE192" s="38"/>
      <c r="BF192" s="38"/>
      <c r="BG192" s="38"/>
      <c r="BH192" s="38"/>
      <c r="BI192" s="38"/>
      <c r="BJ192" s="39"/>
    </row>
    <row r="193" spans="1:63" ht="96.75" hidden="1">
      <c r="A193" s="202"/>
      <c r="B193" s="186">
        <v>86</v>
      </c>
      <c r="C193" s="107" t="s">
        <v>22</v>
      </c>
      <c r="D193" s="107" t="s">
        <v>53</v>
      </c>
      <c r="E193" s="117" t="s">
        <v>305</v>
      </c>
      <c r="F193" s="107"/>
      <c r="G193" s="107">
        <v>2024</v>
      </c>
      <c r="H193" s="107"/>
      <c r="I193" s="107">
        <v>5</v>
      </c>
      <c r="J193" s="107" t="s">
        <v>1043</v>
      </c>
      <c r="K193" s="109" t="s">
        <v>1044</v>
      </c>
      <c r="L193" s="107" t="s">
        <v>1076</v>
      </c>
      <c r="M193" s="107" t="s">
        <v>1077</v>
      </c>
      <c r="N193" s="107" t="s">
        <v>320</v>
      </c>
      <c r="O193" s="107">
        <v>4</v>
      </c>
      <c r="P193" s="110">
        <v>45545</v>
      </c>
      <c r="Q193" s="110">
        <v>45641</v>
      </c>
      <c r="R193" s="107">
        <v>14</v>
      </c>
      <c r="S193" s="111"/>
      <c r="T193" s="107"/>
      <c r="U193" s="107"/>
      <c r="V193" s="107"/>
      <c r="W193" s="107"/>
      <c r="X193" s="107"/>
      <c r="Y193" s="107"/>
      <c r="Z193" s="107"/>
      <c r="AA193" s="107"/>
      <c r="AB193" s="107"/>
      <c r="AC193" s="107"/>
      <c r="AD193" s="107"/>
      <c r="AE193" s="107"/>
      <c r="AF193" s="107"/>
      <c r="AG193" s="113" t="s">
        <v>80</v>
      </c>
      <c r="AH193" s="113" t="s">
        <v>1078</v>
      </c>
      <c r="AI193" s="113" t="s">
        <v>550</v>
      </c>
      <c r="AJ193" s="106">
        <v>0</v>
      </c>
      <c r="AK193" s="100" t="s">
        <v>1079</v>
      </c>
      <c r="AL193" s="100" t="s">
        <v>36</v>
      </c>
      <c r="AM193" s="100" t="s">
        <v>36</v>
      </c>
      <c r="AN193" s="100">
        <v>1</v>
      </c>
      <c r="AO193" s="100" t="s">
        <v>1080</v>
      </c>
      <c r="AP193" s="129" t="s">
        <v>1081</v>
      </c>
      <c r="AQ193" s="211">
        <v>0.25</v>
      </c>
      <c r="AR193" s="135" t="s">
        <v>1082</v>
      </c>
      <c r="AS193" s="108" t="s">
        <v>39</v>
      </c>
      <c r="AT193" s="185" t="s">
        <v>39</v>
      </c>
      <c r="AU193" s="206"/>
      <c r="AV193" s="37"/>
      <c r="AW193" s="38"/>
      <c r="AX193" s="38"/>
      <c r="AY193" s="38"/>
      <c r="AZ193" s="38"/>
      <c r="BA193" s="38"/>
      <c r="BB193" s="38"/>
      <c r="BC193" s="38"/>
      <c r="BD193" s="38"/>
      <c r="BE193" s="38"/>
      <c r="BF193" s="38"/>
      <c r="BG193" s="38"/>
      <c r="BH193" s="38"/>
      <c r="BI193" s="38"/>
      <c r="BJ193" s="39"/>
    </row>
    <row r="194" spans="1:63" ht="257.25" hidden="1">
      <c r="A194" s="202"/>
      <c r="B194" s="241">
        <v>86</v>
      </c>
      <c r="C194" s="107" t="s">
        <v>22</v>
      </c>
      <c r="D194" s="107" t="s">
        <v>53</v>
      </c>
      <c r="E194" s="117" t="s">
        <v>305</v>
      </c>
      <c r="F194" s="107"/>
      <c r="G194" s="107">
        <v>2024</v>
      </c>
      <c r="H194" s="107"/>
      <c r="I194" s="107">
        <v>6</v>
      </c>
      <c r="J194" s="107" t="s">
        <v>1043</v>
      </c>
      <c r="K194" s="109" t="s">
        <v>1083</v>
      </c>
      <c r="L194" s="107" t="s">
        <v>1084</v>
      </c>
      <c r="M194" s="107" t="s">
        <v>1085</v>
      </c>
      <c r="N194" s="107" t="s">
        <v>339</v>
      </c>
      <c r="O194" s="107">
        <v>1</v>
      </c>
      <c r="P194" s="110">
        <v>45537</v>
      </c>
      <c r="Q194" s="110">
        <v>45595</v>
      </c>
      <c r="R194" s="107">
        <v>9</v>
      </c>
      <c r="S194" s="111"/>
      <c r="T194" s="107"/>
      <c r="U194" s="107"/>
      <c r="V194" s="107"/>
      <c r="W194" s="107"/>
      <c r="X194" s="107"/>
      <c r="Y194" s="107"/>
      <c r="Z194" s="107"/>
      <c r="AA194" s="107"/>
      <c r="AB194" s="107"/>
      <c r="AC194" s="107"/>
      <c r="AD194" s="107"/>
      <c r="AE194" s="107"/>
      <c r="AF194" s="107"/>
      <c r="AG194" s="113">
        <v>0</v>
      </c>
      <c r="AH194" s="113" t="s">
        <v>1086</v>
      </c>
      <c r="AI194" s="113" t="s">
        <v>550</v>
      </c>
      <c r="AJ194" s="106">
        <v>0</v>
      </c>
      <c r="AK194" s="100" t="s">
        <v>1087</v>
      </c>
      <c r="AL194" s="100" t="s">
        <v>39</v>
      </c>
      <c r="AM194" s="100" t="s">
        <v>39</v>
      </c>
      <c r="AN194" s="100">
        <v>1</v>
      </c>
      <c r="AO194" s="100" t="s">
        <v>1088</v>
      </c>
      <c r="AP194" s="129" t="s">
        <v>1089</v>
      </c>
      <c r="AQ194" s="211">
        <v>0</v>
      </c>
      <c r="AR194" s="135" t="s">
        <v>1090</v>
      </c>
      <c r="AS194" s="108" t="s">
        <v>39</v>
      </c>
      <c r="AT194" s="185" t="s">
        <v>39</v>
      </c>
      <c r="AU194" s="206"/>
      <c r="AV194" s="37"/>
      <c r="AW194" s="38"/>
      <c r="AX194" s="38"/>
      <c r="AY194" s="38"/>
      <c r="AZ194" s="38"/>
      <c r="BA194" s="38"/>
      <c r="BB194" s="38"/>
      <c r="BC194" s="38"/>
      <c r="BD194" s="38"/>
      <c r="BE194" s="38"/>
      <c r="BF194" s="38"/>
      <c r="BG194" s="38"/>
      <c r="BH194" s="38"/>
      <c r="BI194" s="38"/>
      <c r="BJ194" s="39"/>
      <c r="BK194" s="44"/>
    </row>
    <row r="195" spans="1:63" ht="267.75" hidden="1">
      <c r="A195" s="202"/>
      <c r="B195" s="186">
        <v>86</v>
      </c>
      <c r="C195" s="107" t="s">
        <v>22</v>
      </c>
      <c r="D195" s="107" t="s">
        <v>53</v>
      </c>
      <c r="E195" s="117" t="s">
        <v>305</v>
      </c>
      <c r="F195" s="107"/>
      <c r="G195" s="107">
        <v>2024</v>
      </c>
      <c r="H195" s="107"/>
      <c r="I195" s="107">
        <v>7</v>
      </c>
      <c r="J195" s="107" t="s">
        <v>1043</v>
      </c>
      <c r="K195" s="109" t="s">
        <v>1091</v>
      </c>
      <c r="L195" s="107" t="s">
        <v>1092</v>
      </c>
      <c r="M195" s="107" t="s">
        <v>1093</v>
      </c>
      <c r="N195" s="107" t="s">
        <v>1094</v>
      </c>
      <c r="O195" s="107">
        <v>5</v>
      </c>
      <c r="P195" s="110">
        <v>45536</v>
      </c>
      <c r="Q195" s="110">
        <v>45688</v>
      </c>
      <c r="R195" s="107">
        <v>22</v>
      </c>
      <c r="S195" s="111"/>
      <c r="T195" s="107"/>
      <c r="U195" s="107"/>
      <c r="V195" s="107"/>
      <c r="W195" s="107"/>
      <c r="X195" s="107"/>
      <c r="Y195" s="107"/>
      <c r="Z195" s="107"/>
      <c r="AA195" s="107"/>
      <c r="AB195" s="107"/>
      <c r="AC195" s="107"/>
      <c r="AD195" s="107"/>
      <c r="AE195" s="107"/>
      <c r="AF195" s="107"/>
      <c r="AG195" s="113">
        <v>1</v>
      </c>
      <c r="AH195" s="113" t="s">
        <v>1095</v>
      </c>
      <c r="AI195" s="114" t="s">
        <v>1096</v>
      </c>
      <c r="AJ195" s="106">
        <v>0</v>
      </c>
      <c r="AK195" s="100" t="s">
        <v>1097</v>
      </c>
      <c r="AL195" s="100" t="s">
        <v>36</v>
      </c>
      <c r="AM195" s="100" t="s">
        <v>36</v>
      </c>
      <c r="AN195" s="100">
        <v>2</v>
      </c>
      <c r="AO195" s="100" t="s">
        <v>1098</v>
      </c>
      <c r="AP195" s="129" t="s">
        <v>1099</v>
      </c>
      <c r="AQ195" s="211">
        <v>0</v>
      </c>
      <c r="AR195" s="135" t="s">
        <v>1100</v>
      </c>
      <c r="AS195" s="151" t="s">
        <v>1075</v>
      </c>
      <c r="AT195" s="189" t="s">
        <v>1075</v>
      </c>
      <c r="AU195" s="206"/>
      <c r="AV195" s="37"/>
      <c r="AW195" s="38"/>
      <c r="AX195" s="38"/>
      <c r="AY195" s="38"/>
      <c r="AZ195" s="38"/>
      <c r="BA195" s="38"/>
      <c r="BB195" s="38"/>
      <c r="BC195" s="38"/>
      <c r="BD195" s="38"/>
      <c r="BE195" s="38"/>
      <c r="BF195" s="38"/>
      <c r="BG195" s="38"/>
      <c r="BH195" s="38"/>
      <c r="BI195" s="38"/>
      <c r="BJ195" s="39"/>
    </row>
    <row r="196" spans="1:63" ht="107.25" hidden="1">
      <c r="A196" s="202"/>
      <c r="B196" s="241">
        <v>87</v>
      </c>
      <c r="C196" s="107" t="s">
        <v>22</v>
      </c>
      <c r="D196" s="107" t="s">
        <v>53</v>
      </c>
      <c r="E196" s="117" t="s">
        <v>305</v>
      </c>
      <c r="F196" s="107" t="s">
        <v>25</v>
      </c>
      <c r="G196" s="107">
        <v>2024</v>
      </c>
      <c r="H196" s="246">
        <v>2</v>
      </c>
      <c r="I196" s="107">
        <v>1</v>
      </c>
      <c r="J196" s="107" t="s">
        <v>457</v>
      </c>
      <c r="K196" s="109" t="s">
        <v>1101</v>
      </c>
      <c r="L196" s="107" t="s">
        <v>1102</v>
      </c>
      <c r="M196" s="107" t="s">
        <v>309</v>
      </c>
      <c r="N196" s="107" t="s">
        <v>310</v>
      </c>
      <c r="O196" s="107">
        <v>4</v>
      </c>
      <c r="P196" s="110">
        <v>45536</v>
      </c>
      <c r="Q196" s="110">
        <v>45657</v>
      </c>
      <c r="R196" s="107">
        <v>18</v>
      </c>
      <c r="S196" s="111"/>
      <c r="T196" s="107"/>
      <c r="U196" s="107"/>
      <c r="V196" s="107"/>
      <c r="W196" s="107"/>
      <c r="X196" s="107"/>
      <c r="Y196" s="107"/>
      <c r="Z196" s="107"/>
      <c r="AA196" s="107"/>
      <c r="AB196" s="107"/>
      <c r="AC196" s="107"/>
      <c r="AD196" s="107"/>
      <c r="AE196" s="107"/>
      <c r="AF196" s="107"/>
      <c r="AG196" s="113">
        <v>0</v>
      </c>
      <c r="AH196" s="113" t="s">
        <v>1103</v>
      </c>
      <c r="AI196" s="113" t="s">
        <v>34</v>
      </c>
      <c r="AJ196" s="111">
        <v>0</v>
      </c>
      <c r="AK196" s="107" t="s">
        <v>1104</v>
      </c>
      <c r="AL196" s="107" t="s">
        <v>36</v>
      </c>
      <c r="AM196" s="107" t="s">
        <v>36</v>
      </c>
      <c r="AN196" s="107">
        <v>2</v>
      </c>
      <c r="AO196" s="107" t="s">
        <v>1105</v>
      </c>
      <c r="AP196" s="152" t="s">
        <v>1106</v>
      </c>
      <c r="AQ196" s="211">
        <v>0.5</v>
      </c>
      <c r="AR196" s="135" t="s">
        <v>1107</v>
      </c>
      <c r="AS196" s="108" t="s">
        <v>39</v>
      </c>
      <c r="AT196" s="185" t="s">
        <v>39</v>
      </c>
      <c r="AU196" s="206"/>
      <c r="AV196" s="37"/>
      <c r="AW196" s="38"/>
      <c r="AX196" s="38"/>
      <c r="AY196" s="38"/>
      <c r="AZ196" s="38"/>
      <c r="BA196" s="38"/>
      <c r="BB196" s="38"/>
      <c r="BC196" s="38"/>
      <c r="BD196" s="38"/>
      <c r="BE196" s="38"/>
      <c r="BF196" s="38"/>
      <c r="BG196" s="38"/>
      <c r="BH196" s="38"/>
      <c r="BI196" s="38"/>
      <c r="BJ196" s="39"/>
    </row>
    <row r="197" spans="1:63" ht="63.75" hidden="1">
      <c r="A197" s="202"/>
      <c r="B197" s="245">
        <v>87</v>
      </c>
      <c r="C197" s="107" t="s">
        <v>22</v>
      </c>
      <c r="D197" s="107" t="s">
        <v>53</v>
      </c>
      <c r="E197" s="117" t="s">
        <v>305</v>
      </c>
      <c r="F197" s="107"/>
      <c r="G197" s="107">
        <v>2024</v>
      </c>
      <c r="H197" s="107"/>
      <c r="I197" s="107">
        <v>2</v>
      </c>
      <c r="J197" s="107" t="s">
        <v>457</v>
      </c>
      <c r="K197" s="109" t="s">
        <v>1108</v>
      </c>
      <c r="L197" s="107" t="s">
        <v>1109</v>
      </c>
      <c r="M197" s="107"/>
      <c r="N197" s="107"/>
      <c r="O197" s="107"/>
      <c r="P197" s="110"/>
      <c r="Q197" s="110"/>
      <c r="R197" s="107">
        <v>0</v>
      </c>
      <c r="S197" s="111"/>
      <c r="T197" s="107"/>
      <c r="U197" s="107"/>
      <c r="V197" s="107"/>
      <c r="W197" s="107"/>
      <c r="X197" s="107"/>
      <c r="Y197" s="107"/>
      <c r="Z197" s="107"/>
      <c r="AA197" s="107"/>
      <c r="AB197" s="107"/>
      <c r="AC197" s="107"/>
      <c r="AD197" s="107"/>
      <c r="AE197" s="107"/>
      <c r="AF197" s="107"/>
      <c r="AG197" s="113" t="s">
        <v>71</v>
      </c>
      <c r="AH197" s="113" t="s">
        <v>71</v>
      </c>
      <c r="AI197" s="113" t="s">
        <v>34</v>
      </c>
      <c r="AJ197" s="111">
        <v>0</v>
      </c>
      <c r="AK197" s="107" t="s">
        <v>1097</v>
      </c>
      <c r="AL197" s="107" t="s">
        <v>36</v>
      </c>
      <c r="AM197" s="107" t="s">
        <v>36</v>
      </c>
      <c r="AN197" s="107" t="s">
        <v>37</v>
      </c>
      <c r="AO197" s="107" t="s">
        <v>37</v>
      </c>
      <c r="AP197" s="107" t="s">
        <v>37</v>
      </c>
      <c r="AQ197" s="135" t="s">
        <v>37</v>
      </c>
      <c r="AR197" s="135" t="s">
        <v>1110</v>
      </c>
      <c r="AS197" s="136" t="s">
        <v>36</v>
      </c>
      <c r="AT197" s="188" t="s">
        <v>36</v>
      </c>
      <c r="AU197" s="206"/>
      <c r="AV197" s="37"/>
      <c r="AW197" s="38"/>
      <c r="AX197" s="38"/>
      <c r="AY197" s="38"/>
      <c r="AZ197" s="38"/>
      <c r="BA197" s="38"/>
      <c r="BB197" s="38"/>
      <c r="BC197" s="38"/>
      <c r="BD197" s="38"/>
      <c r="BE197" s="38"/>
      <c r="BF197" s="38"/>
      <c r="BG197" s="38"/>
      <c r="BH197" s="38"/>
      <c r="BI197" s="38"/>
      <c r="BJ197" s="39"/>
    </row>
    <row r="198" spans="1:63" ht="107.25" hidden="1">
      <c r="A198" s="202"/>
      <c r="B198" s="242">
        <v>88</v>
      </c>
      <c r="C198" s="107" t="s">
        <v>22</v>
      </c>
      <c r="D198" s="107" t="s">
        <v>53</v>
      </c>
      <c r="E198" s="117" t="s">
        <v>305</v>
      </c>
      <c r="F198" s="107" t="s">
        <v>25</v>
      </c>
      <c r="G198" s="107">
        <v>2024</v>
      </c>
      <c r="H198" s="246">
        <v>3</v>
      </c>
      <c r="I198" s="107">
        <v>1</v>
      </c>
      <c r="J198" s="107" t="s">
        <v>1111</v>
      </c>
      <c r="K198" s="109" t="s">
        <v>1112</v>
      </c>
      <c r="L198" s="107" t="s">
        <v>1113</v>
      </c>
      <c r="M198" s="107" t="s">
        <v>1114</v>
      </c>
      <c r="N198" s="107" t="s">
        <v>310</v>
      </c>
      <c r="O198" s="107" t="s">
        <v>1115</v>
      </c>
      <c r="P198" s="110">
        <v>45536</v>
      </c>
      <c r="Q198" s="110">
        <v>45657</v>
      </c>
      <c r="R198" s="107">
        <v>18</v>
      </c>
      <c r="S198" s="111"/>
      <c r="T198" s="107"/>
      <c r="U198" s="107"/>
      <c r="V198" s="107"/>
      <c r="W198" s="107"/>
      <c r="X198" s="107"/>
      <c r="Y198" s="107"/>
      <c r="Z198" s="107"/>
      <c r="AA198" s="107"/>
      <c r="AB198" s="107"/>
      <c r="AC198" s="107"/>
      <c r="AD198" s="107"/>
      <c r="AE198" s="107"/>
      <c r="AF198" s="107"/>
      <c r="AG198" s="113">
        <v>0</v>
      </c>
      <c r="AH198" s="113" t="s">
        <v>1116</v>
      </c>
      <c r="AI198" s="113" t="s">
        <v>34</v>
      </c>
      <c r="AJ198" s="111">
        <v>0</v>
      </c>
      <c r="AK198" s="107" t="s">
        <v>1104</v>
      </c>
      <c r="AL198" s="107" t="s">
        <v>36</v>
      </c>
      <c r="AM198" s="107" t="s">
        <v>36</v>
      </c>
      <c r="AN198" s="107" t="s">
        <v>290</v>
      </c>
      <c r="AO198" s="107" t="s">
        <v>1117</v>
      </c>
      <c r="AP198" s="107" t="s">
        <v>37</v>
      </c>
      <c r="AQ198" s="135">
        <v>100</v>
      </c>
      <c r="AR198" s="135" t="s">
        <v>1118</v>
      </c>
      <c r="AS198" s="130" t="s">
        <v>278</v>
      </c>
      <c r="AT198" s="187" t="s">
        <v>279</v>
      </c>
      <c r="AU198" s="206"/>
      <c r="AV198" s="37"/>
      <c r="AW198" s="38"/>
      <c r="AX198" s="38"/>
      <c r="AY198" s="38"/>
      <c r="AZ198" s="38"/>
      <c r="BA198" s="38"/>
      <c r="BB198" s="38"/>
      <c r="BC198" s="38"/>
      <c r="BD198" s="38"/>
      <c r="BE198" s="38"/>
      <c r="BF198" s="38"/>
      <c r="BG198" s="38"/>
      <c r="BH198" s="38"/>
      <c r="BI198" s="38"/>
      <c r="BJ198" s="39"/>
    </row>
    <row r="199" spans="1:63" ht="107.25" hidden="1">
      <c r="A199" s="202"/>
      <c r="B199" s="241">
        <v>88</v>
      </c>
      <c r="C199" s="107" t="s">
        <v>22</v>
      </c>
      <c r="D199" s="107" t="s">
        <v>53</v>
      </c>
      <c r="E199" s="117" t="s">
        <v>305</v>
      </c>
      <c r="F199" s="107"/>
      <c r="G199" s="107">
        <v>2024</v>
      </c>
      <c r="H199" s="107"/>
      <c r="I199" s="107">
        <v>2</v>
      </c>
      <c r="J199" s="107" t="s">
        <v>1111</v>
      </c>
      <c r="K199" s="109" t="s">
        <v>307</v>
      </c>
      <c r="L199" s="107" t="s">
        <v>1119</v>
      </c>
      <c r="M199" s="107" t="s">
        <v>1120</v>
      </c>
      <c r="N199" s="107" t="s">
        <v>310</v>
      </c>
      <c r="O199" s="107">
        <v>4</v>
      </c>
      <c r="P199" s="110">
        <v>45536</v>
      </c>
      <c r="Q199" s="110">
        <v>45657</v>
      </c>
      <c r="R199" s="107">
        <v>18</v>
      </c>
      <c r="S199" s="111"/>
      <c r="T199" s="107"/>
      <c r="U199" s="107"/>
      <c r="V199" s="107"/>
      <c r="W199" s="107"/>
      <c r="X199" s="107"/>
      <c r="Y199" s="107"/>
      <c r="Z199" s="107"/>
      <c r="AA199" s="107"/>
      <c r="AB199" s="107"/>
      <c r="AC199" s="107"/>
      <c r="AD199" s="107"/>
      <c r="AE199" s="107"/>
      <c r="AF199" s="107"/>
      <c r="AG199" s="113">
        <v>2</v>
      </c>
      <c r="AH199" s="113" t="s">
        <v>1121</v>
      </c>
      <c r="AI199" s="113" t="s">
        <v>34</v>
      </c>
      <c r="AJ199" s="111">
        <v>0</v>
      </c>
      <c r="AK199" s="107" t="s">
        <v>1104</v>
      </c>
      <c r="AL199" s="107" t="s">
        <v>36</v>
      </c>
      <c r="AM199" s="107" t="s">
        <v>36</v>
      </c>
      <c r="AN199" s="107">
        <v>2</v>
      </c>
      <c r="AO199" s="107" t="s">
        <v>313</v>
      </c>
      <c r="AP199" s="152" t="s">
        <v>1106</v>
      </c>
      <c r="AQ199" s="211">
        <v>0.5</v>
      </c>
      <c r="AR199" s="135" t="s">
        <v>1122</v>
      </c>
      <c r="AS199" s="108" t="s">
        <v>39</v>
      </c>
      <c r="AT199" s="185" t="s">
        <v>39</v>
      </c>
      <c r="AU199" s="206"/>
      <c r="AV199" s="37"/>
      <c r="AW199" s="38"/>
      <c r="AX199" s="38"/>
      <c r="AY199" s="38"/>
      <c r="AZ199" s="38"/>
      <c r="BA199" s="38"/>
      <c r="BB199" s="38"/>
      <c r="BC199" s="38"/>
      <c r="BD199" s="38"/>
      <c r="BE199" s="38"/>
      <c r="BF199" s="38"/>
      <c r="BG199" s="38"/>
      <c r="BH199" s="38"/>
      <c r="BI199" s="38"/>
      <c r="BJ199" s="39"/>
    </row>
    <row r="200" spans="1:63" ht="107.25" hidden="1">
      <c r="A200" s="202"/>
      <c r="B200" s="241">
        <v>89</v>
      </c>
      <c r="C200" s="107" t="s">
        <v>22</v>
      </c>
      <c r="D200" s="107" t="s">
        <v>53</v>
      </c>
      <c r="E200" s="117" t="s">
        <v>305</v>
      </c>
      <c r="F200" s="107" t="s">
        <v>25</v>
      </c>
      <c r="G200" s="107">
        <v>2024</v>
      </c>
      <c r="H200" s="246">
        <v>4</v>
      </c>
      <c r="I200" s="107">
        <v>1</v>
      </c>
      <c r="J200" s="107" t="s">
        <v>1123</v>
      </c>
      <c r="K200" s="109" t="s">
        <v>1124</v>
      </c>
      <c r="L200" s="107" t="s">
        <v>1125</v>
      </c>
      <c r="M200" s="107" t="s">
        <v>1120</v>
      </c>
      <c r="N200" s="107" t="s">
        <v>310</v>
      </c>
      <c r="O200" s="107">
        <v>4</v>
      </c>
      <c r="P200" s="110">
        <v>45536</v>
      </c>
      <c r="Q200" s="110">
        <v>45657</v>
      </c>
      <c r="R200" s="107">
        <v>18</v>
      </c>
      <c r="S200" s="111"/>
      <c r="T200" s="107"/>
      <c r="U200" s="107"/>
      <c r="V200" s="107"/>
      <c r="W200" s="107"/>
      <c r="X200" s="107"/>
      <c r="Y200" s="107"/>
      <c r="Z200" s="107"/>
      <c r="AA200" s="107"/>
      <c r="AB200" s="107"/>
      <c r="AC200" s="107"/>
      <c r="AD200" s="107"/>
      <c r="AE200" s="107"/>
      <c r="AF200" s="107"/>
      <c r="AG200" s="113">
        <v>0</v>
      </c>
      <c r="AH200" s="113" t="s">
        <v>1121</v>
      </c>
      <c r="AI200" s="113" t="s">
        <v>34</v>
      </c>
      <c r="AJ200" s="111">
        <v>0</v>
      </c>
      <c r="AK200" s="107" t="s">
        <v>1104</v>
      </c>
      <c r="AL200" s="107" t="s">
        <v>36</v>
      </c>
      <c r="AM200" s="107" t="s">
        <v>36</v>
      </c>
      <c r="AN200" s="107">
        <v>2</v>
      </c>
      <c r="AO200" s="107" t="s">
        <v>1126</v>
      </c>
      <c r="AP200" s="152" t="s">
        <v>1106</v>
      </c>
      <c r="AQ200" s="211">
        <v>0.5</v>
      </c>
      <c r="AR200" s="135" t="s">
        <v>1122</v>
      </c>
      <c r="AS200" s="108" t="s">
        <v>39</v>
      </c>
      <c r="AT200" s="185" t="s">
        <v>39</v>
      </c>
      <c r="AU200" s="206"/>
      <c r="AV200" s="37"/>
      <c r="AW200" s="38"/>
      <c r="AX200" s="38"/>
      <c r="AY200" s="38"/>
      <c r="AZ200" s="38"/>
      <c r="BA200" s="38"/>
      <c r="BB200" s="38"/>
      <c r="BC200" s="38"/>
      <c r="BD200" s="38"/>
      <c r="BE200" s="38"/>
      <c r="BF200" s="38"/>
      <c r="BG200" s="38"/>
      <c r="BH200" s="38"/>
      <c r="BI200" s="38"/>
      <c r="BJ200" s="39"/>
    </row>
    <row r="201" spans="1:63" ht="63.75" hidden="1">
      <c r="A201" s="202"/>
      <c r="B201" s="186">
        <v>89</v>
      </c>
      <c r="C201" s="107" t="s">
        <v>22</v>
      </c>
      <c r="D201" s="107" t="s">
        <v>53</v>
      </c>
      <c r="E201" s="117" t="s">
        <v>305</v>
      </c>
      <c r="F201" s="107"/>
      <c r="G201" s="107">
        <v>2024</v>
      </c>
      <c r="H201" s="107"/>
      <c r="I201" s="107">
        <v>2</v>
      </c>
      <c r="J201" s="107"/>
      <c r="K201" s="109"/>
      <c r="L201" s="107" t="s">
        <v>1127</v>
      </c>
      <c r="M201" s="107"/>
      <c r="N201" s="107"/>
      <c r="O201" s="107"/>
      <c r="P201" s="110"/>
      <c r="Q201" s="110"/>
      <c r="R201" s="107">
        <v>0</v>
      </c>
      <c r="S201" s="111"/>
      <c r="T201" s="107"/>
      <c r="U201" s="107"/>
      <c r="V201" s="107"/>
      <c r="W201" s="107"/>
      <c r="X201" s="107"/>
      <c r="Y201" s="107"/>
      <c r="Z201" s="107"/>
      <c r="AA201" s="107"/>
      <c r="AB201" s="107"/>
      <c r="AC201" s="107"/>
      <c r="AD201" s="107"/>
      <c r="AE201" s="107"/>
      <c r="AF201" s="107"/>
      <c r="AG201" s="113" t="s">
        <v>71</v>
      </c>
      <c r="AH201" s="113" t="s">
        <v>71</v>
      </c>
      <c r="AI201" s="113" t="s">
        <v>34</v>
      </c>
      <c r="AJ201" s="111">
        <v>0</v>
      </c>
      <c r="AK201" s="107" t="s">
        <v>1104</v>
      </c>
      <c r="AL201" s="107" t="s">
        <v>36</v>
      </c>
      <c r="AM201" s="107" t="s">
        <v>36</v>
      </c>
      <c r="AN201" s="107" t="s">
        <v>37</v>
      </c>
      <c r="AO201" s="107" t="s">
        <v>37</v>
      </c>
      <c r="AP201" s="107" t="s">
        <v>37</v>
      </c>
      <c r="AQ201" s="211">
        <v>0</v>
      </c>
      <c r="AR201" s="135" t="s">
        <v>1128</v>
      </c>
      <c r="AS201" s="108" t="s">
        <v>39</v>
      </c>
      <c r="AT201" s="185" t="s">
        <v>39</v>
      </c>
      <c r="AU201" s="206"/>
      <c r="AV201" s="37"/>
      <c r="AW201" s="38"/>
      <c r="AX201" s="38"/>
      <c r="AY201" s="38"/>
      <c r="AZ201" s="38"/>
      <c r="BA201" s="38"/>
      <c r="BB201" s="38"/>
      <c r="BC201" s="38"/>
      <c r="BD201" s="38"/>
      <c r="BE201" s="38"/>
      <c r="BF201" s="38"/>
      <c r="BG201" s="38"/>
      <c r="BH201" s="38"/>
      <c r="BI201" s="38"/>
      <c r="BJ201" s="39"/>
    </row>
    <row r="202" spans="1:63" ht="85.5" hidden="1">
      <c r="A202" s="202"/>
      <c r="B202" s="186">
        <v>90</v>
      </c>
      <c r="C202" s="107" t="s">
        <v>22</v>
      </c>
      <c r="D202" s="107" t="s">
        <v>53</v>
      </c>
      <c r="E202" s="117" t="s">
        <v>305</v>
      </c>
      <c r="F202" s="107" t="s">
        <v>117</v>
      </c>
      <c r="G202" s="107">
        <v>2024</v>
      </c>
      <c r="H202" s="246">
        <v>5</v>
      </c>
      <c r="I202" s="107">
        <v>1</v>
      </c>
      <c r="J202" s="107" t="s">
        <v>366</v>
      </c>
      <c r="K202" s="109" t="s">
        <v>317</v>
      </c>
      <c r="L202" s="107" t="s">
        <v>1129</v>
      </c>
      <c r="M202" s="107" t="s">
        <v>1130</v>
      </c>
      <c r="N202" s="107" t="s">
        <v>320</v>
      </c>
      <c r="O202" s="107">
        <v>8</v>
      </c>
      <c r="P202" s="110">
        <v>45551</v>
      </c>
      <c r="Q202" s="110">
        <v>45657</v>
      </c>
      <c r="R202" s="107">
        <v>16</v>
      </c>
      <c r="S202" s="111"/>
      <c r="T202" s="107"/>
      <c r="U202" s="107"/>
      <c r="V202" s="107"/>
      <c r="W202" s="107"/>
      <c r="X202" s="107"/>
      <c r="Y202" s="107"/>
      <c r="Z202" s="107"/>
      <c r="AA202" s="107"/>
      <c r="AB202" s="107"/>
      <c r="AC202" s="107"/>
      <c r="AD202" s="107"/>
      <c r="AE202" s="107"/>
      <c r="AF202" s="107"/>
      <c r="AG202" s="113">
        <v>2</v>
      </c>
      <c r="AH202" s="113" t="s">
        <v>1131</v>
      </c>
      <c r="AI202" s="113" t="s">
        <v>1132</v>
      </c>
      <c r="AJ202" s="111">
        <f t="shared" ref="AJ202:AJ203" si="1">2/8</f>
        <v>0.25</v>
      </c>
      <c r="AK202" s="107" t="s">
        <v>1133</v>
      </c>
      <c r="AL202" s="107" t="s">
        <v>36</v>
      </c>
      <c r="AM202" s="107" t="s">
        <v>36</v>
      </c>
      <c r="AN202" s="107">
        <v>5</v>
      </c>
      <c r="AO202" s="107" t="s">
        <v>1134</v>
      </c>
      <c r="AP202" s="107" t="s">
        <v>37</v>
      </c>
      <c r="AQ202" s="211">
        <v>0.25</v>
      </c>
      <c r="AR202" s="135" t="s">
        <v>1135</v>
      </c>
      <c r="AS202" s="108" t="s">
        <v>39</v>
      </c>
      <c r="AT202" s="185" t="s">
        <v>39</v>
      </c>
      <c r="AU202" s="206"/>
      <c r="AV202" s="37"/>
      <c r="AW202" s="38"/>
      <c r="AX202" s="38"/>
      <c r="AY202" s="38"/>
      <c r="AZ202" s="38"/>
      <c r="BA202" s="38"/>
      <c r="BB202" s="38"/>
      <c r="BC202" s="38"/>
      <c r="BD202" s="38"/>
      <c r="BE202" s="38"/>
      <c r="BF202" s="38"/>
      <c r="BG202" s="38"/>
      <c r="BH202" s="38"/>
      <c r="BI202" s="38"/>
      <c r="BJ202" s="39"/>
    </row>
    <row r="203" spans="1:63" ht="75" hidden="1">
      <c r="A203" s="202"/>
      <c r="B203" s="241">
        <v>90</v>
      </c>
      <c r="C203" s="107" t="s">
        <v>22</v>
      </c>
      <c r="D203" s="107" t="s">
        <v>53</v>
      </c>
      <c r="E203" s="117" t="s">
        <v>305</v>
      </c>
      <c r="F203" s="107"/>
      <c r="G203" s="107">
        <v>2024</v>
      </c>
      <c r="H203" s="107"/>
      <c r="I203" s="107">
        <v>2</v>
      </c>
      <c r="J203" s="107" t="s">
        <v>366</v>
      </c>
      <c r="K203" s="109"/>
      <c r="L203" s="107" t="s">
        <v>1136</v>
      </c>
      <c r="M203" s="107"/>
      <c r="N203" s="107"/>
      <c r="O203" s="107"/>
      <c r="P203" s="110"/>
      <c r="Q203" s="110"/>
      <c r="R203" s="107">
        <v>0</v>
      </c>
      <c r="S203" s="111"/>
      <c r="T203" s="107"/>
      <c r="U203" s="107"/>
      <c r="V203" s="107"/>
      <c r="W203" s="107"/>
      <c r="X203" s="107"/>
      <c r="Y203" s="107"/>
      <c r="Z203" s="107"/>
      <c r="AA203" s="107"/>
      <c r="AB203" s="107"/>
      <c r="AC203" s="107"/>
      <c r="AD203" s="107"/>
      <c r="AE203" s="107"/>
      <c r="AF203" s="107"/>
      <c r="AG203" s="113">
        <v>2</v>
      </c>
      <c r="AH203" s="113" t="s">
        <v>1131</v>
      </c>
      <c r="AI203" s="113" t="s">
        <v>1137</v>
      </c>
      <c r="AJ203" s="111">
        <f t="shared" si="1"/>
        <v>0.25</v>
      </c>
      <c r="AK203" s="107" t="s">
        <v>1133</v>
      </c>
      <c r="AL203" s="107" t="s">
        <v>36</v>
      </c>
      <c r="AM203" s="107" t="s">
        <v>36</v>
      </c>
      <c r="AN203" s="107" t="s">
        <v>37</v>
      </c>
      <c r="AO203" s="107" t="s">
        <v>37</v>
      </c>
      <c r="AP203" s="107" t="s">
        <v>37</v>
      </c>
      <c r="AQ203" s="211">
        <v>0</v>
      </c>
      <c r="AR203" s="135" t="s">
        <v>1138</v>
      </c>
      <c r="AS203" s="108" t="s">
        <v>39</v>
      </c>
      <c r="AT203" s="185" t="s">
        <v>39</v>
      </c>
      <c r="AU203" s="206"/>
      <c r="AV203" s="37"/>
      <c r="AW203" s="38"/>
      <c r="AX203" s="38"/>
      <c r="AY203" s="38"/>
      <c r="AZ203" s="38"/>
      <c r="BA203" s="38"/>
      <c r="BB203" s="38"/>
      <c r="BC203" s="38"/>
      <c r="BD203" s="38"/>
      <c r="BE203" s="38"/>
      <c r="BF203" s="38"/>
      <c r="BG203" s="38"/>
      <c r="BH203" s="38"/>
      <c r="BI203" s="38"/>
      <c r="BJ203" s="39"/>
    </row>
    <row r="204" spans="1:63" ht="96.75" hidden="1">
      <c r="A204" s="202"/>
      <c r="B204" s="186">
        <v>91</v>
      </c>
      <c r="C204" s="107" t="s">
        <v>22</v>
      </c>
      <c r="D204" s="107" t="s">
        <v>53</v>
      </c>
      <c r="E204" s="117" t="s">
        <v>305</v>
      </c>
      <c r="F204" s="107" t="s">
        <v>328</v>
      </c>
      <c r="G204" s="107">
        <v>2024</v>
      </c>
      <c r="H204" s="246">
        <v>6</v>
      </c>
      <c r="I204" s="107">
        <v>1</v>
      </c>
      <c r="J204" s="107" t="s">
        <v>1139</v>
      </c>
      <c r="K204" s="109" t="s">
        <v>1140</v>
      </c>
      <c r="L204" s="107" t="s">
        <v>1141</v>
      </c>
      <c r="M204" s="107" t="s">
        <v>1142</v>
      </c>
      <c r="N204" s="107" t="s">
        <v>310</v>
      </c>
      <c r="O204" s="107">
        <v>4</v>
      </c>
      <c r="P204" s="110">
        <v>45536</v>
      </c>
      <c r="Q204" s="110">
        <v>45657</v>
      </c>
      <c r="R204" s="107">
        <v>18</v>
      </c>
      <c r="S204" s="111"/>
      <c r="T204" s="107"/>
      <c r="U204" s="107"/>
      <c r="V204" s="107"/>
      <c r="W204" s="107"/>
      <c r="X204" s="107"/>
      <c r="Y204" s="107"/>
      <c r="Z204" s="107"/>
      <c r="AA204" s="107"/>
      <c r="AB204" s="107"/>
      <c r="AC204" s="107"/>
      <c r="AD204" s="107"/>
      <c r="AE204" s="107"/>
      <c r="AF204" s="107"/>
      <c r="AG204" s="113">
        <v>0</v>
      </c>
      <c r="AH204" s="113" t="s">
        <v>1143</v>
      </c>
      <c r="AI204" s="113" t="s">
        <v>34</v>
      </c>
      <c r="AJ204" s="111">
        <v>0</v>
      </c>
      <c r="AK204" s="107" t="s">
        <v>1104</v>
      </c>
      <c r="AL204" s="107" t="s">
        <v>36</v>
      </c>
      <c r="AM204" s="107" t="s">
        <v>36</v>
      </c>
      <c r="AN204" s="107">
        <v>2</v>
      </c>
      <c r="AO204" s="107" t="s">
        <v>1144</v>
      </c>
      <c r="AP204" s="153" t="s">
        <v>1145</v>
      </c>
      <c r="AQ204" s="211">
        <v>0.5</v>
      </c>
      <c r="AR204" s="135" t="s">
        <v>1146</v>
      </c>
      <c r="AS204" s="108" t="s">
        <v>39</v>
      </c>
      <c r="AT204" s="185" t="s">
        <v>39</v>
      </c>
      <c r="AU204" s="206"/>
      <c r="AV204" s="37"/>
      <c r="AW204" s="38"/>
      <c r="AX204" s="38"/>
      <c r="AY204" s="38"/>
      <c r="AZ204" s="38"/>
      <c r="BA204" s="38"/>
      <c r="BB204" s="38"/>
      <c r="BC204" s="38"/>
      <c r="BD204" s="38"/>
      <c r="BE204" s="38"/>
      <c r="BF204" s="38"/>
      <c r="BG204" s="38"/>
      <c r="BH204" s="38"/>
      <c r="BI204" s="38"/>
      <c r="BJ204" s="39"/>
    </row>
    <row r="205" spans="1:63" ht="43.5" hidden="1">
      <c r="A205" s="202"/>
      <c r="B205" s="241">
        <v>91</v>
      </c>
      <c r="C205" s="107" t="s">
        <v>22</v>
      </c>
      <c r="D205" s="107" t="s">
        <v>53</v>
      </c>
      <c r="E205" s="117" t="s">
        <v>305</v>
      </c>
      <c r="F205" s="107"/>
      <c r="G205" s="107">
        <v>2024</v>
      </c>
      <c r="H205" s="107"/>
      <c r="I205" s="107">
        <v>2</v>
      </c>
      <c r="J205" s="107"/>
      <c r="K205" s="109"/>
      <c r="L205" s="107" t="s">
        <v>1147</v>
      </c>
      <c r="M205" s="107"/>
      <c r="N205" s="107"/>
      <c r="O205" s="107"/>
      <c r="P205" s="110"/>
      <c r="Q205" s="110"/>
      <c r="R205" s="107">
        <v>0</v>
      </c>
      <c r="S205" s="111"/>
      <c r="T205" s="107"/>
      <c r="U205" s="107"/>
      <c r="V205" s="107"/>
      <c r="W205" s="107"/>
      <c r="X205" s="107"/>
      <c r="Y205" s="107"/>
      <c r="Z205" s="107"/>
      <c r="AA205" s="107"/>
      <c r="AB205" s="107"/>
      <c r="AC205" s="107"/>
      <c r="AD205" s="107"/>
      <c r="AE205" s="107"/>
      <c r="AF205" s="107"/>
      <c r="AG205" s="113" t="s">
        <v>71</v>
      </c>
      <c r="AH205" s="113" t="s">
        <v>71</v>
      </c>
      <c r="AI205" s="113" t="s">
        <v>34</v>
      </c>
      <c r="AJ205" s="111">
        <v>0</v>
      </c>
      <c r="AK205" s="107" t="s">
        <v>1148</v>
      </c>
      <c r="AL205" s="107" t="s">
        <v>36</v>
      </c>
      <c r="AM205" s="107" t="s">
        <v>36</v>
      </c>
      <c r="AN205" s="107" t="s">
        <v>37</v>
      </c>
      <c r="AO205" s="107" t="s">
        <v>37</v>
      </c>
      <c r="AP205" s="107" t="s">
        <v>37</v>
      </c>
      <c r="AQ205" s="211">
        <v>0</v>
      </c>
      <c r="AR205" s="135" t="s">
        <v>1149</v>
      </c>
      <c r="AS205" s="108" t="s">
        <v>39</v>
      </c>
      <c r="AT205" s="185" t="s">
        <v>39</v>
      </c>
      <c r="AU205" s="206"/>
      <c r="AV205" s="37"/>
      <c r="AW205" s="38"/>
      <c r="AX205" s="38"/>
      <c r="AY205" s="38"/>
      <c r="AZ205" s="38"/>
      <c r="BA205" s="38"/>
      <c r="BB205" s="38"/>
      <c r="BC205" s="38"/>
      <c r="BD205" s="38"/>
      <c r="BE205" s="38"/>
      <c r="BF205" s="38"/>
      <c r="BG205" s="38"/>
      <c r="BH205" s="38"/>
      <c r="BI205" s="38"/>
      <c r="BJ205" s="39"/>
    </row>
    <row r="206" spans="1:63" ht="150.75" hidden="1">
      <c r="A206" s="202"/>
      <c r="B206" s="186">
        <v>92</v>
      </c>
      <c r="C206" s="107" t="s">
        <v>22</v>
      </c>
      <c r="D206" s="107" t="s">
        <v>53</v>
      </c>
      <c r="E206" s="117" t="s">
        <v>305</v>
      </c>
      <c r="F206" s="107" t="s">
        <v>221</v>
      </c>
      <c r="G206" s="107">
        <v>2024</v>
      </c>
      <c r="H206" s="246">
        <v>7</v>
      </c>
      <c r="I206" s="107">
        <v>1</v>
      </c>
      <c r="J206" s="120" t="s">
        <v>1150</v>
      </c>
      <c r="K206" s="109" t="s">
        <v>1151</v>
      </c>
      <c r="L206" s="107" t="s">
        <v>1152</v>
      </c>
      <c r="M206" s="107" t="s">
        <v>1153</v>
      </c>
      <c r="N206" s="107" t="s">
        <v>339</v>
      </c>
      <c r="O206" s="107">
        <v>1</v>
      </c>
      <c r="P206" s="110">
        <v>45566</v>
      </c>
      <c r="Q206" s="110">
        <v>45596</v>
      </c>
      <c r="R206" s="107">
        <v>5</v>
      </c>
      <c r="S206" s="111"/>
      <c r="T206" s="107"/>
      <c r="U206" s="107"/>
      <c r="V206" s="107"/>
      <c r="W206" s="107"/>
      <c r="X206" s="107"/>
      <c r="Y206" s="107"/>
      <c r="Z206" s="107"/>
      <c r="AA206" s="107"/>
      <c r="AB206" s="107"/>
      <c r="AC206" s="107"/>
      <c r="AD206" s="107"/>
      <c r="AE206" s="107"/>
      <c r="AF206" s="107"/>
      <c r="AG206" s="112">
        <v>0</v>
      </c>
      <c r="AH206" s="113" t="s">
        <v>71</v>
      </c>
      <c r="AI206" s="113" t="s">
        <v>34</v>
      </c>
      <c r="AJ206" s="111">
        <v>0</v>
      </c>
      <c r="AK206" s="107" t="s">
        <v>1154</v>
      </c>
      <c r="AL206" s="107" t="s">
        <v>39</v>
      </c>
      <c r="AM206" s="107" t="s">
        <v>39</v>
      </c>
      <c r="AN206" s="107">
        <v>0</v>
      </c>
      <c r="AO206" s="107" t="s">
        <v>1155</v>
      </c>
      <c r="AP206" s="107" t="s">
        <v>37</v>
      </c>
      <c r="AQ206" s="135">
        <v>0</v>
      </c>
      <c r="AR206" s="135" t="s">
        <v>1156</v>
      </c>
      <c r="AS206" s="108" t="s">
        <v>39</v>
      </c>
      <c r="AT206" s="185" t="s">
        <v>39</v>
      </c>
      <c r="AU206" s="206"/>
      <c r="AV206" s="37"/>
      <c r="AW206" s="38"/>
      <c r="AX206" s="38"/>
      <c r="AY206" s="38"/>
      <c r="AZ206" s="38"/>
      <c r="BA206" s="38"/>
      <c r="BB206" s="38"/>
      <c r="BC206" s="38"/>
      <c r="BD206" s="38"/>
      <c r="BE206" s="38"/>
      <c r="BF206" s="38"/>
      <c r="BG206" s="38"/>
      <c r="BH206" s="38"/>
      <c r="BI206" s="38"/>
      <c r="BJ206" s="39"/>
    </row>
    <row r="207" spans="1:63" ht="160.5" hidden="1">
      <c r="A207" s="202"/>
      <c r="B207" s="186">
        <v>92</v>
      </c>
      <c r="C207" s="107" t="s">
        <v>22</v>
      </c>
      <c r="D207" s="107" t="s">
        <v>53</v>
      </c>
      <c r="E207" s="117" t="s">
        <v>305</v>
      </c>
      <c r="F207" s="107"/>
      <c r="G207" s="107">
        <v>2024</v>
      </c>
      <c r="H207" s="107"/>
      <c r="I207" s="107">
        <v>2</v>
      </c>
      <c r="J207" s="120" t="s">
        <v>1150</v>
      </c>
      <c r="K207" s="109" t="s">
        <v>1151</v>
      </c>
      <c r="L207" s="107" t="s">
        <v>1157</v>
      </c>
      <c r="M207" s="107" t="s">
        <v>1158</v>
      </c>
      <c r="N207" s="107" t="s">
        <v>339</v>
      </c>
      <c r="O207" s="107">
        <v>3</v>
      </c>
      <c r="P207" s="110">
        <v>45545</v>
      </c>
      <c r="Q207" s="110">
        <v>45657</v>
      </c>
      <c r="R207" s="107">
        <v>16</v>
      </c>
      <c r="S207" s="111"/>
      <c r="T207" s="107"/>
      <c r="U207" s="107"/>
      <c r="V207" s="107"/>
      <c r="W207" s="107"/>
      <c r="X207" s="107"/>
      <c r="Y207" s="107"/>
      <c r="Z207" s="107"/>
      <c r="AA207" s="107"/>
      <c r="AB207" s="107"/>
      <c r="AC207" s="107"/>
      <c r="AD207" s="107"/>
      <c r="AE207" s="107"/>
      <c r="AF207" s="107"/>
      <c r="AG207" s="113" t="s">
        <v>1159</v>
      </c>
      <c r="AH207" s="113" t="s">
        <v>1160</v>
      </c>
      <c r="AI207" s="113" t="s">
        <v>1161</v>
      </c>
      <c r="AJ207" s="111">
        <v>0</v>
      </c>
      <c r="AK207" s="107" t="s">
        <v>1162</v>
      </c>
      <c r="AL207" s="107" t="s">
        <v>36</v>
      </c>
      <c r="AM207" s="107" t="s">
        <v>36</v>
      </c>
      <c r="AN207" s="107">
        <v>0</v>
      </c>
      <c r="AO207" s="107" t="s">
        <v>1163</v>
      </c>
      <c r="AP207" s="149" t="s">
        <v>1164</v>
      </c>
      <c r="AQ207" s="211">
        <v>0</v>
      </c>
      <c r="AR207" s="135" t="s">
        <v>1165</v>
      </c>
      <c r="AS207" s="108" t="s">
        <v>39</v>
      </c>
      <c r="AT207" s="185" t="s">
        <v>39</v>
      </c>
      <c r="AU207" s="206"/>
      <c r="AV207" s="37"/>
      <c r="AW207" s="38"/>
      <c r="AX207" s="38"/>
      <c r="AY207" s="38"/>
      <c r="AZ207" s="38"/>
      <c r="BA207" s="38"/>
      <c r="BB207" s="38"/>
      <c r="BC207" s="38"/>
      <c r="BD207" s="38"/>
      <c r="BE207" s="38"/>
      <c r="BF207" s="38"/>
      <c r="BG207" s="38"/>
      <c r="BH207" s="38"/>
      <c r="BI207" s="38"/>
      <c r="BJ207" s="39"/>
    </row>
    <row r="208" spans="1:63" ht="150.75" hidden="1">
      <c r="A208" s="202"/>
      <c r="B208" s="241">
        <v>92</v>
      </c>
      <c r="C208" s="107" t="s">
        <v>22</v>
      </c>
      <c r="D208" s="107" t="s">
        <v>53</v>
      </c>
      <c r="E208" s="117" t="s">
        <v>305</v>
      </c>
      <c r="F208" s="107"/>
      <c r="G208" s="107">
        <v>2024</v>
      </c>
      <c r="H208" s="107"/>
      <c r="I208" s="107">
        <v>3</v>
      </c>
      <c r="J208" s="120" t="s">
        <v>1150</v>
      </c>
      <c r="K208" s="109" t="s">
        <v>1151</v>
      </c>
      <c r="L208" s="107" t="s">
        <v>1166</v>
      </c>
      <c r="M208" s="107"/>
      <c r="N208" s="107"/>
      <c r="O208" s="107"/>
      <c r="P208" s="110"/>
      <c r="Q208" s="110"/>
      <c r="R208" s="107">
        <v>0</v>
      </c>
      <c r="S208" s="111"/>
      <c r="T208" s="107"/>
      <c r="U208" s="107"/>
      <c r="V208" s="107"/>
      <c r="W208" s="107"/>
      <c r="X208" s="107"/>
      <c r="Y208" s="107"/>
      <c r="Z208" s="107"/>
      <c r="AA208" s="107"/>
      <c r="AB208" s="107"/>
      <c r="AC208" s="107"/>
      <c r="AD208" s="107"/>
      <c r="AE208" s="107"/>
      <c r="AF208" s="107"/>
      <c r="AG208" s="113" t="s">
        <v>1159</v>
      </c>
      <c r="AH208" s="113" t="s">
        <v>1160</v>
      </c>
      <c r="AI208" s="113" t="s">
        <v>1161</v>
      </c>
      <c r="AJ208" s="111">
        <v>0</v>
      </c>
      <c r="AK208" s="107" t="s">
        <v>1162</v>
      </c>
      <c r="AL208" s="107" t="s">
        <v>36</v>
      </c>
      <c r="AM208" s="107" t="s">
        <v>36</v>
      </c>
      <c r="AN208" s="107" t="s">
        <v>37</v>
      </c>
      <c r="AO208" s="107" t="s">
        <v>37</v>
      </c>
      <c r="AP208" s="107" t="s">
        <v>37</v>
      </c>
      <c r="AQ208" s="211">
        <v>0</v>
      </c>
      <c r="AR208" s="135" t="s">
        <v>1167</v>
      </c>
      <c r="AS208" s="108" t="s">
        <v>39</v>
      </c>
      <c r="AT208" s="185" t="s">
        <v>39</v>
      </c>
      <c r="AU208" s="206"/>
      <c r="AV208" s="37"/>
      <c r="AW208" s="38"/>
      <c r="AX208" s="38"/>
      <c r="AY208" s="38"/>
      <c r="AZ208" s="38"/>
      <c r="BA208" s="38"/>
      <c r="BB208" s="38"/>
      <c r="BC208" s="38"/>
      <c r="BD208" s="38"/>
      <c r="BE208" s="38"/>
      <c r="BF208" s="38"/>
      <c r="BG208" s="38"/>
      <c r="BH208" s="38"/>
      <c r="BI208" s="38"/>
      <c r="BJ208" s="39"/>
    </row>
    <row r="209" spans="1:62" ht="117.75" hidden="1">
      <c r="A209" s="202"/>
      <c r="B209" s="242">
        <v>93</v>
      </c>
      <c r="C209" s="107" t="s">
        <v>22</v>
      </c>
      <c r="D209" s="107" t="s">
        <v>53</v>
      </c>
      <c r="E209" s="117" t="s">
        <v>305</v>
      </c>
      <c r="F209" s="107" t="s">
        <v>221</v>
      </c>
      <c r="G209" s="107">
        <v>2024</v>
      </c>
      <c r="H209" s="246">
        <v>8</v>
      </c>
      <c r="I209" s="107">
        <v>1</v>
      </c>
      <c r="J209" s="107" t="s">
        <v>1036</v>
      </c>
      <c r="K209" s="109" t="s">
        <v>341</v>
      </c>
      <c r="L209" s="107" t="s">
        <v>1168</v>
      </c>
      <c r="M209" s="107" t="s">
        <v>1169</v>
      </c>
      <c r="N209" s="107" t="s">
        <v>1069</v>
      </c>
      <c r="O209" s="107">
        <v>2</v>
      </c>
      <c r="P209" s="110">
        <v>45536</v>
      </c>
      <c r="Q209" s="110">
        <v>45657</v>
      </c>
      <c r="R209" s="107">
        <v>18</v>
      </c>
      <c r="S209" s="111"/>
      <c r="T209" s="107"/>
      <c r="U209" s="107"/>
      <c r="V209" s="107"/>
      <c r="W209" s="107"/>
      <c r="X209" s="107"/>
      <c r="Y209" s="107"/>
      <c r="Z209" s="107"/>
      <c r="AA209" s="107"/>
      <c r="AB209" s="107"/>
      <c r="AC209" s="107"/>
      <c r="AD209" s="107"/>
      <c r="AE209" s="107"/>
      <c r="AF209" s="107"/>
      <c r="AG209" s="113" t="s">
        <v>290</v>
      </c>
      <c r="AH209" s="113" t="s">
        <v>1170</v>
      </c>
      <c r="AI209" s="113" t="s">
        <v>34</v>
      </c>
      <c r="AJ209" s="111">
        <v>0</v>
      </c>
      <c r="AK209" s="107" t="s">
        <v>1171</v>
      </c>
      <c r="AL209" s="107" t="s">
        <v>36</v>
      </c>
      <c r="AM209" s="107" t="s">
        <v>36</v>
      </c>
      <c r="AN209" s="107">
        <v>1</v>
      </c>
      <c r="AO209" s="107" t="s">
        <v>1172</v>
      </c>
      <c r="AP209" s="149" t="s">
        <v>1173</v>
      </c>
      <c r="AQ209" s="211">
        <v>1</v>
      </c>
      <c r="AR209" s="135" t="s">
        <v>1174</v>
      </c>
      <c r="AS209" s="130" t="s">
        <v>278</v>
      </c>
      <c r="AT209" s="187" t="s">
        <v>279</v>
      </c>
      <c r="AU209" s="206"/>
      <c r="AV209" s="37"/>
      <c r="AW209" s="38"/>
      <c r="AX209" s="38"/>
      <c r="AY209" s="38"/>
      <c r="AZ209" s="38"/>
      <c r="BA209" s="38"/>
      <c r="BB209" s="38"/>
      <c r="BC209" s="38"/>
      <c r="BD209" s="38"/>
      <c r="BE209" s="38"/>
      <c r="BF209" s="38"/>
      <c r="BG209" s="38"/>
      <c r="BH209" s="38"/>
      <c r="BI209" s="38"/>
      <c r="BJ209" s="39"/>
    </row>
    <row r="210" spans="1:62" ht="117.75" hidden="1">
      <c r="A210" s="202"/>
      <c r="B210" s="186">
        <v>93</v>
      </c>
      <c r="C210" s="107" t="s">
        <v>22</v>
      </c>
      <c r="D210" s="107" t="s">
        <v>53</v>
      </c>
      <c r="E210" s="117" t="s">
        <v>305</v>
      </c>
      <c r="F210" s="107"/>
      <c r="G210" s="107">
        <v>2024</v>
      </c>
      <c r="H210" s="107"/>
      <c r="I210" s="107">
        <v>2</v>
      </c>
      <c r="J210" s="107" t="s">
        <v>1036</v>
      </c>
      <c r="K210" s="109" t="s">
        <v>341</v>
      </c>
      <c r="L210" s="107" t="s">
        <v>1175</v>
      </c>
      <c r="M210" s="107" t="s">
        <v>1176</v>
      </c>
      <c r="N210" s="107" t="s">
        <v>1069</v>
      </c>
      <c r="O210" s="107">
        <v>2</v>
      </c>
      <c r="P210" s="110">
        <v>45566</v>
      </c>
      <c r="Q210" s="110">
        <v>45657</v>
      </c>
      <c r="R210" s="107">
        <v>13</v>
      </c>
      <c r="S210" s="111"/>
      <c r="T210" s="107"/>
      <c r="U210" s="107"/>
      <c r="V210" s="107"/>
      <c r="W210" s="107"/>
      <c r="X210" s="107"/>
      <c r="Y210" s="107"/>
      <c r="Z210" s="107"/>
      <c r="AA210" s="107"/>
      <c r="AB210" s="107"/>
      <c r="AC210" s="107"/>
      <c r="AD210" s="107"/>
      <c r="AE210" s="107"/>
      <c r="AF210" s="107"/>
      <c r="AG210" s="113" t="s">
        <v>290</v>
      </c>
      <c r="AH210" s="113" t="s">
        <v>1177</v>
      </c>
      <c r="AI210" s="113" t="s">
        <v>34</v>
      </c>
      <c r="AJ210" s="111">
        <v>0</v>
      </c>
      <c r="AK210" s="107" t="s">
        <v>1171</v>
      </c>
      <c r="AL210" s="107" t="s">
        <v>36</v>
      </c>
      <c r="AM210" s="107" t="s">
        <v>36</v>
      </c>
      <c r="AN210" s="107" t="s">
        <v>290</v>
      </c>
      <c r="AO210" s="107" t="s">
        <v>1178</v>
      </c>
      <c r="AP210" s="107" t="s">
        <v>37</v>
      </c>
      <c r="AQ210" s="211">
        <v>0</v>
      </c>
      <c r="AR210" s="135" t="s">
        <v>1179</v>
      </c>
      <c r="AS210" s="108" t="s">
        <v>39</v>
      </c>
      <c r="AT210" s="185" t="s">
        <v>39</v>
      </c>
      <c r="AU210" s="206"/>
      <c r="AV210" s="37"/>
      <c r="AW210" s="38"/>
      <c r="AX210" s="38"/>
      <c r="AY210" s="38"/>
      <c r="AZ210" s="38"/>
      <c r="BA210" s="38"/>
      <c r="BB210" s="38"/>
      <c r="BC210" s="38"/>
      <c r="BD210" s="38"/>
      <c r="BE210" s="38"/>
      <c r="BF210" s="38"/>
      <c r="BG210" s="38"/>
      <c r="BH210" s="38"/>
      <c r="BI210" s="38"/>
      <c r="BJ210" s="39"/>
    </row>
    <row r="211" spans="1:62" ht="117.75" hidden="1">
      <c r="A211" s="202"/>
      <c r="B211" s="241">
        <v>93</v>
      </c>
      <c r="C211" s="107" t="s">
        <v>22</v>
      </c>
      <c r="D211" s="107" t="s">
        <v>53</v>
      </c>
      <c r="E211" s="117" t="s">
        <v>305</v>
      </c>
      <c r="F211" s="107"/>
      <c r="G211" s="107">
        <v>2024</v>
      </c>
      <c r="H211" s="107"/>
      <c r="I211" s="107">
        <v>3</v>
      </c>
      <c r="J211" s="107" t="s">
        <v>1036</v>
      </c>
      <c r="K211" s="109" t="s">
        <v>356</v>
      </c>
      <c r="L211" s="107" t="s">
        <v>1180</v>
      </c>
      <c r="M211" s="107" t="s">
        <v>356</v>
      </c>
      <c r="N211" s="107" t="s">
        <v>339</v>
      </c>
      <c r="O211" s="107">
        <v>1</v>
      </c>
      <c r="P211" s="110">
        <v>45536</v>
      </c>
      <c r="Q211" s="110">
        <v>45657</v>
      </c>
      <c r="R211" s="107">
        <v>18</v>
      </c>
      <c r="S211" s="111"/>
      <c r="T211" s="107"/>
      <c r="U211" s="107"/>
      <c r="V211" s="107"/>
      <c r="W211" s="107"/>
      <c r="X211" s="107"/>
      <c r="Y211" s="107"/>
      <c r="Z211" s="107"/>
      <c r="AA211" s="107"/>
      <c r="AB211" s="107"/>
      <c r="AC211" s="107"/>
      <c r="AD211" s="107"/>
      <c r="AE211" s="107"/>
      <c r="AF211" s="107"/>
      <c r="AG211" s="113" t="s">
        <v>1181</v>
      </c>
      <c r="AH211" s="113" t="s">
        <v>1182</v>
      </c>
      <c r="AI211" s="113" t="s">
        <v>1183</v>
      </c>
      <c r="AJ211" s="111">
        <v>0</v>
      </c>
      <c r="AK211" s="107" t="s">
        <v>1184</v>
      </c>
      <c r="AL211" s="107" t="s">
        <v>36</v>
      </c>
      <c r="AM211" s="107" t="s">
        <v>36</v>
      </c>
      <c r="AN211" s="107" t="s">
        <v>290</v>
      </c>
      <c r="AO211" s="107" t="s">
        <v>1185</v>
      </c>
      <c r="AP211" s="107" t="s">
        <v>37</v>
      </c>
      <c r="AQ211" s="211">
        <v>0</v>
      </c>
      <c r="AR211" s="135" t="s">
        <v>1179</v>
      </c>
      <c r="AS211" s="108" t="s">
        <v>39</v>
      </c>
      <c r="AT211" s="185" t="s">
        <v>39</v>
      </c>
      <c r="AU211" s="206"/>
      <c r="AV211" s="37"/>
      <c r="AW211" s="38"/>
      <c r="AX211" s="38"/>
      <c r="AY211" s="38"/>
      <c r="AZ211" s="38"/>
      <c r="BA211" s="38"/>
      <c r="BB211" s="38"/>
      <c r="BC211" s="38"/>
      <c r="BD211" s="38"/>
      <c r="BE211" s="38"/>
      <c r="BF211" s="38"/>
      <c r="BG211" s="38"/>
      <c r="BH211" s="38"/>
      <c r="BI211" s="38"/>
      <c r="BJ211" s="39"/>
    </row>
    <row r="212" spans="1:62" ht="182.25">
      <c r="A212" s="203"/>
      <c r="B212" s="184">
        <v>94</v>
      </c>
      <c r="C212" s="100" t="s">
        <v>22</v>
      </c>
      <c r="D212" s="154" t="s">
        <v>1186</v>
      </c>
      <c r="E212" s="100" t="s">
        <v>208</v>
      </c>
      <c r="F212" s="100" t="s">
        <v>1187</v>
      </c>
      <c r="G212" s="100">
        <v>2013</v>
      </c>
      <c r="H212" s="100" t="s">
        <v>1188</v>
      </c>
      <c r="I212" s="100">
        <v>1</v>
      </c>
      <c r="J212" s="101" t="s">
        <v>1189</v>
      </c>
      <c r="K212" s="101" t="s">
        <v>1190</v>
      </c>
      <c r="L212" s="101" t="s">
        <v>1191</v>
      </c>
      <c r="M212" s="101" t="s">
        <v>1192</v>
      </c>
      <c r="N212" s="101" t="s">
        <v>1192</v>
      </c>
      <c r="O212" s="101">
        <v>1</v>
      </c>
      <c r="P212" s="117">
        <v>41496</v>
      </c>
      <c r="Q212" s="117">
        <v>45657</v>
      </c>
      <c r="R212" s="103">
        <f>(DAYS360(P212,Q212))/360*54</f>
        <v>615.15000000000009</v>
      </c>
      <c r="S212" s="100"/>
      <c r="T212" s="100"/>
      <c r="U212" s="100"/>
      <c r="V212" s="100"/>
      <c r="W212" s="100"/>
      <c r="X212" s="100"/>
      <c r="Y212" s="100"/>
      <c r="Z212" s="100"/>
      <c r="AA212" s="100"/>
      <c r="AB212" s="100"/>
      <c r="AC212" s="100"/>
      <c r="AD212" s="100"/>
      <c r="AE212" s="100"/>
      <c r="AF212" s="100"/>
      <c r="AG212" s="100" t="s">
        <v>1193</v>
      </c>
      <c r="AH212" s="100" t="s">
        <v>1194</v>
      </c>
      <c r="AI212" s="127" t="s">
        <v>1195</v>
      </c>
      <c r="AJ212" s="106">
        <v>1</v>
      </c>
      <c r="AK212" s="100" t="s">
        <v>1196</v>
      </c>
      <c r="AL212" s="100" t="s">
        <v>278</v>
      </c>
      <c r="AM212" s="100" t="s">
        <v>322</v>
      </c>
      <c r="AN212" s="106">
        <v>1</v>
      </c>
      <c r="AO212" s="100" t="s">
        <v>1193</v>
      </c>
      <c r="AP212" s="127" t="s">
        <v>1195</v>
      </c>
      <c r="AQ212" s="217">
        <v>1</v>
      </c>
      <c r="AR212" s="230" t="s">
        <v>1197</v>
      </c>
      <c r="AS212" s="130" t="s">
        <v>278</v>
      </c>
      <c r="AT212" s="187" t="s">
        <v>279</v>
      </c>
      <c r="AU212" s="206"/>
      <c r="AV212" s="37"/>
      <c r="AW212" s="36"/>
      <c r="AX212" s="36"/>
      <c r="AY212" s="36"/>
      <c r="AZ212" s="36"/>
      <c r="BA212" s="36"/>
      <c r="BB212" s="36"/>
      <c r="BC212" s="36"/>
      <c r="BD212" s="36"/>
      <c r="BE212" s="36"/>
      <c r="BF212" s="36"/>
      <c r="BG212" s="36"/>
      <c r="BH212" s="36"/>
      <c r="BI212" s="36"/>
      <c r="BJ212" s="36"/>
    </row>
    <row r="213" spans="1:62" ht="75">
      <c r="A213" s="202"/>
      <c r="B213" s="184">
        <v>95</v>
      </c>
      <c r="C213" s="100" t="s">
        <v>22</v>
      </c>
      <c r="D213" s="100" t="s">
        <v>1186</v>
      </c>
      <c r="E213" s="100" t="s">
        <v>1198</v>
      </c>
      <c r="F213" s="100" t="s">
        <v>1187</v>
      </c>
      <c r="G213" s="100">
        <v>2022</v>
      </c>
      <c r="H213" s="101" t="s">
        <v>1199</v>
      </c>
      <c r="I213" s="100">
        <v>1</v>
      </c>
      <c r="J213" s="101" t="s">
        <v>1200</v>
      </c>
      <c r="K213" s="101" t="s">
        <v>1201</v>
      </c>
      <c r="L213" s="100" t="s">
        <v>1202</v>
      </c>
      <c r="M213" s="100" t="s">
        <v>1203</v>
      </c>
      <c r="N213" s="100" t="s">
        <v>1204</v>
      </c>
      <c r="O213" s="100">
        <v>6</v>
      </c>
      <c r="P213" s="117">
        <v>45411</v>
      </c>
      <c r="Q213" s="117">
        <v>45626</v>
      </c>
      <c r="R213" s="103">
        <f t="shared" ref="R213:R229" si="2">(DAYS360(P213,Q213))/360*54</f>
        <v>31.650000000000002</v>
      </c>
      <c r="S213" s="100"/>
      <c r="T213" s="100"/>
      <c r="U213" s="100"/>
      <c r="V213" s="100"/>
      <c r="W213" s="100"/>
      <c r="X213" s="100"/>
      <c r="Y213" s="100"/>
      <c r="Z213" s="100"/>
      <c r="AA213" s="100"/>
      <c r="AB213" s="100"/>
      <c r="AC213" s="100"/>
      <c r="AD213" s="100"/>
      <c r="AE213" s="100"/>
      <c r="AF213" s="100"/>
      <c r="AG213" s="106">
        <v>0.51</v>
      </c>
      <c r="AH213" s="100" t="s">
        <v>1205</v>
      </c>
      <c r="AI213" s="127" t="s">
        <v>1206</v>
      </c>
      <c r="AJ213" s="106">
        <v>0.67</v>
      </c>
      <c r="AK213" s="100" t="s">
        <v>1207</v>
      </c>
      <c r="AL213" s="100" t="s">
        <v>36</v>
      </c>
      <c r="AM213" s="100" t="s">
        <v>36</v>
      </c>
      <c r="AN213" s="107" t="s">
        <v>37</v>
      </c>
      <c r="AO213" s="107" t="s">
        <v>37</v>
      </c>
      <c r="AP213" s="107" t="s">
        <v>37</v>
      </c>
      <c r="AQ213" s="218">
        <v>0.33</v>
      </c>
      <c r="AR213" s="213" t="s">
        <v>1208</v>
      </c>
      <c r="AS213" s="166" t="s">
        <v>39</v>
      </c>
      <c r="AT213" s="192" t="s">
        <v>39</v>
      </c>
      <c r="AU213" s="206"/>
      <c r="AV213" s="37"/>
      <c r="AW213" s="36"/>
      <c r="AX213" s="36"/>
      <c r="AY213" s="36"/>
      <c r="AZ213" s="36"/>
      <c r="BA213" s="36"/>
      <c r="BB213" s="36"/>
      <c r="BC213" s="36"/>
      <c r="BD213" s="36"/>
      <c r="BE213" s="36"/>
      <c r="BF213" s="36"/>
      <c r="BG213" s="36"/>
      <c r="BH213" s="36"/>
      <c r="BI213" s="36"/>
      <c r="BJ213" s="36"/>
    </row>
    <row r="214" spans="1:62" ht="75">
      <c r="A214" s="202"/>
      <c r="B214" s="184">
        <v>96</v>
      </c>
      <c r="C214" s="100" t="s">
        <v>22</v>
      </c>
      <c r="D214" s="100" t="s">
        <v>1186</v>
      </c>
      <c r="E214" s="100" t="s">
        <v>687</v>
      </c>
      <c r="F214" s="100" t="s">
        <v>1187</v>
      </c>
      <c r="G214" s="100">
        <v>2022</v>
      </c>
      <c r="H214" s="101" t="s">
        <v>1209</v>
      </c>
      <c r="I214" s="100">
        <v>1</v>
      </c>
      <c r="J214" s="101" t="s">
        <v>1210</v>
      </c>
      <c r="K214" s="101" t="s">
        <v>1211</v>
      </c>
      <c r="L214" s="100" t="s">
        <v>1212</v>
      </c>
      <c r="M214" s="100" t="s">
        <v>1213</v>
      </c>
      <c r="N214" s="100" t="s">
        <v>1204</v>
      </c>
      <c r="O214" s="100">
        <v>6</v>
      </c>
      <c r="P214" s="117">
        <v>45411</v>
      </c>
      <c r="Q214" s="117">
        <v>45626</v>
      </c>
      <c r="R214" s="103">
        <f t="shared" si="2"/>
        <v>31.650000000000002</v>
      </c>
      <c r="S214" s="100"/>
      <c r="T214" s="100"/>
      <c r="U214" s="100"/>
      <c r="V214" s="100"/>
      <c r="W214" s="100"/>
      <c r="X214" s="100"/>
      <c r="Y214" s="100"/>
      <c r="Z214" s="100"/>
      <c r="AA214" s="100"/>
      <c r="AB214" s="100"/>
      <c r="AC214" s="100"/>
      <c r="AD214" s="100"/>
      <c r="AE214" s="100"/>
      <c r="AF214" s="100"/>
      <c r="AG214" s="106">
        <v>0</v>
      </c>
      <c r="AH214" s="155" t="s">
        <v>1214</v>
      </c>
      <c r="AI214" s="100" t="s">
        <v>34</v>
      </c>
      <c r="AJ214" s="106">
        <v>0.67</v>
      </c>
      <c r="AK214" s="100" t="s">
        <v>1215</v>
      </c>
      <c r="AL214" s="100" t="s">
        <v>36</v>
      </c>
      <c r="AM214" s="100" t="s">
        <v>36</v>
      </c>
      <c r="AN214" s="107" t="s">
        <v>37</v>
      </c>
      <c r="AO214" s="107" t="s">
        <v>37</v>
      </c>
      <c r="AP214" s="107" t="s">
        <v>37</v>
      </c>
      <c r="AQ214" s="218">
        <v>0.67</v>
      </c>
      <c r="AR214" s="213" t="s">
        <v>1216</v>
      </c>
      <c r="AS214" s="166" t="s">
        <v>39</v>
      </c>
      <c r="AT214" s="192" t="s">
        <v>39</v>
      </c>
      <c r="AU214" s="206"/>
      <c r="AV214" s="37"/>
      <c r="AW214" s="36"/>
      <c r="AX214" s="36"/>
      <c r="AY214" s="36"/>
      <c r="AZ214" s="36"/>
      <c r="BA214" s="36"/>
      <c r="BB214" s="36"/>
      <c r="BC214" s="36"/>
      <c r="BD214" s="36"/>
      <c r="BE214" s="36"/>
      <c r="BF214" s="36"/>
      <c r="BG214" s="36"/>
      <c r="BH214" s="36"/>
      <c r="BI214" s="36"/>
      <c r="BJ214" s="36"/>
    </row>
    <row r="215" spans="1:62" ht="85.5">
      <c r="A215" s="202"/>
      <c r="B215" s="184">
        <v>97</v>
      </c>
      <c r="C215" s="100" t="s">
        <v>22</v>
      </c>
      <c r="D215" s="100" t="s">
        <v>1186</v>
      </c>
      <c r="E215" s="100" t="s">
        <v>1217</v>
      </c>
      <c r="F215" s="100" t="s">
        <v>1187</v>
      </c>
      <c r="G215" s="100">
        <v>2022</v>
      </c>
      <c r="H215" s="101" t="s">
        <v>1218</v>
      </c>
      <c r="I215" s="100">
        <v>1</v>
      </c>
      <c r="J215" s="101" t="s">
        <v>1219</v>
      </c>
      <c r="K215" s="101" t="s">
        <v>1220</v>
      </c>
      <c r="L215" s="101" t="s">
        <v>1221</v>
      </c>
      <c r="M215" s="101" t="s">
        <v>1222</v>
      </c>
      <c r="N215" s="101" t="s">
        <v>1223</v>
      </c>
      <c r="O215" s="101">
        <v>1</v>
      </c>
      <c r="P215" s="117" t="s">
        <v>1224</v>
      </c>
      <c r="Q215" s="117">
        <v>45657</v>
      </c>
      <c r="R215" s="103">
        <f t="shared" si="2"/>
        <v>54</v>
      </c>
      <c r="S215" s="100"/>
      <c r="T215" s="100"/>
      <c r="U215" s="100"/>
      <c r="V215" s="100"/>
      <c r="W215" s="100"/>
      <c r="X215" s="100"/>
      <c r="Y215" s="100"/>
      <c r="Z215" s="100"/>
      <c r="AA215" s="100"/>
      <c r="AB215" s="100"/>
      <c r="AC215" s="100"/>
      <c r="AD215" s="100"/>
      <c r="AE215" s="100"/>
      <c r="AF215" s="100"/>
      <c r="AG215" s="100"/>
      <c r="AH215" s="155" t="s">
        <v>1225</v>
      </c>
      <c r="AI215" s="156"/>
      <c r="AJ215" s="157"/>
      <c r="AK215" s="156"/>
      <c r="AL215" s="100" t="s">
        <v>36</v>
      </c>
      <c r="AM215" s="100" t="s">
        <v>36</v>
      </c>
      <c r="AN215" s="124">
        <v>1</v>
      </c>
      <c r="AO215" s="120" t="s">
        <v>1226</v>
      </c>
      <c r="AP215" s="134" t="s">
        <v>1227</v>
      </c>
      <c r="AQ215" s="218">
        <v>1</v>
      </c>
      <c r="AR215" s="135" t="s">
        <v>1228</v>
      </c>
      <c r="AS215" s="130" t="s">
        <v>278</v>
      </c>
      <c r="AT215" s="187" t="s">
        <v>278</v>
      </c>
      <c r="AU215" s="206"/>
      <c r="AV215" s="37"/>
      <c r="AW215" s="36"/>
      <c r="AX215" s="36"/>
      <c r="AY215" s="36"/>
      <c r="AZ215" s="36"/>
      <c r="BA215" s="36"/>
      <c r="BB215" s="36"/>
      <c r="BC215" s="36"/>
      <c r="BD215" s="36"/>
      <c r="BE215" s="36"/>
      <c r="BF215" s="36"/>
      <c r="BG215" s="36"/>
      <c r="BH215" s="36"/>
      <c r="BI215" s="36"/>
      <c r="BJ215" s="36"/>
    </row>
    <row r="216" spans="1:62" ht="117.75">
      <c r="A216" s="202"/>
      <c r="B216" s="184">
        <v>97</v>
      </c>
      <c r="C216" s="100" t="s">
        <v>22</v>
      </c>
      <c r="D216" s="100" t="s">
        <v>1186</v>
      </c>
      <c r="E216" s="100" t="s">
        <v>1217</v>
      </c>
      <c r="F216" s="100" t="s">
        <v>1187</v>
      </c>
      <c r="G216" s="100">
        <v>2022</v>
      </c>
      <c r="H216" s="101" t="s">
        <v>1229</v>
      </c>
      <c r="I216" s="100">
        <v>2</v>
      </c>
      <c r="J216" s="101" t="s">
        <v>1219</v>
      </c>
      <c r="K216" s="101" t="s">
        <v>1220</v>
      </c>
      <c r="L216" s="101" t="s">
        <v>1221</v>
      </c>
      <c r="M216" s="101" t="s">
        <v>1230</v>
      </c>
      <c r="N216" s="101" t="s">
        <v>1231</v>
      </c>
      <c r="O216" s="101">
        <v>12</v>
      </c>
      <c r="P216" s="117" t="s">
        <v>1224</v>
      </c>
      <c r="Q216" s="117">
        <v>45649</v>
      </c>
      <c r="R216" s="103">
        <f t="shared" si="2"/>
        <v>52.8</v>
      </c>
      <c r="S216" s="100"/>
      <c r="T216" s="100"/>
      <c r="U216" s="100"/>
      <c r="V216" s="100"/>
      <c r="W216" s="100"/>
      <c r="X216" s="100"/>
      <c r="Y216" s="100"/>
      <c r="Z216" s="100"/>
      <c r="AA216" s="100"/>
      <c r="AB216" s="100"/>
      <c r="AC216" s="100"/>
      <c r="AD216" s="100"/>
      <c r="AE216" s="100"/>
      <c r="AF216" s="100"/>
      <c r="AG216" s="106">
        <v>1</v>
      </c>
      <c r="AH216" s="106" t="s">
        <v>1232</v>
      </c>
      <c r="AI216" s="141" t="s">
        <v>1233</v>
      </c>
      <c r="AJ216" s="106">
        <v>0</v>
      </c>
      <c r="AK216" s="100" t="s">
        <v>1234</v>
      </c>
      <c r="AL216" s="100" t="s">
        <v>36</v>
      </c>
      <c r="AM216" s="100" t="s">
        <v>36</v>
      </c>
      <c r="AN216" s="124">
        <v>1</v>
      </c>
      <c r="AO216" s="120" t="s">
        <v>1235</v>
      </c>
      <c r="AP216" s="134" t="s">
        <v>1236</v>
      </c>
      <c r="AQ216" s="218">
        <v>1</v>
      </c>
      <c r="AR216" s="135" t="s">
        <v>1237</v>
      </c>
      <c r="AS216" s="130" t="s">
        <v>278</v>
      </c>
      <c r="AT216" s="187" t="s">
        <v>278</v>
      </c>
      <c r="AU216" s="206"/>
      <c r="AV216" s="37"/>
      <c r="AW216" s="36"/>
      <c r="AX216" s="36"/>
      <c r="AY216" s="36"/>
      <c r="AZ216" s="36"/>
      <c r="BA216" s="36"/>
      <c r="BB216" s="36"/>
      <c r="BC216" s="36"/>
      <c r="BD216" s="36"/>
      <c r="BE216" s="36"/>
      <c r="BF216" s="36"/>
      <c r="BG216" s="36"/>
      <c r="BH216" s="36"/>
      <c r="BI216" s="36"/>
      <c r="BJ216" s="36"/>
    </row>
    <row r="217" spans="1:62" ht="85.5">
      <c r="A217" s="202"/>
      <c r="B217" s="184">
        <v>97</v>
      </c>
      <c r="C217" s="100" t="s">
        <v>22</v>
      </c>
      <c r="D217" s="100" t="s">
        <v>1186</v>
      </c>
      <c r="E217" s="100" t="s">
        <v>1217</v>
      </c>
      <c r="F217" s="100" t="s">
        <v>1187</v>
      </c>
      <c r="G217" s="100">
        <v>2022</v>
      </c>
      <c r="H217" s="101" t="s">
        <v>1238</v>
      </c>
      <c r="I217" s="100">
        <v>3</v>
      </c>
      <c r="J217" s="101" t="s">
        <v>1219</v>
      </c>
      <c r="K217" s="101" t="s">
        <v>1220</v>
      </c>
      <c r="L217" s="101" t="s">
        <v>1221</v>
      </c>
      <c r="M217" s="101" t="s">
        <v>1239</v>
      </c>
      <c r="N217" s="101" t="s">
        <v>1240</v>
      </c>
      <c r="O217" s="101">
        <v>6</v>
      </c>
      <c r="P217" s="117">
        <v>45383</v>
      </c>
      <c r="Q217" s="117">
        <v>45627</v>
      </c>
      <c r="R217" s="103">
        <f t="shared" si="2"/>
        <v>36</v>
      </c>
      <c r="S217" s="100"/>
      <c r="T217" s="100"/>
      <c r="U217" s="100"/>
      <c r="V217" s="100"/>
      <c r="W217" s="100"/>
      <c r="X217" s="100"/>
      <c r="Y217" s="100"/>
      <c r="Z217" s="100"/>
      <c r="AA217" s="100"/>
      <c r="AB217" s="100"/>
      <c r="AC217" s="100"/>
      <c r="AD217" s="100"/>
      <c r="AE217" s="100"/>
      <c r="AF217" s="100"/>
      <c r="AG217" s="106">
        <v>1</v>
      </c>
      <c r="AH217" s="106" t="s">
        <v>1232</v>
      </c>
      <c r="AI217" s="141" t="s">
        <v>1233</v>
      </c>
      <c r="AJ217" s="106">
        <v>0</v>
      </c>
      <c r="AK217" s="100" t="s">
        <v>1234</v>
      </c>
      <c r="AL217" s="100" t="s">
        <v>36</v>
      </c>
      <c r="AM217" s="100" t="s">
        <v>36</v>
      </c>
      <c r="AN217" s="124">
        <v>1</v>
      </c>
      <c r="AO217" s="120" t="s">
        <v>1241</v>
      </c>
      <c r="AP217" s="134" t="s">
        <v>1242</v>
      </c>
      <c r="AQ217" s="218">
        <v>0.8</v>
      </c>
      <c r="AR217" s="135" t="s">
        <v>1243</v>
      </c>
      <c r="AS217" s="108" t="s">
        <v>39</v>
      </c>
      <c r="AT217" s="185" t="s">
        <v>39</v>
      </c>
      <c r="AU217" s="206"/>
      <c r="AV217" s="37"/>
      <c r="AW217" s="36"/>
      <c r="AX217" s="36"/>
      <c r="AY217" s="36"/>
      <c r="AZ217" s="36"/>
      <c r="BA217" s="36"/>
      <c r="BB217" s="36"/>
      <c r="BC217" s="36"/>
      <c r="BD217" s="36"/>
      <c r="BE217" s="36"/>
      <c r="BF217" s="36"/>
      <c r="BG217" s="36"/>
      <c r="BH217" s="36"/>
      <c r="BI217" s="36"/>
      <c r="BJ217" s="36"/>
    </row>
    <row r="218" spans="1:62" ht="75">
      <c r="A218" s="202"/>
      <c r="B218" s="184">
        <v>98</v>
      </c>
      <c r="C218" s="100" t="s">
        <v>22</v>
      </c>
      <c r="D218" s="100" t="s">
        <v>1186</v>
      </c>
      <c r="E218" s="100" t="s">
        <v>54</v>
      </c>
      <c r="F218" s="100" t="s">
        <v>25</v>
      </c>
      <c r="G218" s="100">
        <v>2022</v>
      </c>
      <c r="H218" s="101" t="s">
        <v>1244</v>
      </c>
      <c r="I218" s="100">
        <v>1</v>
      </c>
      <c r="J218" s="101" t="s">
        <v>1245</v>
      </c>
      <c r="K218" s="101" t="s">
        <v>1246</v>
      </c>
      <c r="L218" s="100" t="s">
        <v>1247</v>
      </c>
      <c r="M218" s="101" t="s">
        <v>1248</v>
      </c>
      <c r="N218" s="101" t="s">
        <v>1249</v>
      </c>
      <c r="O218" s="101">
        <v>1</v>
      </c>
      <c r="P218" s="117">
        <v>45483</v>
      </c>
      <c r="Q218" s="117">
        <v>45657</v>
      </c>
      <c r="R218" s="103">
        <f t="shared" si="2"/>
        <v>25.65</v>
      </c>
      <c r="S218" s="100"/>
      <c r="T218" s="100"/>
      <c r="U218" s="100"/>
      <c r="V218" s="100"/>
      <c r="W218" s="100"/>
      <c r="X218" s="100"/>
      <c r="Y218" s="100"/>
      <c r="Z218" s="100"/>
      <c r="AA218" s="100"/>
      <c r="AB218" s="100"/>
      <c r="AC218" s="100"/>
      <c r="AD218" s="100"/>
      <c r="AE218" s="100"/>
      <c r="AF218" s="100"/>
      <c r="AG218" s="100" t="s">
        <v>80</v>
      </c>
      <c r="AH218" s="100" t="s">
        <v>80</v>
      </c>
      <c r="AI218" s="100" t="s">
        <v>34</v>
      </c>
      <c r="AJ218" s="106">
        <v>0</v>
      </c>
      <c r="AK218" s="100" t="s">
        <v>80</v>
      </c>
      <c r="AL218" s="100" t="s">
        <v>36</v>
      </c>
      <c r="AM218" s="100" t="s">
        <v>36</v>
      </c>
      <c r="AN218" s="124">
        <v>0</v>
      </c>
      <c r="AO218" s="124" t="s">
        <v>1250</v>
      </c>
      <c r="AP218" s="134" t="s">
        <v>1251</v>
      </c>
      <c r="AQ218" s="218">
        <v>0</v>
      </c>
      <c r="AR218" s="135" t="s">
        <v>1252</v>
      </c>
      <c r="AS218" s="108" t="s">
        <v>39</v>
      </c>
      <c r="AT218" s="185" t="s">
        <v>39</v>
      </c>
      <c r="AU218" s="206"/>
      <c r="AV218" s="37"/>
      <c r="AW218" s="36"/>
      <c r="AX218" s="36"/>
      <c r="AY218" s="36"/>
      <c r="AZ218" s="36"/>
      <c r="BA218" s="36"/>
      <c r="BB218" s="36"/>
      <c r="BC218" s="36"/>
      <c r="BD218" s="36"/>
      <c r="BE218" s="36"/>
      <c r="BF218" s="36"/>
      <c r="BG218" s="36"/>
      <c r="BH218" s="36"/>
      <c r="BI218" s="36"/>
      <c r="BJ218" s="36"/>
    </row>
    <row r="219" spans="1:62" ht="63.75">
      <c r="A219" s="202"/>
      <c r="B219" s="184">
        <v>99</v>
      </c>
      <c r="C219" s="100" t="s">
        <v>22</v>
      </c>
      <c r="D219" s="100" t="s">
        <v>1186</v>
      </c>
      <c r="E219" s="100" t="s">
        <v>54</v>
      </c>
      <c r="F219" s="100" t="s">
        <v>25</v>
      </c>
      <c r="G219" s="100">
        <v>2022</v>
      </c>
      <c r="H219" s="101" t="s">
        <v>1253</v>
      </c>
      <c r="I219" s="100">
        <v>1</v>
      </c>
      <c r="J219" s="101" t="s">
        <v>1254</v>
      </c>
      <c r="K219" s="101" t="s">
        <v>1255</v>
      </c>
      <c r="L219" s="100" t="s">
        <v>1247</v>
      </c>
      <c r="M219" s="101" t="s">
        <v>1248</v>
      </c>
      <c r="N219" s="101" t="s">
        <v>1249</v>
      </c>
      <c r="O219" s="101">
        <v>2</v>
      </c>
      <c r="P219" s="117">
        <v>45483</v>
      </c>
      <c r="Q219" s="117">
        <v>45657</v>
      </c>
      <c r="R219" s="103">
        <f t="shared" si="2"/>
        <v>25.65</v>
      </c>
      <c r="S219" s="100"/>
      <c r="T219" s="100"/>
      <c r="U219" s="100"/>
      <c r="V219" s="100"/>
      <c r="W219" s="100"/>
      <c r="X219" s="100"/>
      <c r="Y219" s="100"/>
      <c r="Z219" s="100"/>
      <c r="AA219" s="100"/>
      <c r="AB219" s="100"/>
      <c r="AC219" s="100"/>
      <c r="AD219" s="100"/>
      <c r="AE219" s="100"/>
      <c r="AF219" s="100"/>
      <c r="AG219" s="106">
        <v>1</v>
      </c>
      <c r="AH219" s="100" t="s">
        <v>1256</v>
      </c>
      <c r="AI219" s="100" t="s">
        <v>34</v>
      </c>
      <c r="AJ219" s="106">
        <v>0</v>
      </c>
      <c r="AK219" s="100" t="s">
        <v>1257</v>
      </c>
      <c r="AL219" s="100" t="s">
        <v>36</v>
      </c>
      <c r="AM219" s="100" t="s">
        <v>36</v>
      </c>
      <c r="AN219" s="106">
        <v>0</v>
      </c>
      <c r="AO219" s="100" t="s">
        <v>1258</v>
      </c>
      <c r="AP219" s="107" t="s">
        <v>37</v>
      </c>
      <c r="AQ219" s="218">
        <v>0</v>
      </c>
      <c r="AR219" s="135" t="s">
        <v>1252</v>
      </c>
      <c r="AS219" s="108" t="s">
        <v>39</v>
      </c>
      <c r="AT219" s="185" t="s">
        <v>39</v>
      </c>
      <c r="AU219" s="206"/>
      <c r="AV219" s="37"/>
      <c r="AW219" s="36"/>
      <c r="AX219" s="36"/>
      <c r="AY219" s="36"/>
      <c r="AZ219" s="36"/>
      <c r="BA219" s="36"/>
      <c r="BB219" s="36"/>
      <c r="BC219" s="36"/>
      <c r="BD219" s="36"/>
      <c r="BE219" s="36"/>
      <c r="BF219" s="36"/>
      <c r="BG219" s="36"/>
      <c r="BH219" s="36"/>
      <c r="BI219" s="36"/>
      <c r="BJ219" s="36"/>
    </row>
    <row r="220" spans="1:62" ht="75">
      <c r="A220" s="202"/>
      <c r="B220" s="184">
        <v>100</v>
      </c>
      <c r="C220" s="100" t="s">
        <v>22</v>
      </c>
      <c r="D220" s="100" t="s">
        <v>1186</v>
      </c>
      <c r="E220" s="100" t="s">
        <v>687</v>
      </c>
      <c r="F220" s="100" t="s">
        <v>25</v>
      </c>
      <c r="G220" s="100">
        <v>2022</v>
      </c>
      <c r="H220" s="101" t="s">
        <v>1259</v>
      </c>
      <c r="I220" s="100">
        <v>1</v>
      </c>
      <c r="J220" s="101" t="s">
        <v>1260</v>
      </c>
      <c r="K220" s="101" t="s">
        <v>1261</v>
      </c>
      <c r="L220" s="101" t="s">
        <v>1262</v>
      </c>
      <c r="M220" s="100" t="s">
        <v>1263</v>
      </c>
      <c r="N220" s="100" t="s">
        <v>1264</v>
      </c>
      <c r="O220" s="100">
        <v>1</v>
      </c>
      <c r="P220" s="117">
        <v>45406</v>
      </c>
      <c r="Q220" s="117">
        <v>45657</v>
      </c>
      <c r="R220" s="103">
        <f t="shared" si="2"/>
        <v>37.049999999999997</v>
      </c>
      <c r="S220" s="100"/>
      <c r="T220" s="100"/>
      <c r="U220" s="100"/>
      <c r="V220" s="100"/>
      <c r="W220" s="100"/>
      <c r="X220" s="100"/>
      <c r="Y220" s="100"/>
      <c r="Z220" s="100"/>
      <c r="AA220" s="100"/>
      <c r="AB220" s="100"/>
      <c r="AC220" s="100"/>
      <c r="AD220" s="100"/>
      <c r="AE220" s="100"/>
      <c r="AF220" s="100"/>
      <c r="AG220" s="106">
        <v>0.2</v>
      </c>
      <c r="AH220" s="100" t="s">
        <v>1265</v>
      </c>
      <c r="AI220" s="127" t="s">
        <v>1266</v>
      </c>
      <c r="AJ220" s="106">
        <v>0.2</v>
      </c>
      <c r="AK220" s="100" t="s">
        <v>1267</v>
      </c>
      <c r="AL220" s="100" t="s">
        <v>36</v>
      </c>
      <c r="AM220" s="100" t="s">
        <v>36</v>
      </c>
      <c r="AN220" s="158">
        <v>0.2</v>
      </c>
      <c r="AO220" s="101" t="s">
        <v>1268</v>
      </c>
      <c r="AP220" s="149" t="s">
        <v>1266</v>
      </c>
      <c r="AQ220" s="218">
        <v>0.2</v>
      </c>
      <c r="AR220" s="213" t="s">
        <v>1269</v>
      </c>
      <c r="AS220" s="166" t="s">
        <v>39</v>
      </c>
      <c r="AT220" s="192" t="s">
        <v>39</v>
      </c>
      <c r="AU220" s="206"/>
      <c r="AV220" s="37"/>
      <c r="AW220" s="36"/>
      <c r="AX220" s="36"/>
      <c r="AY220" s="36"/>
      <c r="AZ220" s="36"/>
      <c r="BA220" s="36"/>
      <c r="BB220" s="36"/>
      <c r="BC220" s="36"/>
      <c r="BD220" s="36"/>
      <c r="BE220" s="36"/>
      <c r="BF220" s="36"/>
      <c r="BG220" s="36"/>
      <c r="BH220" s="36"/>
      <c r="BI220" s="36"/>
      <c r="BJ220" s="36"/>
    </row>
    <row r="221" spans="1:62" ht="63.75">
      <c r="A221" s="202"/>
      <c r="B221" s="184">
        <v>101</v>
      </c>
      <c r="C221" s="100" t="s">
        <v>22</v>
      </c>
      <c r="D221" s="100" t="s">
        <v>1186</v>
      </c>
      <c r="E221" s="100" t="s">
        <v>687</v>
      </c>
      <c r="F221" s="100" t="s">
        <v>25</v>
      </c>
      <c r="G221" s="100">
        <v>2022</v>
      </c>
      <c r="H221" s="101" t="s">
        <v>1270</v>
      </c>
      <c r="I221" s="100">
        <v>1</v>
      </c>
      <c r="J221" s="101" t="s">
        <v>1271</v>
      </c>
      <c r="K221" s="101" t="s">
        <v>1272</v>
      </c>
      <c r="L221" s="101" t="s">
        <v>1273</v>
      </c>
      <c r="M221" s="101" t="s">
        <v>1274</v>
      </c>
      <c r="N221" s="101" t="s">
        <v>1264</v>
      </c>
      <c r="O221" s="101">
        <v>1</v>
      </c>
      <c r="P221" s="117">
        <v>45406</v>
      </c>
      <c r="Q221" s="117">
        <v>45657</v>
      </c>
      <c r="R221" s="103">
        <f t="shared" si="2"/>
        <v>37.049999999999997</v>
      </c>
      <c r="S221" s="100"/>
      <c r="T221" s="100"/>
      <c r="U221" s="100"/>
      <c r="V221" s="100"/>
      <c r="W221" s="100"/>
      <c r="X221" s="100"/>
      <c r="Y221" s="100"/>
      <c r="Z221" s="100"/>
      <c r="AA221" s="100"/>
      <c r="AB221" s="100"/>
      <c r="AC221" s="100"/>
      <c r="AD221" s="100"/>
      <c r="AE221" s="100"/>
      <c r="AF221" s="100"/>
      <c r="AG221" s="106">
        <v>0.2</v>
      </c>
      <c r="AH221" s="100" t="s">
        <v>1275</v>
      </c>
      <c r="AI221" s="127" t="s">
        <v>1276</v>
      </c>
      <c r="AJ221" s="106">
        <v>0.2</v>
      </c>
      <c r="AK221" s="100" t="s">
        <v>1267</v>
      </c>
      <c r="AL221" s="100" t="s">
        <v>36</v>
      </c>
      <c r="AM221" s="100" t="s">
        <v>36</v>
      </c>
      <c r="AN221" s="158">
        <v>0.2</v>
      </c>
      <c r="AO221" s="101" t="s">
        <v>1275</v>
      </c>
      <c r="AP221" s="149" t="s">
        <v>1277</v>
      </c>
      <c r="AQ221" s="218">
        <v>0.2</v>
      </c>
      <c r="AR221" s="213" t="s">
        <v>1269</v>
      </c>
      <c r="AS221" s="166" t="s">
        <v>39</v>
      </c>
      <c r="AT221" s="192" t="s">
        <v>39</v>
      </c>
      <c r="AU221" s="206"/>
      <c r="AV221" s="37"/>
      <c r="AW221" s="36"/>
      <c r="AX221" s="36"/>
      <c r="AY221" s="36"/>
      <c r="AZ221" s="36"/>
      <c r="BA221" s="36"/>
      <c r="BB221" s="36"/>
      <c r="BC221" s="36"/>
      <c r="BD221" s="36"/>
      <c r="BE221" s="36"/>
      <c r="BF221" s="36"/>
      <c r="BG221" s="36"/>
      <c r="BH221" s="36"/>
      <c r="BI221" s="36"/>
      <c r="BJ221" s="36"/>
    </row>
    <row r="222" spans="1:62" ht="63.75">
      <c r="A222" s="202"/>
      <c r="B222" s="184">
        <v>102</v>
      </c>
      <c r="C222" s="100" t="s">
        <v>22</v>
      </c>
      <c r="D222" s="100" t="s">
        <v>1186</v>
      </c>
      <c r="E222" s="100" t="s">
        <v>687</v>
      </c>
      <c r="F222" s="100" t="s">
        <v>25</v>
      </c>
      <c r="G222" s="100">
        <v>2022</v>
      </c>
      <c r="H222" s="101" t="s">
        <v>1278</v>
      </c>
      <c r="I222" s="100">
        <v>1</v>
      </c>
      <c r="J222" s="101" t="s">
        <v>1279</v>
      </c>
      <c r="K222" s="101" t="s">
        <v>1280</v>
      </c>
      <c r="L222" s="101" t="s">
        <v>1281</v>
      </c>
      <c r="M222" s="101" t="s">
        <v>1274</v>
      </c>
      <c r="N222" s="101" t="s">
        <v>1264</v>
      </c>
      <c r="O222" s="101">
        <v>1</v>
      </c>
      <c r="P222" s="117">
        <v>45406</v>
      </c>
      <c r="Q222" s="117">
        <v>45657</v>
      </c>
      <c r="R222" s="103">
        <f t="shared" si="2"/>
        <v>37.049999999999997</v>
      </c>
      <c r="S222" s="100"/>
      <c r="T222" s="100"/>
      <c r="U222" s="100"/>
      <c r="V222" s="100"/>
      <c r="W222" s="100"/>
      <c r="X222" s="100"/>
      <c r="Y222" s="100"/>
      <c r="Z222" s="100"/>
      <c r="AA222" s="100"/>
      <c r="AB222" s="100"/>
      <c r="AC222" s="100"/>
      <c r="AD222" s="100"/>
      <c r="AE222" s="100"/>
      <c r="AF222" s="100"/>
      <c r="AG222" s="106">
        <v>0.2</v>
      </c>
      <c r="AH222" s="100" t="s">
        <v>1275</v>
      </c>
      <c r="AI222" s="127" t="s">
        <v>1282</v>
      </c>
      <c r="AJ222" s="106">
        <v>0.2</v>
      </c>
      <c r="AK222" s="100" t="s">
        <v>1267</v>
      </c>
      <c r="AL222" s="100" t="s">
        <v>36</v>
      </c>
      <c r="AM222" s="100" t="s">
        <v>36</v>
      </c>
      <c r="AN222" s="158">
        <v>0.2</v>
      </c>
      <c r="AO222" s="101" t="s">
        <v>1275</v>
      </c>
      <c r="AP222" s="149" t="s">
        <v>1283</v>
      </c>
      <c r="AQ222" s="218">
        <v>0.2</v>
      </c>
      <c r="AR222" s="213" t="s">
        <v>1269</v>
      </c>
      <c r="AS222" s="166" t="s">
        <v>39</v>
      </c>
      <c r="AT222" s="192" t="s">
        <v>39</v>
      </c>
      <c r="AU222" s="206"/>
      <c r="AV222" s="37"/>
      <c r="AW222" s="36"/>
      <c r="AX222" s="36"/>
      <c r="AY222" s="36"/>
      <c r="AZ222" s="36"/>
      <c r="BA222" s="36"/>
      <c r="BB222" s="36"/>
      <c r="BC222" s="36"/>
      <c r="BD222" s="36"/>
      <c r="BE222" s="36"/>
      <c r="BF222" s="36"/>
      <c r="BG222" s="36"/>
      <c r="BH222" s="36"/>
      <c r="BI222" s="36"/>
      <c r="BJ222" s="36"/>
    </row>
    <row r="223" spans="1:62" ht="63.75">
      <c r="A223" s="202"/>
      <c r="B223" s="184">
        <v>103</v>
      </c>
      <c r="C223" s="100" t="s">
        <v>22</v>
      </c>
      <c r="D223" s="100" t="s">
        <v>1186</v>
      </c>
      <c r="E223" s="100" t="s">
        <v>687</v>
      </c>
      <c r="F223" s="100" t="s">
        <v>25</v>
      </c>
      <c r="G223" s="100">
        <v>2022</v>
      </c>
      <c r="H223" s="101" t="s">
        <v>1284</v>
      </c>
      <c r="I223" s="100">
        <v>1</v>
      </c>
      <c r="J223" s="101" t="s">
        <v>1285</v>
      </c>
      <c r="K223" s="101" t="s">
        <v>1286</v>
      </c>
      <c r="L223" s="100" t="s">
        <v>1287</v>
      </c>
      <c r="M223" s="101" t="s">
        <v>1288</v>
      </c>
      <c r="N223" s="101" t="s">
        <v>1289</v>
      </c>
      <c r="O223" s="100">
        <v>1</v>
      </c>
      <c r="P223" s="117">
        <v>45406</v>
      </c>
      <c r="Q223" s="117">
        <v>45657</v>
      </c>
      <c r="R223" s="103">
        <f t="shared" si="2"/>
        <v>37.049999999999997</v>
      </c>
      <c r="S223" s="100"/>
      <c r="T223" s="100"/>
      <c r="U223" s="100"/>
      <c r="V223" s="100"/>
      <c r="W223" s="100"/>
      <c r="X223" s="100"/>
      <c r="Y223" s="100"/>
      <c r="Z223" s="100"/>
      <c r="AA223" s="100"/>
      <c r="AB223" s="100"/>
      <c r="AC223" s="100"/>
      <c r="AD223" s="100"/>
      <c r="AE223" s="100"/>
      <c r="AF223" s="100"/>
      <c r="AG223" s="106">
        <v>0</v>
      </c>
      <c r="AH223" s="100" t="s">
        <v>1290</v>
      </c>
      <c r="AI223" s="106" t="s">
        <v>34</v>
      </c>
      <c r="AJ223" s="106">
        <v>0</v>
      </c>
      <c r="AK223" s="100" t="s">
        <v>1291</v>
      </c>
      <c r="AL223" s="100" t="s">
        <v>36</v>
      </c>
      <c r="AM223" s="100" t="s">
        <v>36</v>
      </c>
      <c r="AN223" s="158">
        <v>0</v>
      </c>
      <c r="AO223" s="101" t="s">
        <v>1040</v>
      </c>
      <c r="AP223" s="120" t="s">
        <v>290</v>
      </c>
      <c r="AQ223" s="218">
        <v>0</v>
      </c>
      <c r="AR223" s="213" t="s">
        <v>1292</v>
      </c>
      <c r="AS223" s="166" t="s">
        <v>39</v>
      </c>
      <c r="AT223" s="192" t="s">
        <v>39</v>
      </c>
      <c r="AU223" s="206"/>
      <c r="AV223" s="37"/>
      <c r="AW223" s="36"/>
      <c r="AX223" s="36"/>
      <c r="AY223" s="36"/>
      <c r="AZ223" s="36"/>
      <c r="BA223" s="36"/>
      <c r="BB223" s="36"/>
      <c r="BC223" s="36"/>
      <c r="BD223" s="36"/>
      <c r="BE223" s="36"/>
      <c r="BF223" s="36"/>
      <c r="BG223" s="36"/>
      <c r="BH223" s="36"/>
      <c r="BI223" s="36"/>
      <c r="BJ223" s="36"/>
    </row>
    <row r="224" spans="1:62" ht="129">
      <c r="A224" s="202"/>
      <c r="B224" s="184">
        <v>104</v>
      </c>
      <c r="C224" s="100" t="s">
        <v>22</v>
      </c>
      <c r="D224" s="100" t="s">
        <v>1186</v>
      </c>
      <c r="E224" s="100" t="s">
        <v>687</v>
      </c>
      <c r="F224" s="100" t="s">
        <v>25</v>
      </c>
      <c r="G224" s="100">
        <v>2022</v>
      </c>
      <c r="H224" s="101" t="s">
        <v>1293</v>
      </c>
      <c r="I224" s="100">
        <v>1</v>
      </c>
      <c r="J224" s="101" t="s">
        <v>1294</v>
      </c>
      <c r="K224" s="101" t="s">
        <v>1295</v>
      </c>
      <c r="L224" s="101" t="s">
        <v>1296</v>
      </c>
      <c r="M224" s="100" t="s">
        <v>1297</v>
      </c>
      <c r="N224" s="101" t="s">
        <v>1298</v>
      </c>
      <c r="O224" s="100">
        <v>6</v>
      </c>
      <c r="P224" s="117">
        <v>45406</v>
      </c>
      <c r="Q224" s="117">
        <v>45657</v>
      </c>
      <c r="R224" s="103">
        <f t="shared" si="2"/>
        <v>37.049999999999997</v>
      </c>
      <c r="S224" s="100"/>
      <c r="T224" s="100"/>
      <c r="U224" s="100"/>
      <c r="V224" s="100"/>
      <c r="W224" s="100"/>
      <c r="X224" s="100"/>
      <c r="Y224" s="100"/>
      <c r="Z224" s="100"/>
      <c r="AA224" s="100"/>
      <c r="AB224" s="100"/>
      <c r="AC224" s="100"/>
      <c r="AD224" s="100"/>
      <c r="AE224" s="100"/>
      <c r="AF224" s="100"/>
      <c r="AG224" s="106">
        <v>1</v>
      </c>
      <c r="AH224" s="100" t="s">
        <v>1299</v>
      </c>
      <c r="AI224" s="127" t="s">
        <v>1300</v>
      </c>
      <c r="AJ224" s="106">
        <v>0.9</v>
      </c>
      <c r="AK224" s="100" t="s">
        <v>1301</v>
      </c>
      <c r="AL224" s="100" t="s">
        <v>36</v>
      </c>
      <c r="AM224" s="100" t="s">
        <v>36</v>
      </c>
      <c r="AN224" s="158">
        <v>0.9</v>
      </c>
      <c r="AO224" s="101" t="s">
        <v>1302</v>
      </c>
      <c r="AP224" s="149" t="s">
        <v>1300</v>
      </c>
      <c r="AQ224" s="218">
        <v>0.9</v>
      </c>
      <c r="AR224" s="213" t="s">
        <v>1303</v>
      </c>
      <c r="AS224" s="166" t="s">
        <v>39</v>
      </c>
      <c r="AT224" s="192" t="s">
        <v>39</v>
      </c>
      <c r="AU224" s="206"/>
      <c r="AV224" s="37"/>
      <c r="AW224" s="36"/>
      <c r="AX224" s="36"/>
      <c r="AY224" s="36"/>
      <c r="AZ224" s="36"/>
      <c r="BA224" s="36"/>
      <c r="BB224" s="36"/>
      <c r="BC224" s="36"/>
      <c r="BD224" s="36"/>
      <c r="BE224" s="36"/>
      <c r="BF224" s="36"/>
      <c r="BG224" s="36"/>
      <c r="BH224" s="36"/>
      <c r="BI224" s="36"/>
      <c r="BJ224" s="36"/>
    </row>
    <row r="225" spans="1:62" ht="129">
      <c r="A225" s="202"/>
      <c r="B225" s="184">
        <v>18</v>
      </c>
      <c r="C225" s="100" t="s">
        <v>22</v>
      </c>
      <c r="D225" s="154" t="s">
        <v>1186</v>
      </c>
      <c r="E225" s="100" t="s">
        <v>208</v>
      </c>
      <c r="F225" s="100" t="s">
        <v>55</v>
      </c>
      <c r="G225" s="100">
        <v>2022</v>
      </c>
      <c r="H225" s="101" t="s">
        <v>1304</v>
      </c>
      <c r="I225" s="100">
        <v>1</v>
      </c>
      <c r="J225" s="101" t="s">
        <v>1305</v>
      </c>
      <c r="K225" s="101" t="s">
        <v>1306</v>
      </c>
      <c r="L225" s="101" t="s">
        <v>1307</v>
      </c>
      <c r="M225" s="101" t="s">
        <v>1308</v>
      </c>
      <c r="N225" s="101" t="s">
        <v>1309</v>
      </c>
      <c r="O225" s="101">
        <v>3</v>
      </c>
      <c r="P225" s="117" t="s">
        <v>1310</v>
      </c>
      <c r="Q225" s="117">
        <v>45657</v>
      </c>
      <c r="R225" s="103">
        <f t="shared" si="2"/>
        <v>81</v>
      </c>
      <c r="S225" s="100"/>
      <c r="T225" s="100"/>
      <c r="U225" s="100"/>
      <c r="V225" s="100"/>
      <c r="W225" s="100"/>
      <c r="X225" s="100"/>
      <c r="Y225" s="100"/>
      <c r="Z225" s="100"/>
      <c r="AA225" s="100"/>
      <c r="AB225" s="100"/>
      <c r="AC225" s="100"/>
      <c r="AD225" s="100"/>
      <c r="AE225" s="100"/>
      <c r="AF225" s="100"/>
      <c r="AG225" s="106">
        <v>0.66</v>
      </c>
      <c r="AH225" s="100" t="s">
        <v>1311</v>
      </c>
      <c r="AI225" s="127" t="s">
        <v>1312</v>
      </c>
      <c r="AJ225" s="106">
        <v>0.66</v>
      </c>
      <c r="AK225" s="100" t="s">
        <v>1313</v>
      </c>
      <c r="AL225" s="100" t="s">
        <v>36</v>
      </c>
      <c r="AM225" s="100" t="s">
        <v>36</v>
      </c>
      <c r="AN225" s="106">
        <v>0.66</v>
      </c>
      <c r="AO225" s="100" t="s">
        <v>1314</v>
      </c>
      <c r="AP225" s="123" t="s">
        <v>174</v>
      </c>
      <c r="AQ225" s="211">
        <v>0.66</v>
      </c>
      <c r="AR225" s="135" t="s">
        <v>1315</v>
      </c>
      <c r="AS225" s="108" t="s">
        <v>39</v>
      </c>
      <c r="AT225" s="185" t="s">
        <v>39</v>
      </c>
      <c r="AU225" s="206"/>
      <c r="AV225" s="37"/>
      <c r="AW225" s="36"/>
      <c r="AX225" s="36"/>
      <c r="AY225" s="36"/>
      <c r="AZ225" s="36"/>
      <c r="BA225" s="36"/>
      <c r="BB225" s="36"/>
      <c r="BC225" s="36"/>
      <c r="BD225" s="36"/>
      <c r="BE225" s="36"/>
      <c r="BF225" s="36"/>
      <c r="BG225" s="36"/>
      <c r="BH225" s="36"/>
      <c r="BI225" s="36"/>
      <c r="BJ225" s="36"/>
    </row>
    <row r="226" spans="1:62" ht="160.5" hidden="1">
      <c r="A226" s="202"/>
      <c r="B226" s="184">
        <v>106</v>
      </c>
      <c r="C226" s="100" t="s">
        <v>22</v>
      </c>
      <c r="D226" s="100" t="s">
        <v>1316</v>
      </c>
      <c r="E226" s="100" t="s">
        <v>54</v>
      </c>
      <c r="F226" s="100" t="s">
        <v>25</v>
      </c>
      <c r="G226" s="100">
        <v>2023</v>
      </c>
      <c r="H226" s="101" t="s">
        <v>1317</v>
      </c>
      <c r="I226" s="100">
        <v>1</v>
      </c>
      <c r="J226" s="101" t="s">
        <v>1318</v>
      </c>
      <c r="K226" s="101" t="s">
        <v>1255</v>
      </c>
      <c r="L226" s="100" t="s">
        <v>1319</v>
      </c>
      <c r="M226" s="101" t="s">
        <v>1320</v>
      </c>
      <c r="N226" s="101" t="s">
        <v>1321</v>
      </c>
      <c r="O226" s="101">
        <v>2</v>
      </c>
      <c r="P226" s="117">
        <v>45483</v>
      </c>
      <c r="Q226" s="117">
        <v>46387</v>
      </c>
      <c r="R226" s="103">
        <f t="shared" si="2"/>
        <v>133.65</v>
      </c>
      <c r="S226" s="100"/>
      <c r="T226" s="100"/>
      <c r="U226" s="100"/>
      <c r="V226" s="100"/>
      <c r="W226" s="100"/>
      <c r="X226" s="100"/>
      <c r="Y226" s="100"/>
      <c r="Z226" s="100"/>
      <c r="AA226" s="100"/>
      <c r="AB226" s="100"/>
      <c r="AC226" s="100"/>
      <c r="AD226" s="100"/>
      <c r="AE226" s="100"/>
      <c r="AF226" s="100"/>
      <c r="AG226" s="159" t="s">
        <v>80</v>
      </c>
      <c r="AH226" s="100" t="s">
        <v>80</v>
      </c>
      <c r="AI226" s="100" t="s">
        <v>34</v>
      </c>
      <c r="AJ226" s="106">
        <v>0</v>
      </c>
      <c r="AK226" s="100" t="s">
        <v>80</v>
      </c>
      <c r="AL226" s="100" t="s">
        <v>36</v>
      </c>
      <c r="AM226" s="100" t="s">
        <v>36</v>
      </c>
      <c r="AN226" s="111">
        <v>1</v>
      </c>
      <c r="AO226" s="107" t="s">
        <v>1322</v>
      </c>
      <c r="AP226" s="134" t="s">
        <v>1323</v>
      </c>
      <c r="AQ226" s="211">
        <v>0.1</v>
      </c>
      <c r="AR226" s="135" t="s">
        <v>1324</v>
      </c>
      <c r="AS226" s="151" t="s">
        <v>36</v>
      </c>
      <c r="AT226" s="189" t="s">
        <v>36</v>
      </c>
      <c r="AU226" s="206"/>
      <c r="AV226" s="37"/>
      <c r="AW226" s="36"/>
      <c r="AX226" s="36"/>
      <c r="AY226" s="36"/>
      <c r="AZ226" s="36"/>
      <c r="BA226" s="36"/>
      <c r="BB226" s="36"/>
      <c r="BC226" s="36"/>
      <c r="BD226" s="36"/>
      <c r="BE226" s="36"/>
      <c r="BF226" s="36"/>
      <c r="BG226" s="36"/>
      <c r="BH226" s="36"/>
      <c r="BI226" s="36"/>
      <c r="BJ226" s="36"/>
    </row>
    <row r="227" spans="1:62" ht="43.5" hidden="1">
      <c r="A227" s="202"/>
      <c r="B227" s="184">
        <v>106</v>
      </c>
      <c r="C227" s="100" t="s">
        <v>22</v>
      </c>
      <c r="D227" s="100" t="s">
        <v>1316</v>
      </c>
      <c r="E227" s="100" t="s">
        <v>54</v>
      </c>
      <c r="F227" s="100" t="s">
        <v>25</v>
      </c>
      <c r="G227" s="100">
        <v>2023</v>
      </c>
      <c r="H227" s="101" t="s">
        <v>1325</v>
      </c>
      <c r="I227" s="100">
        <v>2</v>
      </c>
      <c r="J227" s="101" t="s">
        <v>1326</v>
      </c>
      <c r="K227" s="101" t="s">
        <v>1327</v>
      </c>
      <c r="L227" s="100" t="s">
        <v>1319</v>
      </c>
      <c r="M227" s="101" t="s">
        <v>1328</v>
      </c>
      <c r="N227" s="101" t="s">
        <v>1329</v>
      </c>
      <c r="O227" s="101">
        <v>1</v>
      </c>
      <c r="P227" s="117">
        <v>45483</v>
      </c>
      <c r="Q227" s="117">
        <v>45657</v>
      </c>
      <c r="R227" s="103">
        <f t="shared" si="2"/>
        <v>25.65</v>
      </c>
      <c r="S227" s="100"/>
      <c r="T227" s="100"/>
      <c r="U227" s="100"/>
      <c r="V227" s="100"/>
      <c r="W227" s="100"/>
      <c r="X227" s="100"/>
      <c r="Y227" s="100"/>
      <c r="Z227" s="100"/>
      <c r="AA227" s="100"/>
      <c r="AB227" s="100"/>
      <c r="AC227" s="100"/>
      <c r="AD227" s="100"/>
      <c r="AE227" s="100"/>
      <c r="AF227" s="100"/>
      <c r="AG227" s="100" t="s">
        <v>80</v>
      </c>
      <c r="AH227" s="100" t="s">
        <v>80</v>
      </c>
      <c r="AI227" s="100" t="s">
        <v>34</v>
      </c>
      <c r="AJ227" s="106">
        <v>0</v>
      </c>
      <c r="AK227" s="100" t="s">
        <v>80</v>
      </c>
      <c r="AL227" s="100" t="s">
        <v>36</v>
      </c>
      <c r="AM227" s="100" t="s">
        <v>36</v>
      </c>
      <c r="AN227" s="111">
        <v>0</v>
      </c>
      <c r="AO227" s="107" t="s">
        <v>1330</v>
      </c>
      <c r="AP227" s="107" t="s">
        <v>37</v>
      </c>
      <c r="AQ227" s="211">
        <v>0</v>
      </c>
      <c r="AR227" s="135" t="s">
        <v>1252</v>
      </c>
      <c r="AS227" s="108" t="s">
        <v>39</v>
      </c>
      <c r="AT227" s="185" t="s">
        <v>39</v>
      </c>
      <c r="AU227" s="206"/>
      <c r="AV227" s="37"/>
      <c r="AW227" s="36"/>
      <c r="AX227" s="36"/>
      <c r="AY227" s="36"/>
      <c r="AZ227" s="36"/>
      <c r="BA227" s="36"/>
      <c r="BB227" s="36"/>
      <c r="BC227" s="36"/>
      <c r="BD227" s="36"/>
      <c r="BE227" s="36"/>
      <c r="BF227" s="36"/>
      <c r="BG227" s="36"/>
      <c r="BH227" s="36"/>
      <c r="BI227" s="36"/>
      <c r="BJ227" s="36"/>
    </row>
    <row r="228" spans="1:62" ht="85.5" hidden="1">
      <c r="A228" s="202"/>
      <c r="B228" s="184">
        <v>106</v>
      </c>
      <c r="C228" s="100" t="s">
        <v>22</v>
      </c>
      <c r="D228" s="100" t="s">
        <v>1316</v>
      </c>
      <c r="E228" s="100" t="s">
        <v>54</v>
      </c>
      <c r="F228" s="100" t="s">
        <v>25</v>
      </c>
      <c r="G228" s="100">
        <v>2023</v>
      </c>
      <c r="H228" s="101" t="s">
        <v>1331</v>
      </c>
      <c r="I228" s="100">
        <v>3</v>
      </c>
      <c r="J228" s="101" t="s">
        <v>1326</v>
      </c>
      <c r="K228" s="101" t="s">
        <v>1327</v>
      </c>
      <c r="L228" s="100" t="s">
        <v>1319</v>
      </c>
      <c r="M228" s="101" t="s">
        <v>1332</v>
      </c>
      <c r="N228" s="101" t="s">
        <v>1333</v>
      </c>
      <c r="O228" s="101">
        <v>2</v>
      </c>
      <c r="P228" s="117">
        <v>45483</v>
      </c>
      <c r="Q228" s="117">
        <v>45657</v>
      </c>
      <c r="R228" s="103">
        <f t="shared" si="2"/>
        <v>25.65</v>
      </c>
      <c r="S228" s="100"/>
      <c r="T228" s="100"/>
      <c r="U228" s="100"/>
      <c r="V228" s="100"/>
      <c r="W228" s="100"/>
      <c r="X228" s="100"/>
      <c r="Y228" s="100"/>
      <c r="Z228" s="100"/>
      <c r="AA228" s="100"/>
      <c r="AB228" s="100"/>
      <c r="AC228" s="100"/>
      <c r="AD228" s="100"/>
      <c r="AE228" s="100"/>
      <c r="AF228" s="100"/>
      <c r="AG228" s="100" t="s">
        <v>80</v>
      </c>
      <c r="AH228" s="100" t="s">
        <v>80</v>
      </c>
      <c r="AI228" s="100" t="s">
        <v>34</v>
      </c>
      <c r="AJ228" s="106">
        <v>0</v>
      </c>
      <c r="AK228" s="100" t="s">
        <v>80</v>
      </c>
      <c r="AL228" s="100" t="s">
        <v>36</v>
      </c>
      <c r="AM228" s="100" t="s">
        <v>36</v>
      </c>
      <c r="AN228" s="111">
        <v>1</v>
      </c>
      <c r="AO228" s="107" t="s">
        <v>1334</v>
      </c>
      <c r="AP228" s="129" t="s">
        <v>1335</v>
      </c>
      <c r="AQ228" s="211">
        <v>0</v>
      </c>
      <c r="AR228" s="135" t="s">
        <v>1336</v>
      </c>
      <c r="AS228" s="108" t="s">
        <v>39</v>
      </c>
      <c r="AT228" s="185" t="s">
        <v>39</v>
      </c>
      <c r="AU228" s="206"/>
      <c r="AV228" s="37"/>
      <c r="AW228" s="36"/>
      <c r="AX228" s="36"/>
      <c r="AY228" s="36"/>
      <c r="AZ228" s="36"/>
      <c r="BA228" s="36"/>
      <c r="BB228" s="36"/>
      <c r="BC228" s="36"/>
      <c r="BD228" s="36"/>
      <c r="BE228" s="36"/>
      <c r="BF228" s="36"/>
      <c r="BG228" s="36"/>
      <c r="BH228" s="36"/>
      <c r="BI228" s="36"/>
      <c r="BJ228" s="36"/>
    </row>
    <row r="229" spans="1:62" ht="96.75" hidden="1">
      <c r="A229" s="202"/>
      <c r="B229" s="184">
        <v>107</v>
      </c>
      <c r="C229" s="100" t="s">
        <v>22</v>
      </c>
      <c r="D229" s="100" t="s">
        <v>23</v>
      </c>
      <c r="E229" s="100" t="s">
        <v>54</v>
      </c>
      <c r="F229" s="100" t="s">
        <v>25</v>
      </c>
      <c r="G229" s="100">
        <v>2023</v>
      </c>
      <c r="H229" s="101" t="s">
        <v>1337</v>
      </c>
      <c r="I229" s="100">
        <v>1</v>
      </c>
      <c r="J229" s="101" t="s">
        <v>1338</v>
      </c>
      <c r="K229" s="101" t="s">
        <v>1339</v>
      </c>
      <c r="L229" s="100" t="s">
        <v>1340</v>
      </c>
      <c r="M229" s="101" t="s">
        <v>1341</v>
      </c>
      <c r="N229" s="101" t="s">
        <v>1342</v>
      </c>
      <c r="O229" s="101">
        <v>2</v>
      </c>
      <c r="P229" s="117">
        <v>45483</v>
      </c>
      <c r="Q229" s="117">
        <v>45657</v>
      </c>
      <c r="R229" s="103">
        <f t="shared" si="2"/>
        <v>25.65</v>
      </c>
      <c r="S229" s="100"/>
      <c r="T229" s="100"/>
      <c r="U229" s="100"/>
      <c r="V229" s="100"/>
      <c r="W229" s="100"/>
      <c r="X229" s="100"/>
      <c r="Y229" s="100"/>
      <c r="Z229" s="100"/>
      <c r="AA229" s="100"/>
      <c r="AB229" s="100"/>
      <c r="AC229" s="100"/>
      <c r="AD229" s="100"/>
      <c r="AE229" s="100"/>
      <c r="AF229" s="100"/>
      <c r="AG229" s="100" t="s">
        <v>80</v>
      </c>
      <c r="AH229" s="100" t="s">
        <v>80</v>
      </c>
      <c r="AI229" s="100" t="s">
        <v>34</v>
      </c>
      <c r="AJ229" s="106">
        <v>0</v>
      </c>
      <c r="AK229" s="100" t="s">
        <v>80</v>
      </c>
      <c r="AL229" s="100" t="s">
        <v>36</v>
      </c>
      <c r="AM229" s="100" t="s">
        <v>36</v>
      </c>
      <c r="AN229" s="111">
        <v>1</v>
      </c>
      <c r="AO229" s="107" t="s">
        <v>1343</v>
      </c>
      <c r="AP229" s="134" t="s">
        <v>1344</v>
      </c>
      <c r="AQ229" s="211">
        <v>0</v>
      </c>
      <c r="AR229" s="135" t="s">
        <v>1345</v>
      </c>
      <c r="AS229" s="108" t="s">
        <v>39</v>
      </c>
      <c r="AT229" s="185" t="s">
        <v>39</v>
      </c>
      <c r="AU229" s="206"/>
      <c r="AV229" s="37"/>
      <c r="AW229" s="36"/>
      <c r="AX229" s="36"/>
      <c r="AY229" s="36"/>
      <c r="AZ229" s="36"/>
      <c r="BA229" s="36"/>
      <c r="BB229" s="36"/>
      <c r="BC229" s="36"/>
      <c r="BD229" s="36"/>
      <c r="BE229" s="36"/>
      <c r="BF229" s="36"/>
      <c r="BG229" s="36"/>
      <c r="BH229" s="36"/>
      <c r="BI229" s="36"/>
      <c r="BJ229" s="36"/>
    </row>
    <row r="230" spans="1:62" ht="257.25" hidden="1">
      <c r="A230" s="202"/>
      <c r="B230" s="184">
        <v>108</v>
      </c>
      <c r="C230" s="100" t="s">
        <v>22</v>
      </c>
      <c r="D230" s="100" t="s">
        <v>23</v>
      </c>
      <c r="E230" s="100" t="s">
        <v>54</v>
      </c>
      <c r="F230" s="100" t="s">
        <v>1187</v>
      </c>
      <c r="G230" s="100">
        <v>2023</v>
      </c>
      <c r="H230" s="101" t="s">
        <v>1346</v>
      </c>
      <c r="I230" s="100">
        <v>1</v>
      </c>
      <c r="J230" s="101" t="s">
        <v>1347</v>
      </c>
      <c r="K230" s="101" t="s">
        <v>1348</v>
      </c>
      <c r="L230" s="100" t="s">
        <v>1349</v>
      </c>
      <c r="M230" s="101" t="s">
        <v>1350</v>
      </c>
      <c r="N230" s="101" t="s">
        <v>1351</v>
      </c>
      <c r="O230" s="101">
        <v>4</v>
      </c>
      <c r="P230" s="117">
        <v>45483</v>
      </c>
      <c r="Q230" s="117">
        <v>45657</v>
      </c>
      <c r="R230" s="103">
        <f t="shared" ref="R226:R289" si="3">(DAYS360(P230,Q230))/360*54</f>
        <v>25.65</v>
      </c>
      <c r="S230" s="100"/>
      <c r="T230" s="100"/>
      <c r="U230" s="100"/>
      <c r="V230" s="100"/>
      <c r="W230" s="100"/>
      <c r="X230" s="100"/>
      <c r="Y230" s="100"/>
      <c r="Z230" s="100"/>
      <c r="AA230" s="100"/>
      <c r="AB230" s="100"/>
      <c r="AC230" s="100"/>
      <c r="AD230" s="100"/>
      <c r="AE230" s="100"/>
      <c r="AF230" s="100"/>
      <c r="AG230" s="100" t="s">
        <v>80</v>
      </c>
      <c r="AH230" s="100" t="s">
        <v>80</v>
      </c>
      <c r="AI230" s="100" t="s">
        <v>34</v>
      </c>
      <c r="AJ230" s="106">
        <v>0</v>
      </c>
      <c r="AK230" s="100" t="s">
        <v>80</v>
      </c>
      <c r="AL230" s="100" t="s">
        <v>36</v>
      </c>
      <c r="AM230" s="100" t="s">
        <v>36</v>
      </c>
      <c r="AN230" s="111">
        <v>1</v>
      </c>
      <c r="AO230" s="107" t="s">
        <v>1352</v>
      </c>
      <c r="AP230" s="134" t="s">
        <v>1353</v>
      </c>
      <c r="AQ230" s="211">
        <v>0</v>
      </c>
      <c r="AR230" s="135" t="s">
        <v>1354</v>
      </c>
      <c r="AS230" s="108" t="s">
        <v>39</v>
      </c>
      <c r="AT230" s="185" t="s">
        <v>39</v>
      </c>
      <c r="AU230" s="206"/>
      <c r="AV230" s="37"/>
      <c r="AW230" s="36"/>
      <c r="AX230" s="36"/>
      <c r="AY230" s="36"/>
      <c r="AZ230" s="36"/>
      <c r="BA230" s="36"/>
      <c r="BB230" s="36"/>
      <c r="BC230" s="36"/>
      <c r="BD230" s="36"/>
      <c r="BE230" s="36"/>
      <c r="BF230" s="36"/>
      <c r="BG230" s="36"/>
      <c r="BH230" s="36"/>
      <c r="BI230" s="36"/>
      <c r="BJ230" s="36"/>
    </row>
    <row r="231" spans="1:62" ht="257.25" hidden="1">
      <c r="A231" s="202"/>
      <c r="B231" s="184">
        <v>109</v>
      </c>
      <c r="C231" s="100" t="s">
        <v>22</v>
      </c>
      <c r="D231" s="100" t="s">
        <v>23</v>
      </c>
      <c r="E231" s="100" t="s">
        <v>54</v>
      </c>
      <c r="F231" s="100" t="s">
        <v>25</v>
      </c>
      <c r="G231" s="100">
        <v>2023</v>
      </c>
      <c r="H231" s="101" t="s">
        <v>1355</v>
      </c>
      <c r="I231" s="100">
        <v>1</v>
      </c>
      <c r="J231" s="101" t="s">
        <v>1356</v>
      </c>
      <c r="K231" s="101" t="s">
        <v>1348</v>
      </c>
      <c r="L231" s="100" t="s">
        <v>1357</v>
      </c>
      <c r="M231" s="101" t="s">
        <v>1358</v>
      </c>
      <c r="N231" s="101" t="s">
        <v>1359</v>
      </c>
      <c r="O231" s="101">
        <v>3</v>
      </c>
      <c r="P231" s="117">
        <v>45483</v>
      </c>
      <c r="Q231" s="117">
        <v>45657</v>
      </c>
      <c r="R231" s="103">
        <f t="shared" si="3"/>
        <v>25.65</v>
      </c>
      <c r="S231" s="100"/>
      <c r="T231" s="100"/>
      <c r="U231" s="100"/>
      <c r="V231" s="100"/>
      <c r="W231" s="100"/>
      <c r="X231" s="100"/>
      <c r="Y231" s="100"/>
      <c r="Z231" s="100"/>
      <c r="AA231" s="100"/>
      <c r="AB231" s="100"/>
      <c r="AC231" s="100"/>
      <c r="AD231" s="100"/>
      <c r="AE231" s="100"/>
      <c r="AF231" s="100"/>
      <c r="AG231" s="100" t="s">
        <v>80</v>
      </c>
      <c r="AH231" s="100" t="s">
        <v>80</v>
      </c>
      <c r="AI231" s="100" t="s">
        <v>34</v>
      </c>
      <c r="AJ231" s="106">
        <v>0</v>
      </c>
      <c r="AK231" s="100" t="s">
        <v>80</v>
      </c>
      <c r="AL231" s="100" t="s">
        <v>36</v>
      </c>
      <c r="AM231" s="100" t="s">
        <v>36</v>
      </c>
      <c r="AN231" s="111">
        <v>1</v>
      </c>
      <c r="AO231" s="107" t="s">
        <v>1360</v>
      </c>
      <c r="AP231" s="134" t="s">
        <v>1353</v>
      </c>
      <c r="AQ231" s="211">
        <v>0</v>
      </c>
      <c r="AR231" s="135" t="s">
        <v>1252</v>
      </c>
      <c r="AS231" s="108" t="s">
        <v>39</v>
      </c>
      <c r="AT231" s="185" t="s">
        <v>39</v>
      </c>
      <c r="AU231" s="206"/>
      <c r="AV231" s="37"/>
      <c r="AW231" s="36"/>
      <c r="AX231" s="36"/>
      <c r="AY231" s="36"/>
      <c r="AZ231" s="36"/>
      <c r="BA231" s="36"/>
      <c r="BB231" s="36"/>
      <c r="BC231" s="36"/>
      <c r="BD231" s="36"/>
      <c r="BE231" s="36"/>
      <c r="BF231" s="36"/>
      <c r="BG231" s="36"/>
      <c r="BH231" s="36"/>
      <c r="BI231" s="36"/>
      <c r="BJ231" s="36"/>
    </row>
    <row r="232" spans="1:62" ht="85.5" hidden="1">
      <c r="A232" s="202"/>
      <c r="B232" s="184">
        <v>110</v>
      </c>
      <c r="C232" s="100" t="s">
        <v>22</v>
      </c>
      <c r="D232" s="100" t="s">
        <v>23</v>
      </c>
      <c r="E232" s="100" t="s">
        <v>54</v>
      </c>
      <c r="F232" s="100" t="s">
        <v>25</v>
      </c>
      <c r="G232" s="100">
        <v>2023</v>
      </c>
      <c r="H232" s="101" t="s">
        <v>1361</v>
      </c>
      <c r="I232" s="100">
        <v>1</v>
      </c>
      <c r="J232" s="101" t="s">
        <v>1362</v>
      </c>
      <c r="K232" s="101" t="s">
        <v>1363</v>
      </c>
      <c r="L232" s="100" t="s">
        <v>1364</v>
      </c>
      <c r="M232" s="100" t="s">
        <v>1365</v>
      </c>
      <c r="N232" s="100" t="s">
        <v>1366</v>
      </c>
      <c r="O232" s="101">
        <v>2</v>
      </c>
      <c r="P232" s="117">
        <v>45298</v>
      </c>
      <c r="Q232" s="117">
        <v>45657</v>
      </c>
      <c r="R232" s="103">
        <f t="shared" si="3"/>
        <v>53.099999999999994</v>
      </c>
      <c r="S232" s="100"/>
      <c r="T232" s="100"/>
      <c r="U232" s="100"/>
      <c r="V232" s="100"/>
      <c r="W232" s="100"/>
      <c r="X232" s="100"/>
      <c r="Y232" s="100"/>
      <c r="Z232" s="100"/>
      <c r="AA232" s="100"/>
      <c r="AB232" s="100"/>
      <c r="AC232" s="100"/>
      <c r="AD232" s="100"/>
      <c r="AE232" s="100"/>
      <c r="AF232" s="100"/>
      <c r="AG232" s="100" t="s">
        <v>80</v>
      </c>
      <c r="AH232" s="100" t="s">
        <v>80</v>
      </c>
      <c r="AI232" s="100" t="s">
        <v>34</v>
      </c>
      <c r="AJ232" s="106">
        <v>0</v>
      </c>
      <c r="AK232" s="100" t="s">
        <v>80</v>
      </c>
      <c r="AL232" s="100" t="s">
        <v>36</v>
      </c>
      <c r="AM232" s="100" t="s">
        <v>36</v>
      </c>
      <c r="AN232" s="111">
        <v>1</v>
      </c>
      <c r="AO232" s="107" t="s">
        <v>1367</v>
      </c>
      <c r="AP232" s="134" t="s">
        <v>1368</v>
      </c>
      <c r="AQ232" s="211">
        <v>0</v>
      </c>
      <c r="AR232" s="135" t="s">
        <v>1369</v>
      </c>
      <c r="AS232" s="108" t="s">
        <v>39</v>
      </c>
      <c r="AT232" s="185" t="s">
        <v>39</v>
      </c>
      <c r="AU232" s="206"/>
      <c r="AV232" s="37"/>
      <c r="AW232" s="36"/>
      <c r="AX232" s="36"/>
      <c r="AY232" s="36"/>
      <c r="AZ232" s="36"/>
      <c r="BA232" s="36"/>
      <c r="BB232" s="36"/>
      <c r="BC232" s="36"/>
      <c r="BD232" s="36"/>
      <c r="BE232" s="36"/>
      <c r="BF232" s="36"/>
      <c r="BG232" s="36"/>
      <c r="BH232" s="36"/>
      <c r="BI232" s="36"/>
      <c r="BJ232" s="36"/>
    </row>
    <row r="233" spans="1:62" ht="85.5" hidden="1">
      <c r="A233" s="202"/>
      <c r="B233" s="184">
        <v>111</v>
      </c>
      <c r="C233" s="100" t="s">
        <v>22</v>
      </c>
      <c r="D233" s="100" t="s">
        <v>23</v>
      </c>
      <c r="E233" s="100" t="s">
        <v>54</v>
      </c>
      <c r="F233" s="100" t="s">
        <v>25</v>
      </c>
      <c r="G233" s="100">
        <v>2023</v>
      </c>
      <c r="H233" s="101" t="s">
        <v>1361</v>
      </c>
      <c r="I233" s="100">
        <v>2</v>
      </c>
      <c r="J233" s="101" t="s">
        <v>1370</v>
      </c>
      <c r="K233" s="101" t="s">
        <v>1371</v>
      </c>
      <c r="L233" s="100" t="s">
        <v>1372</v>
      </c>
      <c r="M233" s="101" t="s">
        <v>1373</v>
      </c>
      <c r="N233" s="101" t="s">
        <v>1374</v>
      </c>
      <c r="O233" s="101">
        <v>1</v>
      </c>
      <c r="P233" s="117">
        <v>45298</v>
      </c>
      <c r="Q233" s="117">
        <v>45657</v>
      </c>
      <c r="R233" s="103">
        <f t="shared" si="3"/>
        <v>53.099999999999994</v>
      </c>
      <c r="S233" s="100"/>
      <c r="T233" s="100"/>
      <c r="U233" s="100"/>
      <c r="V233" s="100"/>
      <c r="W233" s="100"/>
      <c r="X233" s="100"/>
      <c r="Y233" s="100"/>
      <c r="Z233" s="100"/>
      <c r="AA233" s="100"/>
      <c r="AB233" s="100"/>
      <c r="AC233" s="100"/>
      <c r="AD233" s="100"/>
      <c r="AE233" s="100"/>
      <c r="AF233" s="100"/>
      <c r="AG233" s="100" t="s">
        <v>80</v>
      </c>
      <c r="AH233" s="100" t="s">
        <v>80</v>
      </c>
      <c r="AI233" s="100" t="s">
        <v>34</v>
      </c>
      <c r="AJ233" s="106">
        <v>0</v>
      </c>
      <c r="AK233" s="100" t="s">
        <v>80</v>
      </c>
      <c r="AL233" s="100" t="s">
        <v>36</v>
      </c>
      <c r="AM233" s="100" t="s">
        <v>36</v>
      </c>
      <c r="AN233" s="111">
        <v>1</v>
      </c>
      <c r="AO233" s="107" t="s">
        <v>1375</v>
      </c>
      <c r="AP233" s="134" t="s">
        <v>1368</v>
      </c>
      <c r="AQ233" s="211">
        <v>0</v>
      </c>
      <c r="AR233" s="135" t="s">
        <v>1252</v>
      </c>
      <c r="AS233" s="108" t="s">
        <v>39</v>
      </c>
      <c r="AT233" s="185" t="s">
        <v>39</v>
      </c>
      <c r="AU233" s="206"/>
      <c r="AV233" s="37"/>
      <c r="AW233" s="36"/>
      <c r="AX233" s="36"/>
      <c r="AY233" s="36"/>
      <c r="AZ233" s="36"/>
      <c r="BA233" s="36"/>
      <c r="BB233" s="36"/>
      <c r="BC233" s="36"/>
      <c r="BD233" s="36"/>
      <c r="BE233" s="36"/>
      <c r="BF233" s="36"/>
      <c r="BG233" s="36"/>
      <c r="BH233" s="36"/>
      <c r="BI233" s="36"/>
      <c r="BJ233" s="36"/>
    </row>
    <row r="234" spans="1:62" ht="85.5" hidden="1">
      <c r="A234" s="202"/>
      <c r="B234" s="184">
        <v>112</v>
      </c>
      <c r="C234" s="100" t="s">
        <v>22</v>
      </c>
      <c r="D234" s="100" t="s">
        <v>23</v>
      </c>
      <c r="E234" s="100" t="s">
        <v>54</v>
      </c>
      <c r="F234" s="100" t="s">
        <v>25</v>
      </c>
      <c r="G234" s="100">
        <v>2023</v>
      </c>
      <c r="H234" s="101" t="s">
        <v>1361</v>
      </c>
      <c r="I234" s="100">
        <v>3</v>
      </c>
      <c r="J234" s="101" t="s">
        <v>1376</v>
      </c>
      <c r="K234" s="101" t="s">
        <v>1377</v>
      </c>
      <c r="L234" s="100" t="s">
        <v>1364</v>
      </c>
      <c r="M234" s="100" t="s">
        <v>1365</v>
      </c>
      <c r="N234" s="100" t="s">
        <v>1366</v>
      </c>
      <c r="O234" s="101">
        <v>1</v>
      </c>
      <c r="P234" s="117">
        <v>45298</v>
      </c>
      <c r="Q234" s="117">
        <v>45657</v>
      </c>
      <c r="R234" s="103">
        <f t="shared" si="3"/>
        <v>53.099999999999994</v>
      </c>
      <c r="S234" s="100"/>
      <c r="T234" s="100"/>
      <c r="U234" s="100"/>
      <c r="V234" s="100"/>
      <c r="W234" s="100"/>
      <c r="X234" s="100"/>
      <c r="Y234" s="100"/>
      <c r="Z234" s="100"/>
      <c r="AA234" s="100"/>
      <c r="AB234" s="100"/>
      <c r="AC234" s="100"/>
      <c r="AD234" s="100"/>
      <c r="AE234" s="100"/>
      <c r="AF234" s="100"/>
      <c r="AG234" s="100" t="s">
        <v>80</v>
      </c>
      <c r="AH234" s="100" t="s">
        <v>80</v>
      </c>
      <c r="AI234" s="100" t="s">
        <v>34</v>
      </c>
      <c r="AJ234" s="106">
        <v>0</v>
      </c>
      <c r="AK234" s="100" t="s">
        <v>80</v>
      </c>
      <c r="AL234" s="100" t="s">
        <v>36</v>
      </c>
      <c r="AM234" s="100" t="s">
        <v>36</v>
      </c>
      <c r="AN234" s="111">
        <v>1</v>
      </c>
      <c r="AO234" s="107" t="s">
        <v>1367</v>
      </c>
      <c r="AP234" s="107" t="s">
        <v>37</v>
      </c>
      <c r="AQ234" s="211">
        <v>0</v>
      </c>
      <c r="AR234" s="135" t="s">
        <v>1378</v>
      </c>
      <c r="AS234" s="108" t="s">
        <v>39</v>
      </c>
      <c r="AT234" s="185" t="s">
        <v>39</v>
      </c>
      <c r="AU234" s="206"/>
      <c r="AV234" s="37"/>
      <c r="AW234" s="36"/>
      <c r="AX234" s="36"/>
      <c r="AY234" s="36"/>
      <c r="AZ234" s="36"/>
      <c r="BA234" s="36"/>
      <c r="BB234" s="36"/>
      <c r="BC234" s="36"/>
      <c r="BD234" s="36"/>
      <c r="BE234" s="36"/>
      <c r="BF234" s="36"/>
      <c r="BG234" s="36"/>
      <c r="BH234" s="36"/>
      <c r="BI234" s="36"/>
      <c r="BJ234" s="36"/>
    </row>
    <row r="235" spans="1:62" ht="160.5" hidden="1">
      <c r="A235" s="202"/>
      <c r="B235" s="184">
        <v>113</v>
      </c>
      <c r="C235" s="100" t="s">
        <v>22</v>
      </c>
      <c r="D235" s="100" t="s">
        <v>23</v>
      </c>
      <c r="E235" s="100" t="s">
        <v>54</v>
      </c>
      <c r="F235" s="100" t="s">
        <v>25</v>
      </c>
      <c r="G235" s="100">
        <v>2023</v>
      </c>
      <c r="H235" s="101" t="s">
        <v>1361</v>
      </c>
      <c r="I235" s="100">
        <v>4</v>
      </c>
      <c r="J235" s="101" t="s">
        <v>1379</v>
      </c>
      <c r="K235" s="101" t="s">
        <v>1380</v>
      </c>
      <c r="L235" s="100" t="s">
        <v>1247</v>
      </c>
      <c r="M235" s="101" t="s">
        <v>1381</v>
      </c>
      <c r="N235" s="101" t="s">
        <v>1382</v>
      </c>
      <c r="O235" s="101">
        <v>1</v>
      </c>
      <c r="P235" s="117">
        <v>45298</v>
      </c>
      <c r="Q235" s="117">
        <v>45657</v>
      </c>
      <c r="R235" s="103">
        <f t="shared" si="3"/>
        <v>53.099999999999994</v>
      </c>
      <c r="S235" s="100"/>
      <c r="T235" s="100"/>
      <c r="U235" s="100"/>
      <c r="V235" s="100"/>
      <c r="W235" s="100"/>
      <c r="X235" s="100"/>
      <c r="Y235" s="100"/>
      <c r="Z235" s="100"/>
      <c r="AA235" s="100"/>
      <c r="AB235" s="100"/>
      <c r="AC235" s="100"/>
      <c r="AD235" s="100"/>
      <c r="AE235" s="100"/>
      <c r="AF235" s="100"/>
      <c r="AG235" s="100" t="s">
        <v>80</v>
      </c>
      <c r="AH235" s="100" t="s">
        <v>80</v>
      </c>
      <c r="AI235" s="100" t="s">
        <v>34</v>
      </c>
      <c r="AJ235" s="106">
        <v>0</v>
      </c>
      <c r="AK235" s="100" t="s">
        <v>80</v>
      </c>
      <c r="AL235" s="100" t="s">
        <v>36</v>
      </c>
      <c r="AM235" s="100" t="s">
        <v>36</v>
      </c>
      <c r="AN235" s="111">
        <v>0</v>
      </c>
      <c r="AO235" s="107" t="s">
        <v>1383</v>
      </c>
      <c r="AP235" s="107" t="s">
        <v>37</v>
      </c>
      <c r="AQ235" s="211">
        <v>0</v>
      </c>
      <c r="AR235" s="135" t="s">
        <v>1252</v>
      </c>
      <c r="AS235" s="108" t="s">
        <v>39</v>
      </c>
      <c r="AT235" s="185" t="s">
        <v>39</v>
      </c>
      <c r="AU235" s="206"/>
      <c r="AV235" s="37"/>
      <c r="AW235" s="36"/>
      <c r="AX235" s="36"/>
      <c r="AY235" s="36"/>
      <c r="AZ235" s="36"/>
      <c r="BA235" s="36"/>
      <c r="BB235" s="36"/>
      <c r="BC235" s="36"/>
      <c r="BD235" s="36"/>
      <c r="BE235" s="36"/>
      <c r="BF235" s="36"/>
      <c r="BG235" s="36"/>
      <c r="BH235" s="36"/>
      <c r="BI235" s="36"/>
      <c r="BJ235" s="36"/>
    </row>
    <row r="236" spans="1:62" ht="63.75" hidden="1">
      <c r="A236" s="202"/>
      <c r="B236" s="184">
        <v>114</v>
      </c>
      <c r="C236" s="100" t="s">
        <v>22</v>
      </c>
      <c r="D236" s="100" t="s">
        <v>23</v>
      </c>
      <c r="E236" s="100" t="s">
        <v>54</v>
      </c>
      <c r="F236" s="100" t="s">
        <v>25</v>
      </c>
      <c r="G236" s="100">
        <v>2023</v>
      </c>
      <c r="H236" s="101" t="s">
        <v>1361</v>
      </c>
      <c r="I236" s="100">
        <v>5</v>
      </c>
      <c r="J236" s="101" t="s">
        <v>1384</v>
      </c>
      <c r="K236" s="101" t="s">
        <v>1385</v>
      </c>
      <c r="L236" s="100" t="s">
        <v>1386</v>
      </c>
      <c r="M236" s="101" t="s">
        <v>1387</v>
      </c>
      <c r="N236" s="101" t="s">
        <v>1388</v>
      </c>
      <c r="O236" s="158">
        <v>1</v>
      </c>
      <c r="P236" s="117">
        <v>45298</v>
      </c>
      <c r="Q236" s="117">
        <v>45657</v>
      </c>
      <c r="R236" s="103">
        <f t="shared" si="3"/>
        <v>53.099999999999994</v>
      </c>
      <c r="S236" s="100"/>
      <c r="T236" s="100"/>
      <c r="U236" s="100"/>
      <c r="V236" s="100"/>
      <c r="W236" s="100"/>
      <c r="X236" s="100"/>
      <c r="Y236" s="100"/>
      <c r="Z236" s="100"/>
      <c r="AA236" s="100"/>
      <c r="AB236" s="100"/>
      <c r="AC236" s="100"/>
      <c r="AD236" s="100"/>
      <c r="AE236" s="100"/>
      <c r="AF236" s="100"/>
      <c r="AG236" s="100" t="s">
        <v>80</v>
      </c>
      <c r="AH236" s="100" t="s">
        <v>80</v>
      </c>
      <c r="AI236" s="100" t="s">
        <v>34</v>
      </c>
      <c r="AJ236" s="106">
        <v>0</v>
      </c>
      <c r="AK236" s="100" t="s">
        <v>80</v>
      </c>
      <c r="AL236" s="100" t="s">
        <v>36</v>
      </c>
      <c r="AM236" s="100" t="s">
        <v>36</v>
      </c>
      <c r="AN236" s="111">
        <v>0</v>
      </c>
      <c r="AO236" s="107" t="s">
        <v>1389</v>
      </c>
      <c r="AP236" s="107" t="s">
        <v>37</v>
      </c>
      <c r="AQ236" s="211">
        <v>0</v>
      </c>
      <c r="AR236" s="135" t="s">
        <v>1252</v>
      </c>
      <c r="AS236" s="108" t="s">
        <v>39</v>
      </c>
      <c r="AT236" s="185" t="s">
        <v>39</v>
      </c>
      <c r="AU236" s="206"/>
      <c r="AV236" s="37"/>
      <c r="AW236" s="36"/>
      <c r="AX236" s="36"/>
      <c r="AY236" s="36"/>
      <c r="AZ236" s="36"/>
      <c r="BA236" s="36"/>
      <c r="BB236" s="36"/>
      <c r="BC236" s="36"/>
      <c r="BD236" s="36"/>
      <c r="BE236" s="36"/>
      <c r="BF236" s="36"/>
      <c r="BG236" s="36"/>
      <c r="BH236" s="36"/>
      <c r="BI236" s="36"/>
      <c r="BJ236" s="36"/>
    </row>
    <row r="237" spans="1:62" ht="63.75">
      <c r="A237" s="202"/>
      <c r="B237" s="184">
        <v>115</v>
      </c>
      <c r="C237" s="100" t="s">
        <v>22</v>
      </c>
      <c r="D237" s="100" t="s">
        <v>1186</v>
      </c>
      <c r="E237" s="100" t="s">
        <v>687</v>
      </c>
      <c r="F237" s="100" t="s">
        <v>1187</v>
      </c>
      <c r="G237" s="100">
        <v>2023</v>
      </c>
      <c r="H237" s="100">
        <v>1</v>
      </c>
      <c r="I237" s="100">
        <v>1</v>
      </c>
      <c r="J237" s="100" t="s">
        <v>1390</v>
      </c>
      <c r="K237" s="100" t="s">
        <v>1391</v>
      </c>
      <c r="L237" s="100" t="s">
        <v>1202</v>
      </c>
      <c r="M237" s="100" t="s">
        <v>1203</v>
      </c>
      <c r="N237" s="100" t="s">
        <v>1392</v>
      </c>
      <c r="O237" s="100">
        <v>6</v>
      </c>
      <c r="P237" s="117">
        <v>45502</v>
      </c>
      <c r="Q237" s="117">
        <v>45626</v>
      </c>
      <c r="R237" s="103">
        <f t="shared" si="3"/>
        <v>18.150000000000002</v>
      </c>
      <c r="S237" s="100"/>
      <c r="T237" s="100"/>
      <c r="U237" s="100"/>
      <c r="V237" s="100"/>
      <c r="W237" s="100"/>
      <c r="X237" s="100"/>
      <c r="Y237" s="100"/>
      <c r="Z237" s="100"/>
      <c r="AA237" s="100"/>
      <c r="AB237" s="100"/>
      <c r="AC237" s="100"/>
      <c r="AD237" s="100"/>
      <c r="AE237" s="100"/>
      <c r="AF237" s="100"/>
      <c r="AG237" s="106">
        <v>0</v>
      </c>
      <c r="AH237" s="100" t="s">
        <v>1393</v>
      </c>
      <c r="AI237" s="100" t="s">
        <v>34</v>
      </c>
      <c r="AJ237" s="106">
        <v>0</v>
      </c>
      <c r="AK237" s="100" t="s">
        <v>1291</v>
      </c>
      <c r="AL237" s="100" t="s">
        <v>36</v>
      </c>
      <c r="AM237" s="100" t="s">
        <v>36</v>
      </c>
      <c r="AN237" s="158">
        <v>0.3</v>
      </c>
      <c r="AO237" s="101" t="s">
        <v>1394</v>
      </c>
      <c r="AP237" s="149" t="s">
        <v>669</v>
      </c>
      <c r="AQ237" s="218">
        <v>0.12</v>
      </c>
      <c r="AR237" s="213" t="s">
        <v>1395</v>
      </c>
      <c r="AS237" s="166" t="s">
        <v>39</v>
      </c>
      <c r="AT237" s="192" t="s">
        <v>39</v>
      </c>
      <c r="AU237" s="206"/>
      <c r="AV237" s="37"/>
      <c r="AW237" s="36"/>
      <c r="AX237" s="36"/>
      <c r="AY237" s="36"/>
      <c r="AZ237" s="36"/>
      <c r="BA237" s="36"/>
      <c r="BB237" s="36"/>
      <c r="BC237" s="36"/>
      <c r="BD237" s="36"/>
      <c r="BE237" s="36"/>
      <c r="BF237" s="36"/>
      <c r="BG237" s="36"/>
      <c r="BH237" s="36"/>
      <c r="BI237" s="36"/>
      <c r="BJ237" s="36"/>
    </row>
    <row r="238" spans="1:62" ht="85.5">
      <c r="A238" s="202"/>
      <c r="B238" s="184">
        <v>116</v>
      </c>
      <c r="C238" s="100" t="s">
        <v>22</v>
      </c>
      <c r="D238" s="100" t="s">
        <v>1186</v>
      </c>
      <c r="E238" s="100" t="s">
        <v>687</v>
      </c>
      <c r="F238" s="100" t="s">
        <v>1187</v>
      </c>
      <c r="G238" s="100">
        <v>2023</v>
      </c>
      <c r="H238" s="100">
        <v>2</v>
      </c>
      <c r="I238" s="100">
        <v>1</v>
      </c>
      <c r="J238" s="100" t="s">
        <v>1396</v>
      </c>
      <c r="K238" s="100" t="s">
        <v>1397</v>
      </c>
      <c r="L238" s="100" t="s">
        <v>1212</v>
      </c>
      <c r="M238" s="100" t="s">
        <v>1398</v>
      </c>
      <c r="N238" s="100" t="s">
        <v>1392</v>
      </c>
      <c r="O238" s="100">
        <v>6</v>
      </c>
      <c r="P238" s="117">
        <v>45502</v>
      </c>
      <c r="Q238" s="117">
        <v>45626</v>
      </c>
      <c r="R238" s="103">
        <f t="shared" si="3"/>
        <v>18.150000000000002</v>
      </c>
      <c r="S238" s="100"/>
      <c r="T238" s="100"/>
      <c r="U238" s="100"/>
      <c r="V238" s="100"/>
      <c r="W238" s="100"/>
      <c r="X238" s="100"/>
      <c r="Y238" s="100"/>
      <c r="Z238" s="100"/>
      <c r="AA238" s="100"/>
      <c r="AB238" s="100"/>
      <c r="AC238" s="100"/>
      <c r="AD238" s="100"/>
      <c r="AE238" s="100"/>
      <c r="AF238" s="100"/>
      <c r="AG238" s="106">
        <v>0</v>
      </c>
      <c r="AH238" s="100" t="s">
        <v>1393</v>
      </c>
      <c r="AI238" s="100" t="s">
        <v>34</v>
      </c>
      <c r="AJ238" s="106">
        <v>0</v>
      </c>
      <c r="AK238" s="100" t="s">
        <v>1291</v>
      </c>
      <c r="AL238" s="100" t="s">
        <v>36</v>
      </c>
      <c r="AM238" s="100" t="s">
        <v>36</v>
      </c>
      <c r="AN238" s="158">
        <v>0.3</v>
      </c>
      <c r="AO238" s="101" t="s">
        <v>1394</v>
      </c>
      <c r="AP238" s="149" t="s">
        <v>677</v>
      </c>
      <c r="AQ238" s="218">
        <v>0.3</v>
      </c>
      <c r="AR238" s="213" t="s">
        <v>1399</v>
      </c>
      <c r="AS238" s="166" t="s">
        <v>39</v>
      </c>
      <c r="AT238" s="192" t="s">
        <v>39</v>
      </c>
      <c r="AU238" s="206"/>
      <c r="AV238" s="37"/>
      <c r="AW238" s="36"/>
      <c r="AX238" s="36"/>
      <c r="AY238" s="36"/>
      <c r="AZ238" s="36"/>
      <c r="BA238" s="36"/>
      <c r="BB238" s="36"/>
      <c r="BC238" s="36"/>
      <c r="BD238" s="36"/>
      <c r="BE238" s="36"/>
      <c r="BF238" s="36"/>
      <c r="BG238" s="36"/>
      <c r="BH238" s="36"/>
      <c r="BI238" s="36"/>
      <c r="BJ238" s="36"/>
    </row>
    <row r="239" spans="1:62" ht="107.25">
      <c r="A239" s="202"/>
      <c r="B239" s="184">
        <v>117</v>
      </c>
      <c r="C239" s="100" t="s">
        <v>22</v>
      </c>
      <c r="D239" s="100" t="s">
        <v>1186</v>
      </c>
      <c r="E239" s="100" t="s">
        <v>54</v>
      </c>
      <c r="F239" s="100" t="s">
        <v>55</v>
      </c>
      <c r="G239" s="100">
        <v>2023</v>
      </c>
      <c r="H239" s="100">
        <v>3</v>
      </c>
      <c r="I239" s="100">
        <v>1</v>
      </c>
      <c r="J239" s="100" t="s">
        <v>1400</v>
      </c>
      <c r="K239" s="100" t="s">
        <v>1401</v>
      </c>
      <c r="L239" s="100" t="s">
        <v>1402</v>
      </c>
      <c r="M239" s="100" t="s">
        <v>1403</v>
      </c>
      <c r="N239" s="100" t="s">
        <v>1404</v>
      </c>
      <c r="O239" s="100">
        <v>3</v>
      </c>
      <c r="P239" s="117">
        <v>45519</v>
      </c>
      <c r="Q239" s="117">
        <v>45611</v>
      </c>
      <c r="R239" s="103">
        <f t="shared" si="3"/>
        <v>13.5</v>
      </c>
      <c r="S239" s="100"/>
      <c r="T239" s="100"/>
      <c r="U239" s="100"/>
      <c r="V239" s="100"/>
      <c r="W239" s="100"/>
      <c r="X239" s="100"/>
      <c r="Y239" s="100"/>
      <c r="Z239" s="100"/>
      <c r="AA239" s="100"/>
      <c r="AB239" s="100"/>
      <c r="AC239" s="100"/>
      <c r="AD239" s="100"/>
      <c r="AE239" s="100"/>
      <c r="AF239" s="100"/>
      <c r="AG239" s="100" t="s">
        <v>80</v>
      </c>
      <c r="AH239" s="100" t="s">
        <v>80</v>
      </c>
      <c r="AI239" s="100" t="s">
        <v>34</v>
      </c>
      <c r="AJ239" s="106">
        <v>0</v>
      </c>
      <c r="AK239" s="100" t="s">
        <v>80</v>
      </c>
      <c r="AL239" s="100" t="s">
        <v>36</v>
      </c>
      <c r="AM239" s="100" t="s">
        <v>36</v>
      </c>
      <c r="AN239" s="111">
        <v>1</v>
      </c>
      <c r="AO239" s="107" t="s">
        <v>1405</v>
      </c>
      <c r="AP239" s="134" t="s">
        <v>1406</v>
      </c>
      <c r="AQ239" s="211">
        <v>0</v>
      </c>
      <c r="AR239" s="135" t="s">
        <v>1407</v>
      </c>
      <c r="AS239" s="108" t="s">
        <v>39</v>
      </c>
      <c r="AT239" s="185" t="s">
        <v>39</v>
      </c>
      <c r="AU239" s="206"/>
      <c r="AV239" s="37"/>
      <c r="AW239" s="36"/>
      <c r="AX239" s="36"/>
      <c r="AY239" s="36"/>
      <c r="AZ239" s="36"/>
      <c r="BA239" s="36"/>
      <c r="BB239" s="36"/>
      <c r="BC239" s="36"/>
      <c r="BD239" s="36"/>
      <c r="BE239" s="36"/>
      <c r="BF239" s="36"/>
      <c r="BG239" s="36"/>
      <c r="BH239" s="36"/>
      <c r="BI239" s="36"/>
      <c r="BJ239" s="36"/>
    </row>
    <row r="240" spans="1:62" ht="192.75">
      <c r="A240" s="202"/>
      <c r="B240" s="184">
        <v>118</v>
      </c>
      <c r="C240" s="100" t="s">
        <v>22</v>
      </c>
      <c r="D240" s="100" t="s">
        <v>1186</v>
      </c>
      <c r="E240" s="100" t="s">
        <v>687</v>
      </c>
      <c r="F240" s="100" t="s">
        <v>25</v>
      </c>
      <c r="G240" s="100">
        <v>2023</v>
      </c>
      <c r="H240" s="100">
        <v>4</v>
      </c>
      <c r="I240" s="100">
        <v>1</v>
      </c>
      <c r="J240" s="100" t="s">
        <v>1408</v>
      </c>
      <c r="K240" s="100" t="s">
        <v>1409</v>
      </c>
      <c r="L240" s="100" t="s">
        <v>1410</v>
      </c>
      <c r="M240" s="100" t="s">
        <v>1411</v>
      </c>
      <c r="N240" s="100" t="s">
        <v>1412</v>
      </c>
      <c r="O240" s="100">
        <v>8</v>
      </c>
      <c r="P240" s="117">
        <v>45502</v>
      </c>
      <c r="Q240" s="117">
        <v>45639</v>
      </c>
      <c r="R240" s="103">
        <f t="shared" si="3"/>
        <v>20.100000000000001</v>
      </c>
      <c r="S240" s="100"/>
      <c r="T240" s="100"/>
      <c r="U240" s="100"/>
      <c r="V240" s="100"/>
      <c r="W240" s="100"/>
      <c r="X240" s="100"/>
      <c r="Y240" s="100"/>
      <c r="Z240" s="100"/>
      <c r="AA240" s="100"/>
      <c r="AB240" s="100"/>
      <c r="AC240" s="100"/>
      <c r="AD240" s="100"/>
      <c r="AE240" s="100"/>
      <c r="AF240" s="100"/>
      <c r="AG240" s="106">
        <v>0</v>
      </c>
      <c r="AH240" s="100" t="s">
        <v>1413</v>
      </c>
      <c r="AI240" s="127" t="s">
        <v>1414</v>
      </c>
      <c r="AJ240" s="106">
        <v>0</v>
      </c>
      <c r="AK240" s="100" t="s">
        <v>1415</v>
      </c>
      <c r="AL240" s="100" t="s">
        <v>36</v>
      </c>
      <c r="AM240" s="100" t="s">
        <v>36</v>
      </c>
      <c r="AN240" s="158">
        <v>0</v>
      </c>
      <c r="AO240" s="101" t="s">
        <v>1416</v>
      </c>
      <c r="AP240" s="107" t="s">
        <v>37</v>
      </c>
      <c r="AQ240" s="218">
        <v>0</v>
      </c>
      <c r="AR240" s="213" t="s">
        <v>1292</v>
      </c>
      <c r="AS240" s="166" t="s">
        <v>39</v>
      </c>
      <c r="AT240" s="192" t="s">
        <v>39</v>
      </c>
      <c r="AU240" s="206"/>
      <c r="AV240" s="37"/>
      <c r="AW240" s="36"/>
      <c r="AX240" s="36"/>
      <c r="AY240" s="36"/>
      <c r="AZ240" s="36"/>
      <c r="BA240" s="36"/>
      <c r="BB240" s="36"/>
      <c r="BC240" s="36"/>
      <c r="BD240" s="36"/>
      <c r="BE240" s="36"/>
      <c r="BF240" s="36"/>
      <c r="BG240" s="36"/>
      <c r="BH240" s="36"/>
      <c r="BI240" s="36"/>
      <c r="BJ240" s="36"/>
    </row>
    <row r="241" spans="1:62" ht="150.75">
      <c r="A241" s="202"/>
      <c r="B241" s="184">
        <v>118</v>
      </c>
      <c r="C241" s="100" t="s">
        <v>22</v>
      </c>
      <c r="D241" s="100" t="s">
        <v>1186</v>
      </c>
      <c r="E241" s="100" t="s">
        <v>687</v>
      </c>
      <c r="F241" s="100" t="s">
        <v>25</v>
      </c>
      <c r="G241" s="100">
        <v>2023</v>
      </c>
      <c r="H241" s="100">
        <v>4</v>
      </c>
      <c r="I241" s="100">
        <v>2</v>
      </c>
      <c r="J241" s="100" t="s">
        <v>1408</v>
      </c>
      <c r="K241" s="100" t="s">
        <v>1409</v>
      </c>
      <c r="L241" s="100" t="s">
        <v>1417</v>
      </c>
      <c r="M241" s="100" t="s">
        <v>1418</v>
      </c>
      <c r="N241" s="100" t="s">
        <v>1419</v>
      </c>
      <c r="O241" s="100">
        <v>1</v>
      </c>
      <c r="P241" s="117">
        <v>45502</v>
      </c>
      <c r="Q241" s="117">
        <v>45639</v>
      </c>
      <c r="R241" s="103">
        <f t="shared" si="3"/>
        <v>20.100000000000001</v>
      </c>
      <c r="S241" s="100"/>
      <c r="T241" s="100"/>
      <c r="U241" s="100"/>
      <c r="V241" s="100"/>
      <c r="W241" s="100"/>
      <c r="X241" s="100"/>
      <c r="Y241" s="100"/>
      <c r="Z241" s="100"/>
      <c r="AA241" s="100"/>
      <c r="AB241" s="100"/>
      <c r="AC241" s="100"/>
      <c r="AD241" s="100"/>
      <c r="AE241" s="100"/>
      <c r="AF241" s="100"/>
      <c r="AG241" s="106">
        <v>1</v>
      </c>
      <c r="AH241" s="100" t="s">
        <v>1420</v>
      </c>
      <c r="AI241" s="127" t="s">
        <v>1421</v>
      </c>
      <c r="AJ241" s="106">
        <v>0.9</v>
      </c>
      <c r="AK241" s="100" t="s">
        <v>1422</v>
      </c>
      <c r="AL241" s="100" t="s">
        <v>36</v>
      </c>
      <c r="AM241" s="100" t="s">
        <v>36</v>
      </c>
      <c r="AN241" s="158">
        <v>0.9</v>
      </c>
      <c r="AO241" s="101" t="s">
        <v>1423</v>
      </c>
      <c r="AP241" s="149" t="s">
        <v>1421</v>
      </c>
      <c r="AQ241" s="218">
        <v>0.4</v>
      </c>
      <c r="AR241" s="213" t="s">
        <v>1424</v>
      </c>
      <c r="AS241" s="166" t="s">
        <v>39</v>
      </c>
      <c r="AT241" s="192" t="s">
        <v>39</v>
      </c>
      <c r="AU241" s="206"/>
      <c r="AV241" s="37"/>
      <c r="AW241" s="36"/>
      <c r="AX241" s="36"/>
      <c r="AY241" s="36"/>
      <c r="AZ241" s="36"/>
      <c r="BA241" s="36"/>
      <c r="BB241" s="36"/>
      <c r="BC241" s="36"/>
      <c r="BD241" s="36"/>
      <c r="BE241" s="36"/>
      <c r="BF241" s="36"/>
      <c r="BG241" s="36"/>
      <c r="BH241" s="36"/>
      <c r="BI241" s="36"/>
      <c r="BJ241" s="36"/>
    </row>
    <row r="242" spans="1:62" ht="192.75">
      <c r="A242" s="202"/>
      <c r="B242" s="184">
        <v>119</v>
      </c>
      <c r="C242" s="100" t="s">
        <v>22</v>
      </c>
      <c r="D242" s="100" t="s">
        <v>1186</v>
      </c>
      <c r="E242" s="100" t="s">
        <v>687</v>
      </c>
      <c r="F242" s="100" t="s">
        <v>25</v>
      </c>
      <c r="G242" s="100">
        <v>2023</v>
      </c>
      <c r="H242" s="100">
        <v>5</v>
      </c>
      <c r="I242" s="100">
        <v>1</v>
      </c>
      <c r="J242" s="100" t="s">
        <v>1425</v>
      </c>
      <c r="K242" s="100" t="s">
        <v>1426</v>
      </c>
      <c r="L242" s="100" t="s">
        <v>1427</v>
      </c>
      <c r="M242" s="100" t="s">
        <v>1428</v>
      </c>
      <c r="N242" s="100" t="s">
        <v>1429</v>
      </c>
      <c r="O242" s="100">
        <v>4</v>
      </c>
      <c r="P242" s="117">
        <v>45502</v>
      </c>
      <c r="Q242" s="117">
        <v>45639</v>
      </c>
      <c r="R242" s="103">
        <f t="shared" si="3"/>
        <v>20.100000000000001</v>
      </c>
      <c r="S242" s="100"/>
      <c r="T242" s="100"/>
      <c r="U242" s="100"/>
      <c r="V242" s="100"/>
      <c r="W242" s="100"/>
      <c r="X242" s="100"/>
      <c r="Y242" s="100"/>
      <c r="Z242" s="100"/>
      <c r="AA242" s="100"/>
      <c r="AB242" s="100"/>
      <c r="AC242" s="100"/>
      <c r="AD242" s="100"/>
      <c r="AE242" s="100"/>
      <c r="AF242" s="100"/>
      <c r="AG242" s="106">
        <v>0</v>
      </c>
      <c r="AH242" s="100" t="s">
        <v>1413</v>
      </c>
      <c r="AI242" s="127" t="s">
        <v>1430</v>
      </c>
      <c r="AJ242" s="106">
        <v>0</v>
      </c>
      <c r="AK242" s="100" t="s">
        <v>1415</v>
      </c>
      <c r="AL242" s="100" t="s">
        <v>36</v>
      </c>
      <c r="AM242" s="100" t="s">
        <v>36</v>
      </c>
      <c r="AN242" s="158">
        <v>0</v>
      </c>
      <c r="AO242" s="101" t="s">
        <v>1416</v>
      </c>
      <c r="AP242" s="107" t="s">
        <v>37</v>
      </c>
      <c r="AQ242" s="218">
        <v>0</v>
      </c>
      <c r="AR242" s="213" t="s">
        <v>1292</v>
      </c>
      <c r="AS242" s="166" t="s">
        <v>39</v>
      </c>
      <c r="AT242" s="192" t="s">
        <v>39</v>
      </c>
      <c r="AU242" s="206"/>
      <c r="AV242" s="37"/>
      <c r="AW242" s="36"/>
      <c r="AX242" s="36"/>
      <c r="AY242" s="36"/>
      <c r="AZ242" s="36"/>
      <c r="BA242" s="36"/>
      <c r="BB242" s="36"/>
      <c r="BC242" s="36"/>
      <c r="BD242" s="36"/>
      <c r="BE242" s="36"/>
      <c r="BF242" s="36"/>
      <c r="BG242" s="36"/>
      <c r="BH242" s="36"/>
      <c r="BI242" s="36"/>
      <c r="BJ242" s="36"/>
    </row>
    <row r="243" spans="1:62" ht="150.75">
      <c r="A243" s="202"/>
      <c r="B243" s="184">
        <v>119</v>
      </c>
      <c r="C243" s="100" t="s">
        <v>22</v>
      </c>
      <c r="D243" s="100" t="s">
        <v>1186</v>
      </c>
      <c r="E243" s="100" t="s">
        <v>687</v>
      </c>
      <c r="F243" s="100" t="s">
        <v>25</v>
      </c>
      <c r="G243" s="100">
        <v>2023</v>
      </c>
      <c r="H243" s="100">
        <v>5</v>
      </c>
      <c r="I243" s="100">
        <v>2</v>
      </c>
      <c r="J243" s="100" t="s">
        <v>1425</v>
      </c>
      <c r="K243" s="100" t="s">
        <v>1426</v>
      </c>
      <c r="L243" s="100" t="s">
        <v>1417</v>
      </c>
      <c r="M243" s="100" t="s">
        <v>1418</v>
      </c>
      <c r="N243" s="100" t="s">
        <v>1419</v>
      </c>
      <c r="O243" s="100">
        <v>1</v>
      </c>
      <c r="P243" s="117">
        <v>45502</v>
      </c>
      <c r="Q243" s="117">
        <v>45639</v>
      </c>
      <c r="R243" s="103">
        <f t="shared" si="3"/>
        <v>20.100000000000001</v>
      </c>
      <c r="S243" s="100"/>
      <c r="T243" s="100"/>
      <c r="U243" s="100"/>
      <c r="V243" s="100"/>
      <c r="W243" s="100"/>
      <c r="X243" s="100"/>
      <c r="Y243" s="100"/>
      <c r="Z243" s="100"/>
      <c r="AA243" s="100"/>
      <c r="AB243" s="100"/>
      <c r="AC243" s="100"/>
      <c r="AD243" s="100"/>
      <c r="AE243" s="100"/>
      <c r="AF243" s="100"/>
      <c r="AG243" s="106">
        <v>1</v>
      </c>
      <c r="AH243" s="100" t="s">
        <v>1420</v>
      </c>
      <c r="AI243" s="127" t="s">
        <v>1431</v>
      </c>
      <c r="AJ243" s="106">
        <v>0.9</v>
      </c>
      <c r="AK243" s="100" t="s">
        <v>1432</v>
      </c>
      <c r="AL243" s="100" t="s">
        <v>36</v>
      </c>
      <c r="AM243" s="100" t="s">
        <v>36</v>
      </c>
      <c r="AN243" s="158">
        <v>0.9</v>
      </c>
      <c r="AO243" s="101" t="s">
        <v>1423</v>
      </c>
      <c r="AP243" s="149" t="s">
        <v>1431</v>
      </c>
      <c r="AQ243" s="218">
        <v>0.4</v>
      </c>
      <c r="AR243" s="213" t="s">
        <v>1424</v>
      </c>
      <c r="AS243" s="166" t="s">
        <v>39</v>
      </c>
      <c r="AT243" s="192" t="s">
        <v>39</v>
      </c>
      <c r="AU243" s="206"/>
      <c r="AV243" s="37"/>
      <c r="AW243" s="36"/>
      <c r="AX243" s="36"/>
      <c r="AY243" s="36"/>
      <c r="AZ243" s="36"/>
      <c r="BA243" s="36"/>
      <c r="BB243" s="36"/>
      <c r="BC243" s="36"/>
      <c r="BD243" s="36"/>
      <c r="BE243" s="36"/>
      <c r="BF243" s="36"/>
      <c r="BG243" s="36"/>
      <c r="BH243" s="36"/>
      <c r="BI243" s="36"/>
      <c r="BJ243" s="36"/>
    </row>
    <row r="244" spans="1:62" ht="117.75">
      <c r="A244" s="202"/>
      <c r="B244" s="184">
        <v>120</v>
      </c>
      <c r="C244" s="100" t="s">
        <v>22</v>
      </c>
      <c r="D244" s="100" t="s">
        <v>1186</v>
      </c>
      <c r="E244" s="100" t="s">
        <v>687</v>
      </c>
      <c r="F244" s="100" t="s">
        <v>25</v>
      </c>
      <c r="G244" s="100">
        <v>2023</v>
      </c>
      <c r="H244" s="100">
        <v>6</v>
      </c>
      <c r="I244" s="100">
        <v>1</v>
      </c>
      <c r="J244" s="100" t="s">
        <v>1433</v>
      </c>
      <c r="K244" s="100" t="s">
        <v>1434</v>
      </c>
      <c r="L244" s="100" t="s">
        <v>1435</v>
      </c>
      <c r="M244" s="100" t="s">
        <v>1436</v>
      </c>
      <c r="N244" s="100" t="s">
        <v>1437</v>
      </c>
      <c r="O244" s="100">
        <v>3</v>
      </c>
      <c r="P244" s="117">
        <v>45502</v>
      </c>
      <c r="Q244" s="117">
        <v>45657</v>
      </c>
      <c r="R244" s="103">
        <f t="shared" si="3"/>
        <v>22.8</v>
      </c>
      <c r="S244" s="100"/>
      <c r="T244" s="100"/>
      <c r="U244" s="100"/>
      <c r="V244" s="100"/>
      <c r="W244" s="100"/>
      <c r="X244" s="100"/>
      <c r="Y244" s="100"/>
      <c r="Z244" s="100"/>
      <c r="AA244" s="100"/>
      <c r="AB244" s="100"/>
      <c r="AC244" s="100"/>
      <c r="AD244" s="100"/>
      <c r="AE244" s="100"/>
      <c r="AF244" s="100"/>
      <c r="AG244" s="106">
        <v>0</v>
      </c>
      <c r="AH244" s="100" t="s">
        <v>1438</v>
      </c>
      <c r="AI244" s="127" t="s">
        <v>1439</v>
      </c>
      <c r="AJ244" s="106">
        <v>0</v>
      </c>
      <c r="AK244" s="100" t="s">
        <v>1415</v>
      </c>
      <c r="AL244" s="100" t="s">
        <v>36</v>
      </c>
      <c r="AM244" s="100" t="s">
        <v>36</v>
      </c>
      <c r="AN244" s="158">
        <v>0</v>
      </c>
      <c r="AO244" s="101" t="s">
        <v>1440</v>
      </c>
      <c r="AP244" s="107" t="s">
        <v>37</v>
      </c>
      <c r="AQ244" s="218">
        <v>0</v>
      </c>
      <c r="AR244" s="213" t="s">
        <v>1292</v>
      </c>
      <c r="AS244" s="166" t="s">
        <v>39</v>
      </c>
      <c r="AT244" s="192" t="s">
        <v>39</v>
      </c>
      <c r="AU244" s="206"/>
      <c r="AV244" s="37"/>
      <c r="AW244" s="36"/>
      <c r="AX244" s="36"/>
      <c r="AY244" s="36"/>
      <c r="AZ244" s="36"/>
      <c r="BA244" s="36"/>
      <c r="BB244" s="36"/>
      <c r="BC244" s="36"/>
      <c r="BD244" s="36"/>
      <c r="BE244" s="36"/>
      <c r="BF244" s="36"/>
      <c r="BG244" s="36"/>
      <c r="BH244" s="36"/>
      <c r="BI244" s="36"/>
      <c r="BJ244" s="36"/>
    </row>
    <row r="245" spans="1:62" ht="75">
      <c r="A245" s="202"/>
      <c r="B245" s="184">
        <v>120</v>
      </c>
      <c r="C245" s="100" t="s">
        <v>22</v>
      </c>
      <c r="D245" s="100" t="s">
        <v>1186</v>
      </c>
      <c r="E245" s="100" t="s">
        <v>687</v>
      </c>
      <c r="F245" s="100" t="s">
        <v>25</v>
      </c>
      <c r="G245" s="100">
        <v>2023</v>
      </c>
      <c r="H245" s="100">
        <v>6</v>
      </c>
      <c r="I245" s="100">
        <v>2</v>
      </c>
      <c r="J245" s="100" t="s">
        <v>1433</v>
      </c>
      <c r="K245" s="100" t="s">
        <v>1434</v>
      </c>
      <c r="L245" s="100" t="s">
        <v>1441</v>
      </c>
      <c r="M245" s="100" t="s">
        <v>1442</v>
      </c>
      <c r="N245" s="100" t="s">
        <v>1443</v>
      </c>
      <c r="O245" s="100">
        <v>1</v>
      </c>
      <c r="P245" s="117">
        <v>45502</v>
      </c>
      <c r="Q245" s="117">
        <v>45657</v>
      </c>
      <c r="R245" s="103">
        <f t="shared" si="3"/>
        <v>22.8</v>
      </c>
      <c r="S245" s="100"/>
      <c r="T245" s="100"/>
      <c r="U245" s="100"/>
      <c r="V245" s="100"/>
      <c r="W245" s="100"/>
      <c r="X245" s="100"/>
      <c r="Y245" s="100"/>
      <c r="Z245" s="100"/>
      <c r="AA245" s="100"/>
      <c r="AB245" s="100"/>
      <c r="AC245" s="100"/>
      <c r="AD245" s="100"/>
      <c r="AE245" s="100"/>
      <c r="AF245" s="100"/>
      <c r="AG245" s="106">
        <v>0</v>
      </c>
      <c r="AH245" s="100" t="s">
        <v>1444</v>
      </c>
      <c r="AI245" s="100" t="s">
        <v>34</v>
      </c>
      <c r="AJ245" s="106">
        <v>0</v>
      </c>
      <c r="AK245" s="100" t="s">
        <v>1291</v>
      </c>
      <c r="AL245" s="100" t="s">
        <v>36</v>
      </c>
      <c r="AM245" s="100" t="s">
        <v>36</v>
      </c>
      <c r="AN245" s="158">
        <v>0</v>
      </c>
      <c r="AO245" s="101" t="s">
        <v>1440</v>
      </c>
      <c r="AP245" s="107" t="s">
        <v>37</v>
      </c>
      <c r="AQ245" s="218">
        <v>0</v>
      </c>
      <c r="AR245" s="213" t="s">
        <v>1292</v>
      </c>
      <c r="AS245" s="166" t="s">
        <v>39</v>
      </c>
      <c r="AT245" s="192" t="s">
        <v>39</v>
      </c>
      <c r="AU245" s="206"/>
      <c r="AV245" s="37"/>
      <c r="AW245" s="36"/>
      <c r="AX245" s="36"/>
      <c r="AY245" s="36"/>
      <c r="AZ245" s="36"/>
      <c r="BA245" s="36"/>
      <c r="BB245" s="36"/>
      <c r="BC245" s="36"/>
      <c r="BD245" s="36"/>
      <c r="BE245" s="36"/>
      <c r="BF245" s="36"/>
      <c r="BG245" s="36"/>
      <c r="BH245" s="36"/>
      <c r="BI245" s="36"/>
      <c r="BJ245" s="36"/>
    </row>
    <row r="246" spans="1:62" ht="53.25">
      <c r="A246" s="202"/>
      <c r="B246" s="184">
        <v>121</v>
      </c>
      <c r="C246" s="100" t="s">
        <v>22</v>
      </c>
      <c r="D246" s="100" t="s">
        <v>1186</v>
      </c>
      <c r="E246" s="100" t="s">
        <v>687</v>
      </c>
      <c r="F246" s="100" t="s">
        <v>55</v>
      </c>
      <c r="G246" s="100">
        <v>2023</v>
      </c>
      <c r="H246" s="100">
        <v>7</v>
      </c>
      <c r="I246" s="100">
        <v>1</v>
      </c>
      <c r="J246" s="100" t="s">
        <v>1445</v>
      </c>
      <c r="K246" s="100" t="s">
        <v>1446</v>
      </c>
      <c r="L246" s="100" t="s">
        <v>1447</v>
      </c>
      <c r="M246" s="100" t="s">
        <v>1448</v>
      </c>
      <c r="N246" s="100" t="s">
        <v>1449</v>
      </c>
      <c r="O246" s="100">
        <v>1</v>
      </c>
      <c r="P246" s="117">
        <v>45502</v>
      </c>
      <c r="Q246" s="117">
        <v>45657</v>
      </c>
      <c r="R246" s="103">
        <f t="shared" si="3"/>
        <v>22.8</v>
      </c>
      <c r="S246" s="100"/>
      <c r="T246" s="100"/>
      <c r="U246" s="100"/>
      <c r="V246" s="100"/>
      <c r="W246" s="100"/>
      <c r="X246" s="100"/>
      <c r="Y246" s="100"/>
      <c r="Z246" s="100"/>
      <c r="AA246" s="100"/>
      <c r="AB246" s="100"/>
      <c r="AC246" s="100"/>
      <c r="AD246" s="100"/>
      <c r="AE246" s="100"/>
      <c r="AF246" s="100"/>
      <c r="AG246" s="106">
        <v>0</v>
      </c>
      <c r="AH246" s="100" t="s">
        <v>1450</v>
      </c>
      <c r="AI246" s="100" t="s">
        <v>34</v>
      </c>
      <c r="AJ246" s="106">
        <v>0</v>
      </c>
      <c r="AK246" s="100" t="s">
        <v>1291</v>
      </c>
      <c r="AL246" s="100" t="s">
        <v>36</v>
      </c>
      <c r="AM246" s="100" t="s">
        <v>36</v>
      </c>
      <c r="AN246" s="158">
        <v>1</v>
      </c>
      <c r="AO246" s="101" t="s">
        <v>1451</v>
      </c>
      <c r="AP246" s="149" t="s">
        <v>718</v>
      </c>
      <c r="AQ246" s="218">
        <v>1</v>
      </c>
      <c r="AR246" s="213" t="s">
        <v>1452</v>
      </c>
      <c r="AS246" s="165" t="s">
        <v>278</v>
      </c>
      <c r="AT246" s="191" t="s">
        <v>279</v>
      </c>
      <c r="AU246" s="206"/>
      <c r="AV246" s="37"/>
      <c r="AW246" s="36"/>
      <c r="AX246" s="36"/>
      <c r="AY246" s="36"/>
      <c r="AZ246" s="36"/>
      <c r="BA246" s="36"/>
      <c r="BB246" s="36"/>
      <c r="BC246" s="36"/>
      <c r="BD246" s="36"/>
      <c r="BE246" s="36"/>
      <c r="BF246" s="36"/>
      <c r="BG246" s="36"/>
      <c r="BH246" s="36"/>
      <c r="BI246" s="36"/>
      <c r="BJ246" s="36"/>
    </row>
    <row r="247" spans="1:62" ht="53.25">
      <c r="A247" s="202"/>
      <c r="B247" s="184">
        <v>122</v>
      </c>
      <c r="C247" s="100" t="s">
        <v>22</v>
      </c>
      <c r="D247" s="100" t="s">
        <v>1186</v>
      </c>
      <c r="E247" s="100" t="s">
        <v>687</v>
      </c>
      <c r="F247" s="100" t="s">
        <v>25</v>
      </c>
      <c r="G247" s="100">
        <v>2023</v>
      </c>
      <c r="H247" s="100">
        <v>8</v>
      </c>
      <c r="I247" s="100">
        <v>1</v>
      </c>
      <c r="J247" s="100" t="s">
        <v>1453</v>
      </c>
      <c r="K247" s="100" t="s">
        <v>1454</v>
      </c>
      <c r="L247" s="100" t="s">
        <v>1455</v>
      </c>
      <c r="M247" s="100" t="s">
        <v>1456</v>
      </c>
      <c r="N247" s="100" t="s">
        <v>1457</v>
      </c>
      <c r="O247" s="100">
        <v>8</v>
      </c>
      <c r="P247" s="117">
        <v>45505</v>
      </c>
      <c r="Q247" s="117">
        <v>45868</v>
      </c>
      <c r="R247" s="103">
        <f t="shared" si="3"/>
        <v>53.85</v>
      </c>
      <c r="S247" s="100"/>
      <c r="T247" s="100"/>
      <c r="U247" s="100"/>
      <c r="V247" s="100"/>
      <c r="W247" s="100"/>
      <c r="X247" s="100"/>
      <c r="Y247" s="100"/>
      <c r="Z247" s="100"/>
      <c r="AA247" s="100"/>
      <c r="AB247" s="100"/>
      <c r="AC247" s="100"/>
      <c r="AD247" s="100"/>
      <c r="AE247" s="100"/>
      <c r="AF247" s="100"/>
      <c r="AG247" s="106">
        <v>0.25</v>
      </c>
      <c r="AH247" s="100" t="s">
        <v>1458</v>
      </c>
      <c r="AI247" s="127" t="s">
        <v>1459</v>
      </c>
      <c r="AJ247" s="106">
        <v>0.25</v>
      </c>
      <c r="AK247" s="100" t="s">
        <v>1267</v>
      </c>
      <c r="AL247" s="100" t="s">
        <v>36</v>
      </c>
      <c r="AM247" s="100" t="s">
        <v>36</v>
      </c>
      <c r="AN247" s="158">
        <v>0.37</v>
      </c>
      <c r="AO247" s="101" t="s">
        <v>1458</v>
      </c>
      <c r="AP247" s="149" t="s">
        <v>1460</v>
      </c>
      <c r="AQ247" s="218">
        <v>0.37</v>
      </c>
      <c r="AR247" s="213" t="s">
        <v>1461</v>
      </c>
      <c r="AS247" s="164" t="s">
        <v>36</v>
      </c>
      <c r="AT247" s="190" t="s">
        <v>36</v>
      </c>
      <c r="AU247" s="206"/>
      <c r="AV247" s="37"/>
      <c r="AW247" s="36"/>
      <c r="AX247" s="36"/>
      <c r="AY247" s="36"/>
      <c r="AZ247" s="36"/>
      <c r="BA247" s="36"/>
      <c r="BB247" s="36"/>
      <c r="BC247" s="36"/>
      <c r="BD247" s="36"/>
      <c r="BE247" s="36"/>
      <c r="BF247" s="36"/>
      <c r="BG247" s="36"/>
      <c r="BH247" s="36"/>
      <c r="BI247" s="36"/>
      <c r="BJ247" s="36"/>
    </row>
    <row r="248" spans="1:62" ht="53.25">
      <c r="A248" s="202"/>
      <c r="B248" s="184">
        <v>123</v>
      </c>
      <c r="C248" s="100" t="s">
        <v>22</v>
      </c>
      <c r="D248" s="100" t="s">
        <v>1186</v>
      </c>
      <c r="E248" s="100" t="s">
        <v>687</v>
      </c>
      <c r="F248" s="100" t="s">
        <v>25</v>
      </c>
      <c r="G248" s="100">
        <v>2023</v>
      </c>
      <c r="H248" s="100">
        <v>9</v>
      </c>
      <c r="I248" s="100">
        <v>1</v>
      </c>
      <c r="J248" s="100" t="s">
        <v>1462</v>
      </c>
      <c r="K248" s="100" t="s">
        <v>1463</v>
      </c>
      <c r="L248" s="100" t="s">
        <v>1464</v>
      </c>
      <c r="M248" s="100" t="s">
        <v>1465</v>
      </c>
      <c r="N248" s="100" t="s">
        <v>1466</v>
      </c>
      <c r="O248" s="100">
        <v>4</v>
      </c>
      <c r="P248" s="117">
        <v>45505</v>
      </c>
      <c r="Q248" s="117">
        <v>45868</v>
      </c>
      <c r="R248" s="103">
        <f t="shared" si="3"/>
        <v>53.85</v>
      </c>
      <c r="S248" s="100"/>
      <c r="T248" s="100"/>
      <c r="U248" s="100"/>
      <c r="V248" s="100"/>
      <c r="W248" s="100"/>
      <c r="X248" s="100"/>
      <c r="Y248" s="100"/>
      <c r="Z248" s="100"/>
      <c r="AA248" s="100"/>
      <c r="AB248" s="100"/>
      <c r="AC248" s="100"/>
      <c r="AD248" s="100"/>
      <c r="AE248" s="100"/>
      <c r="AF248" s="100"/>
      <c r="AG248" s="106">
        <v>0.5</v>
      </c>
      <c r="AH248" s="100" t="s">
        <v>1458</v>
      </c>
      <c r="AI248" s="127" t="s">
        <v>1467</v>
      </c>
      <c r="AJ248" s="106">
        <v>0.5</v>
      </c>
      <c r="AK248" s="100" t="s">
        <v>1267</v>
      </c>
      <c r="AL248" s="100" t="s">
        <v>36</v>
      </c>
      <c r="AM248" s="100" t="s">
        <v>36</v>
      </c>
      <c r="AN248" s="158">
        <v>0.75</v>
      </c>
      <c r="AO248" s="101" t="s">
        <v>1458</v>
      </c>
      <c r="AP248" s="149" t="s">
        <v>1468</v>
      </c>
      <c r="AQ248" s="218">
        <v>0.75</v>
      </c>
      <c r="AR248" s="213" t="s">
        <v>1469</v>
      </c>
      <c r="AS248" s="164" t="s">
        <v>36</v>
      </c>
      <c r="AT248" s="190" t="s">
        <v>36</v>
      </c>
      <c r="AU248" s="206"/>
      <c r="AV248" s="37"/>
      <c r="AW248" s="36"/>
      <c r="AX248" s="36"/>
      <c r="AY248" s="36"/>
      <c r="AZ248" s="36"/>
      <c r="BA248" s="36"/>
      <c r="BB248" s="36"/>
      <c r="BC248" s="36"/>
      <c r="BD248" s="36"/>
      <c r="BE248" s="36"/>
      <c r="BF248" s="36"/>
      <c r="BG248" s="36"/>
      <c r="BH248" s="36"/>
      <c r="BI248" s="36"/>
      <c r="BJ248" s="36"/>
    </row>
    <row r="249" spans="1:62" ht="117.75">
      <c r="A249" s="203"/>
      <c r="B249" s="184">
        <v>124</v>
      </c>
      <c r="C249" s="100" t="s">
        <v>22</v>
      </c>
      <c r="D249" s="100" t="s">
        <v>1186</v>
      </c>
      <c r="E249" s="100" t="s">
        <v>687</v>
      </c>
      <c r="F249" s="100" t="s">
        <v>55</v>
      </c>
      <c r="G249" s="100">
        <v>2023</v>
      </c>
      <c r="H249" s="100">
        <v>10</v>
      </c>
      <c r="I249" s="100">
        <v>1</v>
      </c>
      <c r="J249" s="100" t="s">
        <v>1470</v>
      </c>
      <c r="K249" s="100" t="s">
        <v>1471</v>
      </c>
      <c r="L249" s="100" t="s">
        <v>1472</v>
      </c>
      <c r="M249" s="100" t="s">
        <v>1473</v>
      </c>
      <c r="N249" s="100" t="s">
        <v>1474</v>
      </c>
      <c r="O249" s="103">
        <v>1</v>
      </c>
      <c r="P249" s="117">
        <v>45502</v>
      </c>
      <c r="Q249" s="117">
        <v>45641</v>
      </c>
      <c r="R249" s="103">
        <f t="shared" si="3"/>
        <v>20.399999999999999</v>
      </c>
      <c r="S249" s="100"/>
      <c r="T249" s="100"/>
      <c r="U249" s="100"/>
      <c r="V249" s="100"/>
      <c r="W249" s="100"/>
      <c r="X249" s="100"/>
      <c r="Y249" s="100"/>
      <c r="Z249" s="100"/>
      <c r="AA249" s="100"/>
      <c r="AB249" s="100"/>
      <c r="AC249" s="100"/>
      <c r="AD249" s="100"/>
      <c r="AE249" s="100"/>
      <c r="AF249" s="100"/>
      <c r="AG249" s="106">
        <v>1</v>
      </c>
      <c r="AH249" s="100" t="s">
        <v>1475</v>
      </c>
      <c r="AI249" s="127" t="s">
        <v>1476</v>
      </c>
      <c r="AJ249" s="106">
        <v>1</v>
      </c>
      <c r="AK249" s="100" t="s">
        <v>1477</v>
      </c>
      <c r="AL249" s="100" t="s">
        <v>278</v>
      </c>
      <c r="AM249" s="100" t="s">
        <v>279</v>
      </c>
      <c r="AN249" s="106">
        <v>1</v>
      </c>
      <c r="AO249" s="101" t="s">
        <v>986</v>
      </c>
      <c r="AP249" s="127" t="s">
        <v>1476</v>
      </c>
      <c r="AQ249" s="217">
        <v>1</v>
      </c>
      <c r="AR249" s="230" t="s">
        <v>1478</v>
      </c>
      <c r="AS249" s="130" t="s">
        <v>278</v>
      </c>
      <c r="AT249" s="187" t="s">
        <v>279</v>
      </c>
      <c r="AU249" s="206"/>
      <c r="AV249" s="37"/>
      <c r="AW249" s="36"/>
      <c r="AX249" s="36"/>
      <c r="AY249" s="36"/>
      <c r="AZ249" s="36"/>
      <c r="BA249" s="36"/>
      <c r="BB249" s="36"/>
      <c r="BC249" s="36"/>
      <c r="BD249" s="36"/>
      <c r="BE249" s="36"/>
      <c r="BF249" s="36"/>
      <c r="BG249" s="36"/>
      <c r="BH249" s="36"/>
      <c r="BI249" s="36"/>
      <c r="BJ249" s="36"/>
    </row>
    <row r="250" spans="1:62" ht="117.75">
      <c r="A250" s="203"/>
      <c r="B250" s="184">
        <v>124</v>
      </c>
      <c r="C250" s="100" t="s">
        <v>22</v>
      </c>
      <c r="D250" s="100" t="s">
        <v>1186</v>
      </c>
      <c r="E250" s="100" t="s">
        <v>687</v>
      </c>
      <c r="F250" s="100" t="s">
        <v>55</v>
      </c>
      <c r="G250" s="100">
        <v>2023</v>
      </c>
      <c r="H250" s="100">
        <v>11</v>
      </c>
      <c r="I250" s="100">
        <v>1</v>
      </c>
      <c r="J250" s="100" t="s">
        <v>1479</v>
      </c>
      <c r="K250" s="100" t="s">
        <v>1480</v>
      </c>
      <c r="L250" s="100" t="s">
        <v>1481</v>
      </c>
      <c r="M250" s="100" t="s">
        <v>1482</v>
      </c>
      <c r="N250" s="100" t="s">
        <v>1483</v>
      </c>
      <c r="O250" s="100" t="s">
        <v>1484</v>
      </c>
      <c r="P250" s="117">
        <v>45502</v>
      </c>
      <c r="Q250" s="117">
        <v>45655</v>
      </c>
      <c r="R250" s="103">
        <f t="shared" si="3"/>
        <v>22.5</v>
      </c>
      <c r="S250" s="100"/>
      <c r="T250" s="100"/>
      <c r="U250" s="100"/>
      <c r="V250" s="100"/>
      <c r="W250" s="100"/>
      <c r="X250" s="100"/>
      <c r="Y250" s="100"/>
      <c r="Z250" s="100"/>
      <c r="AA250" s="100"/>
      <c r="AB250" s="100"/>
      <c r="AC250" s="100"/>
      <c r="AD250" s="100"/>
      <c r="AE250" s="100"/>
      <c r="AF250" s="100"/>
      <c r="AG250" s="106">
        <v>1</v>
      </c>
      <c r="AH250" s="100" t="s">
        <v>1485</v>
      </c>
      <c r="AI250" s="127" t="s">
        <v>1486</v>
      </c>
      <c r="AJ250" s="106">
        <v>1</v>
      </c>
      <c r="AK250" s="100" t="s">
        <v>1477</v>
      </c>
      <c r="AL250" s="100" t="s">
        <v>278</v>
      </c>
      <c r="AM250" s="100" t="s">
        <v>279</v>
      </c>
      <c r="AN250" s="158">
        <v>1</v>
      </c>
      <c r="AO250" s="101" t="s">
        <v>986</v>
      </c>
      <c r="AP250" s="127" t="s">
        <v>1486</v>
      </c>
      <c r="AQ250" s="217">
        <v>1</v>
      </c>
      <c r="AR250" s="230" t="s">
        <v>1478</v>
      </c>
      <c r="AS250" s="130" t="s">
        <v>278</v>
      </c>
      <c r="AT250" s="187" t="s">
        <v>279</v>
      </c>
      <c r="AU250" s="206"/>
      <c r="AV250" s="37"/>
      <c r="AW250" s="36"/>
      <c r="AX250" s="36"/>
      <c r="AY250" s="36"/>
      <c r="AZ250" s="36"/>
      <c r="BA250" s="36"/>
      <c r="BB250" s="36"/>
      <c r="BC250" s="36"/>
      <c r="BD250" s="36"/>
      <c r="BE250" s="36"/>
      <c r="BF250" s="36"/>
      <c r="BG250" s="36"/>
      <c r="BH250" s="36"/>
      <c r="BI250" s="36"/>
      <c r="BJ250" s="36"/>
    </row>
    <row r="251" spans="1:62" ht="75">
      <c r="A251" s="202"/>
      <c r="B251" s="184">
        <v>126</v>
      </c>
      <c r="C251" s="100" t="s">
        <v>22</v>
      </c>
      <c r="D251" s="100" t="s">
        <v>1186</v>
      </c>
      <c r="E251" s="100" t="s">
        <v>687</v>
      </c>
      <c r="F251" s="100" t="s">
        <v>25</v>
      </c>
      <c r="G251" s="100">
        <v>2023</v>
      </c>
      <c r="H251" s="100">
        <v>12</v>
      </c>
      <c r="I251" s="100">
        <v>1</v>
      </c>
      <c r="J251" s="100" t="s">
        <v>1487</v>
      </c>
      <c r="K251" s="100" t="s">
        <v>1488</v>
      </c>
      <c r="L251" s="100" t="s">
        <v>1489</v>
      </c>
      <c r="M251" s="100" t="s">
        <v>1490</v>
      </c>
      <c r="N251" s="100" t="s">
        <v>1466</v>
      </c>
      <c r="O251" s="100">
        <v>3</v>
      </c>
      <c r="P251" s="117">
        <v>45505</v>
      </c>
      <c r="Q251" s="117">
        <v>45595</v>
      </c>
      <c r="R251" s="103">
        <f t="shared" si="3"/>
        <v>13.350000000000001</v>
      </c>
      <c r="S251" s="100"/>
      <c r="T251" s="100"/>
      <c r="U251" s="100"/>
      <c r="V251" s="100"/>
      <c r="W251" s="100"/>
      <c r="X251" s="100"/>
      <c r="Y251" s="100"/>
      <c r="Z251" s="100"/>
      <c r="AA251" s="100"/>
      <c r="AB251" s="100"/>
      <c r="AC251" s="100"/>
      <c r="AD251" s="100"/>
      <c r="AE251" s="100"/>
      <c r="AF251" s="100"/>
      <c r="AG251" s="106">
        <v>0.33</v>
      </c>
      <c r="AH251" s="100" t="s">
        <v>1491</v>
      </c>
      <c r="AI251" s="127" t="s">
        <v>1492</v>
      </c>
      <c r="AJ251" s="106">
        <v>0.33</v>
      </c>
      <c r="AK251" s="100" t="s">
        <v>1493</v>
      </c>
      <c r="AL251" s="100" t="s">
        <v>36</v>
      </c>
      <c r="AM251" s="100" t="s">
        <v>36</v>
      </c>
      <c r="AN251" s="158">
        <v>0.67</v>
      </c>
      <c r="AO251" s="101" t="s">
        <v>1491</v>
      </c>
      <c r="AP251" s="149" t="s">
        <v>1494</v>
      </c>
      <c r="AQ251" s="218">
        <v>0.67</v>
      </c>
      <c r="AR251" s="213" t="s">
        <v>1495</v>
      </c>
      <c r="AS251" s="166" t="s">
        <v>39</v>
      </c>
      <c r="AT251" s="192" t="s">
        <v>39</v>
      </c>
      <c r="AU251" s="206"/>
      <c r="AV251" s="37"/>
      <c r="AW251" s="36"/>
      <c r="AX251" s="36"/>
      <c r="AY251" s="36"/>
      <c r="AZ251" s="36"/>
      <c r="BA251" s="36"/>
      <c r="BB251" s="36"/>
      <c r="BC251" s="36"/>
      <c r="BD251" s="36"/>
      <c r="BE251" s="36"/>
      <c r="BF251" s="36"/>
      <c r="BG251" s="36"/>
      <c r="BH251" s="36"/>
      <c r="BI251" s="36"/>
      <c r="BJ251" s="36"/>
    </row>
    <row r="252" spans="1:62" ht="75">
      <c r="A252" s="202"/>
      <c r="B252" s="184">
        <v>127</v>
      </c>
      <c r="C252" s="100" t="s">
        <v>22</v>
      </c>
      <c r="D252" s="100" t="s">
        <v>1186</v>
      </c>
      <c r="E252" s="100" t="s">
        <v>687</v>
      </c>
      <c r="F252" s="100" t="s">
        <v>25</v>
      </c>
      <c r="G252" s="100">
        <v>2023</v>
      </c>
      <c r="H252" s="100">
        <v>13</v>
      </c>
      <c r="I252" s="100">
        <v>1</v>
      </c>
      <c r="J252" s="100" t="s">
        <v>1496</v>
      </c>
      <c r="K252" s="100" t="s">
        <v>1497</v>
      </c>
      <c r="L252" s="100" t="s">
        <v>1498</v>
      </c>
      <c r="M252" s="100" t="s">
        <v>1499</v>
      </c>
      <c r="N252" s="100" t="s">
        <v>1500</v>
      </c>
      <c r="O252" s="100">
        <v>1</v>
      </c>
      <c r="P252" s="117">
        <v>45474</v>
      </c>
      <c r="Q252" s="117">
        <v>45657</v>
      </c>
      <c r="R252" s="103">
        <f t="shared" si="3"/>
        <v>27</v>
      </c>
      <c r="S252" s="100"/>
      <c r="T252" s="100"/>
      <c r="U252" s="100"/>
      <c r="V252" s="100"/>
      <c r="W252" s="100"/>
      <c r="X252" s="100"/>
      <c r="Y252" s="100"/>
      <c r="Z252" s="100"/>
      <c r="AA252" s="100"/>
      <c r="AB252" s="100"/>
      <c r="AC252" s="100"/>
      <c r="AD252" s="100"/>
      <c r="AE252" s="100"/>
      <c r="AF252" s="100"/>
      <c r="AG252" s="106">
        <v>0.2</v>
      </c>
      <c r="AH252" s="100" t="s">
        <v>1275</v>
      </c>
      <c r="AI252" s="127" t="s">
        <v>1501</v>
      </c>
      <c r="AJ252" s="106">
        <v>0</v>
      </c>
      <c r="AK252" s="100" t="s">
        <v>1502</v>
      </c>
      <c r="AL252" s="100" t="s">
        <v>36</v>
      </c>
      <c r="AM252" s="100" t="s">
        <v>36</v>
      </c>
      <c r="AN252" s="158">
        <v>0.2</v>
      </c>
      <c r="AO252" s="101" t="s">
        <v>1503</v>
      </c>
      <c r="AP252" s="149" t="s">
        <v>1504</v>
      </c>
      <c r="AQ252" s="218">
        <v>0.2</v>
      </c>
      <c r="AR252" s="213" t="s">
        <v>1269</v>
      </c>
      <c r="AS252" s="166" t="s">
        <v>39</v>
      </c>
      <c r="AT252" s="192" t="s">
        <v>39</v>
      </c>
      <c r="AU252" s="206"/>
      <c r="AV252" s="37"/>
      <c r="AW252" s="36"/>
      <c r="AX252" s="36"/>
      <c r="AY252" s="36"/>
      <c r="AZ252" s="36"/>
      <c r="BA252" s="36"/>
      <c r="BB252" s="36"/>
      <c r="BC252" s="36"/>
      <c r="BD252" s="36"/>
      <c r="BE252" s="36"/>
      <c r="BF252" s="36"/>
      <c r="BG252" s="36"/>
      <c r="BH252" s="36"/>
      <c r="BI252" s="36"/>
      <c r="BJ252" s="36"/>
    </row>
    <row r="253" spans="1:62" ht="96.75">
      <c r="A253" s="203"/>
      <c r="B253" s="184">
        <v>128</v>
      </c>
      <c r="C253" s="100" t="s">
        <v>22</v>
      </c>
      <c r="D253" s="100" t="s">
        <v>1186</v>
      </c>
      <c r="E253" s="100" t="s">
        <v>687</v>
      </c>
      <c r="F253" s="100" t="s">
        <v>25</v>
      </c>
      <c r="G253" s="100">
        <v>2023</v>
      </c>
      <c r="H253" s="100">
        <v>14</v>
      </c>
      <c r="I253" s="100">
        <v>1</v>
      </c>
      <c r="J253" s="100" t="s">
        <v>1505</v>
      </c>
      <c r="K253" s="100" t="s">
        <v>1506</v>
      </c>
      <c r="L253" s="100" t="s">
        <v>1507</v>
      </c>
      <c r="M253" s="100" t="s">
        <v>1508</v>
      </c>
      <c r="N253" s="100" t="s">
        <v>1509</v>
      </c>
      <c r="O253" s="100">
        <v>1</v>
      </c>
      <c r="P253" s="117">
        <v>45510</v>
      </c>
      <c r="Q253" s="117">
        <v>45534</v>
      </c>
      <c r="R253" s="103">
        <f t="shared" si="3"/>
        <v>3.6</v>
      </c>
      <c r="S253" s="100"/>
      <c r="T253" s="100"/>
      <c r="U253" s="100"/>
      <c r="V253" s="100"/>
      <c r="W253" s="100"/>
      <c r="X253" s="100"/>
      <c r="Y253" s="100"/>
      <c r="Z253" s="100"/>
      <c r="AA253" s="100"/>
      <c r="AB253" s="100"/>
      <c r="AC253" s="100"/>
      <c r="AD253" s="100"/>
      <c r="AE253" s="100"/>
      <c r="AF253" s="100"/>
      <c r="AG253" s="106">
        <v>1</v>
      </c>
      <c r="AH253" s="100" t="s">
        <v>1510</v>
      </c>
      <c r="AI253" s="141" t="s">
        <v>1511</v>
      </c>
      <c r="AJ253" s="106">
        <v>1</v>
      </c>
      <c r="AK253" s="100" t="s">
        <v>1512</v>
      </c>
      <c r="AL253" s="100" t="s">
        <v>278</v>
      </c>
      <c r="AM253" s="100" t="s">
        <v>279</v>
      </c>
      <c r="AN253" s="158">
        <v>1</v>
      </c>
      <c r="AO253" s="101" t="s">
        <v>1512</v>
      </c>
      <c r="AP253" s="141" t="s">
        <v>1511</v>
      </c>
      <c r="AQ253" s="217">
        <v>1</v>
      </c>
      <c r="AR253" s="230" t="s">
        <v>1513</v>
      </c>
      <c r="AS253" s="130" t="s">
        <v>278</v>
      </c>
      <c r="AT253" s="187" t="s">
        <v>279</v>
      </c>
      <c r="AU253" s="206"/>
      <c r="AV253" s="37"/>
      <c r="AW253" s="36"/>
      <c r="AX253" s="36"/>
      <c r="AY253" s="36"/>
      <c r="AZ253" s="36"/>
      <c r="BA253" s="36"/>
      <c r="BB253" s="36"/>
      <c r="BC253" s="36"/>
      <c r="BD253" s="36"/>
      <c r="BE253" s="36"/>
      <c r="BF253" s="36"/>
      <c r="BG253" s="36"/>
      <c r="BH253" s="36"/>
      <c r="BI253" s="36"/>
      <c r="BJ253" s="36"/>
    </row>
    <row r="254" spans="1:62" ht="96.75">
      <c r="A254" s="203"/>
      <c r="B254" s="184">
        <v>128</v>
      </c>
      <c r="C254" s="100" t="s">
        <v>22</v>
      </c>
      <c r="D254" s="100" t="s">
        <v>1186</v>
      </c>
      <c r="E254" s="100" t="s">
        <v>687</v>
      </c>
      <c r="F254" s="100" t="s">
        <v>25</v>
      </c>
      <c r="G254" s="100">
        <v>2023</v>
      </c>
      <c r="H254" s="100">
        <v>14</v>
      </c>
      <c r="I254" s="100">
        <v>2</v>
      </c>
      <c r="J254" s="100" t="s">
        <v>1505</v>
      </c>
      <c r="K254" s="100" t="s">
        <v>1506</v>
      </c>
      <c r="L254" s="100" t="s">
        <v>1507</v>
      </c>
      <c r="M254" s="100" t="s">
        <v>1508</v>
      </c>
      <c r="N254" s="100" t="s">
        <v>1514</v>
      </c>
      <c r="O254" s="100">
        <v>1</v>
      </c>
      <c r="P254" s="117">
        <v>45510</v>
      </c>
      <c r="Q254" s="117">
        <v>45534</v>
      </c>
      <c r="R254" s="103">
        <f t="shared" si="3"/>
        <v>3.6</v>
      </c>
      <c r="S254" s="100"/>
      <c r="T254" s="100"/>
      <c r="U254" s="100"/>
      <c r="V254" s="100"/>
      <c r="W254" s="100"/>
      <c r="X254" s="100"/>
      <c r="Y254" s="100"/>
      <c r="Z254" s="100"/>
      <c r="AA254" s="100"/>
      <c r="AB254" s="100"/>
      <c r="AC254" s="100"/>
      <c r="AD254" s="100"/>
      <c r="AE254" s="100"/>
      <c r="AF254" s="100"/>
      <c r="AG254" s="106">
        <v>1</v>
      </c>
      <c r="AH254" s="100" t="s">
        <v>1515</v>
      </c>
      <c r="AI254" s="127" t="s">
        <v>1516</v>
      </c>
      <c r="AJ254" s="106">
        <v>1</v>
      </c>
      <c r="AK254" s="100" t="s">
        <v>1517</v>
      </c>
      <c r="AL254" s="100" t="s">
        <v>278</v>
      </c>
      <c r="AM254" s="100" t="s">
        <v>279</v>
      </c>
      <c r="AN254" s="158">
        <v>1</v>
      </c>
      <c r="AO254" s="101" t="s">
        <v>1518</v>
      </c>
      <c r="AP254" s="127" t="s">
        <v>1516</v>
      </c>
      <c r="AQ254" s="217">
        <v>1</v>
      </c>
      <c r="AR254" s="230" t="s">
        <v>1519</v>
      </c>
      <c r="AS254" s="130" t="s">
        <v>278</v>
      </c>
      <c r="AT254" s="187" t="s">
        <v>279</v>
      </c>
      <c r="AU254" s="206"/>
      <c r="AV254" s="37"/>
      <c r="AW254" s="36"/>
      <c r="AX254" s="36"/>
      <c r="AY254" s="36"/>
      <c r="AZ254" s="36"/>
      <c r="BA254" s="36"/>
      <c r="BB254" s="36"/>
      <c r="BC254" s="36"/>
      <c r="BD254" s="36"/>
      <c r="BE254" s="36"/>
      <c r="BF254" s="36"/>
      <c r="BG254" s="36"/>
      <c r="BH254" s="36"/>
      <c r="BI254" s="36"/>
      <c r="BJ254" s="36"/>
    </row>
    <row r="255" spans="1:62" ht="75">
      <c r="A255" s="202"/>
      <c r="B255" s="184">
        <v>128</v>
      </c>
      <c r="C255" s="100" t="s">
        <v>22</v>
      </c>
      <c r="D255" s="100" t="s">
        <v>1186</v>
      </c>
      <c r="E255" s="100" t="s">
        <v>687</v>
      </c>
      <c r="F255" s="100" t="s">
        <v>25</v>
      </c>
      <c r="G255" s="100">
        <v>2023</v>
      </c>
      <c r="H255" s="100">
        <v>14</v>
      </c>
      <c r="I255" s="100">
        <v>3</v>
      </c>
      <c r="J255" s="100" t="s">
        <v>1505</v>
      </c>
      <c r="K255" s="100" t="s">
        <v>1506</v>
      </c>
      <c r="L255" s="100" t="s">
        <v>1507</v>
      </c>
      <c r="M255" s="100" t="s">
        <v>1520</v>
      </c>
      <c r="N255" s="100" t="s">
        <v>1521</v>
      </c>
      <c r="O255" s="100">
        <v>1</v>
      </c>
      <c r="P255" s="117">
        <v>45510</v>
      </c>
      <c r="Q255" s="117">
        <v>45626</v>
      </c>
      <c r="R255" s="103">
        <f t="shared" si="3"/>
        <v>17.099999999999998</v>
      </c>
      <c r="S255" s="100"/>
      <c r="T255" s="100"/>
      <c r="U255" s="100"/>
      <c r="V255" s="100"/>
      <c r="W255" s="100"/>
      <c r="X255" s="100"/>
      <c r="Y255" s="100"/>
      <c r="Z255" s="100"/>
      <c r="AA255" s="100"/>
      <c r="AB255" s="100"/>
      <c r="AC255" s="100"/>
      <c r="AD255" s="100"/>
      <c r="AE255" s="100"/>
      <c r="AF255" s="100"/>
      <c r="AG255" s="106">
        <v>0</v>
      </c>
      <c r="AH255" s="100" t="s">
        <v>1522</v>
      </c>
      <c r="AI255" s="100" t="s">
        <v>34</v>
      </c>
      <c r="AJ255" s="106">
        <v>0</v>
      </c>
      <c r="AK255" s="100" t="s">
        <v>1291</v>
      </c>
      <c r="AL255" s="100" t="s">
        <v>36</v>
      </c>
      <c r="AM255" s="100" t="s">
        <v>36</v>
      </c>
      <c r="AN255" s="158">
        <v>0.8</v>
      </c>
      <c r="AO255" s="101" t="s">
        <v>1523</v>
      </c>
      <c r="AP255" s="149" t="s">
        <v>1524</v>
      </c>
      <c r="AQ255" s="218">
        <v>0.8</v>
      </c>
      <c r="AR255" s="213" t="s">
        <v>1525</v>
      </c>
      <c r="AS255" s="166" t="s">
        <v>39</v>
      </c>
      <c r="AT255" s="192" t="s">
        <v>39</v>
      </c>
      <c r="AU255" s="206"/>
      <c r="AV255" s="37"/>
      <c r="AW255" s="36"/>
      <c r="AX255" s="36"/>
      <c r="AY255" s="36"/>
      <c r="AZ255" s="36"/>
      <c r="BA255" s="36"/>
      <c r="BB255" s="36"/>
      <c r="BC255" s="36"/>
      <c r="BD255" s="36"/>
      <c r="BE255" s="36"/>
      <c r="BF255" s="36"/>
      <c r="BG255" s="36"/>
      <c r="BH255" s="36"/>
      <c r="BI255" s="36"/>
      <c r="BJ255" s="36"/>
    </row>
    <row r="256" spans="1:62" ht="75">
      <c r="A256" s="202"/>
      <c r="B256" s="184">
        <v>128</v>
      </c>
      <c r="C256" s="100" t="s">
        <v>22</v>
      </c>
      <c r="D256" s="100" t="s">
        <v>1186</v>
      </c>
      <c r="E256" s="100" t="s">
        <v>687</v>
      </c>
      <c r="F256" s="100" t="s">
        <v>25</v>
      </c>
      <c r="G256" s="100">
        <v>2023</v>
      </c>
      <c r="H256" s="100">
        <v>14</v>
      </c>
      <c r="I256" s="100">
        <v>4</v>
      </c>
      <c r="J256" s="100" t="s">
        <v>1505</v>
      </c>
      <c r="K256" s="100" t="s">
        <v>1506</v>
      </c>
      <c r="L256" s="100" t="s">
        <v>1507</v>
      </c>
      <c r="M256" s="100" t="s">
        <v>1520</v>
      </c>
      <c r="N256" s="100" t="s">
        <v>1526</v>
      </c>
      <c r="O256" s="100">
        <v>1</v>
      </c>
      <c r="P256" s="117">
        <v>45510</v>
      </c>
      <c r="Q256" s="117">
        <v>45656</v>
      </c>
      <c r="R256" s="103">
        <f t="shared" si="3"/>
        <v>21.6</v>
      </c>
      <c r="S256" s="100"/>
      <c r="T256" s="100"/>
      <c r="U256" s="100"/>
      <c r="V256" s="100"/>
      <c r="W256" s="100"/>
      <c r="X256" s="100"/>
      <c r="Y256" s="100"/>
      <c r="Z256" s="100"/>
      <c r="AA256" s="100"/>
      <c r="AB256" s="100"/>
      <c r="AC256" s="100"/>
      <c r="AD256" s="100"/>
      <c r="AE256" s="100"/>
      <c r="AF256" s="100"/>
      <c r="AG256" s="106">
        <v>0</v>
      </c>
      <c r="AH256" s="100" t="s">
        <v>1522</v>
      </c>
      <c r="AI256" s="100" t="s">
        <v>34</v>
      </c>
      <c r="AJ256" s="106">
        <v>0</v>
      </c>
      <c r="AK256" s="100" t="s">
        <v>1291</v>
      </c>
      <c r="AL256" s="100" t="s">
        <v>36</v>
      </c>
      <c r="AM256" s="100" t="s">
        <v>36</v>
      </c>
      <c r="AN256" s="158">
        <v>0.8</v>
      </c>
      <c r="AO256" s="101" t="s">
        <v>1527</v>
      </c>
      <c r="AP256" s="149" t="s">
        <v>1528</v>
      </c>
      <c r="AQ256" s="218">
        <v>0.8</v>
      </c>
      <c r="AR256" s="213" t="s">
        <v>1525</v>
      </c>
      <c r="AS256" s="166" t="s">
        <v>39</v>
      </c>
      <c r="AT256" s="192" t="s">
        <v>39</v>
      </c>
      <c r="AU256" s="206"/>
      <c r="AV256" s="37"/>
      <c r="AW256" s="36"/>
      <c r="AX256" s="36"/>
      <c r="AY256" s="36"/>
      <c r="AZ256" s="36"/>
      <c r="BA256" s="36"/>
      <c r="BB256" s="36"/>
      <c r="BC256" s="36"/>
      <c r="BD256" s="36"/>
      <c r="BE256" s="36"/>
      <c r="BF256" s="36"/>
      <c r="BG256" s="36"/>
      <c r="BH256" s="36"/>
      <c r="BI256" s="36"/>
      <c r="BJ256" s="36"/>
    </row>
    <row r="257" spans="1:62" ht="75">
      <c r="A257" s="202"/>
      <c r="B257" s="184">
        <v>128</v>
      </c>
      <c r="C257" s="100" t="s">
        <v>22</v>
      </c>
      <c r="D257" s="100" t="s">
        <v>1186</v>
      </c>
      <c r="E257" s="100" t="s">
        <v>687</v>
      </c>
      <c r="F257" s="100" t="s">
        <v>25</v>
      </c>
      <c r="G257" s="100">
        <v>2023</v>
      </c>
      <c r="H257" s="100">
        <v>14</v>
      </c>
      <c r="I257" s="100">
        <v>5</v>
      </c>
      <c r="J257" s="100" t="s">
        <v>1505</v>
      </c>
      <c r="K257" s="100" t="s">
        <v>1506</v>
      </c>
      <c r="L257" s="100" t="s">
        <v>1507</v>
      </c>
      <c r="M257" s="100" t="s">
        <v>1529</v>
      </c>
      <c r="N257" s="100" t="s">
        <v>1530</v>
      </c>
      <c r="O257" s="100">
        <v>1</v>
      </c>
      <c r="P257" s="117">
        <v>45509</v>
      </c>
      <c r="Q257" s="117">
        <v>45534</v>
      </c>
      <c r="R257" s="103">
        <f t="shared" si="3"/>
        <v>3.75</v>
      </c>
      <c r="S257" s="100"/>
      <c r="T257" s="100"/>
      <c r="U257" s="100"/>
      <c r="V257" s="100"/>
      <c r="W257" s="100"/>
      <c r="X257" s="100"/>
      <c r="Y257" s="100"/>
      <c r="Z257" s="100"/>
      <c r="AA257" s="100"/>
      <c r="AB257" s="100"/>
      <c r="AC257" s="100"/>
      <c r="AD257" s="100"/>
      <c r="AE257" s="100"/>
      <c r="AF257" s="100"/>
      <c r="AG257" s="106">
        <v>0</v>
      </c>
      <c r="AH257" s="100" t="s">
        <v>1531</v>
      </c>
      <c r="AI257" s="100" t="s">
        <v>34</v>
      </c>
      <c r="AJ257" s="106">
        <v>0</v>
      </c>
      <c r="AK257" s="100" t="s">
        <v>1291</v>
      </c>
      <c r="AL257" s="100" t="s">
        <v>36</v>
      </c>
      <c r="AM257" s="100" t="s">
        <v>36</v>
      </c>
      <c r="AN257" s="158">
        <v>1</v>
      </c>
      <c r="AO257" s="101" t="s">
        <v>1532</v>
      </c>
      <c r="AP257" s="149" t="s">
        <v>1533</v>
      </c>
      <c r="AQ257" s="218">
        <v>1</v>
      </c>
      <c r="AR257" s="213" t="s">
        <v>1534</v>
      </c>
      <c r="AS257" s="165" t="s">
        <v>278</v>
      </c>
      <c r="AT257" s="191" t="s">
        <v>322</v>
      </c>
      <c r="AU257" s="206"/>
      <c r="AV257" s="37"/>
      <c r="AW257" s="36"/>
      <c r="AX257" s="36"/>
      <c r="AY257" s="36"/>
      <c r="AZ257" s="36"/>
      <c r="BA257" s="36"/>
      <c r="BB257" s="36"/>
      <c r="BC257" s="36"/>
      <c r="BD257" s="36"/>
      <c r="BE257" s="36"/>
      <c r="BF257" s="36"/>
      <c r="BG257" s="36"/>
      <c r="BH257" s="36"/>
      <c r="BI257" s="36"/>
      <c r="BJ257" s="36"/>
    </row>
    <row r="258" spans="1:62" ht="150.75">
      <c r="A258" s="202"/>
      <c r="B258" s="184">
        <v>129</v>
      </c>
      <c r="C258" s="100" t="s">
        <v>22</v>
      </c>
      <c r="D258" s="100" t="s">
        <v>1186</v>
      </c>
      <c r="E258" s="100" t="s">
        <v>687</v>
      </c>
      <c r="F258" s="100" t="s">
        <v>25</v>
      </c>
      <c r="G258" s="100">
        <v>2023</v>
      </c>
      <c r="H258" s="100">
        <v>15</v>
      </c>
      <c r="I258" s="100">
        <v>1</v>
      </c>
      <c r="J258" s="100" t="s">
        <v>1535</v>
      </c>
      <c r="K258" s="100" t="s">
        <v>1536</v>
      </c>
      <c r="L258" s="100" t="s">
        <v>1537</v>
      </c>
      <c r="M258" s="100" t="s">
        <v>1538</v>
      </c>
      <c r="N258" s="100" t="s">
        <v>1539</v>
      </c>
      <c r="O258" s="100">
        <v>1</v>
      </c>
      <c r="P258" s="117">
        <v>45502</v>
      </c>
      <c r="Q258" s="117">
        <v>45866</v>
      </c>
      <c r="R258" s="103">
        <f t="shared" si="3"/>
        <v>53.85</v>
      </c>
      <c r="S258" s="100"/>
      <c r="T258" s="100"/>
      <c r="U258" s="100"/>
      <c r="V258" s="100"/>
      <c r="W258" s="100"/>
      <c r="X258" s="100"/>
      <c r="Y258" s="100"/>
      <c r="Z258" s="100"/>
      <c r="AA258" s="100"/>
      <c r="AB258" s="100"/>
      <c r="AC258" s="100"/>
      <c r="AD258" s="100"/>
      <c r="AE258" s="100"/>
      <c r="AF258" s="100"/>
      <c r="AG258" s="106">
        <v>0</v>
      </c>
      <c r="AH258" s="100" t="s">
        <v>1540</v>
      </c>
      <c r="AI258" s="100" t="s">
        <v>34</v>
      </c>
      <c r="AJ258" s="106">
        <v>0</v>
      </c>
      <c r="AK258" s="100" t="s">
        <v>1291</v>
      </c>
      <c r="AL258" s="100" t="s">
        <v>36</v>
      </c>
      <c r="AM258" s="100" t="s">
        <v>36</v>
      </c>
      <c r="AN258" s="158">
        <v>0.05</v>
      </c>
      <c r="AO258" s="101" t="s">
        <v>1541</v>
      </c>
      <c r="AP258" s="149" t="s">
        <v>1542</v>
      </c>
      <c r="AQ258" s="218">
        <v>0.05</v>
      </c>
      <c r="AR258" s="213" t="s">
        <v>1543</v>
      </c>
      <c r="AS258" s="164" t="s">
        <v>36</v>
      </c>
      <c r="AT258" s="190" t="s">
        <v>36</v>
      </c>
      <c r="AU258" s="206"/>
      <c r="AV258" s="37"/>
      <c r="AW258" s="36"/>
      <c r="AX258" s="36"/>
      <c r="AY258" s="36"/>
      <c r="AZ258" s="36"/>
      <c r="BA258" s="36"/>
      <c r="BB258" s="36"/>
      <c r="BC258" s="36"/>
      <c r="BD258" s="36"/>
      <c r="BE258" s="36"/>
      <c r="BF258" s="36"/>
      <c r="BG258" s="36"/>
      <c r="BH258" s="36"/>
      <c r="BI258" s="36"/>
      <c r="BJ258" s="36"/>
    </row>
    <row r="259" spans="1:62" ht="85.5">
      <c r="A259" s="202"/>
      <c r="B259" s="184">
        <v>129</v>
      </c>
      <c r="C259" s="100" t="s">
        <v>22</v>
      </c>
      <c r="D259" s="100" t="s">
        <v>1186</v>
      </c>
      <c r="E259" s="100" t="s">
        <v>687</v>
      </c>
      <c r="F259" s="100" t="s">
        <v>25</v>
      </c>
      <c r="G259" s="100">
        <v>2023</v>
      </c>
      <c r="H259" s="100">
        <v>15</v>
      </c>
      <c r="I259" s="100">
        <v>2</v>
      </c>
      <c r="J259" s="100" t="s">
        <v>1535</v>
      </c>
      <c r="K259" s="100" t="s">
        <v>1536</v>
      </c>
      <c r="L259" s="100" t="s">
        <v>1537</v>
      </c>
      <c r="M259" s="101" t="s">
        <v>1544</v>
      </c>
      <c r="N259" s="101" t="s">
        <v>1545</v>
      </c>
      <c r="O259" s="100" t="s">
        <v>1546</v>
      </c>
      <c r="P259" s="117">
        <v>45502</v>
      </c>
      <c r="Q259" s="117">
        <v>45866</v>
      </c>
      <c r="R259" s="103">
        <f t="shared" si="3"/>
        <v>53.85</v>
      </c>
      <c r="S259" s="100"/>
      <c r="T259" s="100"/>
      <c r="U259" s="100"/>
      <c r="V259" s="100"/>
      <c r="W259" s="100"/>
      <c r="X259" s="100"/>
      <c r="Y259" s="100"/>
      <c r="Z259" s="100"/>
      <c r="AA259" s="100"/>
      <c r="AB259" s="100"/>
      <c r="AC259" s="100"/>
      <c r="AD259" s="100"/>
      <c r="AE259" s="100"/>
      <c r="AF259" s="100"/>
      <c r="AG259" s="106">
        <v>0</v>
      </c>
      <c r="AH259" s="100" t="s">
        <v>1540</v>
      </c>
      <c r="AI259" s="100" t="s">
        <v>34</v>
      </c>
      <c r="AJ259" s="106">
        <v>0</v>
      </c>
      <c r="AK259" s="100" t="s">
        <v>1291</v>
      </c>
      <c r="AL259" s="100" t="s">
        <v>36</v>
      </c>
      <c r="AM259" s="100" t="s">
        <v>36</v>
      </c>
      <c r="AN259" s="158">
        <v>0.5</v>
      </c>
      <c r="AO259" s="101" t="s">
        <v>1547</v>
      </c>
      <c r="AP259" s="149" t="s">
        <v>1548</v>
      </c>
      <c r="AQ259" s="218">
        <v>0.5</v>
      </c>
      <c r="AR259" s="213" t="s">
        <v>1549</v>
      </c>
      <c r="AS259" s="164" t="s">
        <v>36</v>
      </c>
      <c r="AT259" s="190" t="s">
        <v>36</v>
      </c>
      <c r="AU259" s="206"/>
      <c r="AV259" s="37"/>
      <c r="AW259" s="36"/>
      <c r="AX259" s="36"/>
      <c r="AY259" s="36"/>
      <c r="AZ259" s="36"/>
      <c r="BA259" s="36"/>
      <c r="BB259" s="36"/>
      <c r="BC259" s="36"/>
      <c r="BD259" s="36"/>
      <c r="BE259" s="36"/>
      <c r="BF259" s="36"/>
      <c r="BG259" s="36"/>
      <c r="BH259" s="36"/>
      <c r="BI259" s="36"/>
      <c r="BJ259" s="36"/>
    </row>
    <row r="260" spans="1:62" ht="85.5">
      <c r="A260" s="202"/>
      <c r="B260" s="184">
        <v>130</v>
      </c>
      <c r="C260" s="100" t="s">
        <v>22</v>
      </c>
      <c r="D260" s="100" t="s">
        <v>1186</v>
      </c>
      <c r="E260" s="100" t="s">
        <v>687</v>
      </c>
      <c r="F260" s="100" t="s">
        <v>25</v>
      </c>
      <c r="G260" s="100">
        <v>2023</v>
      </c>
      <c r="H260" s="100">
        <v>16</v>
      </c>
      <c r="I260" s="100">
        <v>1</v>
      </c>
      <c r="J260" s="100" t="s">
        <v>1550</v>
      </c>
      <c r="K260" s="100" t="s">
        <v>1536</v>
      </c>
      <c r="L260" s="100" t="s">
        <v>1537</v>
      </c>
      <c r="M260" s="101" t="s">
        <v>1538</v>
      </c>
      <c r="N260" s="101" t="s">
        <v>1551</v>
      </c>
      <c r="O260" s="100">
        <v>1</v>
      </c>
      <c r="P260" s="117">
        <v>45502</v>
      </c>
      <c r="Q260" s="117">
        <v>45866</v>
      </c>
      <c r="R260" s="103">
        <f t="shared" si="3"/>
        <v>53.85</v>
      </c>
      <c r="S260" s="100"/>
      <c r="T260" s="100"/>
      <c r="U260" s="100"/>
      <c r="V260" s="100"/>
      <c r="W260" s="100"/>
      <c r="X260" s="100"/>
      <c r="Y260" s="100"/>
      <c r="Z260" s="100"/>
      <c r="AA260" s="100"/>
      <c r="AB260" s="100"/>
      <c r="AC260" s="100"/>
      <c r="AD260" s="100"/>
      <c r="AE260" s="100"/>
      <c r="AF260" s="100"/>
      <c r="AG260" s="106">
        <v>0</v>
      </c>
      <c r="AH260" s="100" t="s">
        <v>1540</v>
      </c>
      <c r="AI260" s="100" t="s">
        <v>34</v>
      </c>
      <c r="AJ260" s="106">
        <v>0</v>
      </c>
      <c r="AK260" s="100" t="s">
        <v>1291</v>
      </c>
      <c r="AL260" s="100" t="s">
        <v>36</v>
      </c>
      <c r="AM260" s="100" t="s">
        <v>36</v>
      </c>
      <c r="AN260" s="158">
        <v>0.05</v>
      </c>
      <c r="AO260" s="101" t="s">
        <v>1552</v>
      </c>
      <c r="AP260" s="129" t="s">
        <v>1553</v>
      </c>
      <c r="AQ260" s="218">
        <v>0.05</v>
      </c>
      <c r="AR260" s="213" t="s">
        <v>1543</v>
      </c>
      <c r="AS260" s="164" t="s">
        <v>36</v>
      </c>
      <c r="AT260" s="190" t="s">
        <v>36</v>
      </c>
      <c r="AU260" s="206"/>
      <c r="AV260" s="37"/>
      <c r="AW260" s="36"/>
      <c r="AX260" s="36"/>
      <c r="AY260" s="36"/>
      <c r="AZ260" s="36"/>
      <c r="BA260" s="36"/>
      <c r="BB260" s="36"/>
      <c r="BC260" s="36"/>
      <c r="BD260" s="36"/>
      <c r="BE260" s="36"/>
      <c r="BF260" s="36"/>
      <c r="BG260" s="36"/>
      <c r="BH260" s="36"/>
      <c r="BI260" s="36"/>
      <c r="BJ260" s="36"/>
    </row>
    <row r="261" spans="1:62" ht="85.5">
      <c r="A261" s="202"/>
      <c r="B261" s="184">
        <v>130</v>
      </c>
      <c r="C261" s="100" t="s">
        <v>22</v>
      </c>
      <c r="D261" s="100" t="s">
        <v>1186</v>
      </c>
      <c r="E261" s="100" t="s">
        <v>687</v>
      </c>
      <c r="F261" s="100" t="s">
        <v>25</v>
      </c>
      <c r="G261" s="100">
        <v>2023</v>
      </c>
      <c r="H261" s="100">
        <v>16</v>
      </c>
      <c r="I261" s="100">
        <v>2</v>
      </c>
      <c r="J261" s="100" t="s">
        <v>1550</v>
      </c>
      <c r="K261" s="100" t="s">
        <v>1536</v>
      </c>
      <c r="L261" s="100" t="s">
        <v>1537</v>
      </c>
      <c r="M261" s="100" t="s">
        <v>1554</v>
      </c>
      <c r="N261" s="100" t="s">
        <v>1555</v>
      </c>
      <c r="O261" s="100" t="s">
        <v>1546</v>
      </c>
      <c r="P261" s="117">
        <v>45502</v>
      </c>
      <c r="Q261" s="117">
        <v>45866</v>
      </c>
      <c r="R261" s="103">
        <f t="shared" si="3"/>
        <v>53.85</v>
      </c>
      <c r="S261" s="100"/>
      <c r="T261" s="100"/>
      <c r="U261" s="100"/>
      <c r="V261" s="100"/>
      <c r="W261" s="100"/>
      <c r="X261" s="100"/>
      <c r="Y261" s="100"/>
      <c r="Z261" s="100"/>
      <c r="AA261" s="100"/>
      <c r="AB261" s="100"/>
      <c r="AC261" s="100"/>
      <c r="AD261" s="100"/>
      <c r="AE261" s="100"/>
      <c r="AF261" s="100"/>
      <c r="AG261" s="106">
        <v>0</v>
      </c>
      <c r="AH261" s="100" t="s">
        <v>1540</v>
      </c>
      <c r="AI261" s="100" t="s">
        <v>34</v>
      </c>
      <c r="AJ261" s="106">
        <v>0</v>
      </c>
      <c r="AK261" s="100" t="s">
        <v>1291</v>
      </c>
      <c r="AL261" s="100" t="s">
        <v>36</v>
      </c>
      <c r="AM261" s="100" t="s">
        <v>36</v>
      </c>
      <c r="AN261" s="158">
        <v>0.5</v>
      </c>
      <c r="AO261" s="101" t="s">
        <v>1547</v>
      </c>
      <c r="AP261" s="129" t="s">
        <v>1556</v>
      </c>
      <c r="AQ261" s="218">
        <v>0.5</v>
      </c>
      <c r="AR261" s="213" t="s">
        <v>1549</v>
      </c>
      <c r="AS261" s="164" t="s">
        <v>36</v>
      </c>
      <c r="AT261" s="190" t="s">
        <v>36</v>
      </c>
      <c r="AU261" s="206"/>
      <c r="AV261" s="37"/>
      <c r="AW261" s="36"/>
      <c r="AX261" s="36"/>
      <c r="AY261" s="36"/>
      <c r="AZ261" s="36"/>
      <c r="BA261" s="36"/>
      <c r="BB261" s="36"/>
      <c r="BC261" s="36"/>
      <c r="BD261" s="36"/>
      <c r="BE261" s="36"/>
      <c r="BF261" s="36"/>
      <c r="BG261" s="36"/>
      <c r="BH261" s="36"/>
      <c r="BI261" s="36"/>
      <c r="BJ261" s="36"/>
    </row>
    <row r="262" spans="1:62" ht="85.5">
      <c r="A262" s="202"/>
      <c r="B262" s="184">
        <v>131</v>
      </c>
      <c r="C262" s="100" t="s">
        <v>22</v>
      </c>
      <c r="D262" s="100" t="s">
        <v>1186</v>
      </c>
      <c r="E262" s="100" t="s">
        <v>687</v>
      </c>
      <c r="F262" s="100" t="s">
        <v>25</v>
      </c>
      <c r="G262" s="100">
        <v>2023</v>
      </c>
      <c r="H262" s="100">
        <v>17</v>
      </c>
      <c r="I262" s="100">
        <v>1</v>
      </c>
      <c r="J262" s="100" t="s">
        <v>1557</v>
      </c>
      <c r="K262" s="100" t="s">
        <v>1558</v>
      </c>
      <c r="L262" s="100" t="s">
        <v>1537</v>
      </c>
      <c r="M262" s="100" t="s">
        <v>1538</v>
      </c>
      <c r="N262" s="100" t="s">
        <v>1551</v>
      </c>
      <c r="O262" s="100">
        <v>1</v>
      </c>
      <c r="P262" s="117">
        <v>45502</v>
      </c>
      <c r="Q262" s="117">
        <v>45866</v>
      </c>
      <c r="R262" s="103">
        <f t="shared" si="3"/>
        <v>53.85</v>
      </c>
      <c r="S262" s="100"/>
      <c r="T262" s="100"/>
      <c r="U262" s="100"/>
      <c r="V262" s="100"/>
      <c r="W262" s="100"/>
      <c r="X262" s="100"/>
      <c r="Y262" s="100"/>
      <c r="Z262" s="100"/>
      <c r="AA262" s="100"/>
      <c r="AB262" s="100"/>
      <c r="AC262" s="100"/>
      <c r="AD262" s="100"/>
      <c r="AE262" s="100"/>
      <c r="AF262" s="100"/>
      <c r="AG262" s="106">
        <v>0</v>
      </c>
      <c r="AH262" s="100" t="s">
        <v>1540</v>
      </c>
      <c r="AI262" s="100" t="s">
        <v>34</v>
      </c>
      <c r="AJ262" s="106">
        <v>0</v>
      </c>
      <c r="AK262" s="100" t="s">
        <v>1291</v>
      </c>
      <c r="AL262" s="100" t="s">
        <v>36</v>
      </c>
      <c r="AM262" s="100" t="s">
        <v>36</v>
      </c>
      <c r="AN262" s="158">
        <v>0.05</v>
      </c>
      <c r="AO262" s="101" t="s">
        <v>1552</v>
      </c>
      <c r="AP262" s="129" t="s">
        <v>1559</v>
      </c>
      <c r="AQ262" s="218">
        <v>0.05</v>
      </c>
      <c r="AR262" s="213" t="s">
        <v>1543</v>
      </c>
      <c r="AS262" s="164" t="s">
        <v>36</v>
      </c>
      <c r="AT262" s="190" t="s">
        <v>36</v>
      </c>
      <c r="AU262" s="206"/>
      <c r="AV262" s="37"/>
      <c r="AW262" s="36"/>
      <c r="AX262" s="36"/>
      <c r="AY262" s="36"/>
      <c r="AZ262" s="36"/>
      <c r="BA262" s="36"/>
      <c r="BB262" s="36"/>
      <c r="BC262" s="36"/>
      <c r="BD262" s="36"/>
      <c r="BE262" s="36"/>
      <c r="BF262" s="36"/>
      <c r="BG262" s="36"/>
      <c r="BH262" s="36"/>
      <c r="BI262" s="36"/>
      <c r="BJ262" s="36"/>
    </row>
    <row r="263" spans="1:62" ht="75">
      <c r="A263" s="202"/>
      <c r="B263" s="184">
        <v>131</v>
      </c>
      <c r="C263" s="100" t="s">
        <v>22</v>
      </c>
      <c r="D263" s="100" t="s">
        <v>1186</v>
      </c>
      <c r="E263" s="100" t="s">
        <v>687</v>
      </c>
      <c r="F263" s="100" t="s">
        <v>55</v>
      </c>
      <c r="G263" s="100">
        <v>2023</v>
      </c>
      <c r="H263" s="100">
        <v>17</v>
      </c>
      <c r="I263" s="100">
        <v>2</v>
      </c>
      <c r="J263" s="100" t="s">
        <v>1557</v>
      </c>
      <c r="K263" s="100" t="s">
        <v>1558</v>
      </c>
      <c r="L263" s="100" t="s">
        <v>1537</v>
      </c>
      <c r="M263" s="100" t="s">
        <v>1560</v>
      </c>
      <c r="N263" s="100" t="s">
        <v>1561</v>
      </c>
      <c r="O263" s="100" t="s">
        <v>1546</v>
      </c>
      <c r="P263" s="117">
        <v>45502</v>
      </c>
      <c r="Q263" s="117">
        <v>45866</v>
      </c>
      <c r="R263" s="103">
        <f t="shared" si="3"/>
        <v>53.85</v>
      </c>
      <c r="S263" s="100"/>
      <c r="T263" s="100"/>
      <c r="U263" s="100"/>
      <c r="V263" s="100"/>
      <c r="W263" s="100"/>
      <c r="X263" s="100"/>
      <c r="Y263" s="100"/>
      <c r="Z263" s="100"/>
      <c r="AA263" s="100"/>
      <c r="AB263" s="100"/>
      <c r="AC263" s="100"/>
      <c r="AD263" s="100"/>
      <c r="AE263" s="100"/>
      <c r="AF263" s="100"/>
      <c r="AG263" s="106">
        <v>0</v>
      </c>
      <c r="AH263" s="100" t="s">
        <v>1562</v>
      </c>
      <c r="AI263" s="100" t="s">
        <v>34</v>
      </c>
      <c r="AJ263" s="106">
        <v>0</v>
      </c>
      <c r="AK263" s="100" t="s">
        <v>1291</v>
      </c>
      <c r="AL263" s="100" t="s">
        <v>36</v>
      </c>
      <c r="AM263" s="100" t="s">
        <v>36</v>
      </c>
      <c r="AN263" s="158">
        <v>1</v>
      </c>
      <c r="AO263" s="101" t="s">
        <v>1563</v>
      </c>
      <c r="AP263" s="129" t="s">
        <v>1564</v>
      </c>
      <c r="AQ263" s="218">
        <v>1</v>
      </c>
      <c r="AR263" s="213" t="s">
        <v>1565</v>
      </c>
      <c r="AS263" s="165" t="s">
        <v>278</v>
      </c>
      <c r="AT263" s="191" t="s">
        <v>279</v>
      </c>
      <c r="AU263" s="206"/>
      <c r="AV263" s="37"/>
      <c r="AW263" s="36"/>
      <c r="AX263" s="36"/>
      <c r="AY263" s="36"/>
      <c r="AZ263" s="36"/>
      <c r="BA263" s="36"/>
      <c r="BB263" s="36"/>
      <c r="BC263" s="36"/>
      <c r="BD263" s="36"/>
      <c r="BE263" s="36"/>
      <c r="BF263" s="36"/>
      <c r="BG263" s="36"/>
      <c r="BH263" s="36"/>
      <c r="BI263" s="36"/>
      <c r="BJ263" s="36"/>
    </row>
    <row r="264" spans="1:62" ht="63.75">
      <c r="A264" s="202"/>
      <c r="B264" s="184">
        <v>132</v>
      </c>
      <c r="C264" s="100" t="s">
        <v>22</v>
      </c>
      <c r="D264" s="100" t="s">
        <v>1186</v>
      </c>
      <c r="E264" s="100" t="s">
        <v>687</v>
      </c>
      <c r="F264" s="100" t="s">
        <v>25</v>
      </c>
      <c r="G264" s="100">
        <v>2023</v>
      </c>
      <c r="H264" s="100">
        <v>18</v>
      </c>
      <c r="I264" s="100">
        <v>1</v>
      </c>
      <c r="J264" s="100" t="s">
        <v>1566</v>
      </c>
      <c r="K264" s="100" t="s">
        <v>1567</v>
      </c>
      <c r="L264" s="100" t="s">
        <v>1568</v>
      </c>
      <c r="M264" s="100" t="s">
        <v>1569</v>
      </c>
      <c r="N264" s="100" t="s">
        <v>1570</v>
      </c>
      <c r="O264" s="100">
        <v>1</v>
      </c>
      <c r="P264" s="117">
        <v>45502</v>
      </c>
      <c r="Q264" s="117">
        <v>45866</v>
      </c>
      <c r="R264" s="103">
        <f t="shared" si="3"/>
        <v>53.85</v>
      </c>
      <c r="S264" s="100"/>
      <c r="T264" s="100"/>
      <c r="U264" s="100"/>
      <c r="V264" s="100"/>
      <c r="W264" s="100"/>
      <c r="X264" s="100"/>
      <c r="Y264" s="100"/>
      <c r="Z264" s="100"/>
      <c r="AA264" s="100"/>
      <c r="AB264" s="100"/>
      <c r="AC264" s="100"/>
      <c r="AD264" s="100"/>
      <c r="AE264" s="100"/>
      <c r="AF264" s="100"/>
      <c r="AG264" s="106">
        <v>0</v>
      </c>
      <c r="AH264" s="100" t="s">
        <v>1562</v>
      </c>
      <c r="AI264" s="100" t="s">
        <v>34</v>
      </c>
      <c r="AJ264" s="106">
        <v>0</v>
      </c>
      <c r="AK264" s="100" t="s">
        <v>1291</v>
      </c>
      <c r="AL264" s="100" t="s">
        <v>36</v>
      </c>
      <c r="AM264" s="100" t="s">
        <v>36</v>
      </c>
      <c r="AN264" s="158">
        <v>0</v>
      </c>
      <c r="AO264" s="120" t="s">
        <v>1571</v>
      </c>
      <c r="AP264" s="107" t="s">
        <v>37</v>
      </c>
      <c r="AQ264" s="218">
        <v>0</v>
      </c>
      <c r="AR264" s="213" t="s">
        <v>1572</v>
      </c>
      <c r="AS264" s="164" t="s">
        <v>36</v>
      </c>
      <c r="AT264" s="190" t="s">
        <v>36</v>
      </c>
      <c r="AU264" s="206"/>
      <c r="AV264" s="37"/>
      <c r="AW264" s="36"/>
      <c r="AX264" s="36"/>
      <c r="AY264" s="36"/>
      <c r="AZ264" s="36"/>
      <c r="BA264" s="36"/>
      <c r="BB264" s="36"/>
      <c r="BC264" s="36"/>
      <c r="BD264" s="36"/>
      <c r="BE264" s="36"/>
      <c r="BF264" s="36"/>
      <c r="BG264" s="36"/>
      <c r="BH264" s="36"/>
      <c r="BI264" s="36"/>
      <c r="BJ264" s="36"/>
    </row>
    <row r="265" spans="1:62" ht="63.75">
      <c r="A265" s="202"/>
      <c r="B265" s="184">
        <v>132</v>
      </c>
      <c r="C265" s="100" t="s">
        <v>22</v>
      </c>
      <c r="D265" s="100" t="s">
        <v>1186</v>
      </c>
      <c r="E265" s="100" t="s">
        <v>687</v>
      </c>
      <c r="F265" s="100" t="s">
        <v>25</v>
      </c>
      <c r="G265" s="100">
        <v>2023</v>
      </c>
      <c r="H265" s="100">
        <v>18</v>
      </c>
      <c r="I265" s="100">
        <v>2</v>
      </c>
      <c r="J265" s="100" t="s">
        <v>1566</v>
      </c>
      <c r="K265" s="100" t="s">
        <v>1567</v>
      </c>
      <c r="L265" s="100" t="s">
        <v>1568</v>
      </c>
      <c r="M265" s="100" t="s">
        <v>1569</v>
      </c>
      <c r="N265" s="100" t="s">
        <v>1573</v>
      </c>
      <c r="O265" s="100">
        <v>1</v>
      </c>
      <c r="P265" s="117">
        <v>45502</v>
      </c>
      <c r="Q265" s="117">
        <v>45866</v>
      </c>
      <c r="R265" s="103">
        <f t="shared" si="3"/>
        <v>53.85</v>
      </c>
      <c r="S265" s="100"/>
      <c r="T265" s="100"/>
      <c r="U265" s="100"/>
      <c r="V265" s="100"/>
      <c r="W265" s="100"/>
      <c r="X265" s="100"/>
      <c r="Y265" s="100"/>
      <c r="Z265" s="100"/>
      <c r="AA265" s="100"/>
      <c r="AB265" s="100"/>
      <c r="AC265" s="100"/>
      <c r="AD265" s="100"/>
      <c r="AE265" s="100"/>
      <c r="AF265" s="100"/>
      <c r="AG265" s="106">
        <v>0</v>
      </c>
      <c r="AH265" s="100" t="s">
        <v>1562</v>
      </c>
      <c r="AI265" s="100" t="s">
        <v>34</v>
      </c>
      <c r="AJ265" s="106">
        <v>0</v>
      </c>
      <c r="AK265" s="100" t="s">
        <v>1291</v>
      </c>
      <c r="AL265" s="100" t="s">
        <v>36</v>
      </c>
      <c r="AM265" s="100" t="s">
        <v>36</v>
      </c>
      <c r="AN265" s="158">
        <v>0</v>
      </c>
      <c r="AO265" s="120" t="s">
        <v>1574</v>
      </c>
      <c r="AP265" s="107" t="s">
        <v>37</v>
      </c>
      <c r="AQ265" s="218">
        <v>0</v>
      </c>
      <c r="AR265" s="213" t="s">
        <v>1572</v>
      </c>
      <c r="AS265" s="164" t="s">
        <v>36</v>
      </c>
      <c r="AT265" s="190" t="s">
        <v>36</v>
      </c>
      <c r="AU265" s="206"/>
      <c r="AV265" s="37"/>
      <c r="AW265" s="36"/>
      <c r="AX265" s="36"/>
      <c r="AY265" s="36"/>
      <c r="AZ265" s="36"/>
      <c r="BA265" s="36"/>
      <c r="BB265" s="36"/>
      <c r="BC265" s="36"/>
      <c r="BD265" s="36"/>
      <c r="BE265" s="36"/>
      <c r="BF265" s="36"/>
      <c r="BG265" s="36"/>
      <c r="BH265" s="36"/>
      <c r="BI265" s="36"/>
      <c r="BJ265" s="36"/>
    </row>
    <row r="266" spans="1:62" ht="96.75">
      <c r="A266" s="202"/>
      <c r="B266" s="184">
        <v>132</v>
      </c>
      <c r="C266" s="100" t="s">
        <v>22</v>
      </c>
      <c r="D266" s="100" t="s">
        <v>1186</v>
      </c>
      <c r="E266" s="100" t="s">
        <v>687</v>
      </c>
      <c r="F266" s="100" t="s">
        <v>25</v>
      </c>
      <c r="G266" s="100">
        <v>2023</v>
      </c>
      <c r="H266" s="100">
        <v>18</v>
      </c>
      <c r="I266" s="100">
        <v>3</v>
      </c>
      <c r="J266" s="100" t="s">
        <v>1566</v>
      </c>
      <c r="K266" s="100" t="s">
        <v>1567</v>
      </c>
      <c r="L266" s="100" t="s">
        <v>1575</v>
      </c>
      <c r="M266" s="100" t="s">
        <v>1576</v>
      </c>
      <c r="N266" s="100" t="s">
        <v>1577</v>
      </c>
      <c r="O266" s="100">
        <v>1</v>
      </c>
      <c r="P266" s="117">
        <v>45502</v>
      </c>
      <c r="Q266" s="117">
        <v>45866</v>
      </c>
      <c r="R266" s="103">
        <f t="shared" si="3"/>
        <v>53.85</v>
      </c>
      <c r="S266" s="100"/>
      <c r="T266" s="100"/>
      <c r="U266" s="100"/>
      <c r="V266" s="100"/>
      <c r="W266" s="100"/>
      <c r="X266" s="100"/>
      <c r="Y266" s="100"/>
      <c r="Z266" s="100"/>
      <c r="AA266" s="100"/>
      <c r="AB266" s="100"/>
      <c r="AC266" s="100"/>
      <c r="AD266" s="100"/>
      <c r="AE266" s="100"/>
      <c r="AF266" s="100"/>
      <c r="AG266" s="106">
        <v>1</v>
      </c>
      <c r="AH266" s="100" t="s">
        <v>1578</v>
      </c>
      <c r="AI266" s="127" t="s">
        <v>1579</v>
      </c>
      <c r="AJ266" s="106">
        <v>0.9</v>
      </c>
      <c r="AK266" s="100" t="s">
        <v>1580</v>
      </c>
      <c r="AL266" s="100" t="s">
        <v>36</v>
      </c>
      <c r="AM266" s="100" t="s">
        <v>36</v>
      </c>
      <c r="AN266" s="158">
        <v>0.9</v>
      </c>
      <c r="AO266" s="101" t="s">
        <v>1581</v>
      </c>
      <c r="AP266" s="129" t="s">
        <v>1579</v>
      </c>
      <c r="AQ266" s="218">
        <v>0.4</v>
      </c>
      <c r="AR266" s="213" t="s">
        <v>1582</v>
      </c>
      <c r="AS266" s="164" t="s">
        <v>36</v>
      </c>
      <c r="AT266" s="190" t="s">
        <v>36</v>
      </c>
      <c r="AU266" s="206"/>
      <c r="AV266" s="37"/>
      <c r="AW266" s="36"/>
      <c r="AX266" s="36"/>
      <c r="AY266" s="36"/>
      <c r="AZ266" s="36"/>
      <c r="BA266" s="36"/>
      <c r="BB266" s="36"/>
      <c r="BC266" s="36"/>
      <c r="BD266" s="36"/>
      <c r="BE266" s="36"/>
      <c r="BF266" s="36"/>
      <c r="BG266" s="36"/>
      <c r="BH266" s="36"/>
      <c r="BI266" s="36"/>
      <c r="BJ266" s="36"/>
    </row>
    <row r="267" spans="1:62" ht="63.75">
      <c r="A267" s="202"/>
      <c r="B267" s="184">
        <v>133</v>
      </c>
      <c r="C267" s="100" t="s">
        <v>22</v>
      </c>
      <c r="D267" s="100" t="s">
        <v>1186</v>
      </c>
      <c r="E267" s="100" t="s">
        <v>687</v>
      </c>
      <c r="F267" s="100" t="s">
        <v>25</v>
      </c>
      <c r="G267" s="100">
        <v>2023</v>
      </c>
      <c r="H267" s="100">
        <v>19</v>
      </c>
      <c r="I267" s="100">
        <v>1</v>
      </c>
      <c r="J267" s="100" t="s">
        <v>1583</v>
      </c>
      <c r="K267" s="100" t="s">
        <v>1584</v>
      </c>
      <c r="L267" s="100" t="s">
        <v>1568</v>
      </c>
      <c r="M267" s="100" t="s">
        <v>1585</v>
      </c>
      <c r="N267" s="100" t="s">
        <v>1570</v>
      </c>
      <c r="O267" s="100">
        <v>1</v>
      </c>
      <c r="P267" s="117">
        <v>45502</v>
      </c>
      <c r="Q267" s="117">
        <v>45866</v>
      </c>
      <c r="R267" s="103">
        <f t="shared" si="3"/>
        <v>53.85</v>
      </c>
      <c r="S267" s="100"/>
      <c r="T267" s="100"/>
      <c r="U267" s="100"/>
      <c r="V267" s="100"/>
      <c r="W267" s="100"/>
      <c r="X267" s="100"/>
      <c r="Y267" s="100"/>
      <c r="Z267" s="100"/>
      <c r="AA267" s="100"/>
      <c r="AB267" s="100"/>
      <c r="AC267" s="100"/>
      <c r="AD267" s="100"/>
      <c r="AE267" s="100"/>
      <c r="AF267" s="100"/>
      <c r="AG267" s="106">
        <v>0</v>
      </c>
      <c r="AH267" s="100" t="s">
        <v>1562</v>
      </c>
      <c r="AI267" s="100" t="s">
        <v>34</v>
      </c>
      <c r="AJ267" s="106">
        <v>0</v>
      </c>
      <c r="AK267" s="100" t="s">
        <v>1291</v>
      </c>
      <c r="AL267" s="100" t="s">
        <v>36</v>
      </c>
      <c r="AM267" s="100" t="s">
        <v>36</v>
      </c>
      <c r="AN267" s="158">
        <v>0</v>
      </c>
      <c r="AO267" s="120" t="s">
        <v>1574</v>
      </c>
      <c r="AP267" s="107" t="s">
        <v>37</v>
      </c>
      <c r="AQ267" s="218">
        <v>0</v>
      </c>
      <c r="AR267" s="213" t="s">
        <v>1572</v>
      </c>
      <c r="AS267" s="164" t="s">
        <v>36</v>
      </c>
      <c r="AT267" s="190" t="s">
        <v>36</v>
      </c>
      <c r="AU267" s="206"/>
      <c r="AV267" s="37"/>
      <c r="AW267" s="36"/>
      <c r="AX267" s="36"/>
      <c r="AY267" s="36"/>
      <c r="AZ267" s="36"/>
      <c r="BA267" s="36"/>
      <c r="BB267" s="36"/>
      <c r="BC267" s="36"/>
      <c r="BD267" s="36"/>
      <c r="BE267" s="36"/>
      <c r="BF267" s="36"/>
      <c r="BG267" s="36"/>
      <c r="BH267" s="36"/>
      <c r="BI267" s="36"/>
      <c r="BJ267" s="36"/>
    </row>
    <row r="268" spans="1:62" ht="63.75">
      <c r="A268" s="202"/>
      <c r="B268" s="184">
        <v>133</v>
      </c>
      <c r="C268" s="100" t="s">
        <v>22</v>
      </c>
      <c r="D268" s="100" t="s">
        <v>1186</v>
      </c>
      <c r="E268" s="100" t="s">
        <v>687</v>
      </c>
      <c r="F268" s="100" t="s">
        <v>25</v>
      </c>
      <c r="G268" s="100">
        <v>2023</v>
      </c>
      <c r="H268" s="100">
        <v>19</v>
      </c>
      <c r="I268" s="100">
        <v>2</v>
      </c>
      <c r="J268" s="100" t="s">
        <v>1583</v>
      </c>
      <c r="K268" s="100" t="s">
        <v>1584</v>
      </c>
      <c r="L268" s="100" t="s">
        <v>1568</v>
      </c>
      <c r="M268" s="100" t="s">
        <v>1585</v>
      </c>
      <c r="N268" s="100" t="s">
        <v>1573</v>
      </c>
      <c r="O268" s="100">
        <v>1</v>
      </c>
      <c r="P268" s="117">
        <v>45502</v>
      </c>
      <c r="Q268" s="117">
        <v>45866</v>
      </c>
      <c r="R268" s="103">
        <f t="shared" si="3"/>
        <v>53.85</v>
      </c>
      <c r="S268" s="100"/>
      <c r="T268" s="100"/>
      <c r="U268" s="100"/>
      <c r="V268" s="100"/>
      <c r="W268" s="100"/>
      <c r="X268" s="100"/>
      <c r="Y268" s="100"/>
      <c r="Z268" s="100"/>
      <c r="AA268" s="100"/>
      <c r="AB268" s="100"/>
      <c r="AC268" s="100"/>
      <c r="AD268" s="100"/>
      <c r="AE268" s="100"/>
      <c r="AF268" s="100"/>
      <c r="AG268" s="106">
        <v>0</v>
      </c>
      <c r="AH268" s="100" t="s">
        <v>1562</v>
      </c>
      <c r="AI268" s="100" t="s">
        <v>34</v>
      </c>
      <c r="AJ268" s="106">
        <v>0</v>
      </c>
      <c r="AK268" s="100" t="s">
        <v>1291</v>
      </c>
      <c r="AL268" s="100" t="s">
        <v>36</v>
      </c>
      <c r="AM268" s="100" t="s">
        <v>36</v>
      </c>
      <c r="AN268" s="158">
        <v>0</v>
      </c>
      <c r="AO268" s="120" t="s">
        <v>1574</v>
      </c>
      <c r="AP268" s="107" t="s">
        <v>37</v>
      </c>
      <c r="AQ268" s="218">
        <v>0</v>
      </c>
      <c r="AR268" s="213" t="s">
        <v>1572</v>
      </c>
      <c r="AS268" s="164" t="s">
        <v>36</v>
      </c>
      <c r="AT268" s="190" t="s">
        <v>36</v>
      </c>
      <c r="AU268" s="206"/>
      <c r="AV268" s="37"/>
      <c r="AW268" s="36"/>
      <c r="AX268" s="36"/>
      <c r="AY268" s="36"/>
      <c r="AZ268" s="36"/>
      <c r="BA268" s="36"/>
      <c r="BB268" s="36"/>
      <c r="BC268" s="36"/>
      <c r="BD268" s="36"/>
      <c r="BE268" s="36"/>
      <c r="BF268" s="36"/>
      <c r="BG268" s="36"/>
      <c r="BH268" s="36"/>
      <c r="BI268" s="36"/>
      <c r="BJ268" s="36"/>
    </row>
    <row r="269" spans="1:62" ht="96.75">
      <c r="A269" s="202"/>
      <c r="B269" s="184">
        <v>133</v>
      </c>
      <c r="C269" s="100" t="s">
        <v>22</v>
      </c>
      <c r="D269" s="100" t="s">
        <v>1186</v>
      </c>
      <c r="E269" s="100" t="s">
        <v>687</v>
      </c>
      <c r="F269" s="100" t="s">
        <v>25</v>
      </c>
      <c r="G269" s="100">
        <v>2023</v>
      </c>
      <c r="H269" s="100">
        <v>19</v>
      </c>
      <c r="I269" s="100">
        <v>3</v>
      </c>
      <c r="J269" s="100" t="s">
        <v>1583</v>
      </c>
      <c r="K269" s="100" t="s">
        <v>1584</v>
      </c>
      <c r="L269" s="100" t="s">
        <v>1417</v>
      </c>
      <c r="M269" s="100" t="s">
        <v>1418</v>
      </c>
      <c r="N269" s="100" t="s">
        <v>1577</v>
      </c>
      <c r="O269" s="100">
        <v>1</v>
      </c>
      <c r="P269" s="117">
        <v>45502</v>
      </c>
      <c r="Q269" s="117">
        <v>45866</v>
      </c>
      <c r="R269" s="103">
        <f t="shared" si="3"/>
        <v>53.85</v>
      </c>
      <c r="S269" s="100"/>
      <c r="T269" s="100"/>
      <c r="U269" s="100"/>
      <c r="V269" s="100"/>
      <c r="W269" s="100"/>
      <c r="X269" s="100"/>
      <c r="Y269" s="100"/>
      <c r="Z269" s="100"/>
      <c r="AA269" s="100"/>
      <c r="AB269" s="100"/>
      <c r="AC269" s="100"/>
      <c r="AD269" s="100"/>
      <c r="AE269" s="100"/>
      <c r="AF269" s="100"/>
      <c r="AG269" s="106">
        <v>1</v>
      </c>
      <c r="AH269" s="100" t="s">
        <v>1578</v>
      </c>
      <c r="AI269" s="127" t="s">
        <v>1586</v>
      </c>
      <c r="AJ269" s="106">
        <v>1</v>
      </c>
      <c r="AK269" s="100" t="s">
        <v>1580</v>
      </c>
      <c r="AL269" s="100" t="s">
        <v>36</v>
      </c>
      <c r="AM269" s="100" t="s">
        <v>36</v>
      </c>
      <c r="AN269" s="158">
        <v>0.9</v>
      </c>
      <c r="AO269" s="101" t="s">
        <v>1581</v>
      </c>
      <c r="AP269" s="129" t="s">
        <v>1586</v>
      </c>
      <c r="AQ269" s="218">
        <v>0.4</v>
      </c>
      <c r="AR269" s="213" t="s">
        <v>1582</v>
      </c>
      <c r="AS269" s="164" t="s">
        <v>36</v>
      </c>
      <c r="AT269" s="190" t="s">
        <v>36</v>
      </c>
      <c r="AU269" s="206"/>
      <c r="AV269" s="37"/>
      <c r="AW269" s="36"/>
      <c r="AX269" s="36"/>
      <c r="AY269" s="36"/>
      <c r="AZ269" s="36"/>
      <c r="BA269" s="36"/>
      <c r="BB269" s="36"/>
      <c r="BC269" s="36"/>
      <c r="BD269" s="36"/>
      <c r="BE269" s="36"/>
      <c r="BF269" s="36"/>
      <c r="BG269" s="36"/>
      <c r="BH269" s="36"/>
      <c r="BI269" s="36"/>
      <c r="BJ269" s="36"/>
    </row>
    <row r="270" spans="1:62" ht="107.25">
      <c r="A270" s="202"/>
      <c r="B270" s="184">
        <v>134</v>
      </c>
      <c r="C270" s="100" t="s">
        <v>22</v>
      </c>
      <c r="D270" s="100" t="s">
        <v>1186</v>
      </c>
      <c r="E270" s="100" t="s">
        <v>1587</v>
      </c>
      <c r="F270" s="100" t="s">
        <v>25</v>
      </c>
      <c r="G270" s="100">
        <v>2023</v>
      </c>
      <c r="H270" s="100">
        <v>20</v>
      </c>
      <c r="I270" s="100">
        <v>1</v>
      </c>
      <c r="J270" s="100" t="s">
        <v>1588</v>
      </c>
      <c r="K270" s="100" t="s">
        <v>1589</v>
      </c>
      <c r="L270" s="100" t="s">
        <v>1590</v>
      </c>
      <c r="M270" s="100" t="s">
        <v>1591</v>
      </c>
      <c r="N270" s="100" t="s">
        <v>1592</v>
      </c>
      <c r="O270" s="106">
        <v>1</v>
      </c>
      <c r="P270" s="117">
        <v>45519</v>
      </c>
      <c r="Q270" s="117">
        <v>45611</v>
      </c>
      <c r="R270" s="103">
        <f t="shared" si="3"/>
        <v>13.5</v>
      </c>
      <c r="S270" s="100"/>
      <c r="T270" s="100"/>
      <c r="U270" s="100"/>
      <c r="V270" s="100"/>
      <c r="W270" s="100"/>
      <c r="X270" s="100"/>
      <c r="Y270" s="100"/>
      <c r="Z270" s="100"/>
      <c r="AA270" s="100"/>
      <c r="AB270" s="100"/>
      <c r="AC270" s="100"/>
      <c r="AD270" s="100"/>
      <c r="AE270" s="100"/>
      <c r="AF270" s="100"/>
      <c r="AG270" s="100" t="s">
        <v>80</v>
      </c>
      <c r="AH270" s="100" t="s">
        <v>80</v>
      </c>
      <c r="AI270" s="100" t="s">
        <v>34</v>
      </c>
      <c r="AJ270" s="106">
        <v>0</v>
      </c>
      <c r="AK270" s="100" t="s">
        <v>80</v>
      </c>
      <c r="AL270" s="100" t="s">
        <v>36</v>
      </c>
      <c r="AM270" s="100" t="s">
        <v>36</v>
      </c>
      <c r="AN270" s="111">
        <v>0.85</v>
      </c>
      <c r="AO270" s="107" t="s">
        <v>1593</v>
      </c>
      <c r="AP270" s="134" t="s">
        <v>1594</v>
      </c>
      <c r="AQ270" s="211">
        <v>1</v>
      </c>
      <c r="AR270" s="135" t="s">
        <v>1595</v>
      </c>
      <c r="AS270" s="130" t="s">
        <v>1596</v>
      </c>
      <c r="AT270" s="187" t="s">
        <v>278</v>
      </c>
      <c r="AU270" s="206"/>
      <c r="AV270" s="37"/>
      <c r="AW270" s="36"/>
      <c r="AX270" s="36"/>
      <c r="AY270" s="36"/>
      <c r="AZ270" s="36"/>
      <c r="BA270" s="36"/>
      <c r="BB270" s="36"/>
      <c r="BC270" s="36"/>
      <c r="BD270" s="36"/>
      <c r="BE270" s="36"/>
      <c r="BF270" s="36"/>
      <c r="BG270" s="36"/>
      <c r="BH270" s="36"/>
      <c r="BI270" s="36"/>
      <c r="BJ270" s="36"/>
    </row>
    <row r="271" spans="1:62" ht="75">
      <c r="A271" s="202"/>
      <c r="B271" s="184">
        <v>135</v>
      </c>
      <c r="C271" s="100" t="s">
        <v>22</v>
      </c>
      <c r="D271" s="100" t="s">
        <v>1186</v>
      </c>
      <c r="E271" s="100" t="s">
        <v>54</v>
      </c>
      <c r="F271" s="100" t="s">
        <v>25</v>
      </c>
      <c r="G271" s="100">
        <v>2023</v>
      </c>
      <c r="H271" s="100">
        <v>21</v>
      </c>
      <c r="I271" s="100">
        <v>1</v>
      </c>
      <c r="J271" s="100" t="s">
        <v>1597</v>
      </c>
      <c r="K271" s="100" t="s">
        <v>1598</v>
      </c>
      <c r="L271" s="100" t="s">
        <v>1599</v>
      </c>
      <c r="M271" s="100" t="s">
        <v>1600</v>
      </c>
      <c r="N271" s="100" t="s">
        <v>1601</v>
      </c>
      <c r="O271" s="106">
        <v>1</v>
      </c>
      <c r="P271" s="117">
        <v>45519</v>
      </c>
      <c r="Q271" s="117">
        <v>45611</v>
      </c>
      <c r="R271" s="103">
        <f t="shared" si="3"/>
        <v>13.5</v>
      </c>
      <c r="S271" s="100"/>
      <c r="T271" s="100"/>
      <c r="U271" s="100"/>
      <c r="V271" s="100"/>
      <c r="W271" s="100"/>
      <c r="X271" s="100"/>
      <c r="Y271" s="100"/>
      <c r="Z271" s="100"/>
      <c r="AA271" s="100"/>
      <c r="AB271" s="100"/>
      <c r="AC271" s="100"/>
      <c r="AD271" s="100"/>
      <c r="AE271" s="100"/>
      <c r="AF271" s="100"/>
      <c r="AG271" s="100" t="s">
        <v>80</v>
      </c>
      <c r="AH271" s="100" t="s">
        <v>80</v>
      </c>
      <c r="AI271" s="100" t="s">
        <v>34</v>
      </c>
      <c r="AJ271" s="106">
        <v>0</v>
      </c>
      <c r="AK271" s="100" t="s">
        <v>80</v>
      </c>
      <c r="AL271" s="100" t="s">
        <v>36</v>
      </c>
      <c r="AM271" s="100" t="s">
        <v>36</v>
      </c>
      <c r="AN271" s="111">
        <v>1</v>
      </c>
      <c r="AO271" s="107" t="s">
        <v>1602</v>
      </c>
      <c r="AP271" s="134" t="s">
        <v>1406</v>
      </c>
      <c r="AQ271" s="211">
        <v>0</v>
      </c>
      <c r="AR271" s="135" t="s">
        <v>1603</v>
      </c>
      <c r="AS271" s="108" t="s">
        <v>39</v>
      </c>
      <c r="AT271" s="185" t="s">
        <v>39</v>
      </c>
      <c r="AU271" s="206"/>
      <c r="AV271" s="37"/>
      <c r="AW271" s="36"/>
      <c r="AX271" s="36"/>
      <c r="AY271" s="36"/>
      <c r="AZ271" s="36"/>
      <c r="BA271" s="36"/>
      <c r="BB271" s="36"/>
      <c r="BC271" s="36"/>
      <c r="BD271" s="36"/>
      <c r="BE271" s="36"/>
      <c r="BF271" s="36"/>
      <c r="BG271" s="36"/>
      <c r="BH271" s="36"/>
      <c r="BI271" s="36"/>
      <c r="BJ271" s="36"/>
    </row>
    <row r="272" spans="1:62" ht="75">
      <c r="A272" s="202"/>
      <c r="B272" s="184">
        <v>136</v>
      </c>
      <c r="C272" s="100" t="s">
        <v>22</v>
      </c>
      <c r="D272" s="100" t="s">
        <v>1186</v>
      </c>
      <c r="E272" s="100" t="s">
        <v>1604</v>
      </c>
      <c r="F272" s="100" t="s">
        <v>25</v>
      </c>
      <c r="G272" s="100">
        <v>2023</v>
      </c>
      <c r="H272" s="100">
        <v>22</v>
      </c>
      <c r="I272" s="100">
        <v>1</v>
      </c>
      <c r="J272" s="100" t="s">
        <v>1605</v>
      </c>
      <c r="K272" s="100" t="s">
        <v>1606</v>
      </c>
      <c r="L272" s="100" t="s">
        <v>1607</v>
      </c>
      <c r="M272" s="100" t="s">
        <v>1608</v>
      </c>
      <c r="N272" s="100" t="s">
        <v>1609</v>
      </c>
      <c r="O272" s="100">
        <v>12</v>
      </c>
      <c r="P272" s="117">
        <v>45502</v>
      </c>
      <c r="Q272" s="117">
        <v>45866</v>
      </c>
      <c r="R272" s="103">
        <f t="shared" si="3"/>
        <v>53.85</v>
      </c>
      <c r="S272" s="100"/>
      <c r="T272" s="100"/>
      <c r="U272" s="100"/>
      <c r="V272" s="100"/>
      <c r="W272" s="100"/>
      <c r="X272" s="100"/>
      <c r="Y272" s="100"/>
      <c r="Z272" s="100"/>
      <c r="AA272" s="100"/>
      <c r="AB272" s="100"/>
      <c r="AC272" s="100"/>
      <c r="AD272" s="100"/>
      <c r="AE272" s="100"/>
      <c r="AF272" s="100"/>
      <c r="AG272" s="106">
        <v>0.16</v>
      </c>
      <c r="AH272" s="100" t="s">
        <v>1610</v>
      </c>
      <c r="AI272" s="100" t="s">
        <v>1611</v>
      </c>
      <c r="AJ272" s="106" t="s">
        <v>1612</v>
      </c>
      <c r="AK272" s="100" t="s">
        <v>1613</v>
      </c>
      <c r="AL272" s="100" t="s">
        <v>36</v>
      </c>
      <c r="AM272" s="100" t="s">
        <v>36</v>
      </c>
      <c r="AN272" s="128">
        <v>0.25</v>
      </c>
      <c r="AO272" s="120" t="s">
        <v>1614</v>
      </c>
      <c r="AP272" s="160" t="s">
        <v>1615</v>
      </c>
      <c r="AQ272" s="215">
        <v>0.16</v>
      </c>
      <c r="AR272" s="229" t="s">
        <v>1616</v>
      </c>
      <c r="AS272" s="151" t="s">
        <v>36</v>
      </c>
      <c r="AT272" s="189" t="s">
        <v>36</v>
      </c>
      <c r="AU272" s="206"/>
      <c r="AV272" s="37"/>
      <c r="AW272" s="36"/>
      <c r="AX272" s="36"/>
      <c r="AY272" s="36"/>
      <c r="AZ272" s="36"/>
      <c r="BA272" s="36"/>
      <c r="BB272" s="36"/>
      <c r="BC272" s="36"/>
      <c r="BD272" s="36"/>
      <c r="BE272" s="36"/>
      <c r="BF272" s="36"/>
      <c r="BG272" s="36"/>
      <c r="BH272" s="36"/>
      <c r="BI272" s="36"/>
      <c r="BJ272" s="36"/>
    </row>
    <row r="273" spans="1:62" ht="75">
      <c r="A273" s="202"/>
      <c r="B273" s="184">
        <v>136</v>
      </c>
      <c r="C273" s="100" t="s">
        <v>22</v>
      </c>
      <c r="D273" s="100" t="s">
        <v>1186</v>
      </c>
      <c r="E273" s="100" t="s">
        <v>1604</v>
      </c>
      <c r="F273" s="100" t="s">
        <v>25</v>
      </c>
      <c r="G273" s="100">
        <v>2023</v>
      </c>
      <c r="H273" s="100">
        <v>22</v>
      </c>
      <c r="I273" s="100">
        <v>2</v>
      </c>
      <c r="J273" s="100" t="s">
        <v>1605</v>
      </c>
      <c r="K273" s="100" t="s">
        <v>1606</v>
      </c>
      <c r="L273" s="100" t="s">
        <v>1607</v>
      </c>
      <c r="M273" s="100" t="s">
        <v>1617</v>
      </c>
      <c r="N273" s="100" t="s">
        <v>1618</v>
      </c>
      <c r="O273" s="100">
        <v>1</v>
      </c>
      <c r="P273" s="117">
        <v>45502</v>
      </c>
      <c r="Q273" s="117">
        <v>45866</v>
      </c>
      <c r="R273" s="103">
        <f t="shared" si="3"/>
        <v>53.85</v>
      </c>
      <c r="S273" s="100"/>
      <c r="T273" s="100"/>
      <c r="U273" s="100"/>
      <c r="V273" s="100"/>
      <c r="W273" s="100"/>
      <c r="X273" s="100"/>
      <c r="Y273" s="100"/>
      <c r="Z273" s="100"/>
      <c r="AA273" s="100"/>
      <c r="AB273" s="100"/>
      <c r="AC273" s="100"/>
      <c r="AD273" s="100"/>
      <c r="AE273" s="100"/>
      <c r="AF273" s="100"/>
      <c r="AG273" s="106">
        <v>0.25</v>
      </c>
      <c r="AH273" s="100" t="s">
        <v>1619</v>
      </c>
      <c r="AI273" s="100" t="s">
        <v>1611</v>
      </c>
      <c r="AJ273" s="106" t="s">
        <v>146</v>
      </c>
      <c r="AK273" s="100" t="s">
        <v>1613</v>
      </c>
      <c r="AL273" s="100" t="s">
        <v>36</v>
      </c>
      <c r="AM273" s="100" t="s">
        <v>36</v>
      </c>
      <c r="AN273" s="214">
        <v>0.25</v>
      </c>
      <c r="AO273" s="120" t="s">
        <v>1620</v>
      </c>
      <c r="AP273" s="129" t="s">
        <v>1621</v>
      </c>
      <c r="AQ273" s="215">
        <v>0.25</v>
      </c>
      <c r="AR273" s="229" t="s">
        <v>1622</v>
      </c>
      <c r="AS273" s="151" t="s">
        <v>36</v>
      </c>
      <c r="AT273" s="189" t="s">
        <v>36</v>
      </c>
      <c r="AU273" s="206"/>
      <c r="AV273" s="37"/>
      <c r="AW273" s="36"/>
      <c r="AX273" s="36"/>
      <c r="AY273" s="36"/>
      <c r="AZ273" s="36"/>
      <c r="BA273" s="36"/>
      <c r="BB273" s="36"/>
      <c r="BC273" s="36"/>
      <c r="BD273" s="36"/>
      <c r="BE273" s="36"/>
      <c r="BF273" s="36"/>
      <c r="BG273" s="36"/>
      <c r="BH273" s="36"/>
      <c r="BI273" s="36"/>
      <c r="BJ273" s="36"/>
    </row>
    <row r="274" spans="1:62" ht="75">
      <c r="A274" s="202"/>
      <c r="B274" s="184">
        <v>136</v>
      </c>
      <c r="C274" s="100" t="s">
        <v>22</v>
      </c>
      <c r="D274" s="100" t="s">
        <v>1186</v>
      </c>
      <c r="E274" s="100" t="s">
        <v>1604</v>
      </c>
      <c r="F274" s="100" t="s">
        <v>25</v>
      </c>
      <c r="G274" s="100">
        <v>2023</v>
      </c>
      <c r="H274" s="100">
        <v>22</v>
      </c>
      <c r="I274" s="100">
        <v>3</v>
      </c>
      <c r="J274" s="100" t="s">
        <v>1605</v>
      </c>
      <c r="K274" s="100" t="s">
        <v>1606</v>
      </c>
      <c r="L274" s="100" t="s">
        <v>1607</v>
      </c>
      <c r="M274" s="100" t="s">
        <v>1623</v>
      </c>
      <c r="N274" s="100" t="s">
        <v>1624</v>
      </c>
      <c r="O274" s="100">
        <v>1</v>
      </c>
      <c r="P274" s="117">
        <v>45502</v>
      </c>
      <c r="Q274" s="117">
        <v>45866</v>
      </c>
      <c r="R274" s="103">
        <f t="shared" si="3"/>
        <v>53.85</v>
      </c>
      <c r="S274" s="100"/>
      <c r="T274" s="100"/>
      <c r="U274" s="100"/>
      <c r="V274" s="100"/>
      <c r="W274" s="100"/>
      <c r="X274" s="100"/>
      <c r="Y274" s="100"/>
      <c r="Z274" s="100"/>
      <c r="AA274" s="100"/>
      <c r="AB274" s="100"/>
      <c r="AC274" s="100"/>
      <c r="AD274" s="100"/>
      <c r="AE274" s="100"/>
      <c r="AF274" s="100"/>
      <c r="AG274" s="106">
        <v>0.25</v>
      </c>
      <c r="AH274" s="100" t="s">
        <v>1625</v>
      </c>
      <c r="AI274" s="100" t="s">
        <v>1611</v>
      </c>
      <c r="AJ274" s="106" t="s">
        <v>146</v>
      </c>
      <c r="AK274" s="100" t="s">
        <v>1613</v>
      </c>
      <c r="AL274" s="100" t="s">
        <v>36</v>
      </c>
      <c r="AM274" s="100" t="s">
        <v>36</v>
      </c>
      <c r="AN274" s="214">
        <v>0.25</v>
      </c>
      <c r="AO274" s="120" t="s">
        <v>1625</v>
      </c>
      <c r="AP274" s="129" t="s">
        <v>1626</v>
      </c>
      <c r="AQ274" s="215">
        <v>0.25</v>
      </c>
      <c r="AR274" s="229" t="s">
        <v>1627</v>
      </c>
      <c r="AS274" s="151" t="s">
        <v>36</v>
      </c>
      <c r="AT274" s="189" t="s">
        <v>36</v>
      </c>
      <c r="AU274" s="206"/>
      <c r="AV274" s="37"/>
      <c r="AW274" s="36"/>
      <c r="AX274" s="36"/>
      <c r="AY274" s="36"/>
      <c r="AZ274" s="36"/>
      <c r="BA274" s="36"/>
      <c r="BB274" s="36"/>
      <c r="BC274" s="36"/>
      <c r="BD274" s="36"/>
      <c r="BE274" s="36"/>
      <c r="BF274" s="36"/>
      <c r="BG274" s="36"/>
      <c r="BH274" s="36"/>
      <c r="BI274" s="36"/>
      <c r="BJ274" s="36"/>
    </row>
    <row r="275" spans="1:62" ht="75">
      <c r="A275" s="202"/>
      <c r="B275" s="184">
        <v>136</v>
      </c>
      <c r="C275" s="100" t="s">
        <v>22</v>
      </c>
      <c r="D275" s="100" t="s">
        <v>1186</v>
      </c>
      <c r="E275" s="100" t="s">
        <v>1604</v>
      </c>
      <c r="F275" s="100" t="s">
        <v>25</v>
      </c>
      <c r="G275" s="100">
        <v>2023</v>
      </c>
      <c r="H275" s="100">
        <v>22</v>
      </c>
      <c r="I275" s="100">
        <v>4</v>
      </c>
      <c r="J275" s="100" t="s">
        <v>1605</v>
      </c>
      <c r="K275" s="100" t="s">
        <v>1606</v>
      </c>
      <c r="L275" s="100" t="s">
        <v>1607</v>
      </c>
      <c r="M275" s="100" t="s">
        <v>1628</v>
      </c>
      <c r="N275" s="100" t="s">
        <v>1629</v>
      </c>
      <c r="O275" s="100">
        <v>12</v>
      </c>
      <c r="P275" s="117">
        <v>45502</v>
      </c>
      <c r="Q275" s="117">
        <v>45866</v>
      </c>
      <c r="R275" s="103">
        <f t="shared" si="3"/>
        <v>53.85</v>
      </c>
      <c r="S275" s="100"/>
      <c r="T275" s="100"/>
      <c r="U275" s="100"/>
      <c r="V275" s="100"/>
      <c r="W275" s="100"/>
      <c r="X275" s="100"/>
      <c r="Y275" s="100"/>
      <c r="Z275" s="100"/>
      <c r="AA275" s="100"/>
      <c r="AB275" s="100"/>
      <c r="AC275" s="100"/>
      <c r="AD275" s="100"/>
      <c r="AE275" s="100"/>
      <c r="AF275" s="100"/>
      <c r="AG275" s="106">
        <v>0.1</v>
      </c>
      <c r="AH275" s="100" t="s">
        <v>1630</v>
      </c>
      <c r="AI275" s="100" t="s">
        <v>1611</v>
      </c>
      <c r="AJ275" s="106" t="s">
        <v>1631</v>
      </c>
      <c r="AK275" s="100" t="s">
        <v>1613</v>
      </c>
      <c r="AL275" s="100" t="s">
        <v>36</v>
      </c>
      <c r="AM275" s="100" t="s">
        <v>36</v>
      </c>
      <c r="AN275" s="214">
        <v>0.1</v>
      </c>
      <c r="AO275" s="120" t="s">
        <v>1630</v>
      </c>
      <c r="AP275" s="129" t="s">
        <v>1632</v>
      </c>
      <c r="AQ275" s="215">
        <v>0.1</v>
      </c>
      <c r="AR275" s="229" t="s">
        <v>1633</v>
      </c>
      <c r="AS275" s="151" t="s">
        <v>36</v>
      </c>
      <c r="AT275" s="189" t="s">
        <v>36</v>
      </c>
      <c r="AU275" s="206"/>
      <c r="AV275" s="37"/>
      <c r="AW275" s="36"/>
      <c r="AX275" s="36"/>
      <c r="AY275" s="36"/>
      <c r="AZ275" s="36"/>
      <c r="BA275" s="36"/>
      <c r="BB275" s="36"/>
      <c r="BC275" s="36"/>
      <c r="BD275" s="36"/>
      <c r="BE275" s="36"/>
      <c r="BF275" s="36"/>
      <c r="BG275" s="36"/>
      <c r="BH275" s="36"/>
      <c r="BI275" s="36"/>
      <c r="BJ275" s="36"/>
    </row>
    <row r="276" spans="1:62" ht="96.75">
      <c r="A276" s="202"/>
      <c r="B276" s="184">
        <v>136</v>
      </c>
      <c r="C276" s="100" t="s">
        <v>22</v>
      </c>
      <c r="D276" s="100" t="s">
        <v>1186</v>
      </c>
      <c r="E276" s="100" t="s">
        <v>687</v>
      </c>
      <c r="F276" s="100" t="s">
        <v>25</v>
      </c>
      <c r="G276" s="100">
        <v>2023</v>
      </c>
      <c r="H276" s="100">
        <v>22</v>
      </c>
      <c r="I276" s="100">
        <v>5</v>
      </c>
      <c r="J276" s="100" t="s">
        <v>1605</v>
      </c>
      <c r="K276" s="100" t="s">
        <v>1606</v>
      </c>
      <c r="L276" s="100" t="s">
        <v>1634</v>
      </c>
      <c r="M276" s="100" t="s">
        <v>1635</v>
      </c>
      <c r="N276" s="100" t="s">
        <v>1636</v>
      </c>
      <c r="O276" s="100">
        <v>1</v>
      </c>
      <c r="P276" s="117">
        <v>45502</v>
      </c>
      <c r="Q276" s="117">
        <v>45866</v>
      </c>
      <c r="R276" s="103">
        <f t="shared" si="3"/>
        <v>53.85</v>
      </c>
      <c r="S276" s="100"/>
      <c r="T276" s="100"/>
      <c r="U276" s="100"/>
      <c r="V276" s="100"/>
      <c r="W276" s="100"/>
      <c r="X276" s="100"/>
      <c r="Y276" s="100"/>
      <c r="Z276" s="100"/>
      <c r="AA276" s="100"/>
      <c r="AB276" s="100"/>
      <c r="AC276" s="100"/>
      <c r="AD276" s="100"/>
      <c r="AE276" s="100"/>
      <c r="AF276" s="100"/>
      <c r="AG276" s="106">
        <v>0</v>
      </c>
      <c r="AH276" s="100" t="s">
        <v>1562</v>
      </c>
      <c r="AI276" s="100" t="s">
        <v>34</v>
      </c>
      <c r="AJ276" s="106">
        <v>0</v>
      </c>
      <c r="AK276" s="100" t="s">
        <v>1291</v>
      </c>
      <c r="AL276" s="100" t="s">
        <v>36</v>
      </c>
      <c r="AM276" s="100" t="s">
        <v>36</v>
      </c>
      <c r="AN276" s="158">
        <v>0</v>
      </c>
      <c r="AO276" s="101" t="s">
        <v>1574</v>
      </c>
      <c r="AP276" s="107" t="s">
        <v>37</v>
      </c>
      <c r="AQ276" s="218">
        <v>0</v>
      </c>
      <c r="AR276" s="213" t="s">
        <v>1572</v>
      </c>
      <c r="AS276" s="164" t="s">
        <v>36</v>
      </c>
      <c r="AT276" s="190" t="s">
        <v>36</v>
      </c>
      <c r="AU276" s="206"/>
      <c r="AV276" s="37"/>
      <c r="AW276" s="36"/>
      <c r="AX276" s="36"/>
      <c r="AY276" s="36"/>
      <c r="AZ276" s="36"/>
      <c r="BA276" s="36"/>
      <c r="BB276" s="36"/>
      <c r="BC276" s="36"/>
      <c r="BD276" s="36"/>
      <c r="BE276" s="36"/>
      <c r="BF276" s="36"/>
      <c r="BG276" s="36"/>
      <c r="BH276" s="36"/>
      <c r="BI276" s="36"/>
      <c r="BJ276" s="36"/>
    </row>
    <row r="277" spans="1:62" ht="85.5">
      <c r="A277" s="202"/>
      <c r="B277" s="184">
        <v>136</v>
      </c>
      <c r="C277" s="100" t="s">
        <v>22</v>
      </c>
      <c r="D277" s="100" t="s">
        <v>1186</v>
      </c>
      <c r="E277" s="100" t="s">
        <v>54</v>
      </c>
      <c r="F277" s="100" t="s">
        <v>25</v>
      </c>
      <c r="G277" s="100">
        <v>2023</v>
      </c>
      <c r="H277" s="100">
        <v>22</v>
      </c>
      <c r="I277" s="100">
        <v>6</v>
      </c>
      <c r="J277" s="100" t="s">
        <v>1605</v>
      </c>
      <c r="K277" s="100" t="s">
        <v>1606</v>
      </c>
      <c r="L277" s="100" t="s">
        <v>1637</v>
      </c>
      <c r="M277" s="100" t="s">
        <v>1637</v>
      </c>
      <c r="N277" s="100" t="s">
        <v>1638</v>
      </c>
      <c r="O277" s="100">
        <v>1</v>
      </c>
      <c r="P277" s="117">
        <v>45519</v>
      </c>
      <c r="Q277" s="117">
        <v>45611</v>
      </c>
      <c r="R277" s="103">
        <f t="shared" si="3"/>
        <v>13.5</v>
      </c>
      <c r="S277" s="100"/>
      <c r="T277" s="100"/>
      <c r="U277" s="100"/>
      <c r="V277" s="100"/>
      <c r="W277" s="100"/>
      <c r="X277" s="100"/>
      <c r="Y277" s="100"/>
      <c r="Z277" s="100"/>
      <c r="AA277" s="100"/>
      <c r="AB277" s="100"/>
      <c r="AC277" s="100"/>
      <c r="AD277" s="100"/>
      <c r="AE277" s="100"/>
      <c r="AF277" s="100"/>
      <c r="AG277" s="100" t="s">
        <v>80</v>
      </c>
      <c r="AH277" s="100" t="s">
        <v>80</v>
      </c>
      <c r="AI277" s="100" t="s">
        <v>34</v>
      </c>
      <c r="AJ277" s="106">
        <v>0</v>
      </c>
      <c r="AK277" s="100" t="s">
        <v>80</v>
      </c>
      <c r="AL277" s="100" t="s">
        <v>36</v>
      </c>
      <c r="AM277" s="100" t="s">
        <v>36</v>
      </c>
      <c r="AN277" s="111">
        <v>1</v>
      </c>
      <c r="AO277" s="107" t="s">
        <v>1639</v>
      </c>
      <c r="AP277" s="134" t="s">
        <v>1640</v>
      </c>
      <c r="AQ277" s="211">
        <v>0.1</v>
      </c>
      <c r="AR277" s="135" t="s">
        <v>1641</v>
      </c>
      <c r="AS277" s="108" t="s">
        <v>39</v>
      </c>
      <c r="AT277" s="185" t="s">
        <v>39</v>
      </c>
      <c r="AU277" s="206"/>
      <c r="AV277" s="37"/>
      <c r="AW277" s="36"/>
      <c r="AX277" s="36"/>
      <c r="AY277" s="36"/>
      <c r="AZ277" s="36"/>
      <c r="BA277" s="36"/>
      <c r="BB277" s="36"/>
      <c r="BC277" s="36"/>
      <c r="BD277" s="36"/>
      <c r="BE277" s="36"/>
      <c r="BF277" s="36"/>
      <c r="BG277" s="36"/>
      <c r="BH277" s="36"/>
      <c r="BI277" s="36"/>
      <c r="BJ277" s="36"/>
    </row>
    <row r="278" spans="1:62" ht="321.75">
      <c r="A278" s="202"/>
      <c r="B278" s="184">
        <v>136</v>
      </c>
      <c r="C278" s="100" t="s">
        <v>22</v>
      </c>
      <c r="D278" s="100" t="s">
        <v>1186</v>
      </c>
      <c r="E278" s="100" t="s">
        <v>1642</v>
      </c>
      <c r="F278" s="100" t="s">
        <v>25</v>
      </c>
      <c r="G278" s="100">
        <v>2023</v>
      </c>
      <c r="H278" s="100">
        <v>22</v>
      </c>
      <c r="I278" s="100">
        <v>7</v>
      </c>
      <c r="J278" s="100" t="s">
        <v>1605</v>
      </c>
      <c r="K278" s="100" t="s">
        <v>1606</v>
      </c>
      <c r="L278" s="100" t="s">
        <v>1643</v>
      </c>
      <c r="M278" s="100" t="s">
        <v>1644</v>
      </c>
      <c r="N278" s="100" t="s">
        <v>1645</v>
      </c>
      <c r="O278" s="100">
        <v>6</v>
      </c>
      <c r="P278" s="117">
        <v>45474</v>
      </c>
      <c r="Q278" s="117">
        <v>45657</v>
      </c>
      <c r="R278" s="103">
        <f t="shared" si="3"/>
        <v>27</v>
      </c>
      <c r="S278" s="100"/>
      <c r="T278" s="100"/>
      <c r="U278" s="100"/>
      <c r="V278" s="100"/>
      <c r="W278" s="100"/>
      <c r="X278" s="100"/>
      <c r="Y278" s="100"/>
      <c r="Z278" s="100"/>
      <c r="AA278" s="100"/>
      <c r="AB278" s="100"/>
      <c r="AC278" s="100"/>
      <c r="AD278" s="100"/>
      <c r="AE278" s="100"/>
      <c r="AF278" s="100"/>
      <c r="AG278" s="101" t="s">
        <v>1646</v>
      </c>
      <c r="AH278" s="100" t="s">
        <v>1647</v>
      </c>
      <c r="AI278" s="100" t="s">
        <v>1648</v>
      </c>
      <c r="AJ278" s="106">
        <v>0</v>
      </c>
      <c r="AK278" s="100" t="s">
        <v>1649</v>
      </c>
      <c r="AL278" s="100" t="s">
        <v>36</v>
      </c>
      <c r="AM278" s="100" t="s">
        <v>36</v>
      </c>
      <c r="AN278" s="100" t="s">
        <v>1650</v>
      </c>
      <c r="AO278" s="100" t="s">
        <v>1651</v>
      </c>
      <c r="AP278" s="107" t="s">
        <v>37</v>
      </c>
      <c r="AQ278" s="217">
        <v>0</v>
      </c>
      <c r="AR278" s="135" t="s">
        <v>1252</v>
      </c>
      <c r="AS278" s="108" t="s">
        <v>39</v>
      </c>
      <c r="AT278" s="185" t="s">
        <v>39</v>
      </c>
      <c r="AU278" s="206"/>
      <c r="AV278" s="37"/>
      <c r="AW278" s="36"/>
      <c r="AX278" s="36"/>
      <c r="AY278" s="36"/>
      <c r="AZ278" s="36"/>
      <c r="BA278" s="36"/>
      <c r="BB278" s="36"/>
      <c r="BC278" s="36"/>
      <c r="BD278" s="36"/>
      <c r="BE278" s="36"/>
      <c r="BF278" s="36"/>
      <c r="BG278" s="36"/>
      <c r="BH278" s="36"/>
      <c r="BI278" s="36"/>
      <c r="BJ278" s="36"/>
    </row>
    <row r="279" spans="1:62" ht="75">
      <c r="A279" s="202"/>
      <c r="B279" s="184">
        <v>136</v>
      </c>
      <c r="C279" s="100" t="s">
        <v>22</v>
      </c>
      <c r="D279" s="100" t="s">
        <v>1186</v>
      </c>
      <c r="E279" s="100" t="s">
        <v>24</v>
      </c>
      <c r="F279" s="100" t="s">
        <v>25</v>
      </c>
      <c r="G279" s="100">
        <v>2023</v>
      </c>
      <c r="H279" s="100">
        <v>22</v>
      </c>
      <c r="I279" s="100">
        <v>8</v>
      </c>
      <c r="J279" s="100" t="s">
        <v>1605</v>
      </c>
      <c r="K279" s="100" t="s">
        <v>1606</v>
      </c>
      <c r="L279" s="100" t="s">
        <v>1652</v>
      </c>
      <c r="M279" s="100" t="s">
        <v>1653</v>
      </c>
      <c r="N279" s="100" t="s">
        <v>1654</v>
      </c>
      <c r="O279" s="106">
        <v>1</v>
      </c>
      <c r="P279" s="117">
        <v>45489</v>
      </c>
      <c r="Q279" s="117">
        <v>45657</v>
      </c>
      <c r="R279" s="103">
        <f t="shared" si="3"/>
        <v>24.75</v>
      </c>
      <c r="S279" s="100"/>
      <c r="T279" s="100"/>
      <c r="U279" s="100"/>
      <c r="V279" s="100"/>
      <c r="W279" s="100"/>
      <c r="X279" s="100"/>
      <c r="Y279" s="100"/>
      <c r="Z279" s="100"/>
      <c r="AA279" s="100"/>
      <c r="AB279" s="100"/>
      <c r="AC279" s="100"/>
      <c r="AD279" s="100"/>
      <c r="AE279" s="100"/>
      <c r="AF279" s="100"/>
      <c r="AG279" s="106">
        <v>0.4</v>
      </c>
      <c r="AH279" s="100" t="s">
        <v>1655</v>
      </c>
      <c r="AI279" s="100" t="s">
        <v>1656</v>
      </c>
      <c r="AJ279" s="106">
        <v>0</v>
      </c>
      <c r="AK279" s="100" t="s">
        <v>1657</v>
      </c>
      <c r="AL279" s="100" t="s">
        <v>36</v>
      </c>
      <c r="AM279" s="100" t="s">
        <v>36</v>
      </c>
      <c r="AN279" s="107" t="s">
        <v>80</v>
      </c>
      <c r="AO279" s="107" t="s">
        <v>80</v>
      </c>
      <c r="AP279" s="107" t="s">
        <v>37</v>
      </c>
      <c r="AQ279" s="211">
        <v>0</v>
      </c>
      <c r="AR279" s="135" t="s">
        <v>1572</v>
      </c>
      <c r="AS279" s="108" t="s">
        <v>39</v>
      </c>
      <c r="AT279" s="185" t="s">
        <v>39</v>
      </c>
      <c r="AU279" s="206"/>
      <c r="AV279" s="37"/>
      <c r="AW279" s="36"/>
      <c r="AX279" s="36"/>
      <c r="AY279" s="36"/>
      <c r="AZ279" s="36"/>
      <c r="BA279" s="36"/>
      <c r="BB279" s="36"/>
      <c r="BC279" s="36"/>
      <c r="BD279" s="36"/>
      <c r="BE279" s="36"/>
      <c r="BF279" s="36"/>
      <c r="BG279" s="36"/>
      <c r="BH279" s="36"/>
      <c r="BI279" s="36"/>
      <c r="BJ279" s="36"/>
    </row>
    <row r="280" spans="1:62" ht="85.5">
      <c r="A280" s="202"/>
      <c r="B280" s="184">
        <v>137</v>
      </c>
      <c r="C280" s="100" t="s">
        <v>22</v>
      </c>
      <c r="D280" s="100" t="s">
        <v>1186</v>
      </c>
      <c r="E280" s="100" t="s">
        <v>54</v>
      </c>
      <c r="F280" s="100" t="s">
        <v>25</v>
      </c>
      <c r="G280" s="100">
        <v>2023</v>
      </c>
      <c r="H280" s="100">
        <v>23</v>
      </c>
      <c r="I280" s="100">
        <v>1</v>
      </c>
      <c r="J280" s="100" t="s">
        <v>1658</v>
      </c>
      <c r="K280" s="100" t="s">
        <v>1659</v>
      </c>
      <c r="L280" s="100" t="s">
        <v>1660</v>
      </c>
      <c r="M280" s="100" t="s">
        <v>1661</v>
      </c>
      <c r="N280" s="100" t="s">
        <v>1662</v>
      </c>
      <c r="O280" s="100">
        <v>2</v>
      </c>
      <c r="P280" s="117">
        <v>45492</v>
      </c>
      <c r="Q280" s="117">
        <v>45611</v>
      </c>
      <c r="R280" s="103">
        <f t="shared" si="3"/>
        <v>17.400000000000002</v>
      </c>
      <c r="S280" s="100"/>
      <c r="T280" s="100"/>
      <c r="U280" s="100"/>
      <c r="V280" s="100"/>
      <c r="W280" s="100"/>
      <c r="X280" s="100"/>
      <c r="Y280" s="100"/>
      <c r="Z280" s="100"/>
      <c r="AA280" s="100"/>
      <c r="AB280" s="100"/>
      <c r="AC280" s="100"/>
      <c r="AD280" s="100"/>
      <c r="AE280" s="100"/>
      <c r="AF280" s="100"/>
      <c r="AG280" s="100" t="s">
        <v>80</v>
      </c>
      <c r="AH280" s="100" t="s">
        <v>80</v>
      </c>
      <c r="AI280" s="100" t="s">
        <v>34</v>
      </c>
      <c r="AJ280" s="106">
        <v>0</v>
      </c>
      <c r="AK280" s="100" t="s">
        <v>80</v>
      </c>
      <c r="AL280" s="100" t="s">
        <v>36</v>
      </c>
      <c r="AM280" s="100" t="s">
        <v>36</v>
      </c>
      <c r="AN280" s="111">
        <v>1</v>
      </c>
      <c r="AO280" s="107" t="s">
        <v>1663</v>
      </c>
      <c r="AP280" s="134" t="s">
        <v>1664</v>
      </c>
      <c r="AQ280" s="211">
        <v>0</v>
      </c>
      <c r="AR280" s="135" t="s">
        <v>1665</v>
      </c>
      <c r="AS280" s="108" t="s">
        <v>39</v>
      </c>
      <c r="AT280" s="185" t="s">
        <v>39</v>
      </c>
      <c r="AU280" s="206"/>
      <c r="AV280" s="37"/>
      <c r="AW280" s="36"/>
      <c r="AX280" s="36"/>
      <c r="AY280" s="36"/>
      <c r="AZ280" s="36"/>
      <c r="BA280" s="36"/>
      <c r="BB280" s="36"/>
      <c r="BC280" s="36"/>
      <c r="BD280" s="36"/>
      <c r="BE280" s="36"/>
      <c r="BF280" s="36"/>
      <c r="BG280" s="36"/>
      <c r="BH280" s="36"/>
      <c r="BI280" s="36"/>
      <c r="BJ280" s="36"/>
    </row>
    <row r="281" spans="1:62" ht="53.25">
      <c r="A281" s="202"/>
      <c r="B281" s="184">
        <v>138</v>
      </c>
      <c r="C281" s="100" t="s">
        <v>22</v>
      </c>
      <c r="D281" s="100" t="s">
        <v>1186</v>
      </c>
      <c r="E281" s="100" t="s">
        <v>1604</v>
      </c>
      <c r="F281" s="100" t="s">
        <v>25</v>
      </c>
      <c r="G281" s="100">
        <v>2023</v>
      </c>
      <c r="H281" s="100">
        <v>25</v>
      </c>
      <c r="I281" s="100">
        <v>1</v>
      </c>
      <c r="J281" s="100" t="s">
        <v>1666</v>
      </c>
      <c r="K281" s="100" t="s">
        <v>1667</v>
      </c>
      <c r="L281" s="100" t="s">
        <v>1668</v>
      </c>
      <c r="M281" s="100" t="s">
        <v>1669</v>
      </c>
      <c r="N281" s="100" t="s">
        <v>1670</v>
      </c>
      <c r="O281" s="100">
        <v>12</v>
      </c>
      <c r="P281" s="117">
        <v>45502</v>
      </c>
      <c r="Q281" s="117">
        <v>45838</v>
      </c>
      <c r="R281" s="103">
        <f t="shared" si="3"/>
        <v>49.65</v>
      </c>
      <c r="S281" s="100"/>
      <c r="T281" s="100"/>
      <c r="U281" s="100"/>
      <c r="V281" s="100"/>
      <c r="W281" s="100"/>
      <c r="X281" s="100"/>
      <c r="Y281" s="100"/>
      <c r="Z281" s="100"/>
      <c r="AA281" s="100"/>
      <c r="AB281" s="100"/>
      <c r="AC281" s="100"/>
      <c r="AD281" s="100"/>
      <c r="AE281" s="100"/>
      <c r="AF281" s="100"/>
      <c r="AG281" s="158">
        <v>0.16</v>
      </c>
      <c r="AH281" s="101" t="s">
        <v>1671</v>
      </c>
      <c r="AI281" s="127" t="s">
        <v>1672</v>
      </c>
      <c r="AJ281" s="106">
        <v>0.16</v>
      </c>
      <c r="AK281" s="100" t="s">
        <v>1613</v>
      </c>
      <c r="AL281" s="100" t="s">
        <v>36</v>
      </c>
      <c r="AM281" s="100" t="s">
        <v>36</v>
      </c>
      <c r="AN281" s="214">
        <v>0.25</v>
      </c>
      <c r="AO281" s="120" t="s">
        <v>1614</v>
      </c>
      <c r="AP281" s="129" t="s">
        <v>380</v>
      </c>
      <c r="AQ281" s="215">
        <v>0.16</v>
      </c>
      <c r="AR281" s="229" t="s">
        <v>1673</v>
      </c>
      <c r="AS281" s="151" t="s">
        <v>36</v>
      </c>
      <c r="AT281" s="189" t="s">
        <v>36</v>
      </c>
      <c r="AU281" s="206"/>
      <c r="AV281" s="37"/>
      <c r="AW281" s="36"/>
      <c r="AX281" s="36"/>
      <c r="AY281" s="36"/>
      <c r="AZ281" s="36"/>
      <c r="BA281" s="36"/>
      <c r="BB281" s="36"/>
      <c r="BC281" s="36"/>
      <c r="BD281" s="36"/>
      <c r="BE281" s="36"/>
      <c r="BF281" s="36"/>
      <c r="BG281" s="36"/>
      <c r="BH281" s="36"/>
      <c r="BI281" s="36"/>
      <c r="BJ281" s="36"/>
    </row>
    <row r="282" spans="1:62" ht="53.25">
      <c r="A282" s="202"/>
      <c r="B282" s="184">
        <v>138</v>
      </c>
      <c r="C282" s="100" t="s">
        <v>22</v>
      </c>
      <c r="D282" s="100" t="s">
        <v>1186</v>
      </c>
      <c r="E282" s="100" t="s">
        <v>1604</v>
      </c>
      <c r="F282" s="100" t="s">
        <v>25</v>
      </c>
      <c r="G282" s="100">
        <v>2023</v>
      </c>
      <c r="H282" s="100">
        <v>25</v>
      </c>
      <c r="I282" s="100">
        <v>2</v>
      </c>
      <c r="J282" s="100" t="s">
        <v>1666</v>
      </c>
      <c r="K282" s="100" t="s">
        <v>1667</v>
      </c>
      <c r="L282" s="100" t="s">
        <v>1668</v>
      </c>
      <c r="M282" s="100" t="s">
        <v>1674</v>
      </c>
      <c r="N282" s="100" t="s">
        <v>1675</v>
      </c>
      <c r="O282" s="100">
        <v>12</v>
      </c>
      <c r="P282" s="117">
        <v>45502</v>
      </c>
      <c r="Q282" s="117">
        <v>45838</v>
      </c>
      <c r="R282" s="103">
        <f t="shared" si="3"/>
        <v>49.65</v>
      </c>
      <c r="S282" s="100"/>
      <c r="T282" s="100"/>
      <c r="U282" s="100"/>
      <c r="V282" s="100"/>
      <c r="W282" s="100"/>
      <c r="X282" s="100"/>
      <c r="Y282" s="100"/>
      <c r="Z282" s="100"/>
      <c r="AA282" s="100"/>
      <c r="AB282" s="100"/>
      <c r="AC282" s="100"/>
      <c r="AD282" s="100"/>
      <c r="AE282" s="100"/>
      <c r="AF282" s="100"/>
      <c r="AG282" s="106">
        <v>0.03</v>
      </c>
      <c r="AH282" s="100" t="s">
        <v>1676</v>
      </c>
      <c r="AI282" s="127" t="s">
        <v>1672</v>
      </c>
      <c r="AJ282" s="106">
        <v>0</v>
      </c>
      <c r="AK282" s="100" t="s">
        <v>1677</v>
      </c>
      <c r="AL282" s="100" t="s">
        <v>36</v>
      </c>
      <c r="AM282" s="100" t="s">
        <v>36</v>
      </c>
      <c r="AN282" s="214">
        <v>0.1</v>
      </c>
      <c r="AO282" s="120" t="s">
        <v>1630</v>
      </c>
      <c r="AP282" s="107" t="s">
        <v>37</v>
      </c>
      <c r="AQ282" s="215">
        <v>0</v>
      </c>
      <c r="AR282" s="230" t="s">
        <v>1677</v>
      </c>
      <c r="AS282" s="151" t="s">
        <v>36</v>
      </c>
      <c r="AT282" s="189" t="s">
        <v>36</v>
      </c>
      <c r="AU282" s="206"/>
      <c r="AV282" s="37"/>
      <c r="AW282" s="36"/>
      <c r="AX282" s="36"/>
      <c r="AY282" s="36"/>
      <c r="AZ282" s="36"/>
      <c r="BA282" s="36"/>
      <c r="BB282" s="36"/>
      <c r="BC282" s="36"/>
      <c r="BD282" s="36"/>
      <c r="BE282" s="36"/>
      <c r="BF282" s="36"/>
      <c r="BG282" s="36"/>
      <c r="BH282" s="36"/>
      <c r="BI282" s="36"/>
      <c r="BJ282" s="36"/>
    </row>
    <row r="283" spans="1:62" ht="32.25">
      <c r="A283" s="202"/>
      <c r="B283" s="184">
        <v>138</v>
      </c>
      <c r="C283" s="100" t="s">
        <v>22</v>
      </c>
      <c r="D283" s="100" t="s">
        <v>1186</v>
      </c>
      <c r="E283" s="100" t="s">
        <v>687</v>
      </c>
      <c r="F283" s="100" t="s">
        <v>25</v>
      </c>
      <c r="G283" s="100">
        <v>2023</v>
      </c>
      <c r="H283" s="100">
        <v>25</v>
      </c>
      <c r="I283" s="100">
        <v>3</v>
      </c>
      <c r="J283" s="100" t="s">
        <v>1666</v>
      </c>
      <c r="K283" s="100" t="s">
        <v>1667</v>
      </c>
      <c r="L283" s="100" t="s">
        <v>1678</v>
      </c>
      <c r="M283" s="100" t="s">
        <v>1679</v>
      </c>
      <c r="N283" s="100" t="s">
        <v>1680</v>
      </c>
      <c r="O283" s="100">
        <v>1</v>
      </c>
      <c r="P283" s="117">
        <v>45502</v>
      </c>
      <c r="Q283" s="117">
        <v>45838</v>
      </c>
      <c r="R283" s="103">
        <f t="shared" si="3"/>
        <v>49.65</v>
      </c>
      <c r="S283" s="100"/>
      <c r="T283" s="100"/>
      <c r="U283" s="100"/>
      <c r="V283" s="100"/>
      <c r="W283" s="100"/>
      <c r="X283" s="100"/>
      <c r="Y283" s="100"/>
      <c r="Z283" s="100"/>
      <c r="AA283" s="100"/>
      <c r="AB283" s="100"/>
      <c r="AC283" s="100"/>
      <c r="AD283" s="100"/>
      <c r="AE283" s="100"/>
      <c r="AF283" s="100"/>
      <c r="AG283" s="106">
        <v>0</v>
      </c>
      <c r="AH283" s="100" t="s">
        <v>1562</v>
      </c>
      <c r="AI283" s="100" t="s">
        <v>34</v>
      </c>
      <c r="AJ283" s="106">
        <v>0</v>
      </c>
      <c r="AK283" s="100" t="s">
        <v>1291</v>
      </c>
      <c r="AL283" s="100" t="s">
        <v>36</v>
      </c>
      <c r="AM283" s="100" t="s">
        <v>36</v>
      </c>
      <c r="AN283" s="158">
        <v>0</v>
      </c>
      <c r="AO283" s="101" t="s">
        <v>1574</v>
      </c>
      <c r="AP283" s="107" t="s">
        <v>37</v>
      </c>
      <c r="AQ283" s="218">
        <v>0</v>
      </c>
      <c r="AR283" s="213" t="s">
        <v>1572</v>
      </c>
      <c r="AS283" s="164" t="s">
        <v>36</v>
      </c>
      <c r="AT283" s="190" t="s">
        <v>36</v>
      </c>
      <c r="AU283" s="206"/>
      <c r="AV283" s="37"/>
      <c r="AW283" s="36"/>
      <c r="AX283" s="36"/>
      <c r="AY283" s="36"/>
      <c r="AZ283" s="36"/>
      <c r="BA283" s="36"/>
      <c r="BB283" s="36"/>
      <c r="BC283" s="36"/>
      <c r="BD283" s="36"/>
      <c r="BE283" s="36"/>
      <c r="BF283" s="36"/>
      <c r="BG283" s="36"/>
      <c r="BH283" s="36"/>
      <c r="BI283" s="36"/>
      <c r="BJ283" s="36"/>
    </row>
    <row r="284" spans="1:62" ht="96.75">
      <c r="A284" s="202"/>
      <c r="B284" s="184">
        <v>138</v>
      </c>
      <c r="C284" s="100" t="s">
        <v>22</v>
      </c>
      <c r="D284" s="100" t="s">
        <v>1186</v>
      </c>
      <c r="E284" s="100" t="s">
        <v>54</v>
      </c>
      <c r="F284" s="100" t="s">
        <v>25</v>
      </c>
      <c r="G284" s="100">
        <v>2023</v>
      </c>
      <c r="H284" s="100">
        <v>25</v>
      </c>
      <c r="I284" s="100">
        <v>4</v>
      </c>
      <c r="J284" s="100" t="s">
        <v>1666</v>
      </c>
      <c r="K284" s="100" t="s">
        <v>1667</v>
      </c>
      <c r="L284" s="100" t="s">
        <v>1681</v>
      </c>
      <c r="M284" s="100" t="s">
        <v>1682</v>
      </c>
      <c r="N284" s="100" t="s">
        <v>1683</v>
      </c>
      <c r="O284" s="100">
        <v>1</v>
      </c>
      <c r="P284" s="117">
        <v>45519</v>
      </c>
      <c r="Q284" s="117">
        <v>45657</v>
      </c>
      <c r="R284" s="103">
        <f t="shared" si="3"/>
        <v>20.399999999999999</v>
      </c>
      <c r="S284" s="100"/>
      <c r="T284" s="100"/>
      <c r="U284" s="100"/>
      <c r="V284" s="100"/>
      <c r="W284" s="100"/>
      <c r="X284" s="100"/>
      <c r="Y284" s="100"/>
      <c r="Z284" s="100"/>
      <c r="AA284" s="100"/>
      <c r="AB284" s="100"/>
      <c r="AC284" s="100"/>
      <c r="AD284" s="100"/>
      <c r="AE284" s="100"/>
      <c r="AF284" s="100"/>
      <c r="AG284" s="100" t="s">
        <v>80</v>
      </c>
      <c r="AH284" s="100" t="s">
        <v>80</v>
      </c>
      <c r="AI284" s="100" t="s">
        <v>34</v>
      </c>
      <c r="AJ284" s="106">
        <v>0</v>
      </c>
      <c r="AK284" s="100" t="s">
        <v>80</v>
      </c>
      <c r="AL284" s="100" t="s">
        <v>36</v>
      </c>
      <c r="AM284" s="100" t="s">
        <v>36</v>
      </c>
      <c r="AN284" s="111">
        <v>0</v>
      </c>
      <c r="AO284" s="107" t="s">
        <v>1684</v>
      </c>
      <c r="AP284" s="107" t="s">
        <v>37</v>
      </c>
      <c r="AQ284" s="211">
        <v>0</v>
      </c>
      <c r="AR284" s="213" t="s">
        <v>1572</v>
      </c>
      <c r="AS284" s="108" t="s">
        <v>39</v>
      </c>
      <c r="AT284" s="185" t="s">
        <v>39</v>
      </c>
      <c r="AU284" s="206"/>
      <c r="AV284" s="37"/>
      <c r="AW284" s="36"/>
      <c r="AX284" s="36"/>
      <c r="AY284" s="36"/>
      <c r="AZ284" s="36"/>
      <c r="BA284" s="36"/>
      <c r="BB284" s="36"/>
      <c r="BC284" s="36"/>
      <c r="BD284" s="36"/>
      <c r="BE284" s="36"/>
      <c r="BF284" s="36"/>
      <c r="BG284" s="36"/>
      <c r="BH284" s="36"/>
      <c r="BI284" s="36"/>
      <c r="BJ284" s="36"/>
    </row>
    <row r="285" spans="1:62" ht="75">
      <c r="A285" s="202"/>
      <c r="B285" s="184">
        <v>138</v>
      </c>
      <c r="C285" s="100" t="s">
        <v>22</v>
      </c>
      <c r="D285" s="100" t="s">
        <v>1186</v>
      </c>
      <c r="E285" s="100" t="s">
        <v>24</v>
      </c>
      <c r="F285" s="100" t="s">
        <v>25</v>
      </c>
      <c r="G285" s="100">
        <v>2023</v>
      </c>
      <c r="H285" s="100">
        <v>25</v>
      </c>
      <c r="I285" s="100">
        <v>5</v>
      </c>
      <c r="J285" s="100" t="s">
        <v>1666</v>
      </c>
      <c r="K285" s="100" t="s">
        <v>1667</v>
      </c>
      <c r="L285" s="100" t="s">
        <v>1685</v>
      </c>
      <c r="M285" s="100" t="s">
        <v>1686</v>
      </c>
      <c r="N285" s="100" t="s">
        <v>159</v>
      </c>
      <c r="O285" s="100">
        <v>2</v>
      </c>
      <c r="P285" s="117">
        <v>45489</v>
      </c>
      <c r="Q285" s="117">
        <v>45651</v>
      </c>
      <c r="R285" s="103">
        <f t="shared" si="3"/>
        <v>23.849999999999998</v>
      </c>
      <c r="S285" s="100"/>
      <c r="T285" s="100"/>
      <c r="U285" s="100"/>
      <c r="V285" s="100"/>
      <c r="W285" s="100"/>
      <c r="X285" s="100"/>
      <c r="Y285" s="100"/>
      <c r="Z285" s="100"/>
      <c r="AA285" s="100"/>
      <c r="AB285" s="100"/>
      <c r="AC285" s="100"/>
      <c r="AD285" s="100"/>
      <c r="AE285" s="100"/>
      <c r="AF285" s="100"/>
      <c r="AG285" s="106">
        <v>0.4</v>
      </c>
      <c r="AH285" s="100" t="s">
        <v>1687</v>
      </c>
      <c r="AI285" s="100" t="s">
        <v>34</v>
      </c>
      <c r="AJ285" s="106">
        <v>0</v>
      </c>
      <c r="AK285" s="100" t="s">
        <v>1688</v>
      </c>
      <c r="AL285" s="100" t="s">
        <v>36</v>
      </c>
      <c r="AM285" s="100" t="s">
        <v>36</v>
      </c>
      <c r="AN285" s="111">
        <v>0</v>
      </c>
      <c r="AO285" s="100" t="s">
        <v>1688</v>
      </c>
      <c r="AP285" s="107" t="s">
        <v>37</v>
      </c>
      <c r="AQ285" s="211">
        <v>0</v>
      </c>
      <c r="AR285" s="213" t="s">
        <v>1572</v>
      </c>
      <c r="AS285" s="108" t="s">
        <v>39</v>
      </c>
      <c r="AT285" s="185" t="s">
        <v>39</v>
      </c>
      <c r="AU285" s="206"/>
      <c r="AV285" s="37"/>
      <c r="AW285" s="36"/>
      <c r="AX285" s="36"/>
      <c r="AY285" s="36"/>
      <c r="AZ285" s="36"/>
      <c r="BA285" s="36"/>
      <c r="BB285" s="36"/>
      <c r="BC285" s="36"/>
      <c r="BD285" s="36"/>
      <c r="BE285" s="36"/>
      <c r="BF285" s="36"/>
      <c r="BG285" s="36"/>
      <c r="BH285" s="36"/>
      <c r="BI285" s="36"/>
      <c r="BJ285" s="36"/>
    </row>
    <row r="286" spans="1:62" ht="63.75">
      <c r="A286" s="203"/>
      <c r="B286" s="184">
        <v>138</v>
      </c>
      <c r="C286" s="100" t="s">
        <v>22</v>
      </c>
      <c r="D286" s="100" t="s">
        <v>1186</v>
      </c>
      <c r="E286" s="100" t="s">
        <v>1689</v>
      </c>
      <c r="F286" s="100" t="s">
        <v>25</v>
      </c>
      <c r="G286" s="100">
        <v>2023</v>
      </c>
      <c r="H286" s="100">
        <v>25</v>
      </c>
      <c r="I286" s="100">
        <v>6</v>
      </c>
      <c r="J286" s="100" t="s">
        <v>1666</v>
      </c>
      <c r="K286" s="100" t="s">
        <v>1667</v>
      </c>
      <c r="L286" s="100" t="s">
        <v>1690</v>
      </c>
      <c r="M286" s="100" t="s">
        <v>1691</v>
      </c>
      <c r="N286" s="100" t="s">
        <v>1692</v>
      </c>
      <c r="O286" s="100">
        <v>1</v>
      </c>
      <c r="P286" s="117">
        <v>45474</v>
      </c>
      <c r="Q286" s="117">
        <v>45504</v>
      </c>
      <c r="R286" s="103">
        <f t="shared" si="3"/>
        <v>4.5</v>
      </c>
      <c r="S286" s="100"/>
      <c r="T286" s="100"/>
      <c r="U286" s="100"/>
      <c r="V286" s="100"/>
      <c r="W286" s="100"/>
      <c r="X286" s="100"/>
      <c r="Y286" s="100"/>
      <c r="Z286" s="100"/>
      <c r="AA286" s="100"/>
      <c r="AB286" s="100"/>
      <c r="AC286" s="100"/>
      <c r="AD286" s="100"/>
      <c r="AE286" s="100"/>
      <c r="AF286" s="100"/>
      <c r="AG286" s="100">
        <v>1</v>
      </c>
      <c r="AH286" s="100" t="s">
        <v>1693</v>
      </c>
      <c r="AI286" s="127" t="s">
        <v>1694</v>
      </c>
      <c r="AJ286" s="106">
        <v>1</v>
      </c>
      <c r="AK286" s="100" t="s">
        <v>1695</v>
      </c>
      <c r="AL286" s="100" t="s">
        <v>278</v>
      </c>
      <c r="AM286" s="100" t="s">
        <v>279</v>
      </c>
      <c r="AN286" s="106">
        <v>1</v>
      </c>
      <c r="AO286" s="100" t="s">
        <v>1693</v>
      </c>
      <c r="AP286" s="127" t="s">
        <v>1694</v>
      </c>
      <c r="AQ286" s="217">
        <v>1</v>
      </c>
      <c r="AR286" s="230" t="s">
        <v>1695</v>
      </c>
      <c r="AS286" s="130" t="s">
        <v>278</v>
      </c>
      <c r="AT286" s="187" t="s">
        <v>279</v>
      </c>
      <c r="AU286" s="206"/>
      <c r="AV286" s="37"/>
      <c r="AW286" s="36"/>
      <c r="AX286" s="36"/>
      <c r="AY286" s="36"/>
      <c r="AZ286" s="36"/>
      <c r="BA286" s="36"/>
      <c r="BB286" s="36"/>
      <c r="BC286" s="36"/>
      <c r="BD286" s="36"/>
      <c r="BE286" s="36"/>
      <c r="BF286" s="36"/>
      <c r="BG286" s="36"/>
      <c r="BH286" s="36"/>
      <c r="BI286" s="36"/>
      <c r="BJ286" s="36"/>
    </row>
    <row r="287" spans="1:62" ht="63.75">
      <c r="A287" s="203"/>
      <c r="B287" s="184">
        <v>138</v>
      </c>
      <c r="C287" s="100" t="s">
        <v>22</v>
      </c>
      <c r="D287" s="100" t="s">
        <v>1186</v>
      </c>
      <c r="E287" s="100" t="s">
        <v>1689</v>
      </c>
      <c r="F287" s="100" t="s">
        <v>25</v>
      </c>
      <c r="G287" s="100">
        <v>2023</v>
      </c>
      <c r="H287" s="100">
        <v>25</v>
      </c>
      <c r="I287" s="100">
        <v>7</v>
      </c>
      <c r="J287" s="100" t="s">
        <v>1666</v>
      </c>
      <c r="K287" s="100" t="s">
        <v>1667</v>
      </c>
      <c r="L287" s="100" t="s">
        <v>1690</v>
      </c>
      <c r="M287" s="100" t="s">
        <v>1696</v>
      </c>
      <c r="N287" s="100" t="s">
        <v>1697</v>
      </c>
      <c r="O287" s="100">
        <v>1</v>
      </c>
      <c r="P287" s="117">
        <v>45474</v>
      </c>
      <c r="Q287" s="117">
        <v>45534</v>
      </c>
      <c r="R287" s="103">
        <f t="shared" si="3"/>
        <v>8.85</v>
      </c>
      <c r="S287" s="100"/>
      <c r="T287" s="100"/>
      <c r="U287" s="100"/>
      <c r="V287" s="100"/>
      <c r="W287" s="100"/>
      <c r="X287" s="100"/>
      <c r="Y287" s="100"/>
      <c r="Z287" s="100"/>
      <c r="AA287" s="100"/>
      <c r="AB287" s="100"/>
      <c r="AC287" s="100"/>
      <c r="AD287" s="100"/>
      <c r="AE287" s="100"/>
      <c r="AF287" s="100"/>
      <c r="AG287" s="100">
        <v>1</v>
      </c>
      <c r="AH287" s="100" t="s">
        <v>1698</v>
      </c>
      <c r="AI287" s="127" t="s">
        <v>1699</v>
      </c>
      <c r="AJ287" s="106">
        <v>1</v>
      </c>
      <c r="AK287" s="100" t="s">
        <v>1700</v>
      </c>
      <c r="AL287" s="100" t="s">
        <v>278</v>
      </c>
      <c r="AM287" s="100" t="s">
        <v>279</v>
      </c>
      <c r="AN287" s="106">
        <v>1</v>
      </c>
      <c r="AO287" s="100" t="s">
        <v>1698</v>
      </c>
      <c r="AP287" s="127" t="s">
        <v>1699</v>
      </c>
      <c r="AQ287" s="217">
        <v>1</v>
      </c>
      <c r="AR287" s="230" t="s">
        <v>1700</v>
      </c>
      <c r="AS287" s="130" t="s">
        <v>278</v>
      </c>
      <c r="AT287" s="187" t="s">
        <v>279</v>
      </c>
      <c r="AU287" s="206"/>
      <c r="AV287" s="37"/>
      <c r="AW287" s="36"/>
      <c r="AX287" s="36"/>
      <c r="AY287" s="36"/>
      <c r="AZ287" s="36"/>
      <c r="BA287" s="36"/>
      <c r="BB287" s="36"/>
      <c r="BC287" s="36"/>
      <c r="BD287" s="36"/>
      <c r="BE287" s="36"/>
      <c r="BF287" s="36"/>
      <c r="BG287" s="36"/>
      <c r="BH287" s="36"/>
      <c r="BI287" s="36"/>
      <c r="BJ287" s="36"/>
    </row>
    <row r="288" spans="1:62" ht="63.75">
      <c r="A288" s="202"/>
      <c r="B288" s="184">
        <v>138</v>
      </c>
      <c r="C288" s="100" t="s">
        <v>22</v>
      </c>
      <c r="D288" s="100" t="s">
        <v>1186</v>
      </c>
      <c r="E288" s="100" t="s">
        <v>1689</v>
      </c>
      <c r="F288" s="100" t="s">
        <v>25</v>
      </c>
      <c r="G288" s="100">
        <v>2023</v>
      </c>
      <c r="H288" s="100">
        <v>25</v>
      </c>
      <c r="I288" s="100">
        <v>8</v>
      </c>
      <c r="J288" s="100" t="s">
        <v>1666</v>
      </c>
      <c r="K288" s="100" t="s">
        <v>1667</v>
      </c>
      <c r="L288" s="100" t="s">
        <v>1690</v>
      </c>
      <c r="M288" s="100" t="s">
        <v>1701</v>
      </c>
      <c r="N288" s="100" t="s">
        <v>1702</v>
      </c>
      <c r="O288" s="100">
        <v>255</v>
      </c>
      <c r="P288" s="117">
        <v>45505</v>
      </c>
      <c r="Q288" s="117">
        <v>45534</v>
      </c>
      <c r="R288" s="103">
        <f t="shared" si="3"/>
        <v>4.3500000000000005</v>
      </c>
      <c r="S288" s="100"/>
      <c r="T288" s="100"/>
      <c r="U288" s="100"/>
      <c r="V288" s="100"/>
      <c r="W288" s="100"/>
      <c r="X288" s="100"/>
      <c r="Y288" s="100"/>
      <c r="Z288" s="100"/>
      <c r="AA288" s="100"/>
      <c r="AB288" s="100"/>
      <c r="AC288" s="100"/>
      <c r="AD288" s="100"/>
      <c r="AE288" s="100"/>
      <c r="AF288" s="100"/>
      <c r="AG288" s="100">
        <v>214</v>
      </c>
      <c r="AH288" s="100" t="s">
        <v>1703</v>
      </c>
      <c r="AI288" s="127" t="s">
        <v>1704</v>
      </c>
      <c r="AJ288" s="106">
        <v>0.84</v>
      </c>
      <c r="AK288" s="100" t="s">
        <v>1705</v>
      </c>
      <c r="AL288" s="100" t="s">
        <v>36</v>
      </c>
      <c r="AM288" s="100" t="s">
        <v>36</v>
      </c>
      <c r="AN288" s="111">
        <v>1</v>
      </c>
      <c r="AO288" s="224" t="s">
        <v>1706</v>
      </c>
      <c r="AP288" s="129" t="s">
        <v>1707</v>
      </c>
      <c r="AQ288" s="211">
        <v>1</v>
      </c>
      <c r="AR288" s="230" t="s">
        <v>1705</v>
      </c>
      <c r="AS288" s="130" t="s">
        <v>278</v>
      </c>
      <c r="AT288" s="187" t="s">
        <v>279</v>
      </c>
      <c r="AU288" s="206"/>
      <c r="AV288" s="37"/>
      <c r="AW288" s="36"/>
      <c r="AX288" s="36"/>
      <c r="AY288" s="36"/>
      <c r="AZ288" s="36"/>
      <c r="BA288" s="36"/>
      <c r="BB288" s="36"/>
      <c r="BC288" s="36"/>
      <c r="BD288" s="36"/>
      <c r="BE288" s="36"/>
      <c r="BF288" s="36"/>
      <c r="BG288" s="36"/>
      <c r="BH288" s="36"/>
      <c r="BI288" s="36"/>
      <c r="BJ288" s="36"/>
    </row>
    <row r="289" spans="1:62" ht="63.75">
      <c r="A289" s="203"/>
      <c r="B289" s="184">
        <v>138</v>
      </c>
      <c r="C289" s="100" t="s">
        <v>22</v>
      </c>
      <c r="D289" s="100" t="s">
        <v>1186</v>
      </c>
      <c r="E289" s="100" t="s">
        <v>1689</v>
      </c>
      <c r="F289" s="100" t="s">
        <v>25</v>
      </c>
      <c r="G289" s="100">
        <v>2023</v>
      </c>
      <c r="H289" s="100">
        <v>25</v>
      </c>
      <c r="I289" s="100">
        <v>9</v>
      </c>
      <c r="J289" s="100" t="s">
        <v>1666</v>
      </c>
      <c r="K289" s="100" t="s">
        <v>1667</v>
      </c>
      <c r="L289" s="100" t="s">
        <v>1690</v>
      </c>
      <c r="M289" s="100" t="s">
        <v>1708</v>
      </c>
      <c r="N289" s="100" t="s">
        <v>1709</v>
      </c>
      <c r="O289" s="100">
        <v>1</v>
      </c>
      <c r="P289" s="117">
        <v>45524</v>
      </c>
      <c r="Q289" s="117">
        <v>45581</v>
      </c>
      <c r="R289" s="103">
        <f t="shared" si="3"/>
        <v>8.4</v>
      </c>
      <c r="S289" s="100"/>
      <c r="T289" s="100"/>
      <c r="U289" s="100"/>
      <c r="V289" s="100"/>
      <c r="W289" s="100"/>
      <c r="X289" s="100"/>
      <c r="Y289" s="100"/>
      <c r="Z289" s="100"/>
      <c r="AA289" s="100"/>
      <c r="AB289" s="100"/>
      <c r="AC289" s="100"/>
      <c r="AD289" s="100"/>
      <c r="AE289" s="100"/>
      <c r="AF289" s="100"/>
      <c r="AG289" s="100">
        <v>1</v>
      </c>
      <c r="AH289" s="100" t="s">
        <v>1710</v>
      </c>
      <c r="AI289" s="127" t="s">
        <v>1711</v>
      </c>
      <c r="AJ289" s="106">
        <v>1</v>
      </c>
      <c r="AK289" s="100" t="s">
        <v>1705</v>
      </c>
      <c r="AL289" s="100" t="s">
        <v>278</v>
      </c>
      <c r="AM289" s="100" t="s">
        <v>279</v>
      </c>
      <c r="AN289" s="106">
        <v>1</v>
      </c>
      <c r="AO289" s="100" t="s">
        <v>1710</v>
      </c>
      <c r="AP289" s="127" t="s">
        <v>1711</v>
      </c>
      <c r="AQ289" s="217">
        <v>1</v>
      </c>
      <c r="AR289" s="230" t="s">
        <v>1705</v>
      </c>
      <c r="AS289" s="130" t="s">
        <v>278</v>
      </c>
      <c r="AT289" s="187" t="s">
        <v>279</v>
      </c>
      <c r="AU289" s="206"/>
      <c r="AV289" s="37"/>
      <c r="AW289" s="36"/>
      <c r="AX289" s="36"/>
      <c r="AY289" s="36"/>
      <c r="AZ289" s="36"/>
      <c r="BA289" s="36"/>
      <c r="BB289" s="36"/>
      <c r="BC289" s="36"/>
      <c r="BD289" s="36"/>
      <c r="BE289" s="36"/>
      <c r="BF289" s="36"/>
      <c r="BG289" s="36"/>
      <c r="BH289" s="36"/>
      <c r="BI289" s="36"/>
      <c r="BJ289" s="36"/>
    </row>
    <row r="290" spans="1:62" ht="63.75">
      <c r="A290" s="202"/>
      <c r="B290" s="184">
        <v>138</v>
      </c>
      <c r="C290" s="100" t="s">
        <v>22</v>
      </c>
      <c r="D290" s="100" t="s">
        <v>1186</v>
      </c>
      <c r="E290" s="100" t="s">
        <v>1689</v>
      </c>
      <c r="F290" s="100" t="s">
        <v>25</v>
      </c>
      <c r="G290" s="100">
        <v>2023</v>
      </c>
      <c r="H290" s="100">
        <v>25</v>
      </c>
      <c r="I290" s="100">
        <v>10</v>
      </c>
      <c r="J290" s="100" t="s">
        <v>1666</v>
      </c>
      <c r="K290" s="100" t="s">
        <v>1667</v>
      </c>
      <c r="L290" s="100" t="s">
        <v>1690</v>
      </c>
      <c r="M290" s="100" t="s">
        <v>1712</v>
      </c>
      <c r="N290" s="100" t="s">
        <v>1713</v>
      </c>
      <c r="O290" s="100">
        <v>255</v>
      </c>
      <c r="P290" s="117">
        <v>45582</v>
      </c>
      <c r="Q290" s="117">
        <v>45641</v>
      </c>
      <c r="R290" s="103">
        <f t="shared" ref="R290:R300" si="4">(DAYS360(P290,Q290))/360*54</f>
        <v>8.7000000000000011</v>
      </c>
      <c r="S290" s="100"/>
      <c r="T290" s="100"/>
      <c r="U290" s="100"/>
      <c r="V290" s="100"/>
      <c r="W290" s="100"/>
      <c r="X290" s="100"/>
      <c r="Y290" s="100"/>
      <c r="Z290" s="100"/>
      <c r="AA290" s="100"/>
      <c r="AB290" s="100"/>
      <c r="AC290" s="100"/>
      <c r="AD290" s="100"/>
      <c r="AE290" s="100"/>
      <c r="AF290" s="100"/>
      <c r="AG290" s="100">
        <v>156</v>
      </c>
      <c r="AH290" s="100" t="s">
        <v>1714</v>
      </c>
      <c r="AI290" s="127" t="s">
        <v>1715</v>
      </c>
      <c r="AJ290" s="106">
        <v>0.61</v>
      </c>
      <c r="AK290" s="100" t="s">
        <v>1716</v>
      </c>
      <c r="AL290" s="100" t="s">
        <v>36</v>
      </c>
      <c r="AM290" s="100" t="s">
        <v>36</v>
      </c>
      <c r="AN290" s="111">
        <v>1</v>
      </c>
      <c r="AO290" s="224" t="s">
        <v>1717</v>
      </c>
      <c r="AP290" s="160" t="s">
        <v>1718</v>
      </c>
      <c r="AQ290" s="211">
        <v>1</v>
      </c>
      <c r="AR290" s="230" t="s">
        <v>1716</v>
      </c>
      <c r="AS290" s="130" t="s">
        <v>278</v>
      </c>
      <c r="AT290" s="187" t="s">
        <v>279</v>
      </c>
      <c r="AU290" s="206"/>
      <c r="AV290" s="37"/>
      <c r="AW290" s="36"/>
      <c r="AX290" s="36"/>
      <c r="AY290" s="36"/>
      <c r="AZ290" s="36"/>
      <c r="BA290" s="36"/>
      <c r="BB290" s="36"/>
      <c r="BC290" s="36"/>
      <c r="BD290" s="36"/>
      <c r="BE290" s="36"/>
      <c r="BF290" s="36"/>
      <c r="BG290" s="36"/>
      <c r="BH290" s="36"/>
      <c r="BI290" s="36"/>
      <c r="BJ290" s="36"/>
    </row>
    <row r="291" spans="1:62" ht="63.75">
      <c r="A291" s="202"/>
      <c r="B291" s="184">
        <v>138</v>
      </c>
      <c r="C291" s="100" t="s">
        <v>22</v>
      </c>
      <c r="D291" s="100" t="s">
        <v>1186</v>
      </c>
      <c r="E291" s="100" t="s">
        <v>1689</v>
      </c>
      <c r="F291" s="100" t="s">
        <v>25</v>
      </c>
      <c r="G291" s="100">
        <v>2023</v>
      </c>
      <c r="H291" s="100">
        <v>25</v>
      </c>
      <c r="I291" s="100">
        <v>11</v>
      </c>
      <c r="J291" s="100" t="s">
        <v>1666</v>
      </c>
      <c r="K291" s="100" t="s">
        <v>1667</v>
      </c>
      <c r="L291" s="100" t="s">
        <v>1690</v>
      </c>
      <c r="M291" s="100" t="s">
        <v>1719</v>
      </c>
      <c r="N291" s="100" t="s">
        <v>1692</v>
      </c>
      <c r="O291" s="100">
        <v>1</v>
      </c>
      <c r="P291" s="117">
        <v>45642</v>
      </c>
      <c r="Q291" s="117">
        <v>45657</v>
      </c>
      <c r="R291" s="103">
        <f t="shared" si="4"/>
        <v>2.25</v>
      </c>
      <c r="S291" s="100"/>
      <c r="T291" s="100"/>
      <c r="U291" s="100"/>
      <c r="V291" s="100"/>
      <c r="W291" s="100"/>
      <c r="X291" s="100"/>
      <c r="Y291" s="100"/>
      <c r="Z291" s="100"/>
      <c r="AA291" s="100"/>
      <c r="AB291" s="100"/>
      <c r="AC291" s="100"/>
      <c r="AD291" s="100"/>
      <c r="AE291" s="100"/>
      <c r="AF291" s="100"/>
      <c r="AG291" s="100" t="s">
        <v>1720</v>
      </c>
      <c r="AH291" s="100" t="s">
        <v>1721</v>
      </c>
      <c r="AI291" s="100" t="s">
        <v>1720</v>
      </c>
      <c r="AJ291" s="100">
        <v>0</v>
      </c>
      <c r="AK291" s="100" t="s">
        <v>1722</v>
      </c>
      <c r="AL291" s="100" t="s">
        <v>36</v>
      </c>
      <c r="AM291" s="100" t="s">
        <v>36</v>
      </c>
      <c r="AN291" s="111">
        <v>1</v>
      </c>
      <c r="AO291" s="224" t="s">
        <v>1723</v>
      </c>
      <c r="AP291" s="129" t="s">
        <v>1724</v>
      </c>
      <c r="AQ291" s="211">
        <v>1</v>
      </c>
      <c r="AR291" s="229" t="s">
        <v>1725</v>
      </c>
      <c r="AS291" s="130" t="s">
        <v>278</v>
      </c>
      <c r="AT291" s="187" t="s">
        <v>279</v>
      </c>
      <c r="AU291" s="206"/>
      <c r="AV291" s="37"/>
      <c r="AW291" s="36"/>
      <c r="AX291" s="36"/>
      <c r="AY291" s="36"/>
      <c r="AZ291" s="36"/>
      <c r="BA291" s="36"/>
      <c r="BB291" s="36"/>
      <c r="BC291" s="36"/>
      <c r="BD291" s="36"/>
      <c r="BE291" s="36"/>
      <c r="BF291" s="36"/>
      <c r="BG291" s="36"/>
      <c r="BH291" s="36"/>
      <c r="BI291" s="36"/>
      <c r="BJ291" s="36"/>
    </row>
    <row r="292" spans="1:62" ht="75">
      <c r="A292" s="203"/>
      <c r="B292" s="184">
        <v>139</v>
      </c>
      <c r="C292" s="100" t="s">
        <v>22</v>
      </c>
      <c r="D292" s="100" t="s">
        <v>1186</v>
      </c>
      <c r="E292" s="100" t="s">
        <v>1726</v>
      </c>
      <c r="F292" s="100" t="s">
        <v>55</v>
      </c>
      <c r="G292" s="100">
        <v>2023</v>
      </c>
      <c r="H292" s="100">
        <v>26</v>
      </c>
      <c r="I292" s="100">
        <v>1</v>
      </c>
      <c r="J292" s="100" t="s">
        <v>1727</v>
      </c>
      <c r="K292" s="100" t="s">
        <v>1728</v>
      </c>
      <c r="L292" s="100" t="s">
        <v>1729</v>
      </c>
      <c r="M292" s="100" t="s">
        <v>1730</v>
      </c>
      <c r="N292" s="100" t="s">
        <v>1731</v>
      </c>
      <c r="O292" s="100">
        <v>1</v>
      </c>
      <c r="P292" s="117">
        <v>45492</v>
      </c>
      <c r="Q292" s="117">
        <v>45497</v>
      </c>
      <c r="R292" s="103">
        <f t="shared" si="4"/>
        <v>0.75</v>
      </c>
      <c r="S292" s="100"/>
      <c r="T292" s="100"/>
      <c r="U292" s="100"/>
      <c r="V292" s="100"/>
      <c r="W292" s="100"/>
      <c r="X292" s="100"/>
      <c r="Y292" s="100"/>
      <c r="Z292" s="100"/>
      <c r="AA292" s="100"/>
      <c r="AB292" s="100"/>
      <c r="AC292" s="100"/>
      <c r="AD292" s="100"/>
      <c r="AE292" s="100"/>
      <c r="AF292" s="100"/>
      <c r="AG292" s="100" t="s">
        <v>1732</v>
      </c>
      <c r="AH292" s="100" t="s">
        <v>1733</v>
      </c>
      <c r="AI292" s="161" t="s">
        <v>1734</v>
      </c>
      <c r="AJ292" s="106">
        <v>1</v>
      </c>
      <c r="AK292" s="100" t="s">
        <v>1735</v>
      </c>
      <c r="AL292" s="100" t="s">
        <v>278</v>
      </c>
      <c r="AM292" s="100" t="s">
        <v>278</v>
      </c>
      <c r="AN292" s="106">
        <v>1</v>
      </c>
      <c r="AO292" s="100" t="s">
        <v>1735</v>
      </c>
      <c r="AP292" s="129" t="s">
        <v>1734</v>
      </c>
      <c r="AQ292" s="217">
        <v>1</v>
      </c>
      <c r="AR292" s="230" t="s">
        <v>1736</v>
      </c>
      <c r="AS292" s="130" t="s">
        <v>278</v>
      </c>
      <c r="AT292" s="187" t="s">
        <v>278</v>
      </c>
      <c r="AU292" s="206"/>
      <c r="AV292" s="37"/>
      <c r="AW292" s="36"/>
      <c r="AX292" s="36"/>
      <c r="AY292" s="36"/>
      <c r="AZ292" s="36"/>
      <c r="BA292" s="36"/>
      <c r="BB292" s="36"/>
      <c r="BC292" s="36"/>
      <c r="BD292" s="36"/>
      <c r="BE292" s="36"/>
      <c r="BF292" s="36"/>
      <c r="BG292" s="36"/>
      <c r="BH292" s="36"/>
      <c r="BI292" s="36"/>
      <c r="BJ292" s="36"/>
    </row>
    <row r="293" spans="1:62" ht="85.5">
      <c r="A293" s="202"/>
      <c r="B293" s="184">
        <v>139</v>
      </c>
      <c r="C293" s="100" t="s">
        <v>22</v>
      </c>
      <c r="D293" s="100" t="s">
        <v>1186</v>
      </c>
      <c r="E293" s="100" t="s">
        <v>1726</v>
      </c>
      <c r="F293" s="100" t="s">
        <v>55</v>
      </c>
      <c r="G293" s="100">
        <v>2023</v>
      </c>
      <c r="H293" s="100">
        <v>26</v>
      </c>
      <c r="I293" s="100">
        <v>2</v>
      </c>
      <c r="J293" s="100" t="s">
        <v>1727</v>
      </c>
      <c r="K293" s="100" t="s">
        <v>1728</v>
      </c>
      <c r="L293" s="100" t="s">
        <v>1737</v>
      </c>
      <c r="M293" s="100" t="s">
        <v>1738</v>
      </c>
      <c r="N293" s="100" t="s">
        <v>1731</v>
      </c>
      <c r="O293" s="100">
        <v>2</v>
      </c>
      <c r="P293" s="117">
        <v>45505</v>
      </c>
      <c r="Q293" s="117">
        <v>45657</v>
      </c>
      <c r="R293" s="103">
        <f t="shared" si="4"/>
        <v>22.5</v>
      </c>
      <c r="S293" s="100"/>
      <c r="T293" s="100"/>
      <c r="U293" s="100"/>
      <c r="V293" s="100"/>
      <c r="W293" s="100"/>
      <c r="X293" s="100"/>
      <c r="Y293" s="100"/>
      <c r="Z293" s="100"/>
      <c r="AA293" s="100"/>
      <c r="AB293" s="100"/>
      <c r="AC293" s="100"/>
      <c r="AD293" s="100"/>
      <c r="AE293" s="100"/>
      <c r="AF293" s="100"/>
      <c r="AG293" s="100" t="s">
        <v>1739</v>
      </c>
      <c r="AH293" s="100" t="s">
        <v>1740</v>
      </c>
      <c r="AI293" s="100" t="s">
        <v>34</v>
      </c>
      <c r="AJ293" s="106">
        <v>0</v>
      </c>
      <c r="AK293" s="100" t="s">
        <v>1741</v>
      </c>
      <c r="AL293" s="100" t="s">
        <v>36</v>
      </c>
      <c r="AM293" s="100" t="s">
        <v>36</v>
      </c>
      <c r="AN293" s="107" t="s">
        <v>1742</v>
      </c>
      <c r="AO293" s="107" t="s">
        <v>1743</v>
      </c>
      <c r="AP293" s="129" t="s">
        <v>1744</v>
      </c>
      <c r="AQ293" s="211">
        <v>1</v>
      </c>
      <c r="AR293" s="135" t="s">
        <v>1745</v>
      </c>
      <c r="AS293" s="130" t="s">
        <v>278</v>
      </c>
      <c r="AT293" s="187" t="s">
        <v>279</v>
      </c>
      <c r="AU293" s="206"/>
      <c r="AV293" s="37"/>
      <c r="AW293" s="36"/>
      <c r="AX293" s="36"/>
      <c r="AY293" s="36"/>
      <c r="AZ293" s="36"/>
      <c r="BA293" s="36"/>
      <c r="BB293" s="36"/>
      <c r="BC293" s="36"/>
      <c r="BD293" s="36"/>
      <c r="BE293" s="36"/>
      <c r="BF293" s="36"/>
      <c r="BG293" s="36"/>
      <c r="BH293" s="36"/>
      <c r="BI293" s="36"/>
      <c r="BJ293" s="36"/>
    </row>
    <row r="294" spans="1:62" ht="107.25">
      <c r="A294" s="202"/>
      <c r="B294" s="184">
        <v>139</v>
      </c>
      <c r="C294" s="100" t="s">
        <v>22</v>
      </c>
      <c r="D294" s="100" t="s">
        <v>1186</v>
      </c>
      <c r="E294" s="100" t="s">
        <v>1726</v>
      </c>
      <c r="F294" s="100" t="s">
        <v>55</v>
      </c>
      <c r="G294" s="100">
        <v>2023</v>
      </c>
      <c r="H294" s="100">
        <v>26</v>
      </c>
      <c r="I294" s="100">
        <v>3</v>
      </c>
      <c r="J294" s="100" t="s">
        <v>1727</v>
      </c>
      <c r="K294" s="100" t="s">
        <v>1728</v>
      </c>
      <c r="L294" s="100" t="s">
        <v>1746</v>
      </c>
      <c r="M294" s="100" t="s">
        <v>1747</v>
      </c>
      <c r="N294" s="100" t="s">
        <v>1731</v>
      </c>
      <c r="O294" s="100">
        <v>2</v>
      </c>
      <c r="P294" s="117">
        <v>45505</v>
      </c>
      <c r="Q294" s="117">
        <v>45657</v>
      </c>
      <c r="R294" s="103">
        <f t="shared" si="4"/>
        <v>22.5</v>
      </c>
      <c r="S294" s="100"/>
      <c r="T294" s="100"/>
      <c r="U294" s="100"/>
      <c r="V294" s="100"/>
      <c r="W294" s="100"/>
      <c r="X294" s="100"/>
      <c r="Y294" s="100"/>
      <c r="Z294" s="100"/>
      <c r="AA294" s="100"/>
      <c r="AB294" s="100"/>
      <c r="AC294" s="100"/>
      <c r="AD294" s="100"/>
      <c r="AE294" s="100"/>
      <c r="AF294" s="100"/>
      <c r="AG294" s="100" t="s">
        <v>1739</v>
      </c>
      <c r="AH294" s="100" t="s">
        <v>1748</v>
      </c>
      <c r="AI294" s="100" t="s">
        <v>34</v>
      </c>
      <c r="AJ294" s="106">
        <v>0</v>
      </c>
      <c r="AK294" s="100" t="s">
        <v>1749</v>
      </c>
      <c r="AL294" s="100" t="s">
        <v>36</v>
      </c>
      <c r="AM294" s="100" t="s">
        <v>36</v>
      </c>
      <c r="AN294" s="107" t="s">
        <v>1750</v>
      </c>
      <c r="AO294" s="107" t="s">
        <v>1743</v>
      </c>
      <c r="AP294" s="129" t="s">
        <v>1751</v>
      </c>
      <c r="AQ294" s="211">
        <v>1</v>
      </c>
      <c r="AR294" s="135" t="s">
        <v>1745</v>
      </c>
      <c r="AS294" s="130" t="s">
        <v>278</v>
      </c>
      <c r="AT294" s="187" t="s">
        <v>279</v>
      </c>
      <c r="AU294" s="206"/>
      <c r="AV294" s="37"/>
      <c r="AW294" s="36"/>
      <c r="AX294" s="36"/>
      <c r="AY294" s="36"/>
      <c r="AZ294" s="36"/>
      <c r="BA294" s="36"/>
      <c r="BB294" s="36"/>
      <c r="BC294" s="36"/>
      <c r="BD294" s="36"/>
      <c r="BE294" s="36"/>
      <c r="BF294" s="36"/>
      <c r="BG294" s="36"/>
      <c r="BH294" s="36"/>
      <c r="BI294" s="36"/>
      <c r="BJ294" s="36"/>
    </row>
    <row r="295" spans="1:62" ht="43.5">
      <c r="A295" s="202"/>
      <c r="B295" s="184">
        <v>139</v>
      </c>
      <c r="C295" s="100" t="s">
        <v>22</v>
      </c>
      <c r="D295" s="100" t="s">
        <v>1186</v>
      </c>
      <c r="E295" s="100" t="s">
        <v>1726</v>
      </c>
      <c r="F295" s="100" t="s">
        <v>55</v>
      </c>
      <c r="G295" s="100">
        <v>2023</v>
      </c>
      <c r="H295" s="100">
        <v>26</v>
      </c>
      <c r="I295" s="100">
        <v>4</v>
      </c>
      <c r="J295" s="100" t="s">
        <v>1727</v>
      </c>
      <c r="K295" s="100" t="s">
        <v>1728</v>
      </c>
      <c r="L295" s="100" t="s">
        <v>1752</v>
      </c>
      <c r="M295" s="100" t="s">
        <v>1753</v>
      </c>
      <c r="N295" s="100" t="s">
        <v>1754</v>
      </c>
      <c r="O295" s="100">
        <v>2</v>
      </c>
      <c r="P295" s="117">
        <v>45505</v>
      </c>
      <c r="Q295" s="117">
        <v>45657</v>
      </c>
      <c r="R295" s="103">
        <f t="shared" si="4"/>
        <v>22.5</v>
      </c>
      <c r="S295" s="100"/>
      <c r="T295" s="100"/>
      <c r="U295" s="100"/>
      <c r="V295" s="100"/>
      <c r="W295" s="100"/>
      <c r="X295" s="100"/>
      <c r="Y295" s="100"/>
      <c r="Z295" s="100"/>
      <c r="AA295" s="100"/>
      <c r="AB295" s="100"/>
      <c r="AC295" s="100"/>
      <c r="AD295" s="100"/>
      <c r="AE295" s="100"/>
      <c r="AF295" s="100"/>
      <c r="AG295" s="100" t="s">
        <v>1755</v>
      </c>
      <c r="AH295" s="100" t="s">
        <v>1756</v>
      </c>
      <c r="AI295" s="100" t="s">
        <v>34</v>
      </c>
      <c r="AJ295" s="106">
        <v>0</v>
      </c>
      <c r="AK295" s="100" t="s">
        <v>1757</v>
      </c>
      <c r="AL295" s="100" t="s">
        <v>36</v>
      </c>
      <c r="AM295" s="100" t="s">
        <v>36</v>
      </c>
      <c r="AN295" s="100" t="s">
        <v>1758</v>
      </c>
      <c r="AO295" s="100" t="s">
        <v>1758</v>
      </c>
      <c r="AP295" s="129" t="s">
        <v>1759</v>
      </c>
      <c r="AQ295" s="217">
        <v>0</v>
      </c>
      <c r="AR295" s="135" t="s">
        <v>1760</v>
      </c>
      <c r="AS295" s="108" t="s">
        <v>39</v>
      </c>
      <c r="AT295" s="185" t="s">
        <v>39</v>
      </c>
      <c r="AU295" s="206"/>
      <c r="AV295" s="37"/>
      <c r="AW295" s="36"/>
      <c r="AX295" s="36"/>
      <c r="AY295" s="36"/>
      <c r="AZ295" s="36"/>
      <c r="BA295" s="36"/>
      <c r="BB295" s="36"/>
      <c r="BC295" s="36"/>
      <c r="BD295" s="36"/>
      <c r="BE295" s="36"/>
      <c r="BF295" s="36"/>
      <c r="BG295" s="36"/>
      <c r="BH295" s="36"/>
      <c r="BI295" s="36"/>
      <c r="BJ295" s="36"/>
    </row>
    <row r="296" spans="1:62" ht="53.25">
      <c r="A296" s="202"/>
      <c r="B296" s="184">
        <v>140</v>
      </c>
      <c r="C296" s="100" t="s">
        <v>22</v>
      </c>
      <c r="D296" s="100" t="s">
        <v>1186</v>
      </c>
      <c r="E296" s="100" t="s">
        <v>54</v>
      </c>
      <c r="F296" s="100" t="s">
        <v>55</v>
      </c>
      <c r="G296" s="100">
        <v>2023</v>
      </c>
      <c r="H296" s="100">
        <v>27</v>
      </c>
      <c r="I296" s="100">
        <v>1</v>
      </c>
      <c r="J296" s="100" t="s">
        <v>1761</v>
      </c>
      <c r="K296" s="100" t="s">
        <v>1762</v>
      </c>
      <c r="L296" s="100" t="s">
        <v>1763</v>
      </c>
      <c r="M296" s="100" t="s">
        <v>1764</v>
      </c>
      <c r="N296" s="100" t="s">
        <v>1765</v>
      </c>
      <c r="O296" s="100">
        <v>3</v>
      </c>
      <c r="P296" s="117">
        <v>45519</v>
      </c>
      <c r="Q296" s="117">
        <v>45626</v>
      </c>
      <c r="R296" s="103">
        <f t="shared" si="4"/>
        <v>15.750000000000002</v>
      </c>
      <c r="S296" s="100"/>
      <c r="T296" s="100"/>
      <c r="U296" s="100"/>
      <c r="V296" s="100"/>
      <c r="W296" s="100"/>
      <c r="X296" s="100"/>
      <c r="Y296" s="100"/>
      <c r="Z296" s="100"/>
      <c r="AA296" s="100"/>
      <c r="AB296" s="100"/>
      <c r="AC296" s="100"/>
      <c r="AD296" s="100"/>
      <c r="AE296" s="100"/>
      <c r="AF296" s="100"/>
      <c r="AG296" s="100" t="s">
        <v>80</v>
      </c>
      <c r="AH296" s="100" t="s">
        <v>80</v>
      </c>
      <c r="AI296" s="100" t="s">
        <v>34</v>
      </c>
      <c r="AJ296" s="106">
        <v>0</v>
      </c>
      <c r="AK296" s="100" t="s">
        <v>80</v>
      </c>
      <c r="AL296" s="100" t="s">
        <v>36</v>
      </c>
      <c r="AM296" s="100" t="s">
        <v>36</v>
      </c>
      <c r="AN296" s="111">
        <v>0</v>
      </c>
      <c r="AO296" s="107" t="s">
        <v>1766</v>
      </c>
      <c r="AP296" s="107" t="s">
        <v>37</v>
      </c>
      <c r="AQ296" s="211">
        <v>0</v>
      </c>
      <c r="AR296" s="135" t="s">
        <v>1767</v>
      </c>
      <c r="AS296" s="108" t="s">
        <v>39</v>
      </c>
      <c r="AT296" s="185" t="s">
        <v>39</v>
      </c>
      <c r="AU296" s="206"/>
      <c r="AV296" s="37"/>
      <c r="AW296" s="36"/>
      <c r="AX296" s="36"/>
      <c r="AY296" s="36"/>
      <c r="AZ296" s="36"/>
      <c r="BA296" s="36"/>
      <c r="BB296" s="36"/>
      <c r="BC296" s="36"/>
      <c r="BD296" s="36"/>
      <c r="BE296" s="36"/>
      <c r="BF296" s="36"/>
      <c r="BG296" s="36"/>
      <c r="BH296" s="36"/>
      <c r="BI296" s="36"/>
      <c r="BJ296" s="36"/>
    </row>
    <row r="297" spans="1:62" ht="75">
      <c r="A297" s="202"/>
      <c r="B297" s="184">
        <v>140</v>
      </c>
      <c r="C297" s="100" t="s">
        <v>22</v>
      </c>
      <c r="D297" s="100" t="s">
        <v>1186</v>
      </c>
      <c r="E297" s="100" t="s">
        <v>54</v>
      </c>
      <c r="F297" s="100" t="s">
        <v>55</v>
      </c>
      <c r="G297" s="100">
        <v>2023</v>
      </c>
      <c r="H297" s="100">
        <v>27</v>
      </c>
      <c r="I297" s="100">
        <v>2</v>
      </c>
      <c r="J297" s="100" t="s">
        <v>1761</v>
      </c>
      <c r="K297" s="100" t="s">
        <v>1762</v>
      </c>
      <c r="L297" s="100" t="s">
        <v>1763</v>
      </c>
      <c r="M297" s="100" t="s">
        <v>1768</v>
      </c>
      <c r="N297" s="100" t="s">
        <v>1769</v>
      </c>
      <c r="O297" s="100">
        <v>4</v>
      </c>
      <c r="P297" s="117">
        <v>45519</v>
      </c>
      <c r="Q297" s="117">
        <v>45626</v>
      </c>
      <c r="R297" s="103">
        <f t="shared" si="4"/>
        <v>15.750000000000002</v>
      </c>
      <c r="S297" s="100"/>
      <c r="T297" s="100"/>
      <c r="U297" s="100"/>
      <c r="V297" s="100"/>
      <c r="W297" s="100"/>
      <c r="X297" s="100"/>
      <c r="Y297" s="100"/>
      <c r="Z297" s="100"/>
      <c r="AA297" s="100"/>
      <c r="AB297" s="100"/>
      <c r="AC297" s="100"/>
      <c r="AD297" s="100"/>
      <c r="AE297" s="100"/>
      <c r="AF297" s="100"/>
      <c r="AG297" s="100" t="s">
        <v>80</v>
      </c>
      <c r="AH297" s="100" t="s">
        <v>80</v>
      </c>
      <c r="AI297" s="100" t="s">
        <v>34</v>
      </c>
      <c r="AJ297" s="106">
        <v>0</v>
      </c>
      <c r="AK297" s="100" t="s">
        <v>80</v>
      </c>
      <c r="AL297" s="100" t="s">
        <v>36</v>
      </c>
      <c r="AM297" s="100" t="s">
        <v>36</v>
      </c>
      <c r="AN297" s="111">
        <v>0</v>
      </c>
      <c r="AO297" s="107" t="s">
        <v>1770</v>
      </c>
      <c r="AP297" s="107" t="s">
        <v>37</v>
      </c>
      <c r="AQ297" s="211">
        <v>0</v>
      </c>
      <c r="AR297" s="135" t="s">
        <v>1767</v>
      </c>
      <c r="AS297" s="108" t="s">
        <v>39</v>
      </c>
      <c r="AT297" s="185" t="s">
        <v>39</v>
      </c>
      <c r="AU297" s="206"/>
      <c r="AV297" s="37"/>
      <c r="AW297" s="36"/>
      <c r="AX297" s="36"/>
      <c r="AY297" s="36"/>
      <c r="AZ297" s="36"/>
      <c r="BA297" s="36"/>
      <c r="BB297" s="36"/>
      <c r="BC297" s="36"/>
      <c r="BD297" s="36"/>
      <c r="BE297" s="36"/>
      <c r="BF297" s="36"/>
      <c r="BG297" s="36"/>
      <c r="BH297" s="36"/>
      <c r="BI297" s="36"/>
      <c r="BJ297" s="36"/>
    </row>
    <row r="298" spans="1:62" ht="53.25">
      <c r="A298" s="202"/>
      <c r="B298" s="184">
        <v>140</v>
      </c>
      <c r="C298" s="100" t="s">
        <v>22</v>
      </c>
      <c r="D298" s="100" t="s">
        <v>1186</v>
      </c>
      <c r="E298" s="100" t="s">
        <v>54</v>
      </c>
      <c r="F298" s="100" t="s">
        <v>55</v>
      </c>
      <c r="G298" s="100">
        <v>2023</v>
      </c>
      <c r="H298" s="100">
        <v>27</v>
      </c>
      <c r="I298" s="100">
        <v>3</v>
      </c>
      <c r="J298" s="100" t="s">
        <v>1761</v>
      </c>
      <c r="K298" s="100" t="s">
        <v>1762</v>
      </c>
      <c r="L298" s="100" t="s">
        <v>1771</v>
      </c>
      <c r="M298" s="100" t="s">
        <v>1772</v>
      </c>
      <c r="N298" s="100" t="s">
        <v>1773</v>
      </c>
      <c r="O298" s="100">
        <v>1</v>
      </c>
      <c r="P298" s="117">
        <v>45519</v>
      </c>
      <c r="Q298" s="117">
        <v>45626</v>
      </c>
      <c r="R298" s="103">
        <f t="shared" si="4"/>
        <v>15.750000000000002</v>
      </c>
      <c r="S298" s="100"/>
      <c r="T298" s="100"/>
      <c r="U298" s="100"/>
      <c r="V298" s="100"/>
      <c r="W298" s="100"/>
      <c r="X298" s="100"/>
      <c r="Y298" s="100"/>
      <c r="Z298" s="100"/>
      <c r="AA298" s="100"/>
      <c r="AB298" s="100"/>
      <c r="AC298" s="100"/>
      <c r="AD298" s="100"/>
      <c r="AE298" s="100"/>
      <c r="AF298" s="100"/>
      <c r="AG298" s="100" t="s">
        <v>80</v>
      </c>
      <c r="AH298" s="100" t="s">
        <v>80</v>
      </c>
      <c r="AI298" s="100" t="s">
        <v>34</v>
      </c>
      <c r="AJ298" s="106">
        <v>0</v>
      </c>
      <c r="AK298" s="100" t="s">
        <v>80</v>
      </c>
      <c r="AL298" s="100" t="s">
        <v>36</v>
      </c>
      <c r="AM298" s="100" t="s">
        <v>36</v>
      </c>
      <c r="AN298" s="111">
        <v>0</v>
      </c>
      <c r="AO298" s="107" t="s">
        <v>1774</v>
      </c>
      <c r="AP298" s="107" t="s">
        <v>37</v>
      </c>
      <c r="AQ298" s="211">
        <v>0</v>
      </c>
      <c r="AR298" s="135" t="s">
        <v>1767</v>
      </c>
      <c r="AS298" s="108" t="s">
        <v>39</v>
      </c>
      <c r="AT298" s="185" t="s">
        <v>39</v>
      </c>
      <c r="AU298" s="206"/>
      <c r="AV298" s="37"/>
      <c r="AW298" s="36"/>
      <c r="AX298" s="36"/>
      <c r="AY298" s="36"/>
      <c r="AZ298" s="36"/>
      <c r="BA298" s="36"/>
      <c r="BB298" s="36"/>
      <c r="BC298" s="36"/>
      <c r="BD298" s="36"/>
      <c r="BE298" s="36"/>
      <c r="BF298" s="36"/>
      <c r="BG298" s="36"/>
      <c r="BH298" s="36"/>
      <c r="BI298" s="36"/>
      <c r="BJ298" s="36"/>
    </row>
    <row r="299" spans="1:62" ht="53.25">
      <c r="A299" s="202"/>
      <c r="B299" s="184">
        <v>140</v>
      </c>
      <c r="C299" s="100" t="s">
        <v>22</v>
      </c>
      <c r="D299" s="100" t="s">
        <v>1186</v>
      </c>
      <c r="E299" s="100" t="s">
        <v>54</v>
      </c>
      <c r="F299" s="100" t="s">
        <v>55</v>
      </c>
      <c r="G299" s="100">
        <v>2023</v>
      </c>
      <c r="H299" s="100">
        <v>27</v>
      </c>
      <c r="I299" s="100">
        <v>4</v>
      </c>
      <c r="J299" s="100" t="s">
        <v>1761</v>
      </c>
      <c r="K299" s="100" t="s">
        <v>1762</v>
      </c>
      <c r="L299" s="100" t="s">
        <v>1775</v>
      </c>
      <c r="M299" s="100" t="s">
        <v>1776</v>
      </c>
      <c r="N299" s="100" t="s">
        <v>1777</v>
      </c>
      <c r="O299" s="100">
        <v>5</v>
      </c>
      <c r="P299" s="117">
        <v>45519</v>
      </c>
      <c r="Q299" s="117">
        <v>45626</v>
      </c>
      <c r="R299" s="103">
        <f>(DAYS360(P299,Q299))/360*54</f>
        <v>15.750000000000002</v>
      </c>
      <c r="S299" s="100"/>
      <c r="T299" s="100"/>
      <c r="U299" s="100"/>
      <c r="V299" s="100"/>
      <c r="W299" s="100"/>
      <c r="X299" s="100"/>
      <c r="Y299" s="100"/>
      <c r="Z299" s="100"/>
      <c r="AA299" s="100"/>
      <c r="AB299" s="100"/>
      <c r="AC299" s="100"/>
      <c r="AD299" s="100"/>
      <c r="AE299" s="100"/>
      <c r="AF299" s="100"/>
      <c r="AG299" s="100" t="s">
        <v>80</v>
      </c>
      <c r="AH299" s="100" t="s">
        <v>80</v>
      </c>
      <c r="AI299" s="100" t="s">
        <v>34</v>
      </c>
      <c r="AJ299" s="106">
        <v>0</v>
      </c>
      <c r="AK299" s="100" t="s">
        <v>80</v>
      </c>
      <c r="AL299" s="100" t="s">
        <v>36</v>
      </c>
      <c r="AM299" s="100" t="s">
        <v>36</v>
      </c>
      <c r="AN299" s="111">
        <v>0</v>
      </c>
      <c r="AO299" s="107" t="s">
        <v>1778</v>
      </c>
      <c r="AP299" s="107" t="s">
        <v>37</v>
      </c>
      <c r="AQ299" s="211">
        <v>0</v>
      </c>
      <c r="AR299" s="135" t="s">
        <v>1767</v>
      </c>
      <c r="AS299" s="108" t="s">
        <v>39</v>
      </c>
      <c r="AT299" s="185" t="s">
        <v>39</v>
      </c>
      <c r="AU299" s="206"/>
      <c r="AV299" s="37"/>
      <c r="AW299" s="36"/>
      <c r="AX299" s="36"/>
      <c r="AY299" s="36"/>
      <c r="AZ299" s="36"/>
      <c r="BA299" s="36"/>
      <c r="BB299" s="36"/>
      <c r="BC299" s="36"/>
      <c r="BD299" s="36"/>
      <c r="BE299" s="36"/>
      <c r="BF299" s="36"/>
      <c r="BG299" s="36"/>
      <c r="BH299" s="36"/>
      <c r="BI299" s="36"/>
      <c r="BJ299" s="36"/>
    </row>
    <row r="300" spans="1:62" ht="160.5">
      <c r="A300" s="202"/>
      <c r="B300" s="184">
        <v>141</v>
      </c>
      <c r="C300" s="100" t="s">
        <v>22</v>
      </c>
      <c r="D300" s="100" t="s">
        <v>1186</v>
      </c>
      <c r="E300" s="100" t="s">
        <v>305</v>
      </c>
      <c r="F300" s="100" t="s">
        <v>55</v>
      </c>
      <c r="G300" s="100">
        <v>2023</v>
      </c>
      <c r="H300" s="100">
        <v>28</v>
      </c>
      <c r="I300" s="100">
        <v>1</v>
      </c>
      <c r="J300" s="100" t="s">
        <v>1779</v>
      </c>
      <c r="K300" s="100" t="s">
        <v>1780</v>
      </c>
      <c r="L300" s="100" t="s">
        <v>1781</v>
      </c>
      <c r="M300" s="100" t="s">
        <v>1782</v>
      </c>
      <c r="N300" s="100" t="s">
        <v>1783</v>
      </c>
      <c r="O300" s="100">
        <v>1</v>
      </c>
      <c r="P300" s="117">
        <v>45536</v>
      </c>
      <c r="Q300" s="117">
        <v>45992</v>
      </c>
      <c r="R300" s="103">
        <f>(DAYS360(P300,Q300))/360*54</f>
        <v>67.5</v>
      </c>
      <c r="S300" s="100"/>
      <c r="T300" s="100"/>
      <c r="U300" s="100"/>
      <c r="V300" s="100"/>
      <c r="W300" s="100"/>
      <c r="X300" s="100"/>
      <c r="Y300" s="100"/>
      <c r="Z300" s="100"/>
      <c r="AA300" s="100"/>
      <c r="AB300" s="100"/>
      <c r="AC300" s="100"/>
      <c r="AD300" s="100"/>
      <c r="AE300" s="100"/>
      <c r="AF300" s="100"/>
      <c r="AG300" s="100" t="s">
        <v>80</v>
      </c>
      <c r="AH300" s="100" t="s">
        <v>1784</v>
      </c>
      <c r="AI300" s="100" t="s">
        <v>71</v>
      </c>
      <c r="AJ300" s="106">
        <v>0</v>
      </c>
      <c r="AK300" s="100" t="s">
        <v>1785</v>
      </c>
      <c r="AL300" s="100" t="s">
        <v>36</v>
      </c>
      <c r="AM300" s="100" t="s">
        <v>36</v>
      </c>
      <c r="AN300" s="107">
        <v>1</v>
      </c>
      <c r="AO300" s="107" t="s">
        <v>1786</v>
      </c>
      <c r="AP300" s="129" t="s">
        <v>1787</v>
      </c>
      <c r="AQ300" s="211">
        <v>0.2</v>
      </c>
      <c r="AR300" s="135" t="s">
        <v>1788</v>
      </c>
      <c r="AS300" s="151" t="s">
        <v>36</v>
      </c>
      <c r="AT300" s="189" t="s">
        <v>36</v>
      </c>
      <c r="AU300" s="206"/>
      <c r="AV300" s="37"/>
      <c r="AW300" s="36"/>
      <c r="AX300" s="36"/>
      <c r="AY300" s="36"/>
      <c r="AZ300" s="36"/>
      <c r="BA300" s="36"/>
      <c r="BB300" s="36"/>
      <c r="BC300" s="36"/>
      <c r="BD300" s="36"/>
      <c r="BE300" s="36"/>
      <c r="BF300" s="36"/>
      <c r="BG300" s="36"/>
      <c r="BH300" s="36"/>
      <c r="BI300" s="36"/>
      <c r="BJ300" s="36"/>
    </row>
    <row r="301" spans="1:62" ht="139.5" hidden="1">
      <c r="A301" s="202"/>
      <c r="B301" s="243">
        <v>142</v>
      </c>
      <c r="C301" s="100" t="s">
        <v>22</v>
      </c>
      <c r="D301" s="100" t="s">
        <v>1789</v>
      </c>
      <c r="E301" s="100" t="s">
        <v>1790</v>
      </c>
      <c r="F301" s="100" t="s">
        <v>1791</v>
      </c>
      <c r="G301" s="100">
        <v>2024</v>
      </c>
      <c r="H301" s="246">
        <v>1</v>
      </c>
      <c r="I301" s="100">
        <v>1</v>
      </c>
      <c r="J301" s="100" t="s">
        <v>1792</v>
      </c>
      <c r="K301" s="100"/>
      <c r="L301" s="100" t="s">
        <v>1793</v>
      </c>
      <c r="M301" s="100" t="s">
        <v>1794</v>
      </c>
      <c r="N301" s="100" t="s">
        <v>1795</v>
      </c>
      <c r="O301" s="100">
        <v>1</v>
      </c>
      <c r="P301" s="117">
        <v>45627</v>
      </c>
      <c r="Q301" s="117">
        <v>45777</v>
      </c>
      <c r="R301" s="103">
        <f t="shared" ref="R301:R302" si="5">(DAYS360(P301,Q301))/360*54</f>
        <v>22.349999999999998</v>
      </c>
      <c r="S301" s="100"/>
      <c r="T301" s="100"/>
      <c r="U301" s="100"/>
      <c r="V301" s="100"/>
      <c r="W301" s="100"/>
      <c r="X301" s="100"/>
      <c r="Y301" s="100"/>
      <c r="Z301" s="100"/>
      <c r="AA301" s="100"/>
      <c r="AB301" s="100"/>
      <c r="AC301" s="100"/>
      <c r="AD301" s="100"/>
      <c r="AE301" s="100"/>
      <c r="AF301" s="100"/>
      <c r="AG301" s="100"/>
      <c r="AH301" s="100"/>
      <c r="AI301" s="162"/>
      <c r="AJ301" s="128"/>
      <c r="AK301" s="162"/>
      <c r="AL301" s="162"/>
      <c r="AM301" s="162"/>
      <c r="AN301" s="163" t="s">
        <v>1796</v>
      </c>
      <c r="AO301" s="120" t="s">
        <v>290</v>
      </c>
      <c r="AP301" s="120" t="s">
        <v>290</v>
      </c>
      <c r="AQ301" s="211">
        <v>0</v>
      </c>
      <c r="AR301" s="135" t="s">
        <v>1797</v>
      </c>
      <c r="AS301" s="164" t="s">
        <v>36</v>
      </c>
      <c r="AT301" s="190" t="s">
        <v>36</v>
      </c>
      <c r="AU301" s="206"/>
      <c r="AV301" s="37"/>
      <c r="AW301" s="1"/>
      <c r="AX301" s="1"/>
      <c r="AY301" s="1"/>
      <c r="AZ301" s="1"/>
      <c r="BA301" s="1"/>
      <c r="BB301" s="1"/>
      <c r="BC301" s="1"/>
      <c r="BD301" s="1"/>
      <c r="BE301" s="1"/>
      <c r="BF301" s="1"/>
      <c r="BG301" s="1"/>
      <c r="BH301" s="1"/>
      <c r="BI301" s="1"/>
      <c r="BJ301" s="1"/>
    </row>
    <row r="302" spans="1:62" ht="139.5" hidden="1">
      <c r="A302" s="202"/>
      <c r="B302" s="243">
        <v>143</v>
      </c>
      <c r="C302" s="100" t="s">
        <v>22</v>
      </c>
      <c r="D302" s="100" t="s">
        <v>1789</v>
      </c>
      <c r="E302" s="100" t="s">
        <v>1790</v>
      </c>
      <c r="F302" s="100" t="s">
        <v>1791</v>
      </c>
      <c r="G302" s="100">
        <v>2024</v>
      </c>
      <c r="H302" s="100">
        <v>1</v>
      </c>
      <c r="I302" s="100">
        <v>2</v>
      </c>
      <c r="J302" s="100" t="s">
        <v>1792</v>
      </c>
      <c r="K302" s="100"/>
      <c r="L302" s="100" t="s">
        <v>1793</v>
      </c>
      <c r="M302" s="100" t="s">
        <v>1798</v>
      </c>
      <c r="N302" s="100" t="s">
        <v>1799</v>
      </c>
      <c r="O302" s="100">
        <v>3</v>
      </c>
      <c r="P302" s="117">
        <v>45627</v>
      </c>
      <c r="Q302" s="117">
        <v>45777</v>
      </c>
      <c r="R302" s="103">
        <f t="shared" si="5"/>
        <v>22.349999999999998</v>
      </c>
      <c r="S302" s="100"/>
      <c r="T302" s="100"/>
      <c r="U302" s="100"/>
      <c r="V302" s="100"/>
      <c r="W302" s="100"/>
      <c r="X302" s="100"/>
      <c r="Y302" s="100"/>
      <c r="Z302" s="100"/>
      <c r="AA302" s="100"/>
      <c r="AB302" s="100"/>
      <c r="AC302" s="100"/>
      <c r="AD302" s="100"/>
      <c r="AE302" s="100"/>
      <c r="AF302" s="100"/>
      <c r="AG302" s="100"/>
      <c r="AH302" s="100"/>
      <c r="AI302" s="162"/>
      <c r="AJ302" s="128"/>
      <c r="AK302" s="162"/>
      <c r="AL302" s="162"/>
      <c r="AM302" s="162"/>
      <c r="AN302" s="163" t="s">
        <v>1800</v>
      </c>
      <c r="AO302" s="120" t="s">
        <v>1801</v>
      </c>
      <c r="AP302" s="129" t="s">
        <v>1802</v>
      </c>
      <c r="AQ302" s="225">
        <v>0.33300000000000002</v>
      </c>
      <c r="AR302" s="135" t="s">
        <v>1803</v>
      </c>
      <c r="AS302" s="164" t="s">
        <v>36</v>
      </c>
      <c r="AT302" s="190" t="s">
        <v>36</v>
      </c>
      <c r="AU302" s="206"/>
      <c r="AV302" s="37"/>
      <c r="AW302" s="1"/>
      <c r="AX302" s="1"/>
      <c r="AY302" s="1"/>
      <c r="AZ302" s="1"/>
      <c r="BA302" s="1"/>
      <c r="BB302" s="1"/>
      <c r="BC302" s="1"/>
      <c r="BD302" s="1"/>
      <c r="BE302" s="1"/>
      <c r="BF302" s="1"/>
      <c r="BG302" s="1"/>
      <c r="BH302" s="1"/>
      <c r="BI302" s="1"/>
      <c r="BJ302" s="1"/>
    </row>
    <row r="303" spans="1:62" ht="107.25" hidden="1">
      <c r="A303" s="202"/>
      <c r="B303" s="242">
        <v>144</v>
      </c>
      <c r="C303" s="100" t="s">
        <v>22</v>
      </c>
      <c r="D303" s="100" t="s">
        <v>1789</v>
      </c>
      <c r="E303" s="100" t="s">
        <v>1790</v>
      </c>
      <c r="F303" s="100" t="s">
        <v>1791</v>
      </c>
      <c r="G303" s="100">
        <v>2024</v>
      </c>
      <c r="H303" s="246">
        <v>2</v>
      </c>
      <c r="I303" s="100">
        <v>1</v>
      </c>
      <c r="J303" s="100" t="s">
        <v>1804</v>
      </c>
      <c r="K303" s="100"/>
      <c r="L303" s="100" t="s">
        <v>1805</v>
      </c>
      <c r="M303" s="100" t="s">
        <v>1806</v>
      </c>
      <c r="N303" s="100" t="s">
        <v>1795</v>
      </c>
      <c r="O303" s="100">
        <v>1</v>
      </c>
      <c r="P303" s="117">
        <v>45566</v>
      </c>
      <c r="Q303" s="117">
        <v>45626</v>
      </c>
      <c r="R303" s="100" t="e">
        <f t="shared" ref="R301:R343" ca="1" si="6">_xll.NUM.DE.SEMANA(Q303-P303)</f>
        <v>#NAME?</v>
      </c>
      <c r="S303" s="100"/>
      <c r="T303" s="100"/>
      <c r="U303" s="100"/>
      <c r="V303" s="100"/>
      <c r="W303" s="100"/>
      <c r="X303" s="100"/>
      <c r="Y303" s="100"/>
      <c r="Z303" s="100"/>
      <c r="AA303" s="100"/>
      <c r="AB303" s="100"/>
      <c r="AC303" s="100"/>
      <c r="AD303" s="100"/>
      <c r="AE303" s="100"/>
      <c r="AF303" s="100"/>
      <c r="AG303" s="100"/>
      <c r="AH303" s="100"/>
      <c r="AI303" s="162"/>
      <c r="AJ303" s="128"/>
      <c r="AK303" s="162"/>
      <c r="AL303" s="162"/>
      <c r="AM303" s="162"/>
      <c r="AN303" s="163" t="s">
        <v>1807</v>
      </c>
      <c r="AO303" s="120" t="s">
        <v>1808</v>
      </c>
      <c r="AP303" s="129" t="s">
        <v>1809</v>
      </c>
      <c r="AQ303" s="211">
        <v>1</v>
      </c>
      <c r="AR303" s="135" t="s">
        <v>543</v>
      </c>
      <c r="AS303" s="165" t="s">
        <v>278</v>
      </c>
      <c r="AT303" s="191" t="s">
        <v>279</v>
      </c>
      <c r="AU303" s="206"/>
      <c r="AV303" s="37"/>
      <c r="AW303" s="1"/>
      <c r="AX303" s="1"/>
      <c r="AY303" s="1"/>
      <c r="AZ303" s="1"/>
      <c r="BA303" s="1"/>
      <c r="BB303" s="1"/>
      <c r="BC303" s="1"/>
      <c r="BD303" s="1"/>
      <c r="BE303" s="1"/>
      <c r="BF303" s="1"/>
      <c r="BG303" s="1"/>
      <c r="BH303" s="1"/>
      <c r="BI303" s="1"/>
      <c r="BJ303" s="1"/>
    </row>
    <row r="304" spans="1:62" ht="107.25" hidden="1">
      <c r="A304" s="202"/>
      <c r="B304" s="242">
        <v>145</v>
      </c>
      <c r="C304" s="100" t="s">
        <v>22</v>
      </c>
      <c r="D304" s="100" t="s">
        <v>1789</v>
      </c>
      <c r="E304" s="100" t="s">
        <v>1790</v>
      </c>
      <c r="F304" s="100" t="s">
        <v>1791</v>
      </c>
      <c r="G304" s="100">
        <v>2024</v>
      </c>
      <c r="H304" s="246">
        <v>3</v>
      </c>
      <c r="I304" s="100">
        <v>1</v>
      </c>
      <c r="J304" s="100" t="s">
        <v>1810</v>
      </c>
      <c r="K304" s="100"/>
      <c r="L304" s="100" t="s">
        <v>1805</v>
      </c>
      <c r="M304" s="100" t="s">
        <v>1806</v>
      </c>
      <c r="N304" s="100" t="s">
        <v>1795</v>
      </c>
      <c r="O304" s="100">
        <v>1</v>
      </c>
      <c r="P304" s="117">
        <v>45566</v>
      </c>
      <c r="Q304" s="117">
        <v>45626</v>
      </c>
      <c r="R304" s="100" t="e">
        <f t="shared" ca="1" si="6"/>
        <v>#NAME?</v>
      </c>
      <c r="S304" s="100"/>
      <c r="T304" s="100"/>
      <c r="U304" s="100"/>
      <c r="V304" s="100"/>
      <c r="W304" s="100"/>
      <c r="X304" s="100"/>
      <c r="Y304" s="100"/>
      <c r="Z304" s="100"/>
      <c r="AA304" s="100"/>
      <c r="AB304" s="100"/>
      <c r="AC304" s="100"/>
      <c r="AD304" s="100"/>
      <c r="AE304" s="100"/>
      <c r="AF304" s="100"/>
      <c r="AG304" s="100"/>
      <c r="AH304" s="100"/>
      <c r="AI304" s="162"/>
      <c r="AJ304" s="128"/>
      <c r="AK304" s="162"/>
      <c r="AL304" s="162"/>
      <c r="AM304" s="162"/>
      <c r="AN304" s="163" t="s">
        <v>1807</v>
      </c>
      <c r="AO304" s="120" t="s">
        <v>1808</v>
      </c>
      <c r="AP304" s="129" t="s">
        <v>1811</v>
      </c>
      <c r="AQ304" s="211">
        <v>1</v>
      </c>
      <c r="AR304" s="135" t="s">
        <v>543</v>
      </c>
      <c r="AS304" s="165" t="s">
        <v>278</v>
      </c>
      <c r="AT304" s="191" t="s">
        <v>279</v>
      </c>
      <c r="AU304" s="207"/>
      <c r="AV304" s="1"/>
      <c r="AW304" s="1"/>
      <c r="AX304" s="1"/>
      <c r="AY304" s="1"/>
      <c r="AZ304" s="1"/>
      <c r="BA304" s="1"/>
      <c r="BB304" s="1"/>
      <c r="BC304" s="1"/>
      <c r="BD304" s="1"/>
      <c r="BE304" s="1"/>
      <c r="BF304" s="1"/>
      <c r="BG304" s="1"/>
      <c r="BH304" s="1"/>
      <c r="BI304" s="1"/>
      <c r="BJ304" s="1"/>
    </row>
    <row r="305" spans="1:62" ht="85.5" hidden="1">
      <c r="A305" s="202"/>
      <c r="B305" s="242">
        <v>146</v>
      </c>
      <c r="C305" s="100" t="s">
        <v>22</v>
      </c>
      <c r="D305" s="100" t="s">
        <v>1789</v>
      </c>
      <c r="E305" s="100" t="s">
        <v>1790</v>
      </c>
      <c r="F305" s="100" t="s">
        <v>117</v>
      </c>
      <c r="G305" s="100">
        <v>2024</v>
      </c>
      <c r="H305" s="246">
        <v>4</v>
      </c>
      <c r="I305" s="100">
        <v>1</v>
      </c>
      <c r="J305" s="100" t="s">
        <v>1812</v>
      </c>
      <c r="K305" s="100"/>
      <c r="L305" s="100" t="s">
        <v>1813</v>
      </c>
      <c r="M305" s="100" t="s">
        <v>1814</v>
      </c>
      <c r="N305" s="100" t="s">
        <v>1815</v>
      </c>
      <c r="O305" s="100">
        <v>1</v>
      </c>
      <c r="P305" s="117">
        <v>45628</v>
      </c>
      <c r="Q305" s="117">
        <v>45642</v>
      </c>
      <c r="R305" s="100" t="e">
        <f t="shared" ca="1" si="6"/>
        <v>#NAME?</v>
      </c>
      <c r="S305" s="100"/>
      <c r="T305" s="100"/>
      <c r="U305" s="100"/>
      <c r="V305" s="100"/>
      <c r="W305" s="100"/>
      <c r="X305" s="100"/>
      <c r="Y305" s="100"/>
      <c r="Z305" s="100"/>
      <c r="AA305" s="100"/>
      <c r="AB305" s="100"/>
      <c r="AC305" s="100"/>
      <c r="AD305" s="100"/>
      <c r="AE305" s="100"/>
      <c r="AF305" s="100"/>
      <c r="AG305" s="100"/>
      <c r="AH305" s="100"/>
      <c r="AI305" s="162"/>
      <c r="AJ305" s="128"/>
      <c r="AK305" s="162"/>
      <c r="AL305" s="162"/>
      <c r="AM305" s="162"/>
      <c r="AN305" s="163" t="s">
        <v>1816</v>
      </c>
      <c r="AO305" s="120" t="s">
        <v>1817</v>
      </c>
      <c r="AP305" s="129" t="s">
        <v>1818</v>
      </c>
      <c r="AQ305" s="211">
        <v>1</v>
      </c>
      <c r="AR305" s="135" t="s">
        <v>543</v>
      </c>
      <c r="AS305" s="165" t="s">
        <v>278</v>
      </c>
      <c r="AT305" s="191" t="s">
        <v>279</v>
      </c>
      <c r="AU305" s="207"/>
      <c r="AV305" s="1"/>
      <c r="AW305" s="1"/>
      <c r="AX305" s="1"/>
      <c r="AY305" s="1"/>
      <c r="AZ305" s="1"/>
      <c r="BA305" s="1"/>
      <c r="BB305" s="1"/>
      <c r="BC305" s="1"/>
      <c r="BD305" s="1"/>
      <c r="BE305" s="1"/>
      <c r="BF305" s="1"/>
      <c r="BG305" s="1"/>
      <c r="BH305" s="1"/>
      <c r="BI305" s="1"/>
      <c r="BJ305" s="1"/>
    </row>
    <row r="306" spans="1:62" ht="85.5" hidden="1">
      <c r="A306" s="202"/>
      <c r="B306" s="243">
        <v>147</v>
      </c>
      <c r="C306" s="100" t="s">
        <v>22</v>
      </c>
      <c r="D306" s="100" t="s">
        <v>1789</v>
      </c>
      <c r="E306" s="100" t="s">
        <v>1790</v>
      </c>
      <c r="F306" s="100" t="s">
        <v>117</v>
      </c>
      <c r="G306" s="100">
        <v>2024</v>
      </c>
      <c r="H306" s="100">
        <v>4</v>
      </c>
      <c r="I306" s="100">
        <v>2</v>
      </c>
      <c r="J306" s="100" t="s">
        <v>1812</v>
      </c>
      <c r="K306" s="100"/>
      <c r="L306" s="100" t="s">
        <v>1813</v>
      </c>
      <c r="M306" s="100" t="s">
        <v>1819</v>
      </c>
      <c r="N306" s="100" t="s">
        <v>1820</v>
      </c>
      <c r="O306" s="100">
        <v>6</v>
      </c>
      <c r="P306" s="117">
        <v>45566</v>
      </c>
      <c r="Q306" s="117">
        <v>45747</v>
      </c>
      <c r="R306" s="103">
        <f>(DAYS360(P306,Q306))/360*54</f>
        <v>27</v>
      </c>
      <c r="S306" s="100"/>
      <c r="T306" s="100"/>
      <c r="U306" s="100"/>
      <c r="V306" s="100"/>
      <c r="W306" s="100"/>
      <c r="X306" s="100"/>
      <c r="Y306" s="100"/>
      <c r="Z306" s="100"/>
      <c r="AA306" s="100"/>
      <c r="AB306" s="100"/>
      <c r="AC306" s="100"/>
      <c r="AD306" s="100"/>
      <c r="AE306" s="100"/>
      <c r="AF306" s="100"/>
      <c r="AG306" s="100"/>
      <c r="AH306" s="100"/>
      <c r="AI306" s="162"/>
      <c r="AJ306" s="128"/>
      <c r="AK306" s="162"/>
      <c r="AL306" s="162"/>
      <c r="AM306" s="162"/>
      <c r="AN306" s="163" t="s">
        <v>1821</v>
      </c>
      <c r="AO306" s="120" t="s">
        <v>1822</v>
      </c>
      <c r="AP306" s="129" t="s">
        <v>1823</v>
      </c>
      <c r="AQ306" s="225">
        <v>0.16600000000000001</v>
      </c>
      <c r="AR306" s="135" t="s">
        <v>1824</v>
      </c>
      <c r="AS306" s="164" t="s">
        <v>36</v>
      </c>
      <c r="AT306" s="190" t="s">
        <v>36</v>
      </c>
      <c r="AU306" s="207"/>
      <c r="AV306" s="1"/>
      <c r="AW306" s="1"/>
      <c r="AX306" s="1"/>
      <c r="AY306" s="1"/>
      <c r="AZ306" s="1"/>
      <c r="BA306" s="1"/>
      <c r="BB306" s="1"/>
      <c r="BC306" s="1"/>
      <c r="BD306" s="1"/>
      <c r="BE306" s="1"/>
      <c r="BF306" s="1"/>
      <c r="BG306" s="1"/>
      <c r="BH306" s="1"/>
      <c r="BI306" s="1"/>
      <c r="BJ306" s="1"/>
    </row>
    <row r="307" spans="1:62" ht="96.75" hidden="1">
      <c r="A307" s="202"/>
      <c r="B307" s="242">
        <v>148</v>
      </c>
      <c r="C307" s="100" t="s">
        <v>22</v>
      </c>
      <c r="D307" s="100" t="s">
        <v>1789</v>
      </c>
      <c r="E307" s="100" t="s">
        <v>1790</v>
      </c>
      <c r="F307" s="100" t="s">
        <v>1825</v>
      </c>
      <c r="G307" s="100">
        <v>2024</v>
      </c>
      <c r="H307" s="246">
        <v>5</v>
      </c>
      <c r="I307" s="100">
        <v>1</v>
      </c>
      <c r="J307" s="100" t="s">
        <v>1826</v>
      </c>
      <c r="K307" s="100"/>
      <c r="L307" s="100" t="s">
        <v>1827</v>
      </c>
      <c r="M307" s="100" t="s">
        <v>1828</v>
      </c>
      <c r="N307" s="100" t="s">
        <v>1829</v>
      </c>
      <c r="O307" s="100">
        <v>2</v>
      </c>
      <c r="P307" s="117">
        <v>45611</v>
      </c>
      <c r="Q307" s="117">
        <v>45642</v>
      </c>
      <c r="R307" s="100" t="e">
        <f t="shared" ca="1" si="6"/>
        <v>#NAME?</v>
      </c>
      <c r="S307" s="100"/>
      <c r="T307" s="100"/>
      <c r="U307" s="100"/>
      <c r="V307" s="100"/>
      <c r="W307" s="100"/>
      <c r="X307" s="100"/>
      <c r="Y307" s="100"/>
      <c r="Z307" s="100"/>
      <c r="AA307" s="100"/>
      <c r="AB307" s="100"/>
      <c r="AC307" s="100"/>
      <c r="AD307" s="100"/>
      <c r="AE307" s="100"/>
      <c r="AF307" s="100"/>
      <c r="AG307" s="100"/>
      <c r="AH307" s="100"/>
      <c r="AI307" s="162"/>
      <c r="AJ307" s="128"/>
      <c r="AK307" s="162"/>
      <c r="AL307" s="162"/>
      <c r="AM307" s="162"/>
      <c r="AN307" s="163" t="s">
        <v>1830</v>
      </c>
      <c r="AO307" s="120" t="s">
        <v>1831</v>
      </c>
      <c r="AP307" s="129" t="s">
        <v>1832</v>
      </c>
      <c r="AQ307" s="211">
        <v>1</v>
      </c>
      <c r="AR307" s="135" t="s">
        <v>543</v>
      </c>
      <c r="AS307" s="165" t="s">
        <v>278</v>
      </c>
      <c r="AT307" s="191" t="s">
        <v>279</v>
      </c>
      <c r="AU307" s="207"/>
      <c r="AV307" s="1"/>
      <c r="AW307" s="1"/>
      <c r="AX307" s="1"/>
      <c r="AY307" s="1"/>
      <c r="AZ307" s="1"/>
      <c r="BA307" s="1"/>
      <c r="BB307" s="1"/>
      <c r="BC307" s="1"/>
      <c r="BD307" s="1"/>
      <c r="BE307" s="1"/>
      <c r="BF307" s="1"/>
      <c r="BG307" s="1"/>
      <c r="BH307" s="1"/>
      <c r="BI307" s="1"/>
      <c r="BJ307" s="1"/>
    </row>
    <row r="308" spans="1:62" ht="63.75" hidden="1">
      <c r="A308" s="202"/>
      <c r="B308" s="243">
        <v>149</v>
      </c>
      <c r="C308" s="100" t="s">
        <v>22</v>
      </c>
      <c r="D308" s="100" t="s">
        <v>1789</v>
      </c>
      <c r="E308" s="100" t="s">
        <v>1790</v>
      </c>
      <c r="F308" s="100" t="s">
        <v>131</v>
      </c>
      <c r="G308" s="100">
        <v>2024</v>
      </c>
      <c r="H308" s="100">
        <v>5</v>
      </c>
      <c r="I308" s="100">
        <v>2</v>
      </c>
      <c r="J308" s="100" t="s">
        <v>1826</v>
      </c>
      <c r="K308" s="100"/>
      <c r="L308" s="100" t="s">
        <v>1827</v>
      </c>
      <c r="M308" s="100" t="s">
        <v>1833</v>
      </c>
      <c r="N308" s="100" t="s">
        <v>1834</v>
      </c>
      <c r="O308" s="100">
        <v>1</v>
      </c>
      <c r="P308" s="117">
        <v>45627</v>
      </c>
      <c r="Q308" s="117">
        <v>45838</v>
      </c>
      <c r="R308" s="103">
        <f>(DAYS360(P308,Q308))/360*54</f>
        <v>31.35</v>
      </c>
      <c r="S308" s="100"/>
      <c r="T308" s="100"/>
      <c r="U308" s="100"/>
      <c r="V308" s="100"/>
      <c r="W308" s="100"/>
      <c r="X308" s="100"/>
      <c r="Y308" s="100"/>
      <c r="Z308" s="100"/>
      <c r="AA308" s="100"/>
      <c r="AB308" s="100"/>
      <c r="AC308" s="100"/>
      <c r="AD308" s="100"/>
      <c r="AE308" s="100"/>
      <c r="AF308" s="100"/>
      <c r="AG308" s="100"/>
      <c r="AH308" s="100"/>
      <c r="AI308" s="162"/>
      <c r="AJ308" s="128"/>
      <c r="AK308" s="162"/>
      <c r="AL308" s="162"/>
      <c r="AM308" s="162"/>
      <c r="AN308" s="163" t="s">
        <v>1835</v>
      </c>
      <c r="AO308" s="120" t="s">
        <v>290</v>
      </c>
      <c r="AP308" s="120" t="s">
        <v>290</v>
      </c>
      <c r="AQ308" s="211">
        <v>0</v>
      </c>
      <c r="AR308" s="135" t="s">
        <v>1797</v>
      </c>
      <c r="AS308" s="164" t="s">
        <v>36</v>
      </c>
      <c r="AT308" s="190" t="s">
        <v>36</v>
      </c>
      <c r="AU308" s="207"/>
      <c r="AV308" s="1"/>
      <c r="AW308" s="1"/>
      <c r="AX308" s="1"/>
      <c r="AY308" s="1"/>
      <c r="AZ308" s="1"/>
      <c r="BA308" s="1"/>
      <c r="BB308" s="1"/>
      <c r="BC308" s="1"/>
      <c r="BD308" s="1"/>
      <c r="BE308" s="1"/>
      <c r="BF308" s="1"/>
      <c r="BG308" s="1"/>
      <c r="BH308" s="1"/>
      <c r="BI308" s="1"/>
      <c r="BJ308" s="1"/>
    </row>
    <row r="309" spans="1:62" ht="117.75" hidden="1">
      <c r="A309" s="202"/>
      <c r="B309" s="242">
        <v>150</v>
      </c>
      <c r="C309" s="100" t="s">
        <v>22</v>
      </c>
      <c r="D309" s="100" t="s">
        <v>1789</v>
      </c>
      <c r="E309" s="100" t="s">
        <v>1790</v>
      </c>
      <c r="F309" s="100" t="s">
        <v>328</v>
      </c>
      <c r="G309" s="100">
        <v>2024</v>
      </c>
      <c r="H309" s="246">
        <v>6</v>
      </c>
      <c r="I309" s="100">
        <v>1</v>
      </c>
      <c r="J309" s="100" t="s">
        <v>1836</v>
      </c>
      <c r="K309" s="100"/>
      <c r="L309" s="100" t="s">
        <v>1837</v>
      </c>
      <c r="M309" s="100" t="s">
        <v>1838</v>
      </c>
      <c r="N309" s="100" t="s">
        <v>1839</v>
      </c>
      <c r="O309" s="100">
        <v>1</v>
      </c>
      <c r="P309" s="117">
        <v>45580</v>
      </c>
      <c r="Q309" s="117">
        <v>45991</v>
      </c>
      <c r="R309" s="100" t="e">
        <f t="shared" ca="1" si="6"/>
        <v>#NAME?</v>
      </c>
      <c r="S309" s="100"/>
      <c r="T309" s="100"/>
      <c r="U309" s="100"/>
      <c r="V309" s="100"/>
      <c r="W309" s="100"/>
      <c r="X309" s="100"/>
      <c r="Y309" s="100"/>
      <c r="Z309" s="100"/>
      <c r="AA309" s="100"/>
      <c r="AB309" s="100"/>
      <c r="AC309" s="100"/>
      <c r="AD309" s="100"/>
      <c r="AE309" s="100"/>
      <c r="AF309" s="100"/>
      <c r="AG309" s="100"/>
      <c r="AH309" s="100"/>
      <c r="AI309" s="162"/>
      <c r="AJ309" s="128"/>
      <c r="AK309" s="162"/>
      <c r="AL309" s="162"/>
      <c r="AM309" s="162"/>
      <c r="AN309" s="163" t="s">
        <v>1840</v>
      </c>
      <c r="AO309" s="120" t="s">
        <v>1841</v>
      </c>
      <c r="AP309" s="129" t="s">
        <v>1842</v>
      </c>
      <c r="AQ309" s="211">
        <v>1</v>
      </c>
      <c r="AR309" s="135" t="s">
        <v>543</v>
      </c>
      <c r="AS309" s="165" t="s">
        <v>278</v>
      </c>
      <c r="AT309" s="191" t="s">
        <v>279</v>
      </c>
      <c r="AU309" s="207"/>
      <c r="AV309" s="1"/>
      <c r="AW309" s="1"/>
      <c r="AX309" s="1"/>
      <c r="AY309" s="1"/>
      <c r="AZ309" s="1"/>
      <c r="BA309" s="1"/>
      <c r="BB309" s="1"/>
      <c r="BC309" s="1"/>
      <c r="BD309" s="1"/>
      <c r="BE309" s="1"/>
      <c r="BF309" s="1"/>
      <c r="BG309" s="1"/>
      <c r="BH309" s="1"/>
      <c r="BI309" s="1"/>
      <c r="BJ309" s="1"/>
    </row>
    <row r="310" spans="1:62" ht="117.75" hidden="1">
      <c r="A310" s="202"/>
      <c r="B310" s="242">
        <v>151</v>
      </c>
      <c r="C310" s="100" t="s">
        <v>22</v>
      </c>
      <c r="D310" s="100" t="s">
        <v>1789</v>
      </c>
      <c r="E310" s="100" t="s">
        <v>1790</v>
      </c>
      <c r="F310" s="100" t="s">
        <v>328</v>
      </c>
      <c r="G310" s="100">
        <v>2024</v>
      </c>
      <c r="H310" s="100">
        <v>6</v>
      </c>
      <c r="I310" s="100">
        <v>2</v>
      </c>
      <c r="J310" s="100" t="s">
        <v>1836</v>
      </c>
      <c r="K310" s="100"/>
      <c r="L310" s="100" t="s">
        <v>1837</v>
      </c>
      <c r="M310" s="100" t="s">
        <v>1843</v>
      </c>
      <c r="N310" s="100" t="s">
        <v>1844</v>
      </c>
      <c r="O310" s="100">
        <v>1</v>
      </c>
      <c r="P310" s="117">
        <v>45627</v>
      </c>
      <c r="Q310" s="117">
        <v>45777</v>
      </c>
      <c r="R310" s="100" t="e">
        <f t="shared" ca="1" si="6"/>
        <v>#NAME?</v>
      </c>
      <c r="S310" s="100"/>
      <c r="T310" s="100"/>
      <c r="U310" s="100"/>
      <c r="V310" s="100"/>
      <c r="W310" s="100"/>
      <c r="X310" s="100"/>
      <c r="Y310" s="100"/>
      <c r="Z310" s="100"/>
      <c r="AA310" s="100"/>
      <c r="AB310" s="100"/>
      <c r="AC310" s="100"/>
      <c r="AD310" s="100"/>
      <c r="AE310" s="100"/>
      <c r="AF310" s="100"/>
      <c r="AG310" s="100"/>
      <c r="AH310" s="100"/>
      <c r="AI310" s="162"/>
      <c r="AJ310" s="128"/>
      <c r="AK310" s="162"/>
      <c r="AL310" s="162"/>
      <c r="AM310" s="162"/>
      <c r="AN310" s="163" t="s">
        <v>1845</v>
      </c>
      <c r="AO310" s="120" t="s">
        <v>1846</v>
      </c>
      <c r="AP310" s="129" t="s">
        <v>1847</v>
      </c>
      <c r="AQ310" s="211">
        <v>1</v>
      </c>
      <c r="AR310" s="135" t="s">
        <v>543</v>
      </c>
      <c r="AS310" s="165" t="s">
        <v>278</v>
      </c>
      <c r="AT310" s="191" t="s">
        <v>279</v>
      </c>
      <c r="AU310" s="207"/>
      <c r="AV310" s="1"/>
      <c r="AW310" s="1"/>
      <c r="AX310" s="1"/>
      <c r="AY310" s="1"/>
      <c r="AZ310" s="1"/>
      <c r="BA310" s="1"/>
      <c r="BB310" s="1"/>
      <c r="BC310" s="1"/>
      <c r="BD310" s="1"/>
      <c r="BE310" s="1"/>
      <c r="BF310" s="1"/>
      <c r="BG310" s="1"/>
      <c r="BH310" s="1"/>
      <c r="BI310" s="1"/>
      <c r="BJ310" s="1"/>
    </row>
    <row r="311" spans="1:62" ht="150.75" hidden="1">
      <c r="A311" s="202"/>
      <c r="B311" s="241">
        <v>152</v>
      </c>
      <c r="C311" s="100" t="s">
        <v>22</v>
      </c>
      <c r="D311" s="100" t="s">
        <v>1789</v>
      </c>
      <c r="E311" s="100" t="s">
        <v>1790</v>
      </c>
      <c r="F311" s="100" t="s">
        <v>221</v>
      </c>
      <c r="G311" s="100">
        <v>2024</v>
      </c>
      <c r="H311" s="246">
        <v>7</v>
      </c>
      <c r="I311" s="100">
        <v>1</v>
      </c>
      <c r="J311" s="100" t="s">
        <v>1848</v>
      </c>
      <c r="K311" s="100"/>
      <c r="L311" s="100" t="s">
        <v>1849</v>
      </c>
      <c r="M311" s="100" t="s">
        <v>1850</v>
      </c>
      <c r="N311" s="100" t="s">
        <v>1851</v>
      </c>
      <c r="O311" s="100">
        <v>2</v>
      </c>
      <c r="P311" s="117">
        <v>45580</v>
      </c>
      <c r="Q311" s="117">
        <v>45611</v>
      </c>
      <c r="R311" s="100" t="e">
        <f t="shared" ca="1" si="6"/>
        <v>#NAME?</v>
      </c>
      <c r="S311" s="100"/>
      <c r="T311" s="100"/>
      <c r="U311" s="100"/>
      <c r="V311" s="100"/>
      <c r="W311" s="100"/>
      <c r="X311" s="100"/>
      <c r="Y311" s="100"/>
      <c r="Z311" s="100"/>
      <c r="AA311" s="100"/>
      <c r="AB311" s="100"/>
      <c r="AC311" s="100"/>
      <c r="AD311" s="100"/>
      <c r="AE311" s="100"/>
      <c r="AF311" s="100"/>
      <c r="AG311" s="100"/>
      <c r="AH311" s="100"/>
      <c r="AI311" s="162"/>
      <c r="AJ311" s="128"/>
      <c r="AK311" s="162"/>
      <c r="AL311" s="162"/>
      <c r="AM311" s="162"/>
      <c r="AN311" s="163" t="s">
        <v>1852</v>
      </c>
      <c r="AO311" s="120" t="s">
        <v>1853</v>
      </c>
      <c r="AP311" s="129" t="s">
        <v>1854</v>
      </c>
      <c r="AQ311" s="211">
        <v>0.5</v>
      </c>
      <c r="AR311" s="135" t="s">
        <v>1855</v>
      </c>
      <c r="AS311" s="166" t="s">
        <v>39</v>
      </c>
      <c r="AT311" s="192" t="s">
        <v>39</v>
      </c>
      <c r="AU311" s="207"/>
      <c r="AV311" s="1"/>
      <c r="AW311" s="1"/>
      <c r="AX311" s="1"/>
      <c r="AY311" s="1"/>
      <c r="AZ311" s="1"/>
      <c r="BA311" s="1"/>
      <c r="BB311" s="1"/>
      <c r="BC311" s="1"/>
      <c r="BD311" s="1"/>
      <c r="BE311" s="1"/>
      <c r="BF311" s="1"/>
      <c r="BG311" s="1"/>
      <c r="BH311" s="1"/>
      <c r="BI311" s="1"/>
      <c r="BJ311" s="1"/>
    </row>
    <row r="312" spans="1:62" ht="150.75" hidden="1">
      <c r="A312" s="202"/>
      <c r="B312" s="242">
        <v>153</v>
      </c>
      <c r="C312" s="100" t="s">
        <v>22</v>
      </c>
      <c r="D312" s="100" t="s">
        <v>1789</v>
      </c>
      <c r="E312" s="100" t="s">
        <v>1790</v>
      </c>
      <c r="F312" s="100" t="s">
        <v>221</v>
      </c>
      <c r="G312" s="100">
        <v>2024</v>
      </c>
      <c r="H312" s="100">
        <v>7</v>
      </c>
      <c r="I312" s="100">
        <v>2</v>
      </c>
      <c r="J312" s="100" t="s">
        <v>1848</v>
      </c>
      <c r="K312" s="100"/>
      <c r="L312" s="100" t="s">
        <v>1849</v>
      </c>
      <c r="M312" s="100" t="s">
        <v>1856</v>
      </c>
      <c r="N312" s="100" t="s">
        <v>1857</v>
      </c>
      <c r="O312" s="100">
        <v>1</v>
      </c>
      <c r="P312" s="117">
        <v>45597</v>
      </c>
      <c r="Q312" s="117">
        <v>45625</v>
      </c>
      <c r="R312" s="100" t="e">
        <f t="shared" ca="1" si="6"/>
        <v>#NAME?</v>
      </c>
      <c r="S312" s="100"/>
      <c r="T312" s="100"/>
      <c r="U312" s="100"/>
      <c r="V312" s="100"/>
      <c r="W312" s="100"/>
      <c r="X312" s="100"/>
      <c r="Y312" s="100"/>
      <c r="Z312" s="100"/>
      <c r="AA312" s="100"/>
      <c r="AB312" s="100"/>
      <c r="AC312" s="100"/>
      <c r="AD312" s="100"/>
      <c r="AE312" s="100"/>
      <c r="AF312" s="100"/>
      <c r="AG312" s="100"/>
      <c r="AH312" s="100"/>
      <c r="AI312" s="162"/>
      <c r="AJ312" s="128"/>
      <c r="AK312" s="162"/>
      <c r="AL312" s="162"/>
      <c r="AM312" s="162"/>
      <c r="AN312" s="163" t="s">
        <v>1858</v>
      </c>
      <c r="AO312" s="120" t="s">
        <v>1859</v>
      </c>
      <c r="AP312" s="129" t="s">
        <v>1860</v>
      </c>
      <c r="AQ312" s="211">
        <v>1</v>
      </c>
      <c r="AR312" s="135" t="s">
        <v>543</v>
      </c>
      <c r="AS312" s="165" t="s">
        <v>278</v>
      </c>
      <c r="AT312" s="191" t="s">
        <v>279</v>
      </c>
      <c r="AU312" s="207"/>
      <c r="AV312" s="1"/>
      <c r="AW312" s="1"/>
      <c r="AX312" s="1"/>
      <c r="AY312" s="1"/>
      <c r="AZ312" s="1"/>
      <c r="BA312" s="1"/>
      <c r="BB312" s="1"/>
      <c r="BC312" s="1"/>
      <c r="BD312" s="1"/>
      <c r="BE312" s="1"/>
      <c r="BF312" s="1"/>
      <c r="BG312" s="1"/>
      <c r="BH312" s="1"/>
      <c r="BI312" s="1"/>
      <c r="BJ312" s="1"/>
    </row>
    <row r="313" spans="1:62" ht="117.75" hidden="1">
      <c r="A313" s="202"/>
      <c r="B313" s="242">
        <v>154</v>
      </c>
      <c r="C313" s="100" t="s">
        <v>22</v>
      </c>
      <c r="D313" s="100" t="s">
        <v>1789</v>
      </c>
      <c r="E313" s="100" t="s">
        <v>1790</v>
      </c>
      <c r="F313" s="100" t="s">
        <v>221</v>
      </c>
      <c r="G313" s="100">
        <v>2024</v>
      </c>
      <c r="H313" s="246">
        <v>8</v>
      </c>
      <c r="I313" s="100">
        <v>1</v>
      </c>
      <c r="J313" s="100" t="s">
        <v>1861</v>
      </c>
      <c r="K313" s="100"/>
      <c r="L313" s="100" t="s">
        <v>1862</v>
      </c>
      <c r="M313" s="100" t="s">
        <v>1863</v>
      </c>
      <c r="N313" s="100" t="s">
        <v>1864</v>
      </c>
      <c r="O313" s="100">
        <v>1</v>
      </c>
      <c r="P313" s="117">
        <v>45566</v>
      </c>
      <c r="Q313" s="117">
        <v>45611</v>
      </c>
      <c r="R313" s="100" t="e">
        <f t="shared" ca="1" si="6"/>
        <v>#NAME?</v>
      </c>
      <c r="S313" s="100"/>
      <c r="T313" s="100"/>
      <c r="U313" s="100"/>
      <c r="V313" s="100"/>
      <c r="W313" s="100"/>
      <c r="X313" s="100"/>
      <c r="Y313" s="100"/>
      <c r="Z313" s="100"/>
      <c r="AA313" s="100"/>
      <c r="AB313" s="100"/>
      <c r="AC313" s="100"/>
      <c r="AD313" s="100"/>
      <c r="AE313" s="100"/>
      <c r="AF313" s="100"/>
      <c r="AG313" s="100"/>
      <c r="AH313" s="100"/>
      <c r="AI313" s="162"/>
      <c r="AJ313" s="128"/>
      <c r="AK313" s="162"/>
      <c r="AL313" s="162"/>
      <c r="AM313" s="162"/>
      <c r="AN313" s="163" t="s">
        <v>1865</v>
      </c>
      <c r="AO313" s="120" t="s">
        <v>1866</v>
      </c>
      <c r="AP313" s="129" t="s">
        <v>1867</v>
      </c>
      <c r="AQ313" s="211">
        <v>1</v>
      </c>
      <c r="AR313" s="135" t="s">
        <v>543</v>
      </c>
      <c r="AS313" s="165" t="s">
        <v>278</v>
      </c>
      <c r="AT313" s="191" t="s">
        <v>279</v>
      </c>
      <c r="AU313" s="207"/>
      <c r="AV313" s="1"/>
      <c r="AW313" s="1"/>
      <c r="AX313" s="1"/>
      <c r="AY313" s="1"/>
      <c r="AZ313" s="1"/>
      <c r="BA313" s="1"/>
      <c r="BB313" s="1"/>
      <c r="BC313" s="1"/>
      <c r="BD313" s="1"/>
      <c r="BE313" s="1"/>
      <c r="BF313" s="1"/>
      <c r="BG313" s="1"/>
      <c r="BH313" s="1"/>
      <c r="BI313" s="1"/>
      <c r="BJ313" s="1"/>
    </row>
    <row r="314" spans="1:62" ht="117.75" hidden="1">
      <c r="A314" s="202"/>
      <c r="B314" s="242">
        <v>155</v>
      </c>
      <c r="C314" s="100" t="s">
        <v>22</v>
      </c>
      <c r="D314" s="100" t="s">
        <v>1789</v>
      </c>
      <c r="E314" s="100" t="s">
        <v>1790</v>
      </c>
      <c r="F314" s="100" t="s">
        <v>221</v>
      </c>
      <c r="G314" s="100">
        <v>2024</v>
      </c>
      <c r="H314" s="100">
        <v>8</v>
      </c>
      <c r="I314" s="100">
        <v>2</v>
      </c>
      <c r="J314" s="100" t="s">
        <v>1861</v>
      </c>
      <c r="K314" s="100"/>
      <c r="L314" s="100" t="s">
        <v>1862</v>
      </c>
      <c r="M314" s="100" t="s">
        <v>1868</v>
      </c>
      <c r="N314" s="100" t="s">
        <v>1869</v>
      </c>
      <c r="O314" s="100">
        <v>1</v>
      </c>
      <c r="P314" s="117">
        <v>45597</v>
      </c>
      <c r="Q314" s="117">
        <v>45649</v>
      </c>
      <c r="R314" s="100" t="e">
        <f t="shared" ca="1" si="6"/>
        <v>#NAME?</v>
      </c>
      <c r="S314" s="100"/>
      <c r="T314" s="100"/>
      <c r="U314" s="100"/>
      <c r="V314" s="100"/>
      <c r="W314" s="100"/>
      <c r="X314" s="100"/>
      <c r="Y314" s="100"/>
      <c r="Z314" s="100"/>
      <c r="AA314" s="100"/>
      <c r="AB314" s="100"/>
      <c r="AC314" s="100"/>
      <c r="AD314" s="100"/>
      <c r="AE314" s="100"/>
      <c r="AF314" s="100"/>
      <c r="AG314" s="100"/>
      <c r="AH314" s="100"/>
      <c r="AI314" s="162"/>
      <c r="AJ314" s="128"/>
      <c r="AK314" s="162"/>
      <c r="AL314" s="162"/>
      <c r="AM314" s="162"/>
      <c r="AN314" s="163" t="s">
        <v>1870</v>
      </c>
      <c r="AO314" s="120" t="s">
        <v>1871</v>
      </c>
      <c r="AP314" s="129" t="s">
        <v>1872</v>
      </c>
      <c r="AQ314" s="211">
        <v>1</v>
      </c>
      <c r="AR314" s="135" t="s">
        <v>543</v>
      </c>
      <c r="AS314" s="165" t="s">
        <v>278</v>
      </c>
      <c r="AT314" s="191" t="s">
        <v>279</v>
      </c>
      <c r="AU314" s="207"/>
      <c r="AV314" s="1"/>
      <c r="AW314" s="1"/>
      <c r="AX314" s="1"/>
      <c r="AY314" s="1"/>
      <c r="AZ314" s="1"/>
      <c r="BA314" s="1"/>
      <c r="BB314" s="1"/>
      <c r="BC314" s="1"/>
      <c r="BD314" s="1"/>
      <c r="BE314" s="1"/>
      <c r="BF314" s="1"/>
      <c r="BG314" s="1"/>
      <c r="BH314" s="1"/>
      <c r="BI314" s="1"/>
      <c r="BJ314" s="1"/>
    </row>
    <row r="315" spans="1:62" ht="117.75" hidden="1">
      <c r="A315" s="202"/>
      <c r="B315" s="243">
        <v>156</v>
      </c>
      <c r="C315" s="100" t="s">
        <v>22</v>
      </c>
      <c r="D315" s="100" t="s">
        <v>1789</v>
      </c>
      <c r="E315" s="100" t="s">
        <v>1873</v>
      </c>
      <c r="F315" s="100" t="s">
        <v>1791</v>
      </c>
      <c r="G315" s="100">
        <v>2024</v>
      </c>
      <c r="H315" s="246">
        <v>1</v>
      </c>
      <c r="I315" s="100">
        <v>1</v>
      </c>
      <c r="J315" s="167" t="s">
        <v>1874</v>
      </c>
      <c r="K315" s="100"/>
      <c r="L315" s="167" t="s">
        <v>1875</v>
      </c>
      <c r="M315" s="100" t="s">
        <v>1876</v>
      </c>
      <c r="N315" s="100">
        <v>1</v>
      </c>
      <c r="O315" s="100">
        <v>6</v>
      </c>
      <c r="P315" s="167">
        <v>45626</v>
      </c>
      <c r="Q315" s="167">
        <v>45930</v>
      </c>
      <c r="R315" s="103">
        <f t="shared" ref="R315:R328" si="7">(DAYS360(P315,Q315))/360*54</f>
        <v>45</v>
      </c>
      <c r="S315" s="100"/>
      <c r="T315" s="100"/>
      <c r="U315" s="100"/>
      <c r="V315" s="100"/>
      <c r="W315" s="100"/>
      <c r="X315" s="100"/>
      <c r="Y315" s="100"/>
      <c r="Z315" s="100"/>
      <c r="AA315" s="100"/>
      <c r="AB315" s="100"/>
      <c r="AC315" s="100"/>
      <c r="AD315" s="100"/>
      <c r="AE315" s="100"/>
      <c r="AF315" s="100"/>
      <c r="AG315" s="100"/>
      <c r="AH315" s="100"/>
      <c r="AI315" s="100"/>
      <c r="AJ315" s="106"/>
      <c r="AK315" s="107"/>
      <c r="AL315" s="107"/>
      <c r="AM315" s="107"/>
      <c r="AN315" s="226">
        <v>0.16650000000000001</v>
      </c>
      <c r="AO315" s="120" t="s">
        <v>1877</v>
      </c>
      <c r="AP315" s="149" t="s">
        <v>1878</v>
      </c>
      <c r="AQ315" s="227">
        <v>0</v>
      </c>
      <c r="AR315" s="213" t="s">
        <v>1879</v>
      </c>
      <c r="AS315" s="164" t="s">
        <v>36</v>
      </c>
      <c r="AT315" s="190" t="s">
        <v>36</v>
      </c>
      <c r="AU315" s="207"/>
      <c r="AV315" s="1"/>
      <c r="AW315" s="1"/>
      <c r="AX315" s="1"/>
      <c r="AY315" s="1"/>
      <c r="AZ315" s="1"/>
      <c r="BA315" s="1"/>
      <c r="BB315" s="1"/>
      <c r="BC315" s="1"/>
      <c r="BD315" s="1"/>
      <c r="BE315" s="1"/>
      <c r="BF315" s="1"/>
      <c r="BG315" s="1"/>
      <c r="BH315" s="1"/>
      <c r="BI315" s="1"/>
      <c r="BJ315" s="1"/>
    </row>
    <row r="316" spans="1:62" ht="85.5" hidden="1">
      <c r="A316" s="202"/>
      <c r="B316" s="184">
        <v>156</v>
      </c>
      <c r="C316" s="100" t="s">
        <v>22</v>
      </c>
      <c r="D316" s="100" t="s">
        <v>1789</v>
      </c>
      <c r="E316" s="100" t="s">
        <v>1873</v>
      </c>
      <c r="F316" s="100" t="s">
        <v>1791</v>
      </c>
      <c r="G316" s="100">
        <v>2024</v>
      </c>
      <c r="H316" s="100">
        <v>1</v>
      </c>
      <c r="I316" s="100">
        <v>2</v>
      </c>
      <c r="J316" s="167" t="s">
        <v>1874</v>
      </c>
      <c r="K316" s="100"/>
      <c r="L316" s="167" t="s">
        <v>1875</v>
      </c>
      <c r="M316" s="100" t="s">
        <v>1880</v>
      </c>
      <c r="N316" s="100">
        <v>1</v>
      </c>
      <c r="O316" s="100">
        <v>2</v>
      </c>
      <c r="P316" s="167">
        <v>45626</v>
      </c>
      <c r="Q316" s="167">
        <v>45930</v>
      </c>
      <c r="R316" s="103">
        <f t="shared" si="7"/>
        <v>45</v>
      </c>
      <c r="S316" s="100"/>
      <c r="T316" s="100"/>
      <c r="U316" s="100"/>
      <c r="V316" s="100"/>
      <c r="W316" s="100"/>
      <c r="X316" s="100"/>
      <c r="Y316" s="100"/>
      <c r="Z316" s="100"/>
      <c r="AA316" s="100"/>
      <c r="AB316" s="100"/>
      <c r="AC316" s="100"/>
      <c r="AD316" s="100"/>
      <c r="AE316" s="100"/>
      <c r="AF316" s="100"/>
      <c r="AG316" s="100"/>
      <c r="AH316" s="100"/>
      <c r="AI316" s="100"/>
      <c r="AJ316" s="106"/>
      <c r="AK316" s="107"/>
      <c r="AL316" s="107"/>
      <c r="AM316" s="107"/>
      <c r="AN316" s="214">
        <v>0.2</v>
      </c>
      <c r="AO316" s="120" t="s">
        <v>1881</v>
      </c>
      <c r="AP316" s="149" t="s">
        <v>1878</v>
      </c>
      <c r="AQ316" s="218">
        <v>0</v>
      </c>
      <c r="AR316" s="213" t="s">
        <v>1882</v>
      </c>
      <c r="AS316" s="164" t="s">
        <v>36</v>
      </c>
      <c r="AT316" s="190" t="s">
        <v>36</v>
      </c>
      <c r="AU316" s="207"/>
      <c r="AV316" s="1"/>
      <c r="AW316" s="1"/>
      <c r="AX316" s="1"/>
      <c r="AY316" s="1"/>
      <c r="AZ316" s="1"/>
      <c r="BA316" s="1"/>
      <c r="BB316" s="1"/>
      <c r="BC316" s="1"/>
      <c r="BD316" s="1"/>
      <c r="BE316" s="1"/>
      <c r="BF316" s="1"/>
      <c r="BG316" s="1"/>
      <c r="BH316" s="1"/>
      <c r="BI316" s="1"/>
      <c r="BJ316" s="1"/>
    </row>
    <row r="317" spans="1:62" ht="85.5" hidden="1">
      <c r="A317" s="202"/>
      <c r="B317" s="184">
        <v>156</v>
      </c>
      <c r="C317" s="100" t="s">
        <v>22</v>
      </c>
      <c r="D317" s="100" t="s">
        <v>1789</v>
      </c>
      <c r="E317" s="100" t="s">
        <v>1873</v>
      </c>
      <c r="F317" s="100" t="s">
        <v>1791</v>
      </c>
      <c r="G317" s="100">
        <v>2024</v>
      </c>
      <c r="H317" s="100">
        <v>1</v>
      </c>
      <c r="I317" s="100">
        <v>3</v>
      </c>
      <c r="J317" s="167" t="s">
        <v>1874</v>
      </c>
      <c r="K317" s="100"/>
      <c r="L317" s="167" t="s">
        <v>1875</v>
      </c>
      <c r="M317" s="100" t="s">
        <v>1883</v>
      </c>
      <c r="N317" s="100">
        <v>1</v>
      </c>
      <c r="O317" s="100">
        <v>1</v>
      </c>
      <c r="P317" s="167">
        <v>45626</v>
      </c>
      <c r="Q317" s="167">
        <v>45930</v>
      </c>
      <c r="R317" s="103">
        <f t="shared" si="7"/>
        <v>45</v>
      </c>
      <c r="S317" s="100"/>
      <c r="T317" s="100"/>
      <c r="U317" s="100"/>
      <c r="V317" s="100"/>
      <c r="W317" s="100"/>
      <c r="X317" s="100"/>
      <c r="Y317" s="100"/>
      <c r="Z317" s="100"/>
      <c r="AA317" s="100"/>
      <c r="AB317" s="100"/>
      <c r="AC317" s="100"/>
      <c r="AD317" s="100"/>
      <c r="AE317" s="100"/>
      <c r="AF317" s="100"/>
      <c r="AG317" s="100"/>
      <c r="AH317" s="100"/>
      <c r="AI317" s="100"/>
      <c r="AJ317" s="106"/>
      <c r="AK317" s="107"/>
      <c r="AL317" s="107"/>
      <c r="AM317" s="107"/>
      <c r="AN317" s="124">
        <v>0.2</v>
      </c>
      <c r="AO317" s="120" t="s">
        <v>1884</v>
      </c>
      <c r="AP317" s="149" t="s">
        <v>1878</v>
      </c>
      <c r="AQ317" s="218">
        <v>0</v>
      </c>
      <c r="AR317" s="213" t="s">
        <v>1882</v>
      </c>
      <c r="AS317" s="164" t="s">
        <v>36</v>
      </c>
      <c r="AT317" s="190" t="s">
        <v>36</v>
      </c>
      <c r="AU317" s="207"/>
      <c r="AV317" s="1"/>
      <c r="AW317" s="1"/>
      <c r="AX317" s="1"/>
      <c r="AY317" s="1"/>
      <c r="AZ317" s="1"/>
      <c r="BA317" s="1"/>
      <c r="BB317" s="1"/>
      <c r="BC317" s="1"/>
      <c r="BD317" s="1"/>
      <c r="BE317" s="1"/>
      <c r="BF317" s="1"/>
      <c r="BG317" s="1"/>
      <c r="BH317" s="1"/>
      <c r="BI317" s="1"/>
      <c r="BJ317" s="1"/>
    </row>
    <row r="318" spans="1:62" ht="107.25" hidden="1">
      <c r="A318" s="202"/>
      <c r="B318" s="184">
        <v>157</v>
      </c>
      <c r="C318" s="100" t="s">
        <v>22</v>
      </c>
      <c r="D318" s="100" t="s">
        <v>1789</v>
      </c>
      <c r="E318" s="100" t="s">
        <v>1873</v>
      </c>
      <c r="F318" s="100" t="s">
        <v>1791</v>
      </c>
      <c r="G318" s="100">
        <v>2024</v>
      </c>
      <c r="H318" s="246">
        <v>2</v>
      </c>
      <c r="I318" s="100">
        <v>1</v>
      </c>
      <c r="J318" s="100" t="s">
        <v>1885</v>
      </c>
      <c r="K318" s="100"/>
      <c r="L318" s="100" t="s">
        <v>1886</v>
      </c>
      <c r="M318" s="100" t="s">
        <v>1887</v>
      </c>
      <c r="N318" s="100">
        <v>1</v>
      </c>
      <c r="O318" s="100">
        <v>6</v>
      </c>
      <c r="P318" s="167">
        <v>45626</v>
      </c>
      <c r="Q318" s="167">
        <v>45930</v>
      </c>
      <c r="R318" s="103">
        <f t="shared" si="7"/>
        <v>45</v>
      </c>
      <c r="S318" s="100"/>
      <c r="T318" s="100"/>
      <c r="U318" s="100"/>
      <c r="V318" s="100"/>
      <c r="W318" s="100"/>
      <c r="X318" s="100"/>
      <c r="Y318" s="100"/>
      <c r="Z318" s="100"/>
      <c r="AA318" s="100"/>
      <c r="AB318" s="100"/>
      <c r="AC318" s="100"/>
      <c r="AD318" s="100"/>
      <c r="AE318" s="100"/>
      <c r="AF318" s="100"/>
      <c r="AG318" s="100"/>
      <c r="AH318" s="100"/>
      <c r="AI318" s="100"/>
      <c r="AJ318" s="106"/>
      <c r="AK318" s="107"/>
      <c r="AL318" s="107"/>
      <c r="AM318" s="107"/>
      <c r="AN318" s="226">
        <v>0.16650000000000001</v>
      </c>
      <c r="AO318" s="120" t="s">
        <v>1877</v>
      </c>
      <c r="AP318" s="149" t="s">
        <v>1888</v>
      </c>
      <c r="AQ318" s="218">
        <v>0</v>
      </c>
      <c r="AR318" s="213" t="s">
        <v>1889</v>
      </c>
      <c r="AS318" s="164" t="s">
        <v>36</v>
      </c>
      <c r="AT318" s="190" t="s">
        <v>36</v>
      </c>
      <c r="AU318" s="207"/>
      <c r="AV318" s="1"/>
      <c r="AW318" s="1"/>
      <c r="AX318" s="1"/>
      <c r="AY318" s="1"/>
      <c r="AZ318" s="1"/>
      <c r="BA318" s="1"/>
      <c r="BB318" s="1"/>
      <c r="BC318" s="1"/>
      <c r="BD318" s="1"/>
      <c r="BE318" s="1"/>
      <c r="BF318" s="1"/>
      <c r="BG318" s="1"/>
      <c r="BH318" s="1"/>
      <c r="BI318" s="1"/>
      <c r="BJ318" s="1"/>
    </row>
    <row r="319" spans="1:62" ht="107.25" hidden="1">
      <c r="A319" s="202"/>
      <c r="B319" s="243">
        <v>157</v>
      </c>
      <c r="C319" s="100" t="s">
        <v>22</v>
      </c>
      <c r="D319" s="100" t="s">
        <v>1789</v>
      </c>
      <c r="E319" s="100" t="s">
        <v>1873</v>
      </c>
      <c r="F319" s="100" t="s">
        <v>1791</v>
      </c>
      <c r="G319" s="100">
        <v>2024</v>
      </c>
      <c r="H319" s="100">
        <v>2</v>
      </c>
      <c r="I319" s="100">
        <v>2</v>
      </c>
      <c r="J319" s="100" t="s">
        <v>1885</v>
      </c>
      <c r="K319" s="100"/>
      <c r="L319" s="100" t="s">
        <v>1886</v>
      </c>
      <c r="M319" s="100" t="s">
        <v>1880</v>
      </c>
      <c r="N319" s="100">
        <v>1</v>
      </c>
      <c r="O319" s="100">
        <v>2</v>
      </c>
      <c r="P319" s="167">
        <v>45626</v>
      </c>
      <c r="Q319" s="167">
        <v>45930</v>
      </c>
      <c r="R319" s="103">
        <f t="shared" si="7"/>
        <v>45</v>
      </c>
      <c r="S319" s="100"/>
      <c r="T319" s="100"/>
      <c r="U319" s="100"/>
      <c r="V319" s="100"/>
      <c r="W319" s="100"/>
      <c r="X319" s="100"/>
      <c r="Y319" s="100"/>
      <c r="Z319" s="100"/>
      <c r="AA319" s="100"/>
      <c r="AB319" s="100"/>
      <c r="AC319" s="100"/>
      <c r="AD319" s="100"/>
      <c r="AE319" s="100"/>
      <c r="AF319" s="100"/>
      <c r="AG319" s="100"/>
      <c r="AH319" s="100"/>
      <c r="AI319" s="100"/>
      <c r="AJ319" s="106"/>
      <c r="AK319" s="107"/>
      <c r="AL319" s="107"/>
      <c r="AM319" s="107"/>
      <c r="AN319" s="124">
        <v>0.2</v>
      </c>
      <c r="AO319" s="120" t="s">
        <v>1881</v>
      </c>
      <c r="AP319" s="149" t="s">
        <v>1888</v>
      </c>
      <c r="AQ319" s="218">
        <v>0</v>
      </c>
      <c r="AR319" s="213" t="s">
        <v>1890</v>
      </c>
      <c r="AS319" s="164" t="s">
        <v>36</v>
      </c>
      <c r="AT319" s="190" t="s">
        <v>36</v>
      </c>
      <c r="AU319" s="207"/>
      <c r="AV319" s="1"/>
      <c r="AW319" s="1"/>
      <c r="AX319" s="1"/>
      <c r="AY319" s="1"/>
      <c r="AZ319" s="1"/>
      <c r="BA319" s="1"/>
      <c r="BB319" s="1"/>
      <c r="BC319" s="1"/>
      <c r="BD319" s="1"/>
      <c r="BE319" s="1"/>
      <c r="BF319" s="1"/>
      <c r="BG319" s="1"/>
      <c r="BH319" s="1"/>
      <c r="BI319" s="1"/>
      <c r="BJ319" s="1"/>
    </row>
    <row r="320" spans="1:62" ht="107.25" hidden="1">
      <c r="A320" s="202"/>
      <c r="B320" s="184">
        <v>157</v>
      </c>
      <c r="C320" s="100" t="s">
        <v>22</v>
      </c>
      <c r="D320" s="100" t="s">
        <v>1789</v>
      </c>
      <c r="E320" s="100" t="s">
        <v>1873</v>
      </c>
      <c r="F320" s="100" t="s">
        <v>1791</v>
      </c>
      <c r="G320" s="100">
        <v>2024</v>
      </c>
      <c r="H320" s="100">
        <v>2</v>
      </c>
      <c r="I320" s="100">
        <v>3</v>
      </c>
      <c r="J320" s="100" t="s">
        <v>1885</v>
      </c>
      <c r="K320" s="100"/>
      <c r="L320" s="100" t="s">
        <v>1886</v>
      </c>
      <c r="M320" s="100" t="s">
        <v>1883</v>
      </c>
      <c r="N320" s="100">
        <v>1</v>
      </c>
      <c r="O320" s="100">
        <v>1</v>
      </c>
      <c r="P320" s="167">
        <v>45626</v>
      </c>
      <c r="Q320" s="167">
        <v>45930</v>
      </c>
      <c r="R320" s="103">
        <f t="shared" si="7"/>
        <v>45</v>
      </c>
      <c r="S320" s="100"/>
      <c r="T320" s="100"/>
      <c r="U320" s="100"/>
      <c r="V320" s="100"/>
      <c r="W320" s="100"/>
      <c r="X320" s="100"/>
      <c r="Y320" s="100"/>
      <c r="Z320" s="100"/>
      <c r="AA320" s="100"/>
      <c r="AB320" s="100"/>
      <c r="AC320" s="100"/>
      <c r="AD320" s="100"/>
      <c r="AE320" s="100"/>
      <c r="AF320" s="100"/>
      <c r="AG320" s="100"/>
      <c r="AH320" s="100"/>
      <c r="AI320" s="100"/>
      <c r="AJ320" s="106"/>
      <c r="AK320" s="107"/>
      <c r="AL320" s="107"/>
      <c r="AM320" s="107"/>
      <c r="AN320" s="214">
        <v>0.2</v>
      </c>
      <c r="AO320" s="120" t="s">
        <v>1884</v>
      </c>
      <c r="AP320" s="149" t="s">
        <v>1888</v>
      </c>
      <c r="AQ320" s="218">
        <v>0</v>
      </c>
      <c r="AR320" s="213" t="s">
        <v>1890</v>
      </c>
      <c r="AS320" s="164" t="s">
        <v>36</v>
      </c>
      <c r="AT320" s="190" t="s">
        <v>36</v>
      </c>
      <c r="AU320" s="207"/>
      <c r="AV320" s="1"/>
      <c r="AW320" s="1"/>
      <c r="AX320" s="1"/>
      <c r="AY320" s="1"/>
      <c r="AZ320" s="1"/>
      <c r="BA320" s="1"/>
      <c r="BB320" s="1"/>
      <c r="BC320" s="1"/>
      <c r="BD320" s="1"/>
      <c r="BE320" s="1"/>
      <c r="BF320" s="1"/>
      <c r="BG320" s="1"/>
      <c r="BH320" s="1"/>
      <c r="BI320" s="1"/>
      <c r="BJ320" s="1"/>
    </row>
    <row r="321" spans="1:62" ht="204" hidden="1">
      <c r="A321" s="202"/>
      <c r="B321" s="243">
        <v>158</v>
      </c>
      <c r="C321" s="100" t="s">
        <v>22</v>
      </c>
      <c r="D321" s="100" t="s">
        <v>1789</v>
      </c>
      <c r="E321" s="100" t="s">
        <v>1873</v>
      </c>
      <c r="F321" s="100" t="s">
        <v>1791</v>
      </c>
      <c r="G321" s="100">
        <v>2024</v>
      </c>
      <c r="H321" s="246">
        <v>3</v>
      </c>
      <c r="I321" s="100">
        <v>1</v>
      </c>
      <c r="J321" s="100" t="s">
        <v>1891</v>
      </c>
      <c r="K321" s="100"/>
      <c r="L321" s="100" t="s">
        <v>1892</v>
      </c>
      <c r="M321" s="100" t="s">
        <v>1893</v>
      </c>
      <c r="N321" s="100">
        <v>1</v>
      </c>
      <c r="O321" s="100">
        <v>1</v>
      </c>
      <c r="P321" s="167">
        <v>45626</v>
      </c>
      <c r="Q321" s="167">
        <v>45930</v>
      </c>
      <c r="R321" s="103">
        <f t="shared" si="7"/>
        <v>45</v>
      </c>
      <c r="S321" s="100"/>
      <c r="T321" s="100"/>
      <c r="U321" s="100"/>
      <c r="V321" s="100"/>
      <c r="W321" s="100"/>
      <c r="X321" s="100"/>
      <c r="Y321" s="100"/>
      <c r="Z321" s="100"/>
      <c r="AA321" s="100"/>
      <c r="AB321" s="100"/>
      <c r="AC321" s="100"/>
      <c r="AD321" s="100"/>
      <c r="AE321" s="100"/>
      <c r="AF321" s="100"/>
      <c r="AG321" s="100"/>
      <c r="AH321" s="100"/>
      <c r="AI321" s="100"/>
      <c r="AJ321" s="106"/>
      <c r="AK321" s="107"/>
      <c r="AL321" s="107"/>
      <c r="AM321" s="107"/>
      <c r="AN321" s="214">
        <v>0.2</v>
      </c>
      <c r="AO321" s="120" t="s">
        <v>1884</v>
      </c>
      <c r="AP321" s="149" t="s">
        <v>1894</v>
      </c>
      <c r="AQ321" s="218">
        <v>0</v>
      </c>
      <c r="AR321" s="213" t="s">
        <v>1890</v>
      </c>
      <c r="AS321" s="164" t="s">
        <v>36</v>
      </c>
      <c r="AT321" s="190" t="s">
        <v>36</v>
      </c>
      <c r="AU321" s="207"/>
      <c r="AV321" s="1"/>
      <c r="AW321" s="1"/>
      <c r="AX321" s="1"/>
      <c r="AY321" s="1"/>
      <c r="AZ321" s="1"/>
      <c r="BA321" s="1"/>
      <c r="BB321" s="1"/>
      <c r="BC321" s="1"/>
      <c r="BD321" s="1"/>
      <c r="BE321" s="1"/>
      <c r="BF321" s="1"/>
      <c r="BG321" s="1"/>
      <c r="BH321" s="1"/>
      <c r="BI321" s="1"/>
      <c r="BJ321" s="1"/>
    </row>
    <row r="322" spans="1:62" ht="289.5" hidden="1">
      <c r="A322" s="202"/>
      <c r="B322" s="243">
        <v>159</v>
      </c>
      <c r="C322" s="100" t="s">
        <v>22</v>
      </c>
      <c r="D322" s="100" t="s">
        <v>1789</v>
      </c>
      <c r="E322" s="100" t="s">
        <v>1873</v>
      </c>
      <c r="F322" s="100" t="s">
        <v>1791</v>
      </c>
      <c r="G322" s="100">
        <v>2024</v>
      </c>
      <c r="H322" s="246">
        <v>4</v>
      </c>
      <c r="I322" s="100">
        <v>1</v>
      </c>
      <c r="J322" s="100" t="s">
        <v>1895</v>
      </c>
      <c r="K322" s="100"/>
      <c r="L322" s="100" t="s">
        <v>1896</v>
      </c>
      <c r="M322" s="100" t="s">
        <v>1897</v>
      </c>
      <c r="N322" s="100">
        <v>1</v>
      </c>
      <c r="O322" s="100">
        <v>1</v>
      </c>
      <c r="P322" s="167">
        <v>45626</v>
      </c>
      <c r="Q322" s="167">
        <v>45930</v>
      </c>
      <c r="R322" s="103">
        <f t="shared" si="7"/>
        <v>45</v>
      </c>
      <c r="S322" s="100"/>
      <c r="T322" s="100"/>
      <c r="U322" s="100"/>
      <c r="V322" s="100"/>
      <c r="W322" s="100"/>
      <c r="X322" s="100"/>
      <c r="Y322" s="100"/>
      <c r="Z322" s="100"/>
      <c r="AA322" s="100"/>
      <c r="AB322" s="100"/>
      <c r="AC322" s="100"/>
      <c r="AD322" s="100"/>
      <c r="AE322" s="100"/>
      <c r="AF322" s="100"/>
      <c r="AG322" s="100"/>
      <c r="AH322" s="100"/>
      <c r="AI322" s="100"/>
      <c r="AJ322" s="106"/>
      <c r="AK322" s="107"/>
      <c r="AL322" s="107"/>
      <c r="AM322" s="107"/>
      <c r="AN322" s="214">
        <v>0.5</v>
      </c>
      <c r="AO322" s="120" t="s">
        <v>1898</v>
      </c>
      <c r="AP322" s="149" t="s">
        <v>1899</v>
      </c>
      <c r="AQ322" s="218">
        <v>0</v>
      </c>
      <c r="AR322" s="213" t="s">
        <v>1900</v>
      </c>
      <c r="AS322" s="164" t="s">
        <v>36</v>
      </c>
      <c r="AT322" s="190" t="s">
        <v>36</v>
      </c>
      <c r="AU322" s="207"/>
      <c r="AV322" s="1"/>
      <c r="AW322" s="1"/>
      <c r="AX322" s="1"/>
      <c r="AY322" s="1"/>
      <c r="AZ322" s="1"/>
      <c r="BA322" s="1"/>
      <c r="BB322" s="1"/>
      <c r="BC322" s="1"/>
      <c r="BD322" s="1"/>
      <c r="BE322" s="1"/>
      <c r="BF322" s="1"/>
      <c r="BG322" s="1"/>
      <c r="BH322" s="1"/>
      <c r="BI322" s="1"/>
      <c r="BJ322" s="1"/>
    </row>
    <row r="323" spans="1:62" ht="204" hidden="1">
      <c r="A323" s="202"/>
      <c r="B323" s="243">
        <v>160</v>
      </c>
      <c r="C323" s="100" t="s">
        <v>22</v>
      </c>
      <c r="D323" s="100" t="s">
        <v>1789</v>
      </c>
      <c r="E323" s="100" t="s">
        <v>1873</v>
      </c>
      <c r="F323" s="100" t="s">
        <v>1791</v>
      </c>
      <c r="G323" s="100">
        <v>2024</v>
      </c>
      <c r="H323" s="246">
        <v>5</v>
      </c>
      <c r="I323" s="100">
        <v>1</v>
      </c>
      <c r="J323" s="100" t="s">
        <v>1901</v>
      </c>
      <c r="K323" s="100"/>
      <c r="L323" s="100" t="s">
        <v>1902</v>
      </c>
      <c r="M323" s="100" t="s">
        <v>1903</v>
      </c>
      <c r="N323" s="100">
        <v>1</v>
      </c>
      <c r="O323" s="100">
        <v>1</v>
      </c>
      <c r="P323" s="167">
        <v>45626</v>
      </c>
      <c r="Q323" s="167">
        <v>45930</v>
      </c>
      <c r="R323" s="103">
        <f t="shared" si="7"/>
        <v>45</v>
      </c>
      <c r="S323" s="100"/>
      <c r="T323" s="100"/>
      <c r="U323" s="100"/>
      <c r="V323" s="100"/>
      <c r="W323" s="100"/>
      <c r="X323" s="100"/>
      <c r="Y323" s="100"/>
      <c r="Z323" s="100"/>
      <c r="AA323" s="100"/>
      <c r="AB323" s="100"/>
      <c r="AC323" s="100"/>
      <c r="AD323" s="100"/>
      <c r="AE323" s="100"/>
      <c r="AF323" s="100"/>
      <c r="AG323" s="100"/>
      <c r="AH323" s="100"/>
      <c r="AI323" s="100"/>
      <c r="AJ323" s="106"/>
      <c r="AK323" s="107"/>
      <c r="AL323" s="107"/>
      <c r="AM323" s="107"/>
      <c r="AN323" s="214">
        <v>0.75</v>
      </c>
      <c r="AO323" s="120" t="s">
        <v>1904</v>
      </c>
      <c r="AP323" s="149" t="s">
        <v>1905</v>
      </c>
      <c r="AQ323" s="218">
        <v>0</v>
      </c>
      <c r="AR323" s="213" t="s">
        <v>1906</v>
      </c>
      <c r="AS323" s="164" t="s">
        <v>36</v>
      </c>
      <c r="AT323" s="190" t="s">
        <v>36</v>
      </c>
      <c r="AU323" s="207"/>
      <c r="AV323" s="1"/>
      <c r="AW323" s="1"/>
      <c r="AX323" s="1"/>
      <c r="AY323" s="1"/>
      <c r="AZ323" s="1"/>
      <c r="BA323" s="1"/>
      <c r="BB323" s="1"/>
      <c r="BC323" s="1"/>
      <c r="BD323" s="1"/>
      <c r="BE323" s="1"/>
      <c r="BF323" s="1"/>
      <c r="BG323" s="1"/>
      <c r="BH323" s="1"/>
      <c r="BI323" s="1"/>
      <c r="BJ323" s="1"/>
    </row>
    <row r="324" spans="1:62" ht="160.5" hidden="1">
      <c r="A324" s="202"/>
      <c r="B324" s="243">
        <v>161</v>
      </c>
      <c r="C324" s="100" t="s">
        <v>22</v>
      </c>
      <c r="D324" s="100" t="s">
        <v>1789</v>
      </c>
      <c r="E324" s="100" t="s">
        <v>1873</v>
      </c>
      <c r="F324" s="100" t="s">
        <v>117</v>
      </c>
      <c r="G324" s="100">
        <v>2024</v>
      </c>
      <c r="H324" s="246">
        <v>6</v>
      </c>
      <c r="I324" s="100">
        <v>1</v>
      </c>
      <c r="J324" s="100" t="s">
        <v>1812</v>
      </c>
      <c r="K324" s="100"/>
      <c r="L324" s="100" t="s">
        <v>1907</v>
      </c>
      <c r="M324" s="100" t="s">
        <v>1908</v>
      </c>
      <c r="N324" s="106">
        <v>1</v>
      </c>
      <c r="O324" s="100">
        <v>1</v>
      </c>
      <c r="P324" s="167">
        <v>45626</v>
      </c>
      <c r="Q324" s="167">
        <v>45930</v>
      </c>
      <c r="R324" s="103">
        <f t="shared" si="7"/>
        <v>45</v>
      </c>
      <c r="S324" s="100"/>
      <c r="T324" s="100"/>
      <c r="U324" s="100"/>
      <c r="V324" s="100"/>
      <c r="W324" s="100"/>
      <c r="X324" s="100"/>
      <c r="Y324" s="100"/>
      <c r="Z324" s="100"/>
      <c r="AA324" s="100"/>
      <c r="AB324" s="100"/>
      <c r="AC324" s="100"/>
      <c r="AD324" s="100"/>
      <c r="AE324" s="100"/>
      <c r="AF324" s="100"/>
      <c r="AG324" s="100"/>
      <c r="AH324" s="100"/>
      <c r="AI324" s="100"/>
      <c r="AJ324" s="106"/>
      <c r="AK324" s="107"/>
      <c r="AL324" s="107"/>
      <c r="AM324" s="107"/>
      <c r="AN324" s="214">
        <v>0.75</v>
      </c>
      <c r="AO324" s="120" t="s">
        <v>1909</v>
      </c>
      <c r="AP324" s="149" t="s">
        <v>1910</v>
      </c>
      <c r="AQ324" s="218">
        <v>0</v>
      </c>
      <c r="AR324" s="213" t="s">
        <v>1911</v>
      </c>
      <c r="AS324" s="164" t="s">
        <v>36</v>
      </c>
      <c r="AT324" s="190" t="s">
        <v>36</v>
      </c>
      <c r="AU324" s="207"/>
      <c r="AV324" s="1"/>
      <c r="AW324" s="1"/>
      <c r="AX324" s="1"/>
      <c r="AY324" s="1"/>
      <c r="AZ324" s="1"/>
      <c r="BA324" s="1"/>
      <c r="BB324" s="1"/>
      <c r="BC324" s="1"/>
      <c r="BD324" s="1"/>
      <c r="BE324" s="1"/>
      <c r="BF324" s="1"/>
      <c r="BG324" s="1"/>
      <c r="BH324" s="1"/>
      <c r="BI324" s="1"/>
      <c r="BJ324" s="1"/>
    </row>
    <row r="325" spans="1:62" ht="204" hidden="1">
      <c r="A325" s="202"/>
      <c r="B325" s="243">
        <v>162</v>
      </c>
      <c r="C325" s="100" t="s">
        <v>22</v>
      </c>
      <c r="D325" s="100" t="s">
        <v>1789</v>
      </c>
      <c r="E325" s="100" t="s">
        <v>1873</v>
      </c>
      <c r="F325" s="100" t="s">
        <v>131</v>
      </c>
      <c r="G325" s="100">
        <v>2024</v>
      </c>
      <c r="H325" s="246">
        <v>7</v>
      </c>
      <c r="I325" s="100">
        <v>1</v>
      </c>
      <c r="J325" s="100" t="s">
        <v>1826</v>
      </c>
      <c r="K325" s="100"/>
      <c r="L325" s="100" t="s">
        <v>1912</v>
      </c>
      <c r="M325" s="100" t="s">
        <v>1913</v>
      </c>
      <c r="N325" s="106">
        <v>1</v>
      </c>
      <c r="O325" s="100">
        <v>1</v>
      </c>
      <c r="P325" s="167">
        <v>45626</v>
      </c>
      <c r="Q325" s="167">
        <v>45930</v>
      </c>
      <c r="R325" s="103">
        <f t="shared" si="7"/>
        <v>45</v>
      </c>
      <c r="S325" s="100"/>
      <c r="T325" s="100"/>
      <c r="U325" s="100"/>
      <c r="V325" s="100"/>
      <c r="W325" s="100"/>
      <c r="X325" s="100"/>
      <c r="Y325" s="100"/>
      <c r="Z325" s="100"/>
      <c r="AA325" s="100"/>
      <c r="AB325" s="100"/>
      <c r="AC325" s="100"/>
      <c r="AD325" s="100"/>
      <c r="AE325" s="100"/>
      <c r="AF325" s="100"/>
      <c r="AG325" s="100"/>
      <c r="AH325" s="100"/>
      <c r="AI325" s="100"/>
      <c r="AJ325" s="106"/>
      <c r="AK325" s="107"/>
      <c r="AL325" s="107"/>
      <c r="AM325" s="107"/>
      <c r="AN325" s="214">
        <v>0.75</v>
      </c>
      <c r="AO325" s="120" t="s">
        <v>1914</v>
      </c>
      <c r="AP325" s="149" t="s">
        <v>1915</v>
      </c>
      <c r="AQ325" s="218">
        <v>0.5</v>
      </c>
      <c r="AR325" s="213" t="s">
        <v>1916</v>
      </c>
      <c r="AS325" s="164" t="s">
        <v>36</v>
      </c>
      <c r="AT325" s="190" t="s">
        <v>36</v>
      </c>
      <c r="AU325" s="207"/>
      <c r="AV325" s="1"/>
      <c r="AW325" s="1"/>
      <c r="AX325" s="1"/>
      <c r="AY325" s="1"/>
      <c r="AZ325" s="1"/>
      <c r="BA325" s="1"/>
      <c r="BB325" s="1"/>
      <c r="BC325" s="1"/>
      <c r="BD325" s="1"/>
      <c r="BE325" s="1"/>
      <c r="BF325" s="1"/>
      <c r="BG325" s="1"/>
      <c r="BH325" s="1"/>
      <c r="BI325" s="1"/>
      <c r="BJ325" s="1"/>
    </row>
    <row r="326" spans="1:62" ht="150.75" hidden="1">
      <c r="A326" s="202"/>
      <c r="B326" s="184">
        <v>163</v>
      </c>
      <c r="C326" s="100" t="s">
        <v>22</v>
      </c>
      <c r="D326" s="100" t="s">
        <v>1789</v>
      </c>
      <c r="E326" s="100" t="s">
        <v>1873</v>
      </c>
      <c r="F326" s="100" t="s">
        <v>328</v>
      </c>
      <c r="G326" s="100">
        <v>2024</v>
      </c>
      <c r="H326" s="246">
        <v>8</v>
      </c>
      <c r="I326" s="100">
        <v>1</v>
      </c>
      <c r="J326" s="100" t="s">
        <v>1917</v>
      </c>
      <c r="K326" s="100"/>
      <c r="L326" s="100" t="s">
        <v>1918</v>
      </c>
      <c r="M326" s="100" t="s">
        <v>1919</v>
      </c>
      <c r="N326" s="100">
        <v>1</v>
      </c>
      <c r="O326" s="100">
        <v>2</v>
      </c>
      <c r="P326" s="167">
        <v>45626</v>
      </c>
      <c r="Q326" s="167">
        <v>45930</v>
      </c>
      <c r="R326" s="103">
        <f t="shared" si="7"/>
        <v>45</v>
      </c>
      <c r="S326" s="100"/>
      <c r="T326" s="100"/>
      <c r="U326" s="100"/>
      <c r="V326" s="100"/>
      <c r="W326" s="100"/>
      <c r="X326" s="100"/>
      <c r="Y326" s="100"/>
      <c r="Z326" s="100"/>
      <c r="AA326" s="100"/>
      <c r="AB326" s="100"/>
      <c r="AC326" s="100"/>
      <c r="AD326" s="100"/>
      <c r="AE326" s="100"/>
      <c r="AF326" s="100"/>
      <c r="AG326" s="100"/>
      <c r="AH326" s="100"/>
      <c r="AI326" s="100"/>
      <c r="AJ326" s="106"/>
      <c r="AK326" s="107"/>
      <c r="AL326" s="107"/>
      <c r="AM326" s="107"/>
      <c r="AN326" s="214">
        <v>0.25</v>
      </c>
      <c r="AO326" s="120" t="s">
        <v>1920</v>
      </c>
      <c r="AP326" s="149" t="s">
        <v>1921</v>
      </c>
      <c r="AQ326" s="218">
        <v>0</v>
      </c>
      <c r="AR326" s="213" t="s">
        <v>1922</v>
      </c>
      <c r="AS326" s="164" t="s">
        <v>36</v>
      </c>
      <c r="AT326" s="190" t="s">
        <v>36</v>
      </c>
      <c r="AU326" s="207"/>
      <c r="AV326" s="1"/>
      <c r="AW326" s="1"/>
      <c r="AX326" s="1"/>
      <c r="AY326" s="1"/>
      <c r="AZ326" s="1"/>
      <c r="BA326" s="1"/>
      <c r="BB326" s="1"/>
      <c r="BC326" s="1"/>
      <c r="BD326" s="1"/>
      <c r="BE326" s="1"/>
      <c r="BF326" s="1"/>
      <c r="BG326" s="1"/>
      <c r="BH326" s="1"/>
      <c r="BI326" s="1"/>
      <c r="BJ326" s="1"/>
    </row>
    <row r="327" spans="1:62" ht="150.75" hidden="1">
      <c r="A327" s="202"/>
      <c r="B327" s="184">
        <v>163</v>
      </c>
      <c r="C327" s="100" t="s">
        <v>22</v>
      </c>
      <c r="D327" s="100" t="s">
        <v>1789</v>
      </c>
      <c r="E327" s="100" t="s">
        <v>1873</v>
      </c>
      <c r="F327" s="100" t="s">
        <v>328</v>
      </c>
      <c r="G327" s="100">
        <v>2024</v>
      </c>
      <c r="H327" s="100">
        <v>8</v>
      </c>
      <c r="I327" s="100">
        <v>2</v>
      </c>
      <c r="J327" s="100" t="s">
        <v>1917</v>
      </c>
      <c r="K327" s="100"/>
      <c r="L327" s="100" t="s">
        <v>1923</v>
      </c>
      <c r="M327" s="100" t="s">
        <v>1924</v>
      </c>
      <c r="N327" s="100">
        <v>1</v>
      </c>
      <c r="O327" s="100">
        <v>30</v>
      </c>
      <c r="P327" s="167">
        <v>45626</v>
      </c>
      <c r="Q327" s="167">
        <v>45930</v>
      </c>
      <c r="R327" s="103">
        <f t="shared" si="7"/>
        <v>45</v>
      </c>
      <c r="S327" s="100"/>
      <c r="T327" s="100"/>
      <c r="U327" s="100"/>
      <c r="V327" s="100"/>
      <c r="W327" s="100"/>
      <c r="X327" s="100"/>
      <c r="Y327" s="100"/>
      <c r="Z327" s="100"/>
      <c r="AA327" s="100"/>
      <c r="AB327" s="100"/>
      <c r="AC327" s="100"/>
      <c r="AD327" s="100"/>
      <c r="AE327" s="100"/>
      <c r="AF327" s="100"/>
      <c r="AG327" s="100"/>
      <c r="AH327" s="100"/>
      <c r="AI327" s="100"/>
      <c r="AJ327" s="106"/>
      <c r="AK327" s="107"/>
      <c r="AL327" s="107"/>
      <c r="AM327" s="107"/>
      <c r="AN327" s="214">
        <v>0.25</v>
      </c>
      <c r="AO327" s="120" t="s">
        <v>1925</v>
      </c>
      <c r="AP327" s="149" t="s">
        <v>1921</v>
      </c>
      <c r="AQ327" s="218">
        <v>0</v>
      </c>
      <c r="AR327" s="213" t="s">
        <v>1926</v>
      </c>
      <c r="AS327" s="164" t="s">
        <v>36</v>
      </c>
      <c r="AT327" s="190" t="s">
        <v>36</v>
      </c>
      <c r="AU327" s="207"/>
      <c r="AV327" s="1"/>
      <c r="AW327" s="1"/>
      <c r="AX327" s="1"/>
      <c r="AY327" s="1"/>
      <c r="AZ327" s="1"/>
      <c r="BA327" s="1"/>
      <c r="BB327" s="1"/>
      <c r="BC327" s="1"/>
      <c r="BD327" s="1"/>
      <c r="BE327" s="1"/>
      <c r="BF327" s="1"/>
      <c r="BG327" s="1"/>
      <c r="BH327" s="1"/>
      <c r="BI327" s="1"/>
      <c r="BJ327" s="1"/>
    </row>
    <row r="328" spans="1:62" ht="150.75" hidden="1">
      <c r="A328" s="202"/>
      <c r="B328" s="243">
        <v>163</v>
      </c>
      <c r="C328" s="100" t="s">
        <v>22</v>
      </c>
      <c r="D328" s="100" t="s">
        <v>1789</v>
      </c>
      <c r="E328" s="100" t="s">
        <v>1873</v>
      </c>
      <c r="F328" s="100" t="s">
        <v>221</v>
      </c>
      <c r="G328" s="100">
        <v>2024</v>
      </c>
      <c r="H328" s="100">
        <v>8</v>
      </c>
      <c r="I328" s="100">
        <v>3</v>
      </c>
      <c r="J328" s="100" t="s">
        <v>1917</v>
      </c>
      <c r="K328" s="100"/>
      <c r="L328" s="100" t="s">
        <v>1927</v>
      </c>
      <c r="M328" s="100" t="s">
        <v>1928</v>
      </c>
      <c r="N328" s="100">
        <v>1</v>
      </c>
      <c r="O328" s="100">
        <v>12</v>
      </c>
      <c r="P328" s="167">
        <v>45626</v>
      </c>
      <c r="Q328" s="167">
        <v>45930</v>
      </c>
      <c r="R328" s="103">
        <f t="shared" si="7"/>
        <v>45</v>
      </c>
      <c r="S328" s="100"/>
      <c r="T328" s="100"/>
      <c r="U328" s="100"/>
      <c r="V328" s="100"/>
      <c r="W328" s="100"/>
      <c r="X328" s="100"/>
      <c r="Y328" s="100"/>
      <c r="Z328" s="100"/>
      <c r="AA328" s="100"/>
      <c r="AB328" s="100"/>
      <c r="AC328" s="100"/>
      <c r="AD328" s="100"/>
      <c r="AE328" s="100"/>
      <c r="AF328" s="100"/>
      <c r="AG328" s="100"/>
      <c r="AH328" s="100"/>
      <c r="AI328" s="100"/>
      <c r="AJ328" s="106"/>
      <c r="AK328" s="107"/>
      <c r="AL328" s="107"/>
      <c r="AM328" s="107"/>
      <c r="AN328" s="214">
        <v>0.25</v>
      </c>
      <c r="AO328" s="120" t="s">
        <v>1929</v>
      </c>
      <c r="AP328" s="149" t="s">
        <v>1921</v>
      </c>
      <c r="AQ328" s="218">
        <v>0</v>
      </c>
      <c r="AR328" s="213" t="s">
        <v>1930</v>
      </c>
      <c r="AS328" s="164" t="s">
        <v>36</v>
      </c>
      <c r="AT328" s="190" t="s">
        <v>36</v>
      </c>
      <c r="AU328" s="207"/>
      <c r="AV328" s="1"/>
      <c r="AW328" s="1"/>
      <c r="AX328" s="1"/>
      <c r="AY328" s="1"/>
      <c r="AZ328" s="1"/>
      <c r="BA328" s="1"/>
      <c r="BB328" s="1"/>
      <c r="BC328" s="1"/>
      <c r="BD328" s="1"/>
      <c r="BE328" s="1"/>
      <c r="BF328" s="1"/>
      <c r="BG328" s="1"/>
      <c r="BH328" s="1"/>
      <c r="BI328" s="1"/>
      <c r="BJ328" s="1"/>
    </row>
    <row r="329" spans="1:62" ht="321.75" hidden="1">
      <c r="A329" s="202"/>
      <c r="B329" s="242">
        <v>164</v>
      </c>
      <c r="C329" s="100" t="s">
        <v>22</v>
      </c>
      <c r="D329" s="100" t="s">
        <v>1789</v>
      </c>
      <c r="E329" s="100" t="s">
        <v>1873</v>
      </c>
      <c r="F329" s="100" t="s">
        <v>221</v>
      </c>
      <c r="G329" s="100">
        <v>2024</v>
      </c>
      <c r="H329" s="246">
        <v>9</v>
      </c>
      <c r="I329" s="100">
        <v>1</v>
      </c>
      <c r="J329" s="100" t="s">
        <v>1931</v>
      </c>
      <c r="K329" s="100"/>
      <c r="L329" s="100" t="s">
        <v>1932</v>
      </c>
      <c r="M329" s="100" t="s">
        <v>1933</v>
      </c>
      <c r="N329" s="106">
        <v>1</v>
      </c>
      <c r="O329" s="100">
        <v>100</v>
      </c>
      <c r="P329" s="167">
        <v>45626</v>
      </c>
      <c r="Q329" s="167">
        <v>45930</v>
      </c>
      <c r="R329" s="100" t="e">
        <f t="shared" ca="1" si="6"/>
        <v>#NAME?</v>
      </c>
      <c r="S329" s="100"/>
      <c r="T329" s="100"/>
      <c r="U329" s="100"/>
      <c r="V329" s="100"/>
      <c r="W329" s="100"/>
      <c r="X329" s="100"/>
      <c r="Y329" s="100"/>
      <c r="Z329" s="100"/>
      <c r="AA329" s="100"/>
      <c r="AB329" s="100"/>
      <c r="AC329" s="100"/>
      <c r="AD329" s="100"/>
      <c r="AE329" s="100"/>
      <c r="AF329" s="100"/>
      <c r="AG329" s="100"/>
      <c r="AH329" s="100"/>
      <c r="AI329" s="100"/>
      <c r="AJ329" s="106"/>
      <c r="AK329" s="107"/>
      <c r="AL329" s="107"/>
      <c r="AM329" s="107"/>
      <c r="AN329" s="214">
        <v>1</v>
      </c>
      <c r="AO329" s="120" t="s">
        <v>1934</v>
      </c>
      <c r="AP329" s="149" t="s">
        <v>1935</v>
      </c>
      <c r="AQ329" s="218">
        <v>1</v>
      </c>
      <c r="AR329" s="213" t="s">
        <v>1936</v>
      </c>
      <c r="AS329" s="165" t="s">
        <v>278</v>
      </c>
      <c r="AT329" s="191" t="s">
        <v>279</v>
      </c>
      <c r="AU329" s="207"/>
      <c r="AV329" s="1"/>
      <c r="AW329" s="1"/>
      <c r="AX329" s="1"/>
      <c r="AY329" s="1"/>
      <c r="AZ329" s="1"/>
      <c r="BA329" s="1"/>
      <c r="BB329" s="1"/>
      <c r="BC329" s="1"/>
      <c r="BD329" s="1"/>
      <c r="BE329" s="1"/>
      <c r="BF329" s="1"/>
      <c r="BG329" s="1"/>
      <c r="BH329" s="1"/>
      <c r="BI329" s="1"/>
      <c r="BJ329" s="1"/>
    </row>
    <row r="330" spans="1:62" ht="150.75" hidden="1">
      <c r="A330" s="202"/>
      <c r="B330" s="243">
        <v>165</v>
      </c>
      <c r="C330" s="100" t="s">
        <v>22</v>
      </c>
      <c r="D330" s="100" t="s">
        <v>1789</v>
      </c>
      <c r="E330" s="100" t="s">
        <v>1937</v>
      </c>
      <c r="F330" s="100" t="s">
        <v>1791</v>
      </c>
      <c r="G330" s="100">
        <v>2024</v>
      </c>
      <c r="H330" s="246">
        <v>1</v>
      </c>
      <c r="I330" s="100">
        <v>1</v>
      </c>
      <c r="J330" s="100" t="s">
        <v>1938</v>
      </c>
      <c r="K330" s="100" t="s">
        <v>1939</v>
      </c>
      <c r="L330" s="100" t="s">
        <v>1940</v>
      </c>
      <c r="M330" s="100" t="s">
        <v>1941</v>
      </c>
      <c r="N330" s="100" t="s">
        <v>1942</v>
      </c>
      <c r="O330" s="100">
        <v>3</v>
      </c>
      <c r="P330" s="117">
        <v>45658</v>
      </c>
      <c r="Q330" s="117">
        <v>46021</v>
      </c>
      <c r="R330" s="103">
        <f t="shared" ref="R330:R343" si="8">(DAYS360(P330,Q330))/360*54</f>
        <v>53.85</v>
      </c>
      <c r="S330" s="100"/>
      <c r="T330" s="100"/>
      <c r="U330" s="100"/>
      <c r="V330" s="100"/>
      <c r="W330" s="100"/>
      <c r="X330" s="100"/>
      <c r="Y330" s="100"/>
      <c r="Z330" s="100"/>
      <c r="AA330" s="100"/>
      <c r="AB330" s="100"/>
      <c r="AC330" s="100"/>
      <c r="AD330" s="100"/>
      <c r="AE330" s="100"/>
      <c r="AF330" s="100"/>
      <c r="AG330" s="100"/>
      <c r="AH330" s="100"/>
      <c r="AI330" s="100"/>
      <c r="AJ330" s="106"/>
      <c r="AK330" s="107"/>
      <c r="AL330" s="107"/>
      <c r="AM330" s="107"/>
      <c r="AN330" s="137" t="s">
        <v>37</v>
      </c>
      <c r="AO330" s="137" t="s">
        <v>37</v>
      </c>
      <c r="AP330" s="137" t="s">
        <v>290</v>
      </c>
      <c r="AQ330" s="137" t="s">
        <v>290</v>
      </c>
      <c r="AR330" s="137" t="s">
        <v>290</v>
      </c>
      <c r="AS330" s="151" t="s">
        <v>36</v>
      </c>
      <c r="AT330" s="189" t="s">
        <v>36</v>
      </c>
      <c r="AU330" s="207"/>
      <c r="AV330" s="1"/>
      <c r="AW330" s="1"/>
      <c r="AX330" s="1"/>
      <c r="AY330" s="1"/>
      <c r="AZ330" s="1"/>
      <c r="BA330" s="1"/>
      <c r="BB330" s="1"/>
      <c r="BC330" s="1"/>
      <c r="BD330" s="1"/>
      <c r="BE330" s="1"/>
      <c r="BF330" s="1"/>
      <c r="BG330" s="1"/>
      <c r="BH330" s="1"/>
      <c r="BI330" s="1"/>
      <c r="BJ330" s="1"/>
    </row>
    <row r="331" spans="1:62" ht="409.6" hidden="1">
      <c r="A331" s="202"/>
      <c r="B331" s="243">
        <v>166</v>
      </c>
      <c r="C331" s="100" t="s">
        <v>22</v>
      </c>
      <c r="D331" s="100" t="s">
        <v>1789</v>
      </c>
      <c r="E331" s="100" t="s">
        <v>1937</v>
      </c>
      <c r="F331" s="100" t="s">
        <v>117</v>
      </c>
      <c r="G331" s="100">
        <v>2024</v>
      </c>
      <c r="H331" s="246">
        <v>2</v>
      </c>
      <c r="I331" s="100">
        <v>1</v>
      </c>
      <c r="J331" s="100" t="s">
        <v>1943</v>
      </c>
      <c r="K331" s="100" t="s">
        <v>1944</v>
      </c>
      <c r="L331" s="100" t="s">
        <v>1945</v>
      </c>
      <c r="M331" s="100" t="s">
        <v>1946</v>
      </c>
      <c r="N331" s="100" t="s">
        <v>1947</v>
      </c>
      <c r="O331" s="100">
        <v>3</v>
      </c>
      <c r="P331" s="117">
        <v>45658</v>
      </c>
      <c r="Q331" s="117">
        <v>46021</v>
      </c>
      <c r="R331" s="103">
        <f t="shared" si="8"/>
        <v>53.85</v>
      </c>
      <c r="S331" s="100"/>
      <c r="T331" s="100"/>
      <c r="U331" s="100"/>
      <c r="V331" s="100"/>
      <c r="W331" s="100"/>
      <c r="X331" s="100"/>
      <c r="Y331" s="100"/>
      <c r="Z331" s="100"/>
      <c r="AA331" s="100"/>
      <c r="AB331" s="100"/>
      <c r="AC331" s="100"/>
      <c r="AD331" s="100"/>
      <c r="AE331" s="100"/>
      <c r="AF331" s="100"/>
      <c r="AG331" s="100"/>
      <c r="AH331" s="100"/>
      <c r="AI331" s="100"/>
      <c r="AJ331" s="106"/>
      <c r="AK331" s="107"/>
      <c r="AL331" s="107"/>
      <c r="AM331" s="107"/>
      <c r="AN331" s="137" t="s">
        <v>37</v>
      </c>
      <c r="AO331" s="137" t="s">
        <v>37</v>
      </c>
      <c r="AP331" s="137" t="s">
        <v>290</v>
      </c>
      <c r="AQ331" s="137" t="s">
        <v>290</v>
      </c>
      <c r="AR331" s="137" t="s">
        <v>290</v>
      </c>
      <c r="AS331" s="151" t="s">
        <v>36</v>
      </c>
      <c r="AT331" s="189" t="s">
        <v>36</v>
      </c>
      <c r="AU331" s="207"/>
      <c r="AV331" s="1"/>
      <c r="AW331" s="1"/>
      <c r="AX331" s="1"/>
      <c r="AY331" s="1"/>
      <c r="AZ331" s="1"/>
      <c r="BA331" s="1"/>
      <c r="BB331" s="1"/>
      <c r="BC331" s="1"/>
      <c r="BD331" s="1"/>
      <c r="BE331" s="1"/>
      <c r="BF331" s="1"/>
      <c r="BG331" s="1"/>
      <c r="BH331" s="1"/>
      <c r="BI331" s="1"/>
      <c r="BJ331" s="1"/>
    </row>
    <row r="332" spans="1:62" ht="107.25" hidden="1">
      <c r="A332" s="202"/>
      <c r="B332" s="243">
        <v>167</v>
      </c>
      <c r="C332" s="100" t="s">
        <v>22</v>
      </c>
      <c r="D332" s="100" t="s">
        <v>1789</v>
      </c>
      <c r="E332" s="100" t="s">
        <v>1937</v>
      </c>
      <c r="F332" s="100" t="s">
        <v>131</v>
      </c>
      <c r="G332" s="100">
        <v>2024</v>
      </c>
      <c r="H332" s="246">
        <v>3</v>
      </c>
      <c r="I332" s="100">
        <v>1</v>
      </c>
      <c r="J332" s="100" t="s">
        <v>1948</v>
      </c>
      <c r="K332" s="100" t="s">
        <v>1949</v>
      </c>
      <c r="L332" s="100" t="s">
        <v>1950</v>
      </c>
      <c r="M332" s="100" t="s">
        <v>1951</v>
      </c>
      <c r="N332" s="100" t="s">
        <v>1952</v>
      </c>
      <c r="O332" s="100">
        <v>12</v>
      </c>
      <c r="P332" s="117">
        <v>45658</v>
      </c>
      <c r="Q332" s="117">
        <v>46021</v>
      </c>
      <c r="R332" s="103">
        <f t="shared" si="8"/>
        <v>53.85</v>
      </c>
      <c r="S332" s="100"/>
      <c r="T332" s="100"/>
      <c r="U332" s="100"/>
      <c r="V332" s="100"/>
      <c r="W332" s="100"/>
      <c r="X332" s="100"/>
      <c r="Y332" s="100"/>
      <c r="Z332" s="100"/>
      <c r="AA332" s="100"/>
      <c r="AB332" s="100"/>
      <c r="AC332" s="100"/>
      <c r="AD332" s="100"/>
      <c r="AE332" s="100"/>
      <c r="AF332" s="100"/>
      <c r="AG332" s="100"/>
      <c r="AH332" s="100"/>
      <c r="AI332" s="100"/>
      <c r="AJ332" s="106"/>
      <c r="AK332" s="107"/>
      <c r="AL332" s="107"/>
      <c r="AM332" s="107"/>
      <c r="AN332" s="137" t="s">
        <v>37</v>
      </c>
      <c r="AO332" s="137" t="s">
        <v>37</v>
      </c>
      <c r="AP332" s="137" t="s">
        <v>290</v>
      </c>
      <c r="AQ332" s="137" t="s">
        <v>290</v>
      </c>
      <c r="AR332" s="137" t="s">
        <v>290</v>
      </c>
      <c r="AS332" s="151" t="s">
        <v>36</v>
      </c>
      <c r="AT332" s="189" t="s">
        <v>36</v>
      </c>
      <c r="AU332" s="207"/>
      <c r="AV332" s="1"/>
      <c r="AW332" s="1"/>
      <c r="AX332" s="1"/>
      <c r="AY332" s="1"/>
      <c r="AZ332" s="1"/>
      <c r="BA332" s="1"/>
      <c r="BB332" s="1"/>
      <c r="BC332" s="1"/>
      <c r="BD332" s="1"/>
      <c r="BE332" s="1"/>
      <c r="BF332" s="1"/>
      <c r="BG332" s="1"/>
      <c r="BH332" s="1"/>
      <c r="BI332" s="1"/>
      <c r="BJ332" s="1"/>
    </row>
    <row r="333" spans="1:62" ht="96.75" hidden="1">
      <c r="A333" s="202"/>
      <c r="B333" s="243">
        <v>168</v>
      </c>
      <c r="C333" s="100" t="s">
        <v>22</v>
      </c>
      <c r="D333" s="100" t="s">
        <v>1789</v>
      </c>
      <c r="E333" s="100" t="s">
        <v>1937</v>
      </c>
      <c r="F333" s="100" t="s">
        <v>131</v>
      </c>
      <c r="G333" s="100">
        <v>2024</v>
      </c>
      <c r="H333" s="246">
        <v>4</v>
      </c>
      <c r="I333" s="100">
        <v>1</v>
      </c>
      <c r="J333" s="100" t="s">
        <v>1953</v>
      </c>
      <c r="K333" s="100" t="s">
        <v>1954</v>
      </c>
      <c r="L333" s="100" t="s">
        <v>1955</v>
      </c>
      <c r="M333" s="100" t="s">
        <v>1956</v>
      </c>
      <c r="N333" s="100" t="s">
        <v>1957</v>
      </c>
      <c r="O333" s="100">
        <v>12</v>
      </c>
      <c r="P333" s="117">
        <v>45658</v>
      </c>
      <c r="Q333" s="117">
        <v>46022</v>
      </c>
      <c r="R333" s="103">
        <f t="shared" si="8"/>
        <v>54</v>
      </c>
      <c r="S333" s="100"/>
      <c r="T333" s="100"/>
      <c r="U333" s="100"/>
      <c r="V333" s="100"/>
      <c r="W333" s="100"/>
      <c r="X333" s="100"/>
      <c r="Y333" s="100"/>
      <c r="Z333" s="100"/>
      <c r="AA333" s="100"/>
      <c r="AB333" s="100"/>
      <c r="AC333" s="100"/>
      <c r="AD333" s="100"/>
      <c r="AE333" s="100"/>
      <c r="AF333" s="100"/>
      <c r="AG333" s="100"/>
      <c r="AH333" s="100"/>
      <c r="AI333" s="100"/>
      <c r="AJ333" s="106"/>
      <c r="AK333" s="107"/>
      <c r="AL333" s="107"/>
      <c r="AM333" s="107"/>
      <c r="AN333" s="137" t="s">
        <v>37</v>
      </c>
      <c r="AO333" s="137" t="s">
        <v>37</v>
      </c>
      <c r="AP333" s="137" t="s">
        <v>290</v>
      </c>
      <c r="AQ333" s="137" t="s">
        <v>290</v>
      </c>
      <c r="AR333" s="137" t="s">
        <v>290</v>
      </c>
      <c r="AS333" s="151" t="s">
        <v>36</v>
      </c>
      <c r="AT333" s="189" t="s">
        <v>36</v>
      </c>
      <c r="AU333" s="207"/>
      <c r="AV333" s="1"/>
      <c r="AW333" s="1"/>
      <c r="AX333" s="1"/>
      <c r="AY333" s="1"/>
      <c r="AZ333" s="1"/>
      <c r="BA333" s="1"/>
      <c r="BB333" s="1"/>
      <c r="BC333" s="1"/>
      <c r="BD333" s="1"/>
      <c r="BE333" s="1"/>
      <c r="BF333" s="1"/>
      <c r="BG333" s="1"/>
      <c r="BH333" s="1"/>
      <c r="BI333" s="1"/>
      <c r="BJ333" s="1"/>
    </row>
    <row r="334" spans="1:62" ht="150.75" hidden="1">
      <c r="A334" s="202"/>
      <c r="B334" s="243">
        <v>169</v>
      </c>
      <c r="C334" s="100" t="s">
        <v>22</v>
      </c>
      <c r="D334" s="100" t="s">
        <v>1789</v>
      </c>
      <c r="E334" s="100" t="s">
        <v>1937</v>
      </c>
      <c r="F334" s="100" t="s">
        <v>328</v>
      </c>
      <c r="G334" s="100">
        <v>2024</v>
      </c>
      <c r="H334" s="246">
        <v>5</v>
      </c>
      <c r="I334" s="100">
        <v>1</v>
      </c>
      <c r="J334" s="100" t="s">
        <v>1958</v>
      </c>
      <c r="K334" s="100" t="s">
        <v>1959</v>
      </c>
      <c r="L334" s="100" t="s">
        <v>1960</v>
      </c>
      <c r="M334" s="100" t="s">
        <v>1961</v>
      </c>
      <c r="N334" s="100" t="s">
        <v>875</v>
      </c>
      <c r="O334" s="100">
        <v>12</v>
      </c>
      <c r="P334" s="117">
        <v>45658</v>
      </c>
      <c r="Q334" s="117">
        <v>46022</v>
      </c>
      <c r="R334" s="103">
        <f t="shared" si="8"/>
        <v>54</v>
      </c>
      <c r="S334" s="100"/>
      <c r="T334" s="100"/>
      <c r="U334" s="100"/>
      <c r="V334" s="100"/>
      <c r="W334" s="100"/>
      <c r="X334" s="100"/>
      <c r="Y334" s="100"/>
      <c r="Z334" s="100"/>
      <c r="AA334" s="100"/>
      <c r="AB334" s="100"/>
      <c r="AC334" s="100"/>
      <c r="AD334" s="100"/>
      <c r="AE334" s="100"/>
      <c r="AF334" s="100"/>
      <c r="AG334" s="100"/>
      <c r="AH334" s="100"/>
      <c r="AI334" s="100"/>
      <c r="AJ334" s="106"/>
      <c r="AK334" s="107"/>
      <c r="AL334" s="107"/>
      <c r="AM334" s="107"/>
      <c r="AN334" s="137" t="s">
        <v>37</v>
      </c>
      <c r="AO334" s="137" t="s">
        <v>37</v>
      </c>
      <c r="AP334" s="137" t="s">
        <v>290</v>
      </c>
      <c r="AQ334" s="137" t="s">
        <v>290</v>
      </c>
      <c r="AR334" s="137" t="s">
        <v>290</v>
      </c>
      <c r="AS334" s="151" t="s">
        <v>36</v>
      </c>
      <c r="AT334" s="189" t="s">
        <v>36</v>
      </c>
      <c r="AU334" s="207"/>
      <c r="AV334" s="1"/>
      <c r="AW334" s="1"/>
      <c r="AX334" s="1"/>
      <c r="AY334" s="1"/>
      <c r="AZ334" s="1"/>
      <c r="BA334" s="1"/>
      <c r="BB334" s="1"/>
      <c r="BC334" s="1"/>
      <c r="BD334" s="1"/>
      <c r="BE334" s="1"/>
      <c r="BF334" s="1"/>
      <c r="BG334" s="1"/>
      <c r="BH334" s="1"/>
      <c r="BI334" s="1"/>
      <c r="BJ334" s="1"/>
    </row>
    <row r="335" spans="1:62" ht="150.75" hidden="1">
      <c r="A335" s="202"/>
      <c r="B335" s="243">
        <v>170</v>
      </c>
      <c r="C335" s="100" t="s">
        <v>22</v>
      </c>
      <c r="D335" s="100" t="s">
        <v>1789</v>
      </c>
      <c r="E335" s="100" t="s">
        <v>1937</v>
      </c>
      <c r="F335" s="100" t="s">
        <v>328</v>
      </c>
      <c r="G335" s="100">
        <v>2024</v>
      </c>
      <c r="H335" s="246">
        <v>6</v>
      </c>
      <c r="I335" s="100">
        <v>1</v>
      </c>
      <c r="J335" s="100" t="s">
        <v>1962</v>
      </c>
      <c r="K335" s="100" t="s">
        <v>1963</v>
      </c>
      <c r="L335" s="100" t="s">
        <v>1964</v>
      </c>
      <c r="M335" s="100" t="s">
        <v>1965</v>
      </c>
      <c r="N335" s="100" t="s">
        <v>1952</v>
      </c>
      <c r="O335" s="100">
        <v>12</v>
      </c>
      <c r="P335" s="117">
        <v>45658</v>
      </c>
      <c r="Q335" s="117">
        <v>46022</v>
      </c>
      <c r="R335" s="103">
        <f t="shared" si="8"/>
        <v>54</v>
      </c>
      <c r="S335" s="100"/>
      <c r="T335" s="100"/>
      <c r="U335" s="100"/>
      <c r="V335" s="100"/>
      <c r="W335" s="100"/>
      <c r="X335" s="100"/>
      <c r="Y335" s="100"/>
      <c r="Z335" s="100"/>
      <c r="AA335" s="100"/>
      <c r="AB335" s="100"/>
      <c r="AC335" s="100"/>
      <c r="AD335" s="100"/>
      <c r="AE335" s="100"/>
      <c r="AF335" s="100"/>
      <c r="AG335" s="100"/>
      <c r="AH335" s="100"/>
      <c r="AI335" s="100"/>
      <c r="AJ335" s="106"/>
      <c r="AK335" s="107"/>
      <c r="AL335" s="107"/>
      <c r="AM335" s="107"/>
      <c r="AN335" s="137" t="s">
        <v>37</v>
      </c>
      <c r="AO335" s="137" t="s">
        <v>37</v>
      </c>
      <c r="AP335" s="137" t="s">
        <v>290</v>
      </c>
      <c r="AQ335" s="137" t="s">
        <v>290</v>
      </c>
      <c r="AR335" s="137" t="s">
        <v>290</v>
      </c>
      <c r="AS335" s="151" t="s">
        <v>36</v>
      </c>
      <c r="AT335" s="189" t="s">
        <v>36</v>
      </c>
      <c r="AU335" s="207"/>
      <c r="AV335" s="1"/>
      <c r="AW335" s="1"/>
      <c r="AX335" s="1"/>
      <c r="AY335" s="1"/>
      <c r="AZ335" s="1"/>
      <c r="BA335" s="1"/>
      <c r="BB335" s="1"/>
      <c r="BC335" s="1"/>
      <c r="BD335" s="1"/>
      <c r="BE335" s="1"/>
      <c r="BF335" s="1"/>
      <c r="BG335" s="1"/>
      <c r="BH335" s="1"/>
      <c r="BI335" s="1"/>
      <c r="BJ335" s="1"/>
    </row>
    <row r="336" spans="1:62" ht="160.5" hidden="1">
      <c r="A336" s="202"/>
      <c r="B336" s="243">
        <v>171</v>
      </c>
      <c r="C336" s="100" t="s">
        <v>22</v>
      </c>
      <c r="D336" s="100" t="s">
        <v>1789</v>
      </c>
      <c r="E336" s="100" t="s">
        <v>1937</v>
      </c>
      <c r="F336" s="100" t="s">
        <v>221</v>
      </c>
      <c r="G336" s="100">
        <v>2024</v>
      </c>
      <c r="H336" s="246">
        <v>7</v>
      </c>
      <c r="I336" s="100">
        <v>1</v>
      </c>
      <c r="J336" s="100" t="s">
        <v>1966</v>
      </c>
      <c r="K336" s="100" t="s">
        <v>1967</v>
      </c>
      <c r="L336" s="100" t="s">
        <v>1968</v>
      </c>
      <c r="M336" s="100" t="s">
        <v>1969</v>
      </c>
      <c r="N336" s="100" t="s">
        <v>955</v>
      </c>
      <c r="O336" s="100">
        <v>2</v>
      </c>
      <c r="P336" s="117">
        <v>45658</v>
      </c>
      <c r="Q336" s="117">
        <v>46022</v>
      </c>
      <c r="R336" s="103">
        <f t="shared" si="8"/>
        <v>54</v>
      </c>
      <c r="S336" s="100"/>
      <c r="T336" s="100"/>
      <c r="U336" s="100"/>
      <c r="V336" s="100"/>
      <c r="W336" s="100"/>
      <c r="X336" s="100"/>
      <c r="Y336" s="100"/>
      <c r="Z336" s="100"/>
      <c r="AA336" s="100"/>
      <c r="AB336" s="100"/>
      <c r="AC336" s="100"/>
      <c r="AD336" s="100"/>
      <c r="AE336" s="100"/>
      <c r="AF336" s="100"/>
      <c r="AG336" s="100"/>
      <c r="AH336" s="100"/>
      <c r="AI336" s="100"/>
      <c r="AJ336" s="106"/>
      <c r="AK336" s="107"/>
      <c r="AL336" s="107"/>
      <c r="AM336" s="107"/>
      <c r="AN336" s="137" t="s">
        <v>37</v>
      </c>
      <c r="AO336" s="137" t="s">
        <v>37</v>
      </c>
      <c r="AP336" s="137" t="s">
        <v>290</v>
      </c>
      <c r="AQ336" s="137" t="s">
        <v>290</v>
      </c>
      <c r="AR336" s="137" t="s">
        <v>290</v>
      </c>
      <c r="AS336" s="151" t="s">
        <v>36</v>
      </c>
      <c r="AT336" s="189" t="s">
        <v>36</v>
      </c>
      <c r="AU336" s="207"/>
      <c r="AV336" s="1"/>
      <c r="AW336" s="1"/>
      <c r="AX336" s="1"/>
      <c r="AY336" s="1"/>
      <c r="AZ336" s="1"/>
      <c r="BA336" s="1"/>
      <c r="BB336" s="1"/>
      <c r="BC336" s="1"/>
      <c r="BD336" s="1"/>
      <c r="BE336" s="1"/>
      <c r="BF336" s="1"/>
      <c r="BG336" s="1"/>
      <c r="BH336" s="1"/>
      <c r="BI336" s="1"/>
      <c r="BJ336" s="1"/>
    </row>
    <row r="337" spans="1:64" ht="139.5" hidden="1">
      <c r="A337" s="202"/>
      <c r="B337" s="243">
        <v>172</v>
      </c>
      <c r="C337" s="100" t="s">
        <v>22</v>
      </c>
      <c r="D337" s="100" t="s">
        <v>1789</v>
      </c>
      <c r="E337" s="100" t="s">
        <v>1970</v>
      </c>
      <c r="F337" s="100" t="s">
        <v>1791</v>
      </c>
      <c r="G337" s="100">
        <v>2024</v>
      </c>
      <c r="H337" s="246">
        <v>1</v>
      </c>
      <c r="I337" s="100">
        <v>1</v>
      </c>
      <c r="J337" s="100" t="s">
        <v>1971</v>
      </c>
      <c r="K337" s="100" t="s">
        <v>1972</v>
      </c>
      <c r="L337" s="100" t="s">
        <v>1973</v>
      </c>
      <c r="M337" s="100" t="s">
        <v>1974</v>
      </c>
      <c r="N337" s="106" t="s">
        <v>1975</v>
      </c>
      <c r="O337" s="100">
        <v>12</v>
      </c>
      <c r="P337" s="117">
        <v>45658</v>
      </c>
      <c r="Q337" s="117">
        <v>46022</v>
      </c>
      <c r="R337" s="103">
        <f t="shared" si="8"/>
        <v>54</v>
      </c>
      <c r="S337" s="100"/>
      <c r="T337" s="100"/>
      <c r="U337" s="100"/>
      <c r="V337" s="100"/>
      <c r="W337" s="100"/>
      <c r="X337" s="100"/>
      <c r="Y337" s="100"/>
      <c r="Z337" s="100"/>
      <c r="AA337" s="100"/>
      <c r="AB337" s="100"/>
      <c r="AC337" s="100"/>
      <c r="AD337" s="100"/>
      <c r="AE337" s="100"/>
      <c r="AF337" s="100"/>
      <c r="AG337" s="100"/>
      <c r="AH337" s="100"/>
      <c r="AI337" s="100"/>
      <c r="AJ337" s="106"/>
      <c r="AK337" s="107"/>
      <c r="AL337" s="107"/>
      <c r="AM337" s="107"/>
      <c r="AN337" s="137" t="s">
        <v>37</v>
      </c>
      <c r="AO337" s="137" t="s">
        <v>37</v>
      </c>
      <c r="AP337" s="137" t="s">
        <v>290</v>
      </c>
      <c r="AQ337" s="137" t="s">
        <v>290</v>
      </c>
      <c r="AR337" s="137" t="s">
        <v>290</v>
      </c>
      <c r="AS337" s="151" t="s">
        <v>36</v>
      </c>
      <c r="AT337" s="189" t="s">
        <v>36</v>
      </c>
      <c r="AU337" s="207"/>
      <c r="AV337" s="1"/>
      <c r="AW337" s="1"/>
      <c r="AX337" s="1"/>
      <c r="AY337" s="1"/>
      <c r="AZ337" s="1"/>
      <c r="BA337" s="1"/>
      <c r="BB337" s="1"/>
      <c r="BC337" s="1"/>
      <c r="BD337" s="1"/>
      <c r="BE337" s="1"/>
      <c r="BF337" s="1"/>
      <c r="BG337" s="1"/>
      <c r="BH337" s="1"/>
      <c r="BI337" s="1"/>
      <c r="BJ337" s="1"/>
    </row>
    <row r="338" spans="1:64" ht="117.75" hidden="1">
      <c r="A338" s="202"/>
      <c r="B338" s="243">
        <v>173</v>
      </c>
      <c r="C338" s="100" t="s">
        <v>22</v>
      </c>
      <c r="D338" s="100" t="s">
        <v>1789</v>
      </c>
      <c r="E338" s="100" t="s">
        <v>1970</v>
      </c>
      <c r="F338" s="100" t="s">
        <v>117</v>
      </c>
      <c r="G338" s="100">
        <v>2024</v>
      </c>
      <c r="H338" s="246">
        <v>2</v>
      </c>
      <c r="I338" s="100">
        <v>1</v>
      </c>
      <c r="J338" s="100" t="s">
        <v>1976</v>
      </c>
      <c r="K338" s="101" t="s">
        <v>1977</v>
      </c>
      <c r="L338" s="100" t="s">
        <v>1978</v>
      </c>
      <c r="M338" s="100" t="s">
        <v>1979</v>
      </c>
      <c r="N338" s="106" t="s">
        <v>1975</v>
      </c>
      <c r="O338" s="100">
        <v>12</v>
      </c>
      <c r="P338" s="117">
        <v>45658</v>
      </c>
      <c r="Q338" s="117">
        <v>46022</v>
      </c>
      <c r="R338" s="103">
        <f t="shared" si="8"/>
        <v>54</v>
      </c>
      <c r="S338" s="100"/>
      <c r="T338" s="100"/>
      <c r="U338" s="100"/>
      <c r="V338" s="100"/>
      <c r="W338" s="100"/>
      <c r="X338" s="100"/>
      <c r="Y338" s="100"/>
      <c r="Z338" s="100"/>
      <c r="AA338" s="100"/>
      <c r="AB338" s="100"/>
      <c r="AC338" s="100"/>
      <c r="AD338" s="100"/>
      <c r="AE338" s="100"/>
      <c r="AF338" s="100"/>
      <c r="AG338" s="100"/>
      <c r="AH338" s="100"/>
      <c r="AI338" s="100"/>
      <c r="AJ338" s="106"/>
      <c r="AK338" s="107"/>
      <c r="AL338" s="107"/>
      <c r="AM338" s="107"/>
      <c r="AN338" s="137" t="s">
        <v>37</v>
      </c>
      <c r="AO338" s="137" t="s">
        <v>37</v>
      </c>
      <c r="AP338" s="137" t="s">
        <v>290</v>
      </c>
      <c r="AQ338" s="137" t="s">
        <v>290</v>
      </c>
      <c r="AR338" s="137" t="s">
        <v>290</v>
      </c>
      <c r="AS338" s="151" t="s">
        <v>36</v>
      </c>
      <c r="AT338" s="189" t="s">
        <v>36</v>
      </c>
      <c r="AU338" s="207"/>
      <c r="AV338" s="1"/>
      <c r="AW338" s="1"/>
      <c r="AX338" s="1"/>
      <c r="AY338" s="1"/>
      <c r="AZ338" s="1"/>
      <c r="BA338" s="1"/>
      <c r="BB338" s="1"/>
      <c r="BC338" s="1"/>
      <c r="BD338" s="1"/>
      <c r="BE338" s="1"/>
      <c r="BF338" s="1"/>
      <c r="BG338" s="1"/>
      <c r="BH338" s="1"/>
      <c r="BI338" s="1"/>
      <c r="BJ338" s="1"/>
    </row>
    <row r="339" spans="1:64" ht="85.5" hidden="1">
      <c r="A339" s="202"/>
      <c r="B339" s="243">
        <v>174</v>
      </c>
      <c r="C339" s="100" t="s">
        <v>22</v>
      </c>
      <c r="D339" s="100" t="s">
        <v>1789</v>
      </c>
      <c r="E339" s="100" t="s">
        <v>1970</v>
      </c>
      <c r="F339" s="100" t="s">
        <v>328</v>
      </c>
      <c r="G339" s="100">
        <v>2024</v>
      </c>
      <c r="H339" s="246">
        <v>3</v>
      </c>
      <c r="I339" s="100">
        <v>1</v>
      </c>
      <c r="J339" s="100" t="s">
        <v>1980</v>
      </c>
      <c r="K339" s="100" t="s">
        <v>1981</v>
      </c>
      <c r="L339" s="100" t="s">
        <v>1982</v>
      </c>
      <c r="M339" s="100" t="s">
        <v>1983</v>
      </c>
      <c r="N339" s="106" t="s">
        <v>1975</v>
      </c>
      <c r="O339" s="100">
        <v>12</v>
      </c>
      <c r="P339" s="117">
        <v>45658</v>
      </c>
      <c r="Q339" s="117">
        <v>46022</v>
      </c>
      <c r="R339" s="103">
        <f t="shared" si="8"/>
        <v>54</v>
      </c>
      <c r="S339" s="100"/>
      <c r="T339" s="100"/>
      <c r="U339" s="100"/>
      <c r="V339" s="100"/>
      <c r="W339" s="100"/>
      <c r="X339" s="100"/>
      <c r="Y339" s="100"/>
      <c r="Z339" s="100"/>
      <c r="AA339" s="100"/>
      <c r="AB339" s="100"/>
      <c r="AC339" s="100"/>
      <c r="AD339" s="100"/>
      <c r="AE339" s="100"/>
      <c r="AF339" s="100"/>
      <c r="AG339" s="100"/>
      <c r="AH339" s="100"/>
      <c r="AI339" s="100"/>
      <c r="AJ339" s="106"/>
      <c r="AK339" s="107"/>
      <c r="AL339" s="107"/>
      <c r="AM339" s="107"/>
      <c r="AN339" s="137" t="s">
        <v>37</v>
      </c>
      <c r="AO339" s="137" t="s">
        <v>37</v>
      </c>
      <c r="AP339" s="137" t="s">
        <v>290</v>
      </c>
      <c r="AQ339" s="137" t="s">
        <v>290</v>
      </c>
      <c r="AR339" s="137" t="s">
        <v>290</v>
      </c>
      <c r="AS339" s="151" t="s">
        <v>36</v>
      </c>
      <c r="AT339" s="189" t="s">
        <v>36</v>
      </c>
      <c r="AU339" s="207"/>
      <c r="AV339" s="1"/>
      <c r="AW339" s="1"/>
      <c r="AX339" s="1"/>
      <c r="AY339" s="1"/>
      <c r="AZ339" s="1"/>
      <c r="BA339" s="1"/>
      <c r="BB339" s="1"/>
      <c r="BC339" s="1"/>
      <c r="BD339" s="1"/>
      <c r="BE339" s="1"/>
      <c r="BF339" s="1"/>
      <c r="BG339" s="1"/>
      <c r="BH339" s="1"/>
      <c r="BI339" s="1"/>
      <c r="BJ339" s="1"/>
    </row>
    <row r="340" spans="1:64" ht="225.75" hidden="1">
      <c r="A340" s="202"/>
      <c r="B340" s="243">
        <v>175</v>
      </c>
      <c r="C340" s="100" t="s">
        <v>22</v>
      </c>
      <c r="D340" s="100" t="s">
        <v>1789</v>
      </c>
      <c r="E340" s="100" t="s">
        <v>1970</v>
      </c>
      <c r="F340" s="100" t="s">
        <v>221</v>
      </c>
      <c r="G340" s="100">
        <v>2024</v>
      </c>
      <c r="H340" s="246">
        <v>4</v>
      </c>
      <c r="I340" s="100">
        <v>1</v>
      </c>
      <c r="J340" s="100" t="s">
        <v>1984</v>
      </c>
      <c r="K340" s="100" t="s">
        <v>1985</v>
      </c>
      <c r="L340" s="100" t="s">
        <v>1986</v>
      </c>
      <c r="M340" s="100" t="s">
        <v>1987</v>
      </c>
      <c r="N340" s="106" t="s">
        <v>1975</v>
      </c>
      <c r="O340" s="168">
        <v>3</v>
      </c>
      <c r="P340" s="117">
        <v>45658</v>
      </c>
      <c r="Q340" s="117">
        <v>45747</v>
      </c>
      <c r="R340" s="103">
        <f t="shared" si="8"/>
        <v>13.5</v>
      </c>
      <c r="S340" s="100"/>
      <c r="T340" s="100"/>
      <c r="U340" s="100"/>
      <c r="V340" s="100"/>
      <c r="W340" s="100"/>
      <c r="X340" s="100"/>
      <c r="Y340" s="100"/>
      <c r="Z340" s="100"/>
      <c r="AA340" s="100"/>
      <c r="AB340" s="100"/>
      <c r="AC340" s="100"/>
      <c r="AD340" s="100"/>
      <c r="AE340" s="100"/>
      <c r="AF340" s="100"/>
      <c r="AG340" s="100"/>
      <c r="AH340" s="100"/>
      <c r="AI340" s="100"/>
      <c r="AJ340" s="106"/>
      <c r="AK340" s="107"/>
      <c r="AL340" s="107"/>
      <c r="AM340" s="107"/>
      <c r="AN340" s="137" t="s">
        <v>37</v>
      </c>
      <c r="AO340" s="137" t="s">
        <v>37</v>
      </c>
      <c r="AP340" s="137" t="s">
        <v>290</v>
      </c>
      <c r="AQ340" s="137" t="s">
        <v>290</v>
      </c>
      <c r="AR340" s="137" t="s">
        <v>290</v>
      </c>
      <c r="AS340" s="151" t="s">
        <v>36</v>
      </c>
      <c r="AT340" s="189" t="s">
        <v>36</v>
      </c>
      <c r="AU340" s="207"/>
      <c r="AV340" s="1"/>
      <c r="AW340" s="1"/>
      <c r="AX340" s="1"/>
      <c r="AY340" s="1"/>
      <c r="AZ340" s="1"/>
      <c r="BA340" s="1"/>
      <c r="BB340" s="1"/>
      <c r="BC340" s="1"/>
      <c r="BD340" s="1"/>
      <c r="BE340" s="1"/>
      <c r="BF340" s="1"/>
      <c r="BG340" s="1"/>
      <c r="BH340" s="1"/>
      <c r="BI340" s="1"/>
      <c r="BJ340" s="1"/>
    </row>
    <row r="341" spans="1:64" ht="117.75" hidden="1">
      <c r="A341" s="202"/>
      <c r="B341" s="243">
        <v>176</v>
      </c>
      <c r="C341" s="100" t="s">
        <v>22</v>
      </c>
      <c r="D341" s="100" t="s">
        <v>1789</v>
      </c>
      <c r="E341" s="100" t="s">
        <v>1970</v>
      </c>
      <c r="F341" s="100" t="s">
        <v>221</v>
      </c>
      <c r="G341" s="100">
        <v>2024</v>
      </c>
      <c r="H341" s="246">
        <v>5</v>
      </c>
      <c r="I341" s="100">
        <v>1</v>
      </c>
      <c r="J341" s="100" t="s">
        <v>521</v>
      </c>
      <c r="K341" s="100" t="s">
        <v>1988</v>
      </c>
      <c r="L341" s="100" t="s">
        <v>1989</v>
      </c>
      <c r="M341" s="100" t="s">
        <v>1990</v>
      </c>
      <c r="N341" s="100" t="s">
        <v>1975</v>
      </c>
      <c r="O341" s="168">
        <v>12</v>
      </c>
      <c r="P341" s="117">
        <v>45658</v>
      </c>
      <c r="Q341" s="117">
        <v>46022</v>
      </c>
      <c r="R341" s="103">
        <f t="shared" si="8"/>
        <v>54</v>
      </c>
      <c r="S341" s="100"/>
      <c r="T341" s="100"/>
      <c r="U341" s="100"/>
      <c r="V341" s="100"/>
      <c r="W341" s="100"/>
      <c r="X341" s="100"/>
      <c r="Y341" s="100"/>
      <c r="Z341" s="100"/>
      <c r="AA341" s="100"/>
      <c r="AB341" s="100"/>
      <c r="AC341" s="100"/>
      <c r="AD341" s="100"/>
      <c r="AE341" s="100"/>
      <c r="AF341" s="100"/>
      <c r="AG341" s="100"/>
      <c r="AH341" s="100"/>
      <c r="AI341" s="100"/>
      <c r="AJ341" s="106"/>
      <c r="AK341" s="107"/>
      <c r="AL341" s="107"/>
      <c r="AM341" s="107"/>
      <c r="AN341" s="137" t="s">
        <v>37</v>
      </c>
      <c r="AO341" s="137" t="s">
        <v>37</v>
      </c>
      <c r="AP341" s="137" t="s">
        <v>290</v>
      </c>
      <c r="AQ341" s="137" t="s">
        <v>290</v>
      </c>
      <c r="AR341" s="137" t="s">
        <v>290</v>
      </c>
      <c r="AS341" s="151" t="s">
        <v>36</v>
      </c>
      <c r="AT341" s="189" t="s">
        <v>36</v>
      </c>
      <c r="AU341" s="207"/>
      <c r="AV341" s="1"/>
      <c r="AW341" s="1"/>
      <c r="AX341" s="1"/>
      <c r="AY341" s="1"/>
      <c r="AZ341" s="1"/>
      <c r="BA341" s="1"/>
      <c r="BB341" s="1"/>
      <c r="BC341" s="1"/>
      <c r="BD341" s="1"/>
      <c r="BE341" s="1"/>
      <c r="BF341" s="1"/>
      <c r="BG341" s="1"/>
      <c r="BH341" s="1"/>
      <c r="BI341" s="1"/>
      <c r="BJ341" s="1"/>
    </row>
    <row r="342" spans="1:64" ht="85.5" hidden="1">
      <c r="A342" s="202"/>
      <c r="B342" s="243">
        <v>177</v>
      </c>
      <c r="C342" s="100" t="s">
        <v>22</v>
      </c>
      <c r="D342" s="100" t="s">
        <v>1789</v>
      </c>
      <c r="E342" s="100" t="s">
        <v>1970</v>
      </c>
      <c r="F342" s="100" t="s">
        <v>221</v>
      </c>
      <c r="G342" s="100">
        <v>2024</v>
      </c>
      <c r="H342" s="246">
        <v>6</v>
      </c>
      <c r="I342" s="100">
        <v>1</v>
      </c>
      <c r="J342" s="100" t="s">
        <v>1991</v>
      </c>
      <c r="K342" s="100" t="s">
        <v>1992</v>
      </c>
      <c r="L342" s="100" t="s">
        <v>1993</v>
      </c>
      <c r="M342" s="100" t="s">
        <v>1994</v>
      </c>
      <c r="N342" s="106" t="s">
        <v>1975</v>
      </c>
      <c r="O342" s="168">
        <v>3</v>
      </c>
      <c r="P342" s="117">
        <v>45658</v>
      </c>
      <c r="Q342" s="117">
        <v>45747</v>
      </c>
      <c r="R342" s="103">
        <f t="shared" si="8"/>
        <v>13.5</v>
      </c>
      <c r="S342" s="100"/>
      <c r="T342" s="100"/>
      <c r="U342" s="100"/>
      <c r="V342" s="100"/>
      <c r="W342" s="100"/>
      <c r="X342" s="100"/>
      <c r="Y342" s="100"/>
      <c r="Z342" s="100"/>
      <c r="AA342" s="100"/>
      <c r="AB342" s="100"/>
      <c r="AC342" s="100"/>
      <c r="AD342" s="100"/>
      <c r="AE342" s="100"/>
      <c r="AF342" s="100"/>
      <c r="AG342" s="100"/>
      <c r="AH342" s="100"/>
      <c r="AI342" s="100"/>
      <c r="AJ342" s="106"/>
      <c r="AK342" s="107"/>
      <c r="AL342" s="107"/>
      <c r="AM342" s="107"/>
      <c r="AN342" s="137" t="s">
        <v>37</v>
      </c>
      <c r="AO342" s="137" t="s">
        <v>37</v>
      </c>
      <c r="AP342" s="137" t="s">
        <v>290</v>
      </c>
      <c r="AQ342" s="137" t="s">
        <v>290</v>
      </c>
      <c r="AR342" s="137" t="s">
        <v>290</v>
      </c>
      <c r="AS342" s="151" t="s">
        <v>36</v>
      </c>
      <c r="AT342" s="189" t="s">
        <v>36</v>
      </c>
      <c r="AU342" s="207"/>
      <c r="AV342" s="1"/>
      <c r="AW342" s="1"/>
      <c r="AX342" s="1"/>
      <c r="AY342" s="1"/>
      <c r="AZ342" s="1"/>
      <c r="BA342" s="1"/>
      <c r="BB342" s="1"/>
      <c r="BC342" s="1"/>
      <c r="BD342" s="1"/>
      <c r="BE342" s="1"/>
      <c r="BF342" s="1"/>
      <c r="BG342" s="1"/>
      <c r="BH342" s="1"/>
      <c r="BI342" s="1"/>
      <c r="BJ342" s="1"/>
    </row>
    <row r="343" spans="1:64" ht="75" hidden="1">
      <c r="A343" s="202"/>
      <c r="B343" s="244">
        <v>178</v>
      </c>
      <c r="C343" s="193" t="s">
        <v>22</v>
      </c>
      <c r="D343" s="193" t="s">
        <v>1789</v>
      </c>
      <c r="E343" s="193" t="s">
        <v>1970</v>
      </c>
      <c r="F343" s="193" t="s">
        <v>1995</v>
      </c>
      <c r="G343" s="193">
        <v>2024</v>
      </c>
      <c r="H343" s="247">
        <v>7</v>
      </c>
      <c r="I343" s="193">
        <v>1</v>
      </c>
      <c r="J343" s="193" t="s">
        <v>1996</v>
      </c>
      <c r="K343" s="193" t="s">
        <v>1997</v>
      </c>
      <c r="L343" s="193" t="s">
        <v>1998</v>
      </c>
      <c r="M343" s="193" t="s">
        <v>1999</v>
      </c>
      <c r="N343" s="194" t="s">
        <v>1975</v>
      </c>
      <c r="O343" s="195">
        <v>12</v>
      </c>
      <c r="P343" s="196">
        <v>45658</v>
      </c>
      <c r="Q343" s="196">
        <v>46022</v>
      </c>
      <c r="R343" s="197">
        <f t="shared" si="8"/>
        <v>54</v>
      </c>
      <c r="S343" s="193"/>
      <c r="T343" s="193"/>
      <c r="U343" s="193"/>
      <c r="V343" s="193"/>
      <c r="W343" s="193"/>
      <c r="X343" s="193"/>
      <c r="Y343" s="193"/>
      <c r="Z343" s="193"/>
      <c r="AA343" s="193"/>
      <c r="AB343" s="193"/>
      <c r="AC343" s="193"/>
      <c r="AD343" s="193"/>
      <c r="AE343" s="193"/>
      <c r="AF343" s="193"/>
      <c r="AG343" s="193"/>
      <c r="AH343" s="193"/>
      <c r="AI343" s="193"/>
      <c r="AJ343" s="194"/>
      <c r="AK343" s="198"/>
      <c r="AL343" s="198"/>
      <c r="AM343" s="198"/>
      <c r="AN343" s="199" t="s">
        <v>37</v>
      </c>
      <c r="AO343" s="199" t="s">
        <v>37</v>
      </c>
      <c r="AP343" s="137" t="s">
        <v>290</v>
      </c>
      <c r="AQ343" s="137" t="s">
        <v>290</v>
      </c>
      <c r="AR343" s="137" t="s">
        <v>290</v>
      </c>
      <c r="AS343" s="200" t="s">
        <v>36</v>
      </c>
      <c r="AT343" s="201" t="s">
        <v>36</v>
      </c>
      <c r="AU343" s="207"/>
      <c r="AV343" s="1"/>
      <c r="AW343" s="1"/>
      <c r="AX343" s="1"/>
      <c r="AY343" s="1"/>
      <c r="AZ343" s="1"/>
      <c r="BA343" s="1"/>
      <c r="BB343" s="1"/>
      <c r="BC343" s="1"/>
      <c r="BD343" s="1"/>
      <c r="BE343" s="1"/>
      <c r="BF343" s="1"/>
      <c r="BG343" s="1"/>
      <c r="BH343" s="1"/>
      <c r="BI343" s="1"/>
      <c r="BJ343" s="1"/>
      <c r="BL343">
        <v>77</v>
      </c>
    </row>
    <row r="344" spans="1:64" ht="14.25" hidden="1" customHeight="1">
      <c r="A344" s="47"/>
      <c r="B344" s="169"/>
      <c r="C344" s="169"/>
      <c r="D344" s="169"/>
      <c r="E344" s="169"/>
      <c r="F344" s="169"/>
      <c r="G344" s="169"/>
      <c r="H344" s="169"/>
      <c r="I344" s="169"/>
      <c r="J344" s="169"/>
      <c r="K344" s="169"/>
      <c r="L344" s="169"/>
      <c r="M344" s="169"/>
      <c r="N344" s="169"/>
      <c r="O344" s="169"/>
      <c r="P344" s="169"/>
      <c r="Q344" s="169"/>
      <c r="R344" s="169"/>
      <c r="S344" s="169"/>
      <c r="T344" s="169"/>
      <c r="U344" s="169"/>
      <c r="V344" s="169"/>
      <c r="W344" s="169"/>
      <c r="X344" s="169"/>
      <c r="Y344" s="169"/>
      <c r="Z344" s="169"/>
      <c r="AA344" s="169"/>
      <c r="AB344" s="169"/>
      <c r="AC344" s="169"/>
      <c r="AD344" s="169"/>
      <c r="AE344" s="169"/>
      <c r="AF344" s="169"/>
      <c r="AG344" s="169"/>
      <c r="AH344" s="169"/>
      <c r="AI344" s="169"/>
      <c r="AJ344" s="208"/>
      <c r="AK344" s="169"/>
      <c r="AL344" s="169"/>
      <c r="AM344" s="169"/>
      <c r="AN344" s="169"/>
      <c r="AO344" s="169"/>
      <c r="AP344" s="169" t="s">
        <v>2000</v>
      </c>
      <c r="AQ344" s="209"/>
      <c r="AR344" s="209"/>
      <c r="AS344" s="209"/>
      <c r="AT344" s="209"/>
      <c r="AU344" s="1"/>
      <c r="AV344" s="1"/>
      <c r="AW344" s="1"/>
      <c r="AX344" s="1"/>
      <c r="AY344" s="1"/>
      <c r="AZ344" s="1"/>
      <c r="BA344" s="1"/>
      <c r="BB344" s="1"/>
      <c r="BC344" s="1"/>
      <c r="BD344" s="1"/>
      <c r="BE344" s="1"/>
      <c r="BF344" s="1"/>
      <c r="BG344" s="1"/>
      <c r="BH344" s="1"/>
      <c r="BI344" s="1"/>
      <c r="BJ344" s="1"/>
    </row>
    <row r="345" spans="1:64" ht="14.25" customHeight="1">
      <c r="A345" s="47"/>
      <c r="B345" s="47"/>
      <c r="C345" s="47"/>
      <c r="D345" s="47"/>
      <c r="E345" s="47"/>
      <c r="F345" s="47"/>
      <c r="G345" s="47"/>
      <c r="H345" s="47"/>
      <c r="I345" s="47"/>
      <c r="J345" s="47"/>
      <c r="K345" s="47"/>
      <c r="L345" s="47"/>
      <c r="M345" s="47"/>
      <c r="N345" s="47"/>
      <c r="O345" s="47"/>
      <c r="P345" s="47"/>
      <c r="Q345" s="47"/>
      <c r="R345" s="47"/>
      <c r="S345" s="48"/>
      <c r="T345" s="48"/>
      <c r="U345" s="48"/>
      <c r="V345" s="48"/>
      <c r="W345" s="48"/>
      <c r="X345" s="48"/>
      <c r="Y345" s="48"/>
      <c r="Z345" s="48"/>
      <c r="AA345" s="48"/>
      <c r="AB345" s="48"/>
      <c r="AC345" s="48"/>
      <c r="AD345" s="48"/>
      <c r="AE345" s="48"/>
      <c r="AF345" s="48"/>
      <c r="AG345" s="47"/>
      <c r="AH345" s="47"/>
      <c r="AI345" s="47"/>
      <c r="AJ345" s="49"/>
      <c r="AK345" s="47"/>
      <c r="AL345" s="47"/>
      <c r="AM345" s="47"/>
      <c r="AN345" s="47"/>
      <c r="AO345" s="47"/>
      <c r="AP345" s="47"/>
      <c r="AQ345" s="50"/>
      <c r="AR345" s="50"/>
      <c r="AS345" s="51"/>
      <c r="AT345" s="51"/>
      <c r="AU345" s="1"/>
      <c r="AV345" s="1"/>
      <c r="AW345" s="1"/>
      <c r="AX345" s="1"/>
      <c r="AY345" s="1"/>
      <c r="AZ345" s="1"/>
      <c r="BA345" s="1"/>
      <c r="BB345" s="1"/>
      <c r="BC345" s="1"/>
      <c r="BD345" s="1"/>
      <c r="BE345" s="1"/>
      <c r="BF345" s="1"/>
      <c r="BG345" s="1"/>
      <c r="BH345" s="1"/>
      <c r="BI345" s="1"/>
      <c r="BJ345" s="1"/>
    </row>
    <row r="346" spans="1:64" ht="14.25" customHeight="1">
      <c r="A346" s="47"/>
      <c r="B346" s="47"/>
      <c r="C346" s="47"/>
      <c r="D346" s="47"/>
      <c r="E346" s="47"/>
      <c r="F346" s="47"/>
      <c r="G346" s="47"/>
      <c r="H346" s="47">
        <f>77+21</f>
        <v>98</v>
      </c>
      <c r="I346" s="47"/>
      <c r="J346" s="47"/>
      <c r="K346" s="47"/>
      <c r="L346" s="47"/>
      <c r="M346" s="47"/>
      <c r="N346" s="47"/>
      <c r="O346" s="47"/>
      <c r="P346" s="47"/>
      <c r="Q346" s="47"/>
      <c r="R346" s="47"/>
      <c r="S346" s="48"/>
      <c r="T346" s="48"/>
      <c r="U346" s="48"/>
      <c r="V346" s="48"/>
      <c r="W346" s="48"/>
      <c r="X346" s="48"/>
      <c r="Y346" s="48"/>
      <c r="Z346" s="48"/>
      <c r="AA346" s="48"/>
      <c r="AB346" s="48"/>
      <c r="AC346" s="48"/>
      <c r="AD346" s="48"/>
      <c r="AE346" s="48"/>
      <c r="AF346" s="48"/>
      <c r="AG346" s="47"/>
      <c r="AH346" s="47"/>
      <c r="AI346" s="47"/>
      <c r="AJ346" s="49"/>
      <c r="AK346" s="47"/>
      <c r="AL346" s="47"/>
      <c r="AM346" s="47"/>
      <c r="AN346" s="47"/>
      <c r="AO346" s="47"/>
      <c r="AP346" s="47"/>
      <c r="AQ346" s="50"/>
      <c r="AR346" s="50"/>
      <c r="AS346" s="51"/>
      <c r="AT346" s="51"/>
      <c r="AU346" s="1"/>
      <c r="AV346" s="1"/>
      <c r="AW346" s="1"/>
      <c r="AX346" s="1"/>
      <c r="AY346" s="1"/>
      <c r="AZ346" s="1"/>
      <c r="BA346" s="1"/>
      <c r="BB346" s="1"/>
      <c r="BC346" s="1"/>
      <c r="BD346" s="1"/>
      <c r="BE346" s="1"/>
      <c r="BF346" s="1"/>
      <c r="BG346" s="1"/>
      <c r="BH346" s="1"/>
      <c r="BI346" s="1"/>
      <c r="BJ346" s="1"/>
    </row>
    <row r="347" spans="1:64" ht="14.25" customHeight="1">
      <c r="A347" s="47"/>
      <c r="B347" s="47"/>
      <c r="C347" s="47"/>
      <c r="D347" s="47"/>
      <c r="E347" s="47"/>
      <c r="F347" s="47"/>
      <c r="G347" s="47"/>
      <c r="H347" s="47"/>
      <c r="I347" s="47"/>
      <c r="J347" s="47"/>
      <c r="K347" s="47"/>
      <c r="L347" s="47"/>
      <c r="M347" s="47"/>
      <c r="N347" s="47"/>
      <c r="O347" s="47"/>
      <c r="P347" s="47"/>
      <c r="Q347" s="47"/>
      <c r="R347" s="47"/>
      <c r="S347" s="48"/>
      <c r="T347" s="48"/>
      <c r="U347" s="48"/>
      <c r="V347" s="48"/>
      <c r="W347" s="48"/>
      <c r="X347" s="48"/>
      <c r="Y347" s="48"/>
      <c r="Z347" s="48"/>
      <c r="AA347" s="48"/>
      <c r="AB347" s="48"/>
      <c r="AC347" s="48"/>
      <c r="AD347" s="48"/>
      <c r="AE347" s="48"/>
      <c r="AF347" s="48"/>
      <c r="AG347" s="47"/>
      <c r="AH347" s="47"/>
      <c r="AI347" s="47"/>
      <c r="AJ347" s="49"/>
      <c r="AK347" s="47"/>
      <c r="AL347" s="47"/>
      <c r="AM347" s="47"/>
      <c r="AN347" s="47"/>
      <c r="AO347" s="47"/>
      <c r="AP347" s="47"/>
      <c r="AQ347" s="50"/>
      <c r="AR347" s="50"/>
      <c r="AS347" s="51"/>
      <c r="AT347" s="51"/>
      <c r="AU347" s="1"/>
      <c r="AV347" s="1"/>
      <c r="AW347" s="1"/>
      <c r="AX347" s="1"/>
      <c r="AY347" s="1"/>
      <c r="AZ347" s="1"/>
      <c r="BA347" s="1"/>
      <c r="BB347" s="1"/>
      <c r="BC347" s="1"/>
      <c r="BD347" s="1"/>
      <c r="BE347" s="1"/>
      <c r="BF347" s="1"/>
      <c r="BG347" s="1"/>
      <c r="BH347" s="1"/>
      <c r="BI347" s="1"/>
      <c r="BJ347" s="1"/>
    </row>
    <row r="348" spans="1:64" ht="14.25" customHeight="1">
      <c r="A348" s="47"/>
      <c r="B348" s="47"/>
      <c r="C348" s="47"/>
      <c r="D348" s="47"/>
      <c r="E348" s="47"/>
      <c r="F348" s="47"/>
      <c r="G348" s="47"/>
      <c r="H348" s="47"/>
      <c r="I348" s="47"/>
      <c r="J348" s="47"/>
      <c r="K348" s="47"/>
      <c r="L348" s="47"/>
      <c r="M348" s="47"/>
      <c r="N348" s="47"/>
      <c r="O348" s="47"/>
      <c r="P348" s="47"/>
      <c r="Q348" s="47"/>
      <c r="R348" s="47"/>
      <c r="S348" s="48"/>
      <c r="T348" s="48"/>
      <c r="U348" s="48"/>
      <c r="V348" s="48"/>
      <c r="W348" s="48"/>
      <c r="X348" s="48"/>
      <c r="Y348" s="48"/>
      <c r="Z348" s="48"/>
      <c r="AA348" s="48"/>
      <c r="AB348" s="48"/>
      <c r="AC348" s="48"/>
      <c r="AD348" s="48"/>
      <c r="AE348" s="48"/>
      <c r="AF348" s="48"/>
      <c r="AG348" s="47"/>
      <c r="AH348" s="47"/>
      <c r="AI348" s="47"/>
      <c r="AJ348" s="49"/>
      <c r="AK348" s="47"/>
      <c r="AL348" s="47"/>
      <c r="AM348" s="47"/>
      <c r="AN348" s="47"/>
      <c r="AO348" s="47"/>
      <c r="AP348" s="47"/>
      <c r="AQ348" s="50"/>
      <c r="AR348" s="50"/>
      <c r="AS348" s="51"/>
      <c r="AT348" s="51"/>
      <c r="AU348" s="1"/>
      <c r="AV348" s="1"/>
      <c r="AW348" s="1"/>
      <c r="AX348" s="1"/>
      <c r="AY348" s="1"/>
      <c r="AZ348" s="1"/>
      <c r="BA348" s="1"/>
      <c r="BB348" s="1"/>
      <c r="BC348" s="1"/>
      <c r="BD348" s="1"/>
      <c r="BE348" s="1"/>
      <c r="BF348" s="1"/>
      <c r="BG348" s="1"/>
      <c r="BH348" s="1"/>
      <c r="BI348" s="1"/>
      <c r="BJ348" s="1"/>
    </row>
    <row r="349" spans="1:64" ht="14.25" customHeight="1">
      <c r="A349" s="47"/>
      <c r="B349" s="47"/>
      <c r="C349" s="47"/>
      <c r="D349" s="47"/>
      <c r="E349" s="47"/>
      <c r="F349" s="47"/>
      <c r="G349" s="47"/>
      <c r="H349" s="47"/>
      <c r="I349" s="47"/>
      <c r="J349" s="47"/>
      <c r="K349" s="47"/>
      <c r="L349" s="47"/>
      <c r="M349" s="47"/>
      <c r="N349" s="47"/>
      <c r="O349" s="47"/>
      <c r="P349" s="47"/>
      <c r="Q349" s="47"/>
      <c r="R349" s="47"/>
      <c r="S349" s="48"/>
      <c r="T349" s="48"/>
      <c r="U349" s="48"/>
      <c r="V349" s="48"/>
      <c r="W349" s="48"/>
      <c r="X349" s="48"/>
      <c r="Y349" s="48"/>
      <c r="Z349" s="48"/>
      <c r="AA349" s="48"/>
      <c r="AB349" s="48"/>
      <c r="AC349" s="48"/>
      <c r="AD349" s="48"/>
      <c r="AE349" s="48"/>
      <c r="AF349" s="48"/>
      <c r="AG349" s="47"/>
      <c r="AH349" s="47"/>
      <c r="AI349" s="47"/>
      <c r="AJ349" s="49"/>
      <c r="AK349" s="47"/>
      <c r="AL349" s="47"/>
      <c r="AM349" s="47"/>
      <c r="AN349" s="47"/>
      <c r="AO349" s="47"/>
      <c r="AP349" s="47"/>
      <c r="AQ349" s="50"/>
      <c r="AR349" s="50"/>
      <c r="AS349" s="51"/>
      <c r="AT349" s="51"/>
      <c r="AU349" s="1"/>
      <c r="AV349" s="1"/>
      <c r="AW349" s="1"/>
      <c r="AX349" s="1"/>
      <c r="AY349" s="1"/>
      <c r="AZ349" s="1"/>
      <c r="BA349" s="1"/>
      <c r="BB349" s="1"/>
      <c r="BC349" s="1"/>
      <c r="BD349" s="1"/>
      <c r="BE349" s="1"/>
      <c r="BF349" s="1"/>
      <c r="BG349" s="1"/>
      <c r="BH349" s="1"/>
      <c r="BI349" s="1"/>
      <c r="BJ349" s="1"/>
    </row>
    <row r="350" spans="1:64" ht="14.25" customHeight="1">
      <c r="A350" s="47"/>
      <c r="B350" s="47"/>
      <c r="C350" s="47"/>
      <c r="D350" s="47"/>
      <c r="E350" s="47"/>
      <c r="F350" s="47"/>
      <c r="G350" s="47"/>
      <c r="H350" s="47"/>
      <c r="I350" s="47"/>
      <c r="J350" s="47"/>
      <c r="K350" s="47"/>
      <c r="L350" s="47"/>
      <c r="M350" s="47"/>
      <c r="N350" s="47"/>
      <c r="O350" s="47"/>
      <c r="P350" s="47"/>
      <c r="Q350" s="47"/>
      <c r="R350" s="47"/>
      <c r="S350" s="48"/>
      <c r="T350" s="48"/>
      <c r="U350" s="48"/>
      <c r="V350" s="48"/>
      <c r="W350" s="48"/>
      <c r="X350" s="48"/>
      <c r="Y350" s="48"/>
      <c r="Z350" s="48"/>
      <c r="AA350" s="48"/>
      <c r="AB350" s="48"/>
      <c r="AC350" s="48"/>
      <c r="AD350" s="48"/>
      <c r="AE350" s="48"/>
      <c r="AF350" s="48"/>
      <c r="AG350" s="47"/>
      <c r="AH350" s="47"/>
      <c r="AI350" s="47"/>
      <c r="AJ350" s="49"/>
      <c r="AK350" s="47"/>
      <c r="AL350" s="47"/>
      <c r="AM350" s="47"/>
      <c r="AN350" s="47"/>
      <c r="AO350" s="47"/>
      <c r="AP350" s="47"/>
      <c r="AQ350" s="50"/>
      <c r="AR350" s="50"/>
      <c r="AS350" s="51"/>
      <c r="AT350" s="51"/>
      <c r="AU350" s="1"/>
      <c r="AV350" s="1"/>
      <c r="AW350" s="1"/>
      <c r="AX350" s="1"/>
      <c r="AY350" s="1"/>
      <c r="AZ350" s="1"/>
      <c r="BA350" s="1"/>
      <c r="BB350" s="1"/>
      <c r="BC350" s="1"/>
      <c r="BD350" s="1"/>
      <c r="BE350" s="1"/>
      <c r="BF350" s="1"/>
      <c r="BG350" s="1"/>
      <c r="BH350" s="1"/>
      <c r="BI350" s="1"/>
      <c r="BJ350" s="1"/>
    </row>
    <row r="351" spans="1:64" ht="14.25" customHeight="1">
      <c r="A351" s="47"/>
      <c r="B351" s="47"/>
      <c r="C351" s="47"/>
      <c r="D351" s="47"/>
      <c r="E351" s="47"/>
      <c r="F351" s="47"/>
      <c r="G351" s="47"/>
      <c r="H351" s="47"/>
      <c r="I351" s="47"/>
      <c r="J351" s="47"/>
      <c r="K351" s="47"/>
      <c r="L351" s="47"/>
      <c r="M351" s="47"/>
      <c r="N351" s="47"/>
      <c r="O351" s="47"/>
      <c r="P351" s="47"/>
      <c r="Q351" s="47"/>
      <c r="R351" s="47"/>
      <c r="S351" s="48"/>
      <c r="T351" s="48"/>
      <c r="U351" s="48"/>
      <c r="V351" s="48"/>
      <c r="W351" s="48"/>
      <c r="X351" s="48"/>
      <c r="Y351" s="48"/>
      <c r="Z351" s="48"/>
      <c r="AA351" s="48"/>
      <c r="AB351" s="48"/>
      <c r="AC351" s="48"/>
      <c r="AD351" s="48"/>
      <c r="AE351" s="48"/>
      <c r="AF351" s="48"/>
      <c r="AG351" s="47"/>
      <c r="AH351" s="47"/>
      <c r="AI351" s="47"/>
      <c r="AJ351" s="49"/>
      <c r="AK351" s="47"/>
      <c r="AL351" s="47"/>
      <c r="AM351" s="47"/>
      <c r="AN351" s="47"/>
      <c r="AO351" s="47"/>
      <c r="AP351" s="47"/>
      <c r="AQ351" s="50"/>
      <c r="AR351" s="50"/>
      <c r="AS351" s="51"/>
      <c r="AT351" s="51"/>
      <c r="AU351" s="1"/>
      <c r="AV351" s="1"/>
      <c r="AW351" s="1"/>
      <c r="AX351" s="1"/>
      <c r="AY351" s="1"/>
      <c r="AZ351" s="1"/>
      <c r="BA351" s="1"/>
      <c r="BB351" s="1"/>
      <c r="BC351" s="1"/>
      <c r="BD351" s="1"/>
      <c r="BE351" s="1"/>
      <c r="BF351" s="1"/>
      <c r="BG351" s="1"/>
      <c r="BH351" s="1"/>
      <c r="BI351" s="1"/>
      <c r="BJ351" s="1"/>
    </row>
    <row r="352" spans="1:64" ht="14.25" customHeight="1">
      <c r="A352" s="47"/>
      <c r="B352" s="47"/>
      <c r="C352" s="47"/>
      <c r="D352" s="47"/>
      <c r="E352" s="47"/>
      <c r="F352" s="47"/>
      <c r="G352" s="47"/>
      <c r="H352" s="47"/>
      <c r="I352" s="47"/>
      <c r="J352" s="47"/>
      <c r="K352" s="47"/>
      <c r="L352" s="47"/>
      <c r="M352" s="47"/>
      <c r="N352" s="47"/>
      <c r="O352" s="47"/>
      <c r="P352" s="47"/>
      <c r="Q352" s="47"/>
      <c r="R352" s="47"/>
      <c r="S352" s="48"/>
      <c r="T352" s="48"/>
      <c r="U352" s="48"/>
      <c r="V352" s="48"/>
      <c r="W352" s="48"/>
      <c r="X352" s="48"/>
      <c r="Y352" s="48"/>
      <c r="Z352" s="48"/>
      <c r="AA352" s="48"/>
      <c r="AB352" s="48"/>
      <c r="AC352" s="48"/>
      <c r="AD352" s="48"/>
      <c r="AE352" s="48"/>
      <c r="AF352" s="48"/>
      <c r="AG352" s="47"/>
      <c r="AH352" s="47"/>
      <c r="AI352" s="47"/>
      <c r="AJ352" s="49"/>
      <c r="AK352" s="47"/>
      <c r="AL352" s="47"/>
      <c r="AM352" s="47"/>
      <c r="AN352" s="47"/>
      <c r="AO352" s="47"/>
      <c r="AP352" s="47"/>
      <c r="AQ352" s="50"/>
      <c r="AR352" s="50"/>
      <c r="AS352" s="51"/>
      <c r="AT352" s="51"/>
      <c r="AU352" s="1"/>
      <c r="AV352" s="1"/>
      <c r="AW352" s="1"/>
      <c r="AX352" s="1"/>
      <c r="AY352" s="1"/>
      <c r="AZ352" s="1"/>
      <c r="BA352" s="1"/>
      <c r="BB352" s="1"/>
      <c r="BC352" s="1"/>
      <c r="BD352" s="1"/>
      <c r="BE352" s="1"/>
      <c r="BF352" s="1"/>
      <c r="BG352" s="1"/>
      <c r="BH352" s="1"/>
      <c r="BI352" s="1"/>
      <c r="BJ352" s="1"/>
    </row>
    <row r="353" spans="1:62" ht="14.25" customHeight="1">
      <c r="A353" s="47"/>
      <c r="B353" s="47"/>
      <c r="C353" s="47"/>
      <c r="D353" s="47"/>
      <c r="E353" s="47"/>
      <c r="F353" s="47"/>
      <c r="G353" s="47"/>
      <c r="H353" s="47"/>
      <c r="I353" s="47"/>
      <c r="J353" s="47"/>
      <c r="K353" s="47"/>
      <c r="L353" s="47"/>
      <c r="M353" s="47"/>
      <c r="N353" s="47"/>
      <c r="O353" s="47"/>
      <c r="P353" s="47"/>
      <c r="Q353" s="47"/>
      <c r="R353" s="47"/>
      <c r="S353" s="48"/>
      <c r="T353" s="48"/>
      <c r="U353" s="48"/>
      <c r="V353" s="48"/>
      <c r="W353" s="48"/>
      <c r="X353" s="48"/>
      <c r="Y353" s="48"/>
      <c r="Z353" s="48"/>
      <c r="AA353" s="48"/>
      <c r="AB353" s="48"/>
      <c r="AC353" s="48"/>
      <c r="AD353" s="48"/>
      <c r="AE353" s="48"/>
      <c r="AF353" s="48"/>
      <c r="AG353" s="47"/>
      <c r="AH353" s="47"/>
      <c r="AI353" s="47"/>
      <c r="AJ353" s="49"/>
      <c r="AK353" s="47"/>
      <c r="AL353" s="47"/>
      <c r="AM353" s="47"/>
      <c r="AN353" s="47"/>
      <c r="AO353" s="47"/>
      <c r="AP353" s="47"/>
      <c r="AQ353" s="50"/>
      <c r="AR353" s="50"/>
      <c r="AS353" s="51"/>
      <c r="AT353" s="51"/>
      <c r="AU353" s="1"/>
      <c r="AV353" s="1"/>
      <c r="AW353" s="1"/>
      <c r="AX353" s="1"/>
      <c r="AY353" s="1"/>
      <c r="AZ353" s="1"/>
      <c r="BA353" s="1"/>
      <c r="BB353" s="1"/>
      <c r="BC353" s="1"/>
      <c r="BD353" s="1"/>
      <c r="BE353" s="1"/>
      <c r="BF353" s="1"/>
      <c r="BG353" s="1"/>
      <c r="BH353" s="1"/>
      <c r="BI353" s="1"/>
      <c r="BJ353" s="1"/>
    </row>
    <row r="354" spans="1:62" ht="14.25" customHeight="1">
      <c r="A354" s="47"/>
      <c r="B354" s="47"/>
      <c r="C354" s="47"/>
      <c r="D354" s="47"/>
      <c r="E354" s="47"/>
      <c r="F354" s="47"/>
      <c r="G354" s="47"/>
      <c r="H354" s="47"/>
      <c r="I354" s="47"/>
      <c r="J354" s="47"/>
      <c r="K354" s="47"/>
      <c r="L354" s="47"/>
      <c r="M354" s="47"/>
      <c r="N354" s="47"/>
      <c r="O354" s="47"/>
      <c r="P354" s="47"/>
      <c r="Q354" s="47"/>
      <c r="R354" s="47"/>
      <c r="S354" s="48"/>
      <c r="T354" s="48"/>
      <c r="U354" s="48"/>
      <c r="V354" s="48"/>
      <c r="W354" s="48"/>
      <c r="X354" s="48"/>
      <c r="Y354" s="48"/>
      <c r="Z354" s="48"/>
      <c r="AA354" s="48"/>
      <c r="AB354" s="48"/>
      <c r="AC354" s="48"/>
      <c r="AD354" s="48"/>
      <c r="AE354" s="48"/>
      <c r="AF354" s="48"/>
      <c r="AG354" s="47"/>
      <c r="AH354" s="47"/>
      <c r="AI354" s="47"/>
      <c r="AJ354" s="49"/>
      <c r="AK354" s="47"/>
      <c r="AL354" s="47"/>
      <c r="AM354" s="47"/>
      <c r="AN354" s="47"/>
      <c r="AO354" s="47"/>
      <c r="AP354" s="47"/>
      <c r="AQ354" s="50"/>
      <c r="AR354" s="50"/>
      <c r="AS354" s="51"/>
      <c r="AT354" s="51"/>
      <c r="AU354" s="1"/>
      <c r="AV354" s="1"/>
      <c r="AW354" s="1"/>
      <c r="AX354" s="1"/>
      <c r="AY354" s="1"/>
      <c r="AZ354" s="1"/>
      <c r="BA354" s="1"/>
      <c r="BB354" s="1"/>
      <c r="BC354" s="1"/>
      <c r="BD354" s="1"/>
      <c r="BE354" s="1"/>
      <c r="BF354" s="1"/>
      <c r="BG354" s="1"/>
      <c r="BH354" s="1"/>
      <c r="BI354" s="1"/>
      <c r="BJ354" s="1"/>
    </row>
    <row r="355" spans="1:62" ht="14.25" customHeight="1">
      <c r="A355" s="47"/>
      <c r="B355" s="47"/>
      <c r="C355" s="47"/>
      <c r="D355" s="47"/>
      <c r="E355" s="47"/>
      <c r="F355" s="47"/>
      <c r="G355" s="47"/>
      <c r="H355" s="47"/>
      <c r="I355" s="47"/>
      <c r="J355" s="47"/>
      <c r="K355" s="47"/>
      <c r="L355" s="47"/>
      <c r="M355" s="47"/>
      <c r="N355" s="47"/>
      <c r="O355" s="47"/>
      <c r="P355" s="47"/>
      <c r="Q355" s="47"/>
      <c r="R355" s="47"/>
      <c r="S355" s="48"/>
      <c r="T355" s="48"/>
      <c r="U355" s="48"/>
      <c r="V355" s="48"/>
      <c r="W355" s="48"/>
      <c r="X355" s="48"/>
      <c r="Y355" s="48"/>
      <c r="Z355" s="48"/>
      <c r="AA355" s="48"/>
      <c r="AB355" s="48"/>
      <c r="AC355" s="48"/>
      <c r="AD355" s="48"/>
      <c r="AE355" s="48"/>
      <c r="AF355" s="48"/>
      <c r="AG355" s="47"/>
      <c r="AH355" s="47"/>
      <c r="AI355" s="47"/>
      <c r="AJ355" s="49"/>
      <c r="AK355" s="47"/>
      <c r="AL355" s="47"/>
      <c r="AM355" s="47"/>
      <c r="AN355" s="47"/>
      <c r="AO355" s="47"/>
      <c r="AP355" s="47"/>
      <c r="AQ355" s="50"/>
      <c r="AR355" s="50"/>
      <c r="AS355" s="51"/>
      <c r="AT355" s="51"/>
      <c r="AU355" s="1"/>
      <c r="AV355" s="1"/>
      <c r="AW355" s="1"/>
      <c r="AX355" s="1"/>
      <c r="AY355" s="1"/>
      <c r="AZ355" s="1"/>
      <c r="BA355" s="1"/>
      <c r="BB355" s="1"/>
      <c r="BC355" s="1"/>
      <c r="BD355" s="1"/>
      <c r="BE355" s="1"/>
      <c r="BF355" s="1"/>
      <c r="BG355" s="1"/>
      <c r="BH355" s="1"/>
      <c r="BI355" s="1"/>
      <c r="BJ355" s="1"/>
    </row>
    <row r="356" spans="1:62" ht="14.25" customHeight="1">
      <c r="A356" s="47"/>
      <c r="B356" s="47"/>
      <c r="C356" s="47"/>
      <c r="D356" s="47"/>
      <c r="E356" s="47"/>
      <c r="F356" s="47"/>
      <c r="G356" s="47"/>
      <c r="H356" s="47"/>
      <c r="I356" s="47"/>
      <c r="J356" s="47"/>
      <c r="K356" s="47"/>
      <c r="L356" s="47"/>
      <c r="M356" s="47"/>
      <c r="N356" s="47"/>
      <c r="O356" s="47"/>
      <c r="P356" s="47"/>
      <c r="Q356" s="47"/>
      <c r="R356" s="47"/>
      <c r="S356" s="48"/>
      <c r="T356" s="48"/>
      <c r="U356" s="48"/>
      <c r="V356" s="48"/>
      <c r="W356" s="48"/>
      <c r="X356" s="48"/>
      <c r="Y356" s="48"/>
      <c r="Z356" s="48"/>
      <c r="AA356" s="48"/>
      <c r="AB356" s="48"/>
      <c r="AC356" s="48"/>
      <c r="AD356" s="48"/>
      <c r="AE356" s="48"/>
      <c r="AF356" s="48"/>
      <c r="AG356" s="47"/>
      <c r="AH356" s="47"/>
      <c r="AI356" s="47"/>
      <c r="AJ356" s="49"/>
      <c r="AK356" s="47"/>
      <c r="AL356" s="47"/>
      <c r="AM356" s="47"/>
      <c r="AN356" s="47"/>
      <c r="AO356" s="47"/>
      <c r="AP356" s="47"/>
      <c r="AQ356" s="50"/>
      <c r="AR356" s="50"/>
      <c r="AS356" s="51"/>
      <c r="AT356" s="51"/>
      <c r="AU356" s="1"/>
      <c r="AV356" s="1"/>
      <c r="AW356" s="1"/>
      <c r="AX356" s="1"/>
      <c r="AY356" s="1"/>
      <c r="AZ356" s="1"/>
      <c r="BA356" s="1"/>
      <c r="BB356" s="1"/>
      <c r="BC356" s="1"/>
      <c r="BD356" s="1"/>
      <c r="BE356" s="1"/>
      <c r="BF356" s="1"/>
      <c r="BG356" s="1"/>
      <c r="BH356" s="1"/>
      <c r="BI356" s="1"/>
      <c r="BJ356" s="1"/>
    </row>
    <row r="357" spans="1:62" ht="14.25" customHeight="1">
      <c r="A357" s="47"/>
      <c r="B357" s="47"/>
      <c r="C357" s="47"/>
      <c r="D357" s="47"/>
      <c r="E357" s="47"/>
      <c r="F357" s="47"/>
      <c r="G357" s="47"/>
      <c r="H357" s="47"/>
      <c r="I357" s="47"/>
      <c r="J357" s="47"/>
      <c r="K357" s="47"/>
      <c r="L357" s="47"/>
      <c r="M357" s="47"/>
      <c r="N357" s="47"/>
      <c r="O357" s="47"/>
      <c r="P357" s="47"/>
      <c r="Q357" s="47"/>
      <c r="R357" s="47"/>
      <c r="S357" s="48"/>
      <c r="T357" s="48"/>
      <c r="U357" s="48"/>
      <c r="V357" s="48"/>
      <c r="W357" s="48"/>
      <c r="X357" s="48"/>
      <c r="Y357" s="48"/>
      <c r="Z357" s="48"/>
      <c r="AA357" s="48"/>
      <c r="AB357" s="48"/>
      <c r="AC357" s="48"/>
      <c r="AD357" s="48"/>
      <c r="AE357" s="48"/>
      <c r="AF357" s="48"/>
      <c r="AG357" s="47"/>
      <c r="AH357" s="47"/>
      <c r="AI357" s="47"/>
      <c r="AJ357" s="49"/>
      <c r="AK357" s="47"/>
      <c r="AL357" s="47"/>
      <c r="AM357" s="47"/>
      <c r="AN357" s="47"/>
      <c r="AO357" s="47"/>
      <c r="AP357" s="47"/>
      <c r="AQ357" s="50"/>
      <c r="AR357" s="50"/>
      <c r="AS357" s="51"/>
      <c r="AT357" s="51"/>
      <c r="AU357" s="1"/>
      <c r="AV357" s="1"/>
      <c r="AW357" s="1"/>
      <c r="AX357" s="1"/>
      <c r="AY357" s="1"/>
      <c r="AZ357" s="1"/>
      <c r="BA357" s="1"/>
      <c r="BB357" s="1"/>
      <c r="BC357" s="1"/>
      <c r="BD357" s="1"/>
      <c r="BE357" s="1"/>
      <c r="BF357" s="1"/>
      <c r="BG357" s="1"/>
      <c r="BH357" s="1"/>
      <c r="BI357" s="1"/>
      <c r="BJ357" s="1"/>
    </row>
    <row r="358" spans="1:62" ht="14.25" customHeight="1">
      <c r="A358" s="47"/>
      <c r="B358" s="47"/>
      <c r="C358" s="47"/>
      <c r="D358" s="47"/>
      <c r="E358" s="47"/>
      <c r="F358" s="47"/>
      <c r="G358" s="47"/>
      <c r="H358" s="47"/>
      <c r="I358" s="47"/>
      <c r="J358" s="47"/>
      <c r="K358" s="47"/>
      <c r="L358" s="47"/>
      <c r="M358" s="47"/>
      <c r="N358" s="47"/>
      <c r="O358" s="47"/>
      <c r="P358" s="47"/>
      <c r="Q358" s="47"/>
      <c r="R358" s="47"/>
      <c r="S358" s="48"/>
      <c r="T358" s="48"/>
      <c r="U358" s="48"/>
      <c r="V358" s="48"/>
      <c r="W358" s="48"/>
      <c r="X358" s="48"/>
      <c r="Y358" s="48"/>
      <c r="Z358" s="48"/>
      <c r="AA358" s="48"/>
      <c r="AB358" s="48"/>
      <c r="AC358" s="48"/>
      <c r="AD358" s="48"/>
      <c r="AE358" s="48"/>
      <c r="AF358" s="48"/>
      <c r="AG358" s="47"/>
      <c r="AH358" s="47"/>
      <c r="AI358" s="47"/>
      <c r="AJ358" s="49"/>
      <c r="AK358" s="47"/>
      <c r="AL358" s="47"/>
      <c r="AM358" s="47"/>
      <c r="AN358" s="47"/>
      <c r="AO358" s="47"/>
      <c r="AP358" s="47"/>
      <c r="AQ358" s="50"/>
      <c r="AR358" s="50"/>
      <c r="AS358" s="51"/>
      <c r="AT358" s="51"/>
      <c r="AU358" s="1"/>
      <c r="AV358" s="1"/>
      <c r="AW358" s="1"/>
      <c r="AX358" s="1"/>
      <c r="AY358" s="1"/>
      <c r="AZ358" s="1"/>
      <c r="BA358" s="1"/>
      <c r="BB358" s="1"/>
      <c r="BC358" s="1"/>
      <c r="BD358" s="1"/>
      <c r="BE358" s="1"/>
      <c r="BF358" s="1"/>
      <c r="BG358" s="1"/>
      <c r="BH358" s="1"/>
      <c r="BI358" s="1"/>
      <c r="BJ358" s="1"/>
    </row>
    <row r="359" spans="1:62" ht="14.25" customHeight="1">
      <c r="A359" s="47"/>
      <c r="B359" s="47"/>
      <c r="C359" s="47"/>
      <c r="D359" s="47"/>
      <c r="E359" s="47"/>
      <c r="F359" s="47"/>
      <c r="G359" s="47"/>
      <c r="H359" s="47"/>
      <c r="I359" s="47"/>
      <c r="J359" s="47"/>
      <c r="K359" s="47"/>
      <c r="L359" s="47"/>
      <c r="M359" s="47"/>
      <c r="N359" s="47"/>
      <c r="O359" s="47"/>
      <c r="P359" s="47"/>
      <c r="Q359" s="47"/>
      <c r="R359" s="47"/>
      <c r="S359" s="48"/>
      <c r="T359" s="48"/>
      <c r="U359" s="48"/>
      <c r="V359" s="48"/>
      <c r="W359" s="48"/>
      <c r="X359" s="48"/>
      <c r="Y359" s="48"/>
      <c r="Z359" s="48"/>
      <c r="AA359" s="48"/>
      <c r="AB359" s="48"/>
      <c r="AC359" s="48"/>
      <c r="AD359" s="48"/>
      <c r="AE359" s="48"/>
      <c r="AF359" s="48"/>
      <c r="AG359" s="47"/>
      <c r="AH359" s="47"/>
      <c r="AI359" s="47"/>
      <c r="AJ359" s="49"/>
      <c r="AK359" s="47"/>
      <c r="AL359" s="47"/>
      <c r="AM359" s="47"/>
      <c r="AN359" s="47"/>
      <c r="AO359" s="47"/>
      <c r="AP359" s="47"/>
      <c r="AQ359" s="50"/>
      <c r="AR359" s="50"/>
      <c r="AS359" s="51"/>
      <c r="AT359" s="51"/>
      <c r="AU359" s="1"/>
      <c r="AV359" s="1"/>
      <c r="AW359" s="1"/>
      <c r="AX359" s="1"/>
      <c r="AY359" s="1"/>
      <c r="AZ359" s="1"/>
      <c r="BA359" s="1"/>
      <c r="BB359" s="1"/>
      <c r="BC359" s="1"/>
      <c r="BD359" s="1"/>
      <c r="BE359" s="1"/>
      <c r="BF359" s="1"/>
      <c r="BG359" s="1"/>
      <c r="BH359" s="1"/>
      <c r="BI359" s="1"/>
      <c r="BJ359" s="1"/>
    </row>
    <row r="360" spans="1:62" ht="14.25" customHeight="1">
      <c r="A360" s="47"/>
      <c r="B360" s="47"/>
      <c r="C360" s="47"/>
      <c r="D360" s="47"/>
      <c r="E360" s="47"/>
      <c r="F360" s="47"/>
      <c r="G360" s="47"/>
      <c r="H360" s="47"/>
      <c r="I360" s="47"/>
      <c r="J360" s="47"/>
      <c r="K360" s="47"/>
      <c r="L360" s="47"/>
      <c r="M360" s="47"/>
      <c r="N360" s="47"/>
      <c r="O360" s="47"/>
      <c r="P360" s="47"/>
      <c r="Q360" s="47"/>
      <c r="R360" s="47"/>
      <c r="S360" s="48"/>
      <c r="T360" s="48"/>
      <c r="U360" s="48"/>
      <c r="V360" s="48"/>
      <c r="W360" s="48"/>
      <c r="X360" s="48"/>
      <c r="Y360" s="48"/>
      <c r="Z360" s="48"/>
      <c r="AA360" s="48"/>
      <c r="AB360" s="48"/>
      <c r="AC360" s="48"/>
      <c r="AD360" s="48"/>
      <c r="AE360" s="48"/>
      <c r="AF360" s="48"/>
      <c r="AG360" s="47"/>
      <c r="AH360" s="47"/>
      <c r="AI360" s="47"/>
      <c r="AJ360" s="49"/>
      <c r="AK360" s="47"/>
      <c r="AL360" s="47"/>
      <c r="AM360" s="47"/>
      <c r="AN360" s="47"/>
      <c r="AO360" s="47"/>
      <c r="AP360" s="47"/>
      <c r="AQ360" s="50"/>
      <c r="AR360" s="50"/>
      <c r="AS360" s="51"/>
      <c r="AT360" s="51"/>
      <c r="AU360" s="1"/>
      <c r="AV360" s="1"/>
      <c r="AW360" s="1"/>
      <c r="AX360" s="1"/>
      <c r="AY360" s="1"/>
      <c r="AZ360" s="1"/>
      <c r="BA360" s="1"/>
      <c r="BB360" s="1"/>
      <c r="BC360" s="1"/>
      <c r="BD360" s="1"/>
      <c r="BE360" s="1"/>
      <c r="BF360" s="1"/>
      <c r="BG360" s="1"/>
      <c r="BH360" s="1"/>
      <c r="BI360" s="1"/>
      <c r="BJ360" s="1"/>
    </row>
    <row r="361" spans="1:62" ht="14.25" customHeight="1">
      <c r="A361" s="47"/>
      <c r="B361" s="47"/>
      <c r="C361" s="47"/>
      <c r="D361" s="47"/>
      <c r="E361" s="47"/>
      <c r="F361" s="47"/>
      <c r="G361" s="47"/>
      <c r="H361" s="47"/>
      <c r="I361" s="47"/>
      <c r="J361" s="47"/>
      <c r="K361" s="47"/>
      <c r="L361" s="47"/>
      <c r="M361" s="47"/>
      <c r="N361" s="47"/>
      <c r="O361" s="47"/>
      <c r="P361" s="47"/>
      <c r="Q361" s="47"/>
      <c r="R361" s="47"/>
      <c r="S361" s="48"/>
      <c r="T361" s="48"/>
      <c r="U361" s="48"/>
      <c r="V361" s="48"/>
      <c r="W361" s="48"/>
      <c r="X361" s="48"/>
      <c r="Y361" s="48"/>
      <c r="Z361" s="48"/>
      <c r="AA361" s="48"/>
      <c r="AB361" s="48"/>
      <c r="AC361" s="48"/>
      <c r="AD361" s="48"/>
      <c r="AE361" s="48"/>
      <c r="AF361" s="48"/>
      <c r="AG361" s="47"/>
      <c r="AH361" s="47"/>
      <c r="AI361" s="47"/>
      <c r="AJ361" s="49"/>
      <c r="AK361" s="47"/>
      <c r="AL361" s="47"/>
      <c r="AM361" s="47"/>
      <c r="AN361" s="47"/>
      <c r="AO361" s="47"/>
      <c r="AP361" s="47"/>
      <c r="AQ361" s="50"/>
      <c r="AR361" s="50"/>
      <c r="AS361" s="51"/>
      <c r="AT361" s="51"/>
      <c r="AU361" s="1"/>
      <c r="AV361" s="1"/>
      <c r="AW361" s="1"/>
      <c r="AX361" s="1"/>
      <c r="AY361" s="1"/>
      <c r="AZ361" s="1"/>
      <c r="BA361" s="1"/>
      <c r="BB361" s="1"/>
      <c r="BC361" s="1"/>
      <c r="BD361" s="1"/>
      <c r="BE361" s="1"/>
      <c r="BF361" s="1"/>
      <c r="BG361" s="1"/>
      <c r="BH361" s="1"/>
      <c r="BI361" s="1"/>
      <c r="BJ361" s="1"/>
    </row>
    <row r="362" spans="1:62" ht="14.25" customHeight="1">
      <c r="A362" s="47"/>
      <c r="B362" s="47"/>
      <c r="C362" s="47"/>
      <c r="D362" s="47"/>
      <c r="E362" s="47"/>
      <c r="F362" s="47"/>
      <c r="G362" s="47"/>
      <c r="H362" s="47"/>
      <c r="I362" s="47"/>
      <c r="J362" s="47"/>
      <c r="K362" s="47"/>
      <c r="L362" s="47"/>
      <c r="M362" s="47"/>
      <c r="N362" s="47"/>
      <c r="O362" s="47"/>
      <c r="P362" s="47"/>
      <c r="Q362" s="47"/>
      <c r="R362" s="47"/>
      <c r="S362" s="48"/>
      <c r="T362" s="48"/>
      <c r="U362" s="48"/>
      <c r="V362" s="48"/>
      <c r="W362" s="48"/>
      <c r="X362" s="48"/>
      <c r="Y362" s="48"/>
      <c r="Z362" s="48"/>
      <c r="AA362" s="48"/>
      <c r="AB362" s="48"/>
      <c r="AC362" s="48"/>
      <c r="AD362" s="48"/>
      <c r="AE362" s="48"/>
      <c r="AF362" s="48"/>
      <c r="AG362" s="47"/>
      <c r="AH362" s="47"/>
      <c r="AI362" s="47"/>
      <c r="AJ362" s="49"/>
      <c r="AK362" s="47"/>
      <c r="AL362" s="47"/>
      <c r="AM362" s="47"/>
      <c r="AN362" s="47"/>
      <c r="AO362" s="47"/>
      <c r="AP362" s="47"/>
      <c r="AQ362" s="50"/>
      <c r="AR362" s="50"/>
      <c r="AS362" s="51"/>
      <c r="AT362" s="51"/>
      <c r="AU362" s="1"/>
      <c r="AV362" s="1"/>
      <c r="AW362" s="1"/>
      <c r="AX362" s="1"/>
      <c r="AY362" s="1"/>
      <c r="AZ362" s="1"/>
      <c r="BA362" s="1"/>
      <c r="BB362" s="1"/>
      <c r="BC362" s="1"/>
      <c r="BD362" s="1"/>
      <c r="BE362" s="1"/>
      <c r="BF362" s="1"/>
      <c r="BG362" s="1"/>
      <c r="BH362" s="1"/>
      <c r="BI362" s="1"/>
      <c r="BJ362" s="1"/>
    </row>
    <row r="363" spans="1:62" ht="14.25" customHeight="1">
      <c r="A363" s="47"/>
      <c r="B363" s="47"/>
      <c r="C363" s="47"/>
      <c r="D363" s="47"/>
      <c r="E363" s="47"/>
      <c r="F363" s="47"/>
      <c r="G363" s="47"/>
      <c r="H363" s="47"/>
      <c r="I363" s="47"/>
      <c r="J363" s="47"/>
      <c r="K363" s="47"/>
      <c r="L363" s="47"/>
      <c r="M363" s="47"/>
      <c r="N363" s="47"/>
      <c r="O363" s="47"/>
      <c r="P363" s="47"/>
      <c r="Q363" s="47"/>
      <c r="R363" s="47"/>
      <c r="S363" s="48"/>
      <c r="T363" s="48"/>
      <c r="U363" s="48"/>
      <c r="V363" s="48"/>
      <c r="W363" s="48"/>
      <c r="X363" s="48"/>
      <c r="Y363" s="48"/>
      <c r="Z363" s="48"/>
      <c r="AA363" s="48"/>
      <c r="AB363" s="48"/>
      <c r="AC363" s="48"/>
      <c r="AD363" s="48"/>
      <c r="AE363" s="48"/>
      <c r="AF363" s="48"/>
      <c r="AG363" s="47"/>
      <c r="AH363" s="47"/>
      <c r="AI363" s="47"/>
      <c r="AJ363" s="49"/>
      <c r="AK363" s="47"/>
      <c r="AL363" s="47"/>
      <c r="AM363" s="47"/>
      <c r="AN363" s="47"/>
      <c r="AO363" s="47"/>
      <c r="AP363" s="47"/>
      <c r="AQ363" s="50"/>
      <c r="AR363" s="50"/>
      <c r="AS363" s="51"/>
      <c r="AT363" s="51"/>
      <c r="AU363" s="1"/>
      <c r="AV363" s="1"/>
      <c r="AW363" s="1"/>
      <c r="AX363" s="1"/>
      <c r="AY363" s="1"/>
      <c r="AZ363" s="1"/>
      <c r="BA363" s="1"/>
      <c r="BB363" s="1"/>
      <c r="BC363" s="1"/>
      <c r="BD363" s="1"/>
      <c r="BE363" s="1"/>
      <c r="BF363" s="1"/>
      <c r="BG363" s="1"/>
      <c r="BH363" s="1"/>
      <c r="BI363" s="1"/>
      <c r="BJ363" s="1"/>
    </row>
    <row r="364" spans="1:62" ht="14.25" customHeight="1">
      <c r="A364" s="47"/>
      <c r="B364" s="47"/>
      <c r="C364" s="47"/>
      <c r="D364" s="47"/>
      <c r="E364" s="47"/>
      <c r="F364" s="47"/>
      <c r="G364" s="47"/>
      <c r="H364" s="47"/>
      <c r="I364" s="47"/>
      <c r="J364" s="47"/>
      <c r="K364" s="47"/>
      <c r="L364" s="47"/>
      <c r="M364" s="47"/>
      <c r="N364" s="47"/>
      <c r="O364" s="47"/>
      <c r="P364" s="47"/>
      <c r="Q364" s="47"/>
      <c r="R364" s="47"/>
      <c r="S364" s="48"/>
      <c r="T364" s="48"/>
      <c r="U364" s="48"/>
      <c r="V364" s="48"/>
      <c r="W364" s="48"/>
      <c r="X364" s="48"/>
      <c r="Y364" s="48"/>
      <c r="Z364" s="48"/>
      <c r="AA364" s="48"/>
      <c r="AB364" s="48"/>
      <c r="AC364" s="48"/>
      <c r="AD364" s="48"/>
      <c r="AE364" s="48"/>
      <c r="AF364" s="48"/>
      <c r="AG364" s="47"/>
      <c r="AH364" s="47"/>
      <c r="AI364" s="47"/>
      <c r="AJ364" s="49"/>
      <c r="AK364" s="47"/>
      <c r="AL364" s="47"/>
      <c r="AM364" s="47"/>
      <c r="AN364" s="47"/>
      <c r="AO364" s="47"/>
      <c r="AP364" s="47"/>
      <c r="AQ364" s="50"/>
      <c r="AR364" s="50"/>
      <c r="AS364" s="51"/>
      <c r="AT364" s="51"/>
      <c r="AU364" s="1"/>
      <c r="AV364" s="1"/>
      <c r="AW364" s="1"/>
      <c r="AX364" s="1"/>
      <c r="AY364" s="1"/>
      <c r="AZ364" s="1"/>
      <c r="BA364" s="1"/>
      <c r="BB364" s="1"/>
      <c r="BC364" s="1"/>
      <c r="BD364" s="1"/>
      <c r="BE364" s="1"/>
      <c r="BF364" s="1"/>
      <c r="BG364" s="1"/>
      <c r="BH364" s="1"/>
      <c r="BI364" s="1"/>
      <c r="BJ364" s="1"/>
    </row>
    <row r="365" spans="1:62" ht="14.25" customHeight="1">
      <c r="A365" s="47"/>
      <c r="B365" s="47"/>
      <c r="C365" s="47"/>
      <c r="D365" s="47"/>
      <c r="E365" s="47"/>
      <c r="F365" s="47"/>
      <c r="G365" s="47"/>
      <c r="H365" s="47"/>
      <c r="I365" s="47"/>
      <c r="J365" s="47"/>
      <c r="K365" s="47"/>
      <c r="L365" s="47"/>
      <c r="M365" s="47"/>
      <c r="N365" s="47"/>
      <c r="O365" s="47"/>
      <c r="P365" s="47"/>
      <c r="Q365" s="47"/>
      <c r="R365" s="47"/>
      <c r="S365" s="48"/>
      <c r="T365" s="48"/>
      <c r="U365" s="48"/>
      <c r="V365" s="48"/>
      <c r="W365" s="48"/>
      <c r="X365" s="48"/>
      <c r="Y365" s="48"/>
      <c r="Z365" s="48"/>
      <c r="AA365" s="48"/>
      <c r="AB365" s="48"/>
      <c r="AC365" s="48"/>
      <c r="AD365" s="48"/>
      <c r="AE365" s="48"/>
      <c r="AF365" s="48"/>
      <c r="AG365" s="47"/>
      <c r="AH365" s="47"/>
      <c r="AI365" s="47"/>
      <c r="AJ365" s="49"/>
      <c r="AK365" s="47"/>
      <c r="AL365" s="47"/>
      <c r="AM365" s="47"/>
      <c r="AN365" s="47"/>
      <c r="AO365" s="47"/>
      <c r="AP365" s="47"/>
      <c r="AQ365" s="50"/>
      <c r="AR365" s="50"/>
      <c r="AS365" s="51"/>
      <c r="AT365" s="51"/>
      <c r="AU365" s="1"/>
      <c r="AV365" s="1"/>
      <c r="AW365" s="1"/>
      <c r="AX365" s="1"/>
      <c r="AY365" s="1"/>
      <c r="AZ365" s="1"/>
      <c r="BA365" s="1"/>
      <c r="BB365" s="1"/>
      <c r="BC365" s="1"/>
      <c r="BD365" s="1"/>
      <c r="BE365" s="1"/>
      <c r="BF365" s="1"/>
      <c r="BG365" s="1"/>
      <c r="BH365" s="1"/>
      <c r="BI365" s="1"/>
      <c r="BJ365" s="1"/>
    </row>
    <row r="366" spans="1:62" ht="14.25" customHeight="1">
      <c r="A366" s="47"/>
      <c r="B366" s="47"/>
      <c r="C366" s="47"/>
      <c r="D366" s="47"/>
      <c r="E366" s="47"/>
      <c r="F366" s="47"/>
      <c r="G366" s="47"/>
      <c r="H366" s="47"/>
      <c r="I366" s="47"/>
      <c r="J366" s="47"/>
      <c r="K366" s="47"/>
      <c r="L366" s="47"/>
      <c r="M366" s="47"/>
      <c r="N366" s="47"/>
      <c r="O366" s="47"/>
      <c r="P366" s="47"/>
      <c r="Q366" s="47"/>
      <c r="R366" s="47"/>
      <c r="S366" s="48"/>
      <c r="T366" s="48"/>
      <c r="U366" s="48"/>
      <c r="V366" s="48"/>
      <c r="W366" s="48"/>
      <c r="X366" s="48"/>
      <c r="Y366" s="48"/>
      <c r="Z366" s="48"/>
      <c r="AA366" s="48"/>
      <c r="AB366" s="48"/>
      <c r="AC366" s="48"/>
      <c r="AD366" s="48"/>
      <c r="AE366" s="48"/>
      <c r="AF366" s="48"/>
      <c r="AG366" s="47"/>
      <c r="AH366" s="47"/>
      <c r="AI366" s="47"/>
      <c r="AJ366" s="49"/>
      <c r="AK366" s="47"/>
      <c r="AL366" s="47"/>
      <c r="AM366" s="47"/>
      <c r="AN366" s="47"/>
      <c r="AO366" s="47"/>
      <c r="AP366" s="47"/>
      <c r="AQ366" s="50"/>
      <c r="AR366" s="50"/>
      <c r="AS366" s="51"/>
      <c r="AT366" s="51"/>
      <c r="AU366" s="1"/>
      <c r="AV366" s="1"/>
      <c r="AW366" s="1"/>
      <c r="AX366" s="1"/>
      <c r="AY366" s="1"/>
      <c r="AZ366" s="1"/>
      <c r="BA366" s="1"/>
      <c r="BB366" s="1"/>
      <c r="BC366" s="1"/>
      <c r="BD366" s="1"/>
      <c r="BE366" s="1"/>
      <c r="BF366" s="1"/>
      <c r="BG366" s="1"/>
      <c r="BH366" s="1"/>
      <c r="BI366" s="1"/>
      <c r="BJ366" s="1"/>
    </row>
    <row r="367" spans="1:62" ht="14.25" customHeight="1">
      <c r="A367" s="47"/>
      <c r="B367" s="47"/>
      <c r="C367" s="47"/>
      <c r="D367" s="47"/>
      <c r="E367" s="47"/>
      <c r="F367" s="47"/>
      <c r="G367" s="47"/>
      <c r="H367" s="47"/>
      <c r="I367" s="47"/>
      <c r="J367" s="47"/>
      <c r="K367" s="47"/>
      <c r="L367" s="47"/>
      <c r="M367" s="47"/>
      <c r="N367" s="47"/>
      <c r="O367" s="47"/>
      <c r="P367" s="47"/>
      <c r="Q367" s="47"/>
      <c r="R367" s="47"/>
      <c r="S367" s="48"/>
      <c r="T367" s="48"/>
      <c r="U367" s="48"/>
      <c r="V367" s="48"/>
      <c r="W367" s="48"/>
      <c r="X367" s="48"/>
      <c r="Y367" s="48"/>
      <c r="Z367" s="48"/>
      <c r="AA367" s="48"/>
      <c r="AB367" s="48"/>
      <c r="AC367" s="48"/>
      <c r="AD367" s="48"/>
      <c r="AE367" s="48"/>
      <c r="AF367" s="48"/>
      <c r="AG367" s="47"/>
      <c r="AH367" s="47"/>
      <c r="AI367" s="47"/>
      <c r="AJ367" s="49"/>
      <c r="AK367" s="47"/>
      <c r="AL367" s="47"/>
      <c r="AM367" s="47"/>
      <c r="AN367" s="47"/>
      <c r="AO367" s="47"/>
      <c r="AP367" s="47"/>
      <c r="AQ367" s="50"/>
      <c r="AR367" s="50"/>
      <c r="AS367" s="51"/>
      <c r="AT367" s="51"/>
      <c r="AU367" s="1"/>
      <c r="AV367" s="1"/>
      <c r="AW367" s="1"/>
      <c r="AX367" s="1"/>
      <c r="AY367" s="1"/>
      <c r="AZ367" s="1"/>
      <c r="BA367" s="1"/>
      <c r="BB367" s="1"/>
      <c r="BC367" s="1"/>
      <c r="BD367" s="1"/>
      <c r="BE367" s="1"/>
      <c r="BF367" s="1"/>
      <c r="BG367" s="1"/>
      <c r="BH367" s="1"/>
      <c r="BI367" s="1"/>
      <c r="BJ367" s="1"/>
    </row>
    <row r="368" spans="1:62" ht="14.25" customHeight="1">
      <c r="A368" s="47"/>
      <c r="B368" s="47"/>
      <c r="C368" s="47"/>
      <c r="D368" s="47"/>
      <c r="E368" s="47"/>
      <c r="F368" s="47"/>
      <c r="G368" s="47"/>
      <c r="H368" s="47"/>
      <c r="I368" s="47"/>
      <c r="J368" s="47"/>
      <c r="K368" s="47"/>
      <c r="L368" s="47"/>
      <c r="M368" s="47"/>
      <c r="N368" s="47"/>
      <c r="O368" s="47"/>
      <c r="P368" s="47"/>
      <c r="Q368" s="47"/>
      <c r="R368" s="47"/>
      <c r="S368" s="48"/>
      <c r="T368" s="48"/>
      <c r="U368" s="48"/>
      <c r="V368" s="48"/>
      <c r="W368" s="48"/>
      <c r="X368" s="48"/>
      <c r="Y368" s="48"/>
      <c r="Z368" s="48"/>
      <c r="AA368" s="48"/>
      <c r="AB368" s="48"/>
      <c r="AC368" s="48"/>
      <c r="AD368" s="48"/>
      <c r="AE368" s="48"/>
      <c r="AF368" s="48"/>
      <c r="AG368" s="47"/>
      <c r="AH368" s="47"/>
      <c r="AI368" s="47"/>
      <c r="AJ368" s="49"/>
      <c r="AK368" s="47"/>
      <c r="AL368" s="47"/>
      <c r="AM368" s="47"/>
      <c r="AN368" s="47"/>
      <c r="AO368" s="47"/>
      <c r="AP368" s="47"/>
      <c r="AQ368" s="50"/>
      <c r="AR368" s="50"/>
      <c r="AS368" s="51"/>
      <c r="AT368" s="51"/>
      <c r="AU368" s="1"/>
      <c r="AV368" s="1"/>
      <c r="AW368" s="1"/>
      <c r="AX368" s="1"/>
      <c r="AY368" s="1"/>
      <c r="AZ368" s="1"/>
      <c r="BA368" s="1"/>
      <c r="BB368" s="1"/>
      <c r="BC368" s="1"/>
      <c r="BD368" s="1"/>
      <c r="BE368" s="1"/>
      <c r="BF368" s="1"/>
      <c r="BG368" s="1"/>
      <c r="BH368" s="1"/>
      <c r="BI368" s="1"/>
      <c r="BJ368" s="1"/>
    </row>
    <row r="369" spans="1:62" ht="14.25" customHeight="1">
      <c r="A369" s="47"/>
      <c r="B369" s="47"/>
      <c r="C369" s="47"/>
      <c r="D369" s="47"/>
      <c r="E369" s="47"/>
      <c r="F369" s="47"/>
      <c r="G369" s="47"/>
      <c r="H369" s="47"/>
      <c r="I369" s="47"/>
      <c r="J369" s="47"/>
      <c r="K369" s="47"/>
      <c r="L369" s="47"/>
      <c r="M369" s="47"/>
      <c r="N369" s="47"/>
      <c r="O369" s="47"/>
      <c r="P369" s="47"/>
      <c r="Q369" s="47"/>
      <c r="R369" s="47"/>
      <c r="S369" s="48"/>
      <c r="T369" s="48"/>
      <c r="U369" s="48"/>
      <c r="V369" s="48"/>
      <c r="W369" s="48"/>
      <c r="X369" s="48"/>
      <c r="Y369" s="48"/>
      <c r="Z369" s="48"/>
      <c r="AA369" s="48"/>
      <c r="AB369" s="48"/>
      <c r="AC369" s="48"/>
      <c r="AD369" s="48"/>
      <c r="AE369" s="48"/>
      <c r="AF369" s="48"/>
      <c r="AG369" s="47"/>
      <c r="AH369" s="47"/>
      <c r="AI369" s="47"/>
      <c r="AJ369" s="49"/>
      <c r="AK369" s="47"/>
      <c r="AL369" s="47"/>
      <c r="AM369" s="47"/>
      <c r="AN369" s="47"/>
      <c r="AO369" s="47"/>
      <c r="AP369" s="47"/>
      <c r="AQ369" s="50"/>
      <c r="AR369" s="50"/>
      <c r="AS369" s="51"/>
      <c r="AT369" s="51"/>
      <c r="AU369" s="1"/>
      <c r="AV369" s="1"/>
      <c r="AW369" s="1"/>
      <c r="AX369" s="1"/>
      <c r="AY369" s="1"/>
      <c r="AZ369" s="1"/>
      <c r="BA369" s="1"/>
      <c r="BB369" s="1"/>
      <c r="BC369" s="1"/>
      <c r="BD369" s="1"/>
      <c r="BE369" s="1"/>
      <c r="BF369" s="1"/>
      <c r="BG369" s="1"/>
      <c r="BH369" s="1"/>
      <c r="BI369" s="1"/>
      <c r="BJ369" s="1"/>
    </row>
    <row r="370" spans="1:62" ht="14.25" customHeight="1">
      <c r="A370" s="47"/>
      <c r="B370" s="47"/>
      <c r="C370" s="47"/>
      <c r="D370" s="47"/>
      <c r="E370" s="47"/>
      <c r="F370" s="47"/>
      <c r="G370" s="47"/>
      <c r="H370" s="47"/>
      <c r="I370" s="47"/>
      <c r="J370" s="47"/>
      <c r="K370" s="47"/>
      <c r="L370" s="47"/>
      <c r="M370" s="47"/>
      <c r="N370" s="47"/>
      <c r="O370" s="47"/>
      <c r="P370" s="47"/>
      <c r="Q370" s="47"/>
      <c r="R370" s="47"/>
      <c r="S370" s="48"/>
      <c r="T370" s="48"/>
      <c r="U370" s="48"/>
      <c r="V370" s="48"/>
      <c r="W370" s="48"/>
      <c r="X370" s="48"/>
      <c r="Y370" s="48"/>
      <c r="Z370" s="48"/>
      <c r="AA370" s="48"/>
      <c r="AB370" s="48"/>
      <c r="AC370" s="48"/>
      <c r="AD370" s="48"/>
      <c r="AE370" s="48"/>
      <c r="AF370" s="48"/>
      <c r="AG370" s="47"/>
      <c r="AH370" s="47"/>
      <c r="AI370" s="47"/>
      <c r="AJ370" s="49"/>
      <c r="AK370" s="47"/>
      <c r="AL370" s="47"/>
      <c r="AM370" s="47"/>
      <c r="AN370" s="47"/>
      <c r="AO370" s="47"/>
      <c r="AP370" s="47"/>
      <c r="AQ370" s="50"/>
      <c r="AR370" s="50"/>
      <c r="AS370" s="51"/>
      <c r="AT370" s="51"/>
      <c r="AU370" s="1"/>
      <c r="AV370" s="1"/>
      <c r="AW370" s="1"/>
      <c r="AX370" s="1"/>
      <c r="AY370" s="1"/>
      <c r="AZ370" s="1"/>
      <c r="BA370" s="1"/>
      <c r="BB370" s="1"/>
      <c r="BC370" s="1"/>
      <c r="BD370" s="1"/>
      <c r="BE370" s="1"/>
      <c r="BF370" s="1"/>
      <c r="BG370" s="1"/>
      <c r="BH370" s="1"/>
      <c r="BI370" s="1"/>
      <c r="BJ370" s="1"/>
    </row>
    <row r="371" spans="1:62" ht="14.25" customHeight="1">
      <c r="A371" s="47"/>
      <c r="B371" s="47"/>
      <c r="C371" s="47"/>
      <c r="D371" s="47"/>
      <c r="E371" s="47"/>
      <c r="F371" s="47"/>
      <c r="G371" s="47"/>
      <c r="H371" s="47"/>
      <c r="I371" s="47"/>
      <c r="J371" s="47"/>
      <c r="K371" s="47"/>
      <c r="L371" s="47"/>
      <c r="M371" s="47"/>
      <c r="N371" s="47"/>
      <c r="O371" s="47"/>
      <c r="P371" s="47"/>
      <c r="Q371" s="47"/>
      <c r="R371" s="47"/>
      <c r="S371" s="48"/>
      <c r="T371" s="48"/>
      <c r="U371" s="48"/>
      <c r="V371" s="48"/>
      <c r="W371" s="48"/>
      <c r="X371" s="48"/>
      <c r="Y371" s="48"/>
      <c r="Z371" s="48"/>
      <c r="AA371" s="48"/>
      <c r="AB371" s="48"/>
      <c r="AC371" s="48"/>
      <c r="AD371" s="48"/>
      <c r="AE371" s="48"/>
      <c r="AF371" s="48"/>
      <c r="AG371" s="47"/>
      <c r="AH371" s="47"/>
      <c r="AI371" s="47"/>
      <c r="AJ371" s="49"/>
      <c r="AK371" s="47"/>
      <c r="AL371" s="47"/>
      <c r="AM371" s="47"/>
      <c r="AN371" s="47"/>
      <c r="AO371" s="47"/>
      <c r="AP371" s="47"/>
      <c r="AQ371" s="50"/>
      <c r="AR371" s="50"/>
      <c r="AS371" s="51"/>
      <c r="AT371" s="51"/>
      <c r="AU371" s="1"/>
      <c r="AV371" s="1"/>
      <c r="AW371" s="1"/>
      <c r="AX371" s="1"/>
      <c r="AY371" s="1"/>
      <c r="AZ371" s="1"/>
      <c r="BA371" s="1"/>
      <c r="BB371" s="1"/>
      <c r="BC371" s="1"/>
      <c r="BD371" s="1"/>
      <c r="BE371" s="1"/>
      <c r="BF371" s="1"/>
      <c r="BG371" s="1"/>
      <c r="BH371" s="1"/>
      <c r="BI371" s="1"/>
      <c r="BJ371" s="1"/>
    </row>
    <row r="372" spans="1:62" ht="14.25" customHeight="1">
      <c r="A372" s="47"/>
      <c r="B372" s="47"/>
      <c r="C372" s="47"/>
      <c r="D372" s="47"/>
      <c r="E372" s="47"/>
      <c r="F372" s="47"/>
      <c r="G372" s="47"/>
      <c r="H372" s="47"/>
      <c r="I372" s="47"/>
      <c r="J372" s="47"/>
      <c r="K372" s="47"/>
      <c r="L372" s="47"/>
      <c r="M372" s="47"/>
      <c r="N372" s="47"/>
      <c r="O372" s="47"/>
      <c r="P372" s="47"/>
      <c r="Q372" s="47"/>
      <c r="R372" s="47"/>
      <c r="S372" s="48"/>
      <c r="T372" s="48"/>
      <c r="U372" s="48"/>
      <c r="V372" s="48"/>
      <c r="W372" s="48"/>
      <c r="X372" s="48"/>
      <c r="Y372" s="48"/>
      <c r="Z372" s="48"/>
      <c r="AA372" s="48"/>
      <c r="AB372" s="48"/>
      <c r="AC372" s="48"/>
      <c r="AD372" s="48"/>
      <c r="AE372" s="48"/>
      <c r="AF372" s="48"/>
      <c r="AG372" s="47"/>
      <c r="AH372" s="47"/>
      <c r="AI372" s="47"/>
      <c r="AJ372" s="49"/>
      <c r="AK372" s="47"/>
      <c r="AL372" s="47"/>
      <c r="AM372" s="47"/>
      <c r="AN372" s="47"/>
      <c r="AO372" s="47"/>
      <c r="AP372" s="47"/>
      <c r="AQ372" s="50"/>
      <c r="AR372" s="50"/>
      <c r="AS372" s="51"/>
      <c r="AT372" s="51"/>
      <c r="AU372" s="1"/>
      <c r="AV372" s="1"/>
      <c r="AW372" s="1"/>
      <c r="AX372" s="1"/>
      <c r="AY372" s="1"/>
      <c r="AZ372" s="1"/>
      <c r="BA372" s="1"/>
      <c r="BB372" s="1"/>
      <c r="BC372" s="1"/>
      <c r="BD372" s="1"/>
      <c r="BE372" s="1"/>
      <c r="BF372" s="1"/>
      <c r="BG372" s="1"/>
      <c r="BH372" s="1"/>
      <c r="BI372" s="1"/>
      <c r="BJ372" s="1"/>
    </row>
    <row r="373" spans="1:62" ht="14.25" customHeight="1">
      <c r="A373" s="47"/>
      <c r="B373" s="47"/>
      <c r="C373" s="47"/>
      <c r="D373" s="47"/>
      <c r="E373" s="47"/>
      <c r="F373" s="47"/>
      <c r="G373" s="47"/>
      <c r="H373" s="47"/>
      <c r="I373" s="47"/>
      <c r="J373" s="47"/>
      <c r="K373" s="47"/>
      <c r="L373" s="47"/>
      <c r="M373" s="47"/>
      <c r="N373" s="47"/>
      <c r="O373" s="47"/>
      <c r="P373" s="47"/>
      <c r="Q373" s="47"/>
      <c r="R373" s="47"/>
      <c r="S373" s="48"/>
      <c r="T373" s="48"/>
      <c r="U373" s="48"/>
      <c r="V373" s="48"/>
      <c r="W373" s="48"/>
      <c r="X373" s="48"/>
      <c r="Y373" s="48"/>
      <c r="Z373" s="48"/>
      <c r="AA373" s="48"/>
      <c r="AB373" s="48"/>
      <c r="AC373" s="48"/>
      <c r="AD373" s="48"/>
      <c r="AE373" s="48"/>
      <c r="AF373" s="48"/>
      <c r="AG373" s="47"/>
      <c r="AH373" s="47"/>
      <c r="AI373" s="47"/>
      <c r="AJ373" s="49"/>
      <c r="AK373" s="47"/>
      <c r="AL373" s="47"/>
      <c r="AM373" s="47"/>
      <c r="AN373" s="47"/>
      <c r="AO373" s="47"/>
      <c r="AP373" s="47"/>
      <c r="AQ373" s="50"/>
      <c r="AR373" s="50"/>
      <c r="AS373" s="51"/>
      <c r="AT373" s="51"/>
      <c r="AU373" s="1"/>
      <c r="AV373" s="1"/>
      <c r="AW373" s="1"/>
      <c r="AX373" s="1"/>
      <c r="AY373" s="1"/>
      <c r="AZ373" s="1"/>
      <c r="BA373" s="1"/>
      <c r="BB373" s="1"/>
      <c r="BC373" s="1"/>
      <c r="BD373" s="1"/>
      <c r="BE373" s="1"/>
      <c r="BF373" s="1"/>
      <c r="BG373" s="1"/>
      <c r="BH373" s="1"/>
      <c r="BI373" s="1"/>
      <c r="BJ373" s="1"/>
    </row>
    <row r="374" spans="1:62" ht="14.25" customHeight="1">
      <c r="A374" s="47"/>
      <c r="B374" s="47"/>
      <c r="C374" s="47"/>
      <c r="D374" s="47"/>
      <c r="E374" s="47"/>
      <c r="F374" s="47"/>
      <c r="G374" s="47"/>
      <c r="H374" s="47"/>
      <c r="I374" s="47"/>
      <c r="J374" s="47"/>
      <c r="K374" s="47"/>
      <c r="L374" s="47"/>
      <c r="M374" s="47"/>
      <c r="N374" s="47"/>
      <c r="O374" s="47"/>
      <c r="P374" s="47"/>
      <c r="Q374" s="47"/>
      <c r="R374" s="47"/>
      <c r="S374" s="48"/>
      <c r="T374" s="48"/>
      <c r="U374" s="48"/>
      <c r="V374" s="48"/>
      <c r="W374" s="48"/>
      <c r="X374" s="48"/>
      <c r="Y374" s="48"/>
      <c r="Z374" s="48"/>
      <c r="AA374" s="48"/>
      <c r="AB374" s="48"/>
      <c r="AC374" s="48"/>
      <c r="AD374" s="48"/>
      <c r="AE374" s="48"/>
      <c r="AF374" s="48"/>
      <c r="AG374" s="47"/>
      <c r="AH374" s="47"/>
      <c r="AI374" s="47"/>
      <c r="AJ374" s="49"/>
      <c r="AK374" s="47"/>
      <c r="AL374" s="47"/>
      <c r="AM374" s="47"/>
      <c r="AN374" s="47"/>
      <c r="AO374" s="47"/>
      <c r="AP374" s="47"/>
      <c r="AQ374" s="50"/>
      <c r="AR374" s="50"/>
      <c r="AS374" s="51"/>
      <c r="AT374" s="51"/>
      <c r="AU374" s="1"/>
      <c r="AV374" s="1"/>
      <c r="AW374" s="1"/>
      <c r="AX374" s="1"/>
      <c r="AY374" s="1"/>
      <c r="AZ374" s="1"/>
      <c r="BA374" s="1"/>
      <c r="BB374" s="1"/>
      <c r="BC374" s="1"/>
      <c r="BD374" s="1"/>
      <c r="BE374" s="1"/>
      <c r="BF374" s="1"/>
      <c r="BG374" s="1"/>
      <c r="BH374" s="1"/>
      <c r="BI374" s="1"/>
      <c r="BJ374" s="1"/>
    </row>
    <row r="375" spans="1:62" ht="14.25" customHeight="1">
      <c r="A375" s="47"/>
      <c r="B375" s="47"/>
      <c r="C375" s="47"/>
      <c r="D375" s="47"/>
      <c r="E375" s="47"/>
      <c r="F375" s="47"/>
      <c r="G375" s="47"/>
      <c r="H375" s="47"/>
      <c r="I375" s="47"/>
      <c r="J375" s="47"/>
      <c r="K375" s="47"/>
      <c r="L375" s="47"/>
      <c r="M375" s="47"/>
      <c r="N375" s="47"/>
      <c r="O375" s="47"/>
      <c r="P375" s="47"/>
      <c r="Q375" s="47"/>
      <c r="R375" s="47"/>
      <c r="S375" s="48"/>
      <c r="T375" s="48"/>
      <c r="U375" s="48"/>
      <c r="V375" s="48"/>
      <c r="W375" s="48"/>
      <c r="X375" s="48"/>
      <c r="Y375" s="48"/>
      <c r="Z375" s="48"/>
      <c r="AA375" s="48"/>
      <c r="AB375" s="48"/>
      <c r="AC375" s="48"/>
      <c r="AD375" s="48"/>
      <c r="AE375" s="48"/>
      <c r="AF375" s="48"/>
      <c r="AG375" s="47"/>
      <c r="AH375" s="47"/>
      <c r="AI375" s="47"/>
      <c r="AJ375" s="49"/>
      <c r="AK375" s="47"/>
      <c r="AL375" s="47"/>
      <c r="AM375" s="47"/>
      <c r="AN375" s="47"/>
      <c r="AO375" s="47"/>
      <c r="AP375" s="47"/>
      <c r="AQ375" s="50"/>
      <c r="AR375" s="50"/>
      <c r="AS375" s="51"/>
      <c r="AT375" s="51"/>
      <c r="AU375" s="1"/>
      <c r="AV375" s="1"/>
      <c r="AW375" s="1"/>
      <c r="AX375" s="1"/>
      <c r="AY375" s="1"/>
      <c r="AZ375" s="1"/>
      <c r="BA375" s="1"/>
      <c r="BB375" s="1"/>
      <c r="BC375" s="1"/>
      <c r="BD375" s="1"/>
      <c r="BE375" s="1"/>
      <c r="BF375" s="1"/>
      <c r="BG375" s="1"/>
      <c r="BH375" s="1"/>
      <c r="BI375" s="1"/>
      <c r="BJ375" s="1"/>
    </row>
    <row r="376" spans="1:62" ht="14.25" customHeight="1">
      <c r="A376" s="47"/>
      <c r="B376" s="47"/>
      <c r="C376" s="47"/>
      <c r="D376" s="47"/>
      <c r="E376" s="47"/>
      <c r="F376" s="47"/>
      <c r="G376" s="47"/>
      <c r="H376" s="47"/>
      <c r="I376" s="47"/>
      <c r="J376" s="47"/>
      <c r="K376" s="47"/>
      <c r="L376" s="47"/>
      <c r="M376" s="47"/>
      <c r="N376" s="47"/>
      <c r="O376" s="47"/>
      <c r="P376" s="47"/>
      <c r="Q376" s="47"/>
      <c r="R376" s="47"/>
      <c r="S376" s="48"/>
      <c r="T376" s="48"/>
      <c r="U376" s="48"/>
      <c r="V376" s="48"/>
      <c r="W376" s="48"/>
      <c r="X376" s="48"/>
      <c r="Y376" s="48"/>
      <c r="Z376" s="48"/>
      <c r="AA376" s="48"/>
      <c r="AB376" s="48"/>
      <c r="AC376" s="48"/>
      <c r="AD376" s="48"/>
      <c r="AE376" s="48"/>
      <c r="AF376" s="48"/>
      <c r="AG376" s="47"/>
      <c r="AH376" s="47"/>
      <c r="AI376" s="47"/>
      <c r="AJ376" s="49"/>
      <c r="AK376" s="47"/>
      <c r="AL376" s="47"/>
      <c r="AM376" s="47"/>
      <c r="AN376" s="47"/>
      <c r="AO376" s="47"/>
      <c r="AP376" s="47"/>
      <c r="AQ376" s="50"/>
      <c r="AR376" s="50"/>
      <c r="AS376" s="51"/>
      <c r="AT376" s="51"/>
      <c r="AU376" s="1"/>
      <c r="AV376" s="1"/>
      <c r="AW376" s="1"/>
      <c r="AX376" s="1"/>
      <c r="AY376" s="1"/>
      <c r="AZ376" s="1"/>
      <c r="BA376" s="1"/>
      <c r="BB376" s="1"/>
      <c r="BC376" s="1"/>
      <c r="BD376" s="1"/>
      <c r="BE376" s="1"/>
      <c r="BF376" s="1"/>
      <c r="BG376" s="1"/>
      <c r="BH376" s="1"/>
      <c r="BI376" s="1"/>
      <c r="BJ376" s="1"/>
    </row>
    <row r="377" spans="1:62" ht="14.25" customHeight="1">
      <c r="A377" s="47"/>
      <c r="B377" s="47"/>
      <c r="C377" s="47"/>
      <c r="D377" s="47"/>
      <c r="E377" s="47"/>
      <c r="F377" s="47"/>
      <c r="G377" s="47"/>
      <c r="H377" s="47"/>
      <c r="I377" s="47"/>
      <c r="J377" s="47"/>
      <c r="K377" s="47"/>
      <c r="L377" s="47"/>
      <c r="M377" s="47"/>
      <c r="N377" s="47"/>
      <c r="O377" s="47"/>
      <c r="P377" s="47"/>
      <c r="Q377" s="47"/>
      <c r="R377" s="47"/>
      <c r="S377" s="48"/>
      <c r="T377" s="48"/>
      <c r="U377" s="48"/>
      <c r="V377" s="48"/>
      <c r="W377" s="48"/>
      <c r="X377" s="48"/>
      <c r="Y377" s="48"/>
      <c r="Z377" s="48"/>
      <c r="AA377" s="48"/>
      <c r="AB377" s="48"/>
      <c r="AC377" s="48"/>
      <c r="AD377" s="48"/>
      <c r="AE377" s="48"/>
      <c r="AF377" s="48"/>
      <c r="AG377" s="47"/>
      <c r="AH377" s="47"/>
      <c r="AI377" s="47"/>
      <c r="AJ377" s="49"/>
      <c r="AK377" s="47"/>
      <c r="AL377" s="47"/>
      <c r="AM377" s="47"/>
      <c r="AN377" s="47"/>
      <c r="AO377" s="47"/>
      <c r="AP377" s="47"/>
      <c r="AQ377" s="50"/>
      <c r="AR377" s="50"/>
      <c r="AS377" s="51"/>
      <c r="AT377" s="51"/>
      <c r="AU377" s="1"/>
      <c r="AV377" s="1"/>
      <c r="AW377" s="1"/>
      <c r="AX377" s="1"/>
      <c r="AY377" s="1"/>
      <c r="AZ377" s="1"/>
      <c r="BA377" s="1"/>
      <c r="BB377" s="1"/>
      <c r="BC377" s="1"/>
      <c r="BD377" s="1"/>
      <c r="BE377" s="1"/>
      <c r="BF377" s="1"/>
      <c r="BG377" s="1"/>
      <c r="BH377" s="1"/>
      <c r="BI377" s="1"/>
      <c r="BJ377" s="1"/>
    </row>
    <row r="378" spans="1:62" ht="14.25" customHeight="1">
      <c r="A378" s="47"/>
      <c r="B378" s="47"/>
      <c r="C378" s="47"/>
      <c r="D378" s="47"/>
      <c r="E378" s="47"/>
      <c r="F378" s="47"/>
      <c r="G378" s="47"/>
      <c r="H378" s="47"/>
      <c r="I378" s="47"/>
      <c r="J378" s="47"/>
      <c r="K378" s="47"/>
      <c r="L378" s="47"/>
      <c r="M378" s="47"/>
      <c r="N378" s="47"/>
      <c r="O378" s="47"/>
      <c r="P378" s="47"/>
      <c r="Q378" s="47"/>
      <c r="R378" s="47"/>
      <c r="S378" s="48"/>
      <c r="T378" s="48"/>
      <c r="U378" s="48"/>
      <c r="V378" s="48"/>
      <c r="W378" s="48"/>
      <c r="X378" s="48"/>
      <c r="Y378" s="48"/>
      <c r="Z378" s="48"/>
      <c r="AA378" s="48"/>
      <c r="AB378" s="48"/>
      <c r="AC378" s="48"/>
      <c r="AD378" s="48"/>
      <c r="AE378" s="48"/>
      <c r="AF378" s="48"/>
      <c r="AG378" s="47"/>
      <c r="AH378" s="47"/>
      <c r="AI378" s="47"/>
      <c r="AJ378" s="49"/>
      <c r="AK378" s="47"/>
      <c r="AL378" s="47"/>
      <c r="AM378" s="47"/>
      <c r="AN378" s="47"/>
      <c r="AO378" s="47"/>
      <c r="AP378" s="47"/>
      <c r="AQ378" s="50"/>
      <c r="AR378" s="50"/>
      <c r="AS378" s="51"/>
      <c r="AT378" s="51"/>
      <c r="AU378" s="1"/>
      <c r="AV378" s="1"/>
      <c r="AW378" s="1"/>
      <c r="AX378" s="1"/>
      <c r="AY378" s="1"/>
      <c r="AZ378" s="1"/>
      <c r="BA378" s="1"/>
      <c r="BB378" s="1"/>
      <c r="BC378" s="1"/>
      <c r="BD378" s="1"/>
      <c r="BE378" s="1"/>
      <c r="BF378" s="1"/>
      <c r="BG378" s="1"/>
      <c r="BH378" s="1"/>
      <c r="BI378" s="1"/>
      <c r="BJ378" s="1"/>
    </row>
    <row r="379" spans="1:62" ht="14.25" customHeight="1">
      <c r="A379" s="47"/>
      <c r="B379" s="47"/>
      <c r="C379" s="47"/>
      <c r="D379" s="47"/>
      <c r="E379" s="47"/>
      <c r="F379" s="47"/>
      <c r="G379" s="47"/>
      <c r="H379" s="47"/>
      <c r="I379" s="47"/>
      <c r="J379" s="47"/>
      <c r="K379" s="47"/>
      <c r="L379" s="47"/>
      <c r="M379" s="47"/>
      <c r="N379" s="47"/>
      <c r="O379" s="47"/>
      <c r="P379" s="47"/>
      <c r="Q379" s="47"/>
      <c r="R379" s="47"/>
      <c r="S379" s="48"/>
      <c r="T379" s="48"/>
      <c r="U379" s="48"/>
      <c r="V379" s="48"/>
      <c r="W379" s="48"/>
      <c r="X379" s="48"/>
      <c r="Y379" s="48"/>
      <c r="Z379" s="48"/>
      <c r="AA379" s="48"/>
      <c r="AB379" s="48"/>
      <c r="AC379" s="48"/>
      <c r="AD379" s="48"/>
      <c r="AE379" s="48"/>
      <c r="AF379" s="48"/>
      <c r="AG379" s="47"/>
      <c r="AH379" s="47"/>
      <c r="AI379" s="47"/>
      <c r="AJ379" s="49"/>
      <c r="AK379" s="47"/>
      <c r="AL379" s="47"/>
      <c r="AM379" s="47"/>
      <c r="AN379" s="47"/>
      <c r="AO379" s="47"/>
      <c r="AP379" s="47"/>
      <c r="AQ379" s="50"/>
      <c r="AR379" s="50"/>
      <c r="AS379" s="51"/>
      <c r="AT379" s="51"/>
      <c r="AU379" s="1"/>
      <c r="AV379" s="1"/>
      <c r="AW379" s="1"/>
      <c r="AX379" s="1"/>
      <c r="AY379" s="1"/>
      <c r="AZ379" s="1"/>
      <c r="BA379" s="1"/>
      <c r="BB379" s="1"/>
      <c r="BC379" s="1"/>
      <c r="BD379" s="1"/>
      <c r="BE379" s="1"/>
      <c r="BF379" s="1"/>
      <c r="BG379" s="1"/>
      <c r="BH379" s="1"/>
      <c r="BI379" s="1"/>
      <c r="BJ379" s="1"/>
    </row>
    <row r="380" spans="1:62" ht="14.25" customHeight="1">
      <c r="A380" s="47"/>
      <c r="B380" s="47"/>
      <c r="C380" s="47"/>
      <c r="D380" s="47"/>
      <c r="E380" s="47"/>
      <c r="F380" s="47"/>
      <c r="G380" s="47"/>
      <c r="H380" s="47"/>
      <c r="I380" s="47"/>
      <c r="J380" s="47"/>
      <c r="K380" s="47"/>
      <c r="L380" s="47"/>
      <c r="M380" s="47"/>
      <c r="N380" s="47"/>
      <c r="O380" s="47"/>
      <c r="P380" s="47"/>
      <c r="Q380" s="47"/>
      <c r="R380" s="47"/>
      <c r="S380" s="48"/>
      <c r="T380" s="48"/>
      <c r="U380" s="48"/>
      <c r="V380" s="48"/>
      <c r="W380" s="48"/>
      <c r="X380" s="48"/>
      <c r="Y380" s="48"/>
      <c r="Z380" s="48"/>
      <c r="AA380" s="48"/>
      <c r="AB380" s="48"/>
      <c r="AC380" s="48"/>
      <c r="AD380" s="48"/>
      <c r="AE380" s="48"/>
      <c r="AF380" s="48"/>
      <c r="AG380" s="47"/>
      <c r="AH380" s="47"/>
      <c r="AI380" s="47"/>
      <c r="AJ380" s="49"/>
      <c r="AK380" s="47"/>
      <c r="AL380" s="47"/>
      <c r="AM380" s="47"/>
      <c r="AN380" s="47"/>
      <c r="AO380" s="47"/>
      <c r="AP380" s="47"/>
      <c r="AQ380" s="50"/>
      <c r="AR380" s="50"/>
      <c r="AS380" s="51"/>
      <c r="AT380" s="51"/>
      <c r="AU380" s="1"/>
      <c r="AV380" s="1"/>
      <c r="AW380" s="1"/>
      <c r="AX380" s="1"/>
      <c r="AY380" s="1"/>
      <c r="AZ380" s="1"/>
      <c r="BA380" s="1"/>
      <c r="BB380" s="1"/>
      <c r="BC380" s="1"/>
      <c r="BD380" s="1"/>
      <c r="BE380" s="1"/>
      <c r="BF380" s="1"/>
      <c r="BG380" s="1"/>
      <c r="BH380" s="1"/>
      <c r="BI380" s="1"/>
      <c r="BJ380" s="1"/>
    </row>
    <row r="381" spans="1:62" ht="14.25" customHeight="1">
      <c r="A381" s="47"/>
      <c r="B381" s="47"/>
      <c r="C381" s="47"/>
      <c r="D381" s="47"/>
      <c r="E381" s="47"/>
      <c r="F381" s="47"/>
      <c r="G381" s="47"/>
      <c r="H381" s="47"/>
      <c r="I381" s="47"/>
      <c r="J381" s="47"/>
      <c r="K381" s="47"/>
      <c r="L381" s="47"/>
      <c r="M381" s="47"/>
      <c r="N381" s="47"/>
      <c r="O381" s="47"/>
      <c r="P381" s="47"/>
      <c r="Q381" s="47"/>
      <c r="R381" s="47"/>
      <c r="S381" s="48"/>
      <c r="T381" s="48"/>
      <c r="U381" s="48"/>
      <c r="V381" s="48"/>
      <c r="W381" s="48"/>
      <c r="X381" s="48"/>
      <c r="Y381" s="48"/>
      <c r="Z381" s="48"/>
      <c r="AA381" s="48"/>
      <c r="AB381" s="48"/>
      <c r="AC381" s="48"/>
      <c r="AD381" s="48"/>
      <c r="AE381" s="48"/>
      <c r="AF381" s="48"/>
      <c r="AG381" s="47"/>
      <c r="AH381" s="47"/>
      <c r="AI381" s="47"/>
      <c r="AJ381" s="49"/>
      <c r="AK381" s="47"/>
      <c r="AL381" s="47"/>
      <c r="AM381" s="47"/>
      <c r="AN381" s="47"/>
      <c r="AO381" s="47"/>
      <c r="AP381" s="47"/>
      <c r="AQ381" s="50"/>
      <c r="AR381" s="50"/>
      <c r="AS381" s="51"/>
      <c r="AT381" s="51"/>
      <c r="AU381" s="1"/>
      <c r="AV381" s="1"/>
      <c r="AW381" s="1"/>
      <c r="AX381" s="1"/>
      <c r="AY381" s="1"/>
      <c r="AZ381" s="1"/>
      <c r="BA381" s="1"/>
      <c r="BB381" s="1"/>
      <c r="BC381" s="1"/>
      <c r="BD381" s="1"/>
      <c r="BE381" s="1"/>
      <c r="BF381" s="1"/>
      <c r="BG381" s="1"/>
      <c r="BH381" s="1"/>
      <c r="BI381" s="1"/>
      <c r="BJ381" s="1"/>
    </row>
    <row r="382" spans="1:62" ht="14.25" customHeight="1">
      <c r="A382" s="47"/>
      <c r="B382" s="47"/>
      <c r="C382" s="47"/>
      <c r="D382" s="47"/>
      <c r="E382" s="47"/>
      <c r="F382" s="47"/>
      <c r="G382" s="47"/>
      <c r="H382" s="47"/>
      <c r="I382" s="47"/>
      <c r="J382" s="47"/>
      <c r="K382" s="47"/>
      <c r="L382" s="47"/>
      <c r="M382" s="47"/>
      <c r="N382" s="47"/>
      <c r="O382" s="47"/>
      <c r="P382" s="47"/>
      <c r="Q382" s="47"/>
      <c r="R382" s="47"/>
      <c r="S382" s="48"/>
      <c r="T382" s="48"/>
      <c r="U382" s="48"/>
      <c r="V382" s="48"/>
      <c r="W382" s="48"/>
      <c r="X382" s="48"/>
      <c r="Y382" s="48"/>
      <c r="Z382" s="48"/>
      <c r="AA382" s="48"/>
      <c r="AB382" s="48"/>
      <c r="AC382" s="48"/>
      <c r="AD382" s="48"/>
      <c r="AE382" s="48"/>
      <c r="AF382" s="48"/>
      <c r="AG382" s="47"/>
      <c r="AH382" s="47"/>
      <c r="AI382" s="47"/>
      <c r="AJ382" s="49"/>
      <c r="AK382" s="47"/>
      <c r="AL382" s="47"/>
      <c r="AM382" s="47"/>
      <c r="AN382" s="47"/>
      <c r="AO382" s="47"/>
      <c r="AP382" s="47"/>
      <c r="AQ382" s="50"/>
      <c r="AR382" s="50"/>
      <c r="AS382" s="51"/>
      <c r="AT382" s="51"/>
      <c r="AU382" s="1"/>
      <c r="AV382" s="1"/>
      <c r="AW382" s="1"/>
      <c r="AX382" s="1"/>
      <c r="AY382" s="1"/>
      <c r="AZ382" s="1"/>
      <c r="BA382" s="1"/>
      <c r="BB382" s="1"/>
      <c r="BC382" s="1"/>
      <c r="BD382" s="1"/>
      <c r="BE382" s="1"/>
      <c r="BF382" s="1"/>
      <c r="BG382" s="1"/>
      <c r="BH382" s="1"/>
      <c r="BI382" s="1"/>
      <c r="BJ382" s="1"/>
    </row>
    <row r="383" spans="1:62" ht="14.25" customHeight="1">
      <c r="A383" s="47"/>
      <c r="B383" s="47"/>
      <c r="C383" s="47"/>
      <c r="D383" s="47"/>
      <c r="E383" s="47"/>
      <c r="F383" s="47"/>
      <c r="G383" s="47"/>
      <c r="H383" s="47"/>
      <c r="I383" s="47"/>
      <c r="J383" s="47"/>
      <c r="K383" s="47"/>
      <c r="L383" s="47"/>
      <c r="M383" s="47"/>
      <c r="N383" s="47"/>
      <c r="O383" s="47"/>
      <c r="P383" s="47"/>
      <c r="Q383" s="47"/>
      <c r="R383" s="47"/>
      <c r="S383" s="48"/>
      <c r="T383" s="48"/>
      <c r="U383" s="48"/>
      <c r="V383" s="48"/>
      <c r="W383" s="48"/>
      <c r="X383" s="48"/>
      <c r="Y383" s="48"/>
      <c r="Z383" s="48"/>
      <c r="AA383" s="48"/>
      <c r="AB383" s="48"/>
      <c r="AC383" s="48"/>
      <c r="AD383" s="48"/>
      <c r="AE383" s="48"/>
      <c r="AF383" s="48"/>
      <c r="AG383" s="47"/>
      <c r="AH383" s="47"/>
      <c r="AI383" s="47"/>
      <c r="AJ383" s="49"/>
      <c r="AK383" s="47"/>
      <c r="AL383" s="47"/>
      <c r="AM383" s="47"/>
      <c r="AN383" s="47"/>
      <c r="AO383" s="47"/>
      <c r="AP383" s="47"/>
      <c r="AQ383" s="50"/>
      <c r="AR383" s="50"/>
      <c r="AS383" s="51"/>
      <c r="AT383" s="51"/>
      <c r="AU383" s="1"/>
      <c r="AV383" s="1"/>
      <c r="AW383" s="1"/>
      <c r="AX383" s="1"/>
      <c r="AY383" s="1"/>
      <c r="AZ383" s="1"/>
      <c r="BA383" s="1"/>
      <c r="BB383" s="1"/>
      <c r="BC383" s="1"/>
      <c r="BD383" s="1"/>
      <c r="BE383" s="1"/>
      <c r="BF383" s="1"/>
      <c r="BG383" s="1"/>
      <c r="BH383" s="1"/>
      <c r="BI383" s="1"/>
      <c r="BJ383" s="1"/>
    </row>
    <row r="384" spans="1:62" ht="14.25" customHeight="1">
      <c r="A384" s="47"/>
      <c r="B384" s="47"/>
      <c r="C384" s="47"/>
      <c r="D384" s="47"/>
      <c r="E384" s="47"/>
      <c r="F384" s="47"/>
      <c r="G384" s="47"/>
      <c r="H384" s="47"/>
      <c r="I384" s="47"/>
      <c r="J384" s="47"/>
      <c r="K384" s="47"/>
      <c r="L384" s="47"/>
      <c r="M384" s="47"/>
      <c r="N384" s="47"/>
      <c r="O384" s="47"/>
      <c r="P384" s="47"/>
      <c r="Q384" s="47"/>
      <c r="R384" s="47"/>
      <c r="S384" s="48"/>
      <c r="T384" s="48"/>
      <c r="U384" s="48"/>
      <c r="V384" s="48"/>
      <c r="W384" s="48"/>
      <c r="X384" s="48"/>
      <c r="Y384" s="48"/>
      <c r="Z384" s="48"/>
      <c r="AA384" s="48"/>
      <c r="AB384" s="48"/>
      <c r="AC384" s="48"/>
      <c r="AD384" s="48"/>
      <c r="AE384" s="48"/>
      <c r="AF384" s="48"/>
      <c r="AG384" s="47"/>
      <c r="AH384" s="47"/>
      <c r="AI384" s="47"/>
      <c r="AJ384" s="49"/>
      <c r="AK384" s="47"/>
      <c r="AL384" s="47"/>
      <c r="AM384" s="47"/>
      <c r="AN384" s="47"/>
      <c r="AO384" s="47"/>
      <c r="AP384" s="47"/>
      <c r="AQ384" s="50"/>
      <c r="AR384" s="50"/>
      <c r="AS384" s="51"/>
      <c r="AT384" s="51"/>
      <c r="AU384" s="1"/>
      <c r="AV384" s="1"/>
      <c r="AW384" s="1"/>
      <c r="AX384" s="1"/>
      <c r="AY384" s="1"/>
      <c r="AZ384" s="1"/>
      <c r="BA384" s="1"/>
      <c r="BB384" s="1"/>
      <c r="BC384" s="1"/>
      <c r="BD384" s="1"/>
      <c r="BE384" s="1"/>
      <c r="BF384" s="1"/>
      <c r="BG384" s="1"/>
      <c r="BH384" s="1"/>
      <c r="BI384" s="1"/>
      <c r="BJ384" s="1"/>
    </row>
    <row r="385" spans="1:62" ht="14.25" customHeight="1">
      <c r="A385" s="47"/>
      <c r="B385" s="47"/>
      <c r="C385" s="47"/>
      <c r="D385" s="47"/>
      <c r="E385" s="47"/>
      <c r="F385" s="47"/>
      <c r="G385" s="47"/>
      <c r="H385" s="47"/>
      <c r="I385" s="47"/>
      <c r="J385" s="47"/>
      <c r="K385" s="47"/>
      <c r="L385" s="47"/>
      <c r="M385" s="47"/>
      <c r="N385" s="47"/>
      <c r="O385" s="47"/>
      <c r="P385" s="47"/>
      <c r="Q385" s="47"/>
      <c r="R385" s="47"/>
      <c r="S385" s="48"/>
      <c r="T385" s="48"/>
      <c r="U385" s="48"/>
      <c r="V385" s="48"/>
      <c r="W385" s="48"/>
      <c r="X385" s="48"/>
      <c r="Y385" s="48"/>
      <c r="Z385" s="48"/>
      <c r="AA385" s="48"/>
      <c r="AB385" s="48"/>
      <c r="AC385" s="48"/>
      <c r="AD385" s="48"/>
      <c r="AE385" s="48"/>
      <c r="AF385" s="48"/>
      <c r="AG385" s="47"/>
      <c r="AH385" s="47"/>
      <c r="AI385" s="47"/>
      <c r="AJ385" s="49"/>
      <c r="AK385" s="47"/>
      <c r="AL385" s="47"/>
      <c r="AM385" s="47"/>
      <c r="AN385" s="47"/>
      <c r="AO385" s="47"/>
      <c r="AP385" s="47"/>
      <c r="AQ385" s="50"/>
      <c r="AR385" s="50"/>
      <c r="AS385" s="51"/>
      <c r="AT385" s="51"/>
      <c r="AU385" s="1"/>
      <c r="AV385" s="1"/>
      <c r="AW385" s="1"/>
      <c r="AX385" s="1"/>
      <c r="AY385" s="1"/>
      <c r="AZ385" s="1"/>
      <c r="BA385" s="1"/>
      <c r="BB385" s="1"/>
      <c r="BC385" s="1"/>
      <c r="BD385" s="1"/>
      <c r="BE385" s="1"/>
      <c r="BF385" s="1"/>
      <c r="BG385" s="1"/>
      <c r="BH385" s="1"/>
      <c r="BI385" s="1"/>
      <c r="BJ385" s="1"/>
    </row>
    <row r="386" spans="1:62" ht="14.25" customHeight="1">
      <c r="A386" s="47"/>
      <c r="B386" s="47"/>
      <c r="C386" s="47"/>
      <c r="D386" s="47"/>
      <c r="E386" s="47"/>
      <c r="F386" s="47"/>
      <c r="G386" s="47"/>
      <c r="H386" s="47"/>
      <c r="I386" s="47"/>
      <c r="J386" s="47"/>
      <c r="K386" s="47"/>
      <c r="L386" s="47"/>
      <c r="M386" s="47"/>
      <c r="N386" s="47"/>
      <c r="O386" s="47"/>
      <c r="P386" s="47"/>
      <c r="Q386" s="47"/>
      <c r="R386" s="47"/>
      <c r="S386" s="48"/>
      <c r="T386" s="48"/>
      <c r="U386" s="48"/>
      <c r="V386" s="48"/>
      <c r="W386" s="48"/>
      <c r="X386" s="48"/>
      <c r="Y386" s="48"/>
      <c r="Z386" s="48"/>
      <c r="AA386" s="48"/>
      <c r="AB386" s="48"/>
      <c r="AC386" s="48"/>
      <c r="AD386" s="48"/>
      <c r="AE386" s="48"/>
      <c r="AF386" s="48"/>
      <c r="AG386" s="47"/>
      <c r="AH386" s="47"/>
      <c r="AI386" s="47"/>
      <c r="AJ386" s="49"/>
      <c r="AK386" s="47"/>
      <c r="AL386" s="47"/>
      <c r="AM386" s="47"/>
      <c r="AN386" s="47"/>
      <c r="AO386" s="47"/>
      <c r="AP386" s="47"/>
      <c r="AQ386" s="50"/>
      <c r="AR386" s="50"/>
      <c r="AS386" s="51"/>
      <c r="AT386" s="51"/>
      <c r="AU386" s="1"/>
      <c r="AV386" s="1"/>
      <c r="AW386" s="1"/>
      <c r="AX386" s="1"/>
      <c r="AY386" s="1"/>
      <c r="AZ386" s="1"/>
      <c r="BA386" s="1"/>
      <c r="BB386" s="1"/>
      <c r="BC386" s="1"/>
      <c r="BD386" s="1"/>
      <c r="BE386" s="1"/>
      <c r="BF386" s="1"/>
      <c r="BG386" s="1"/>
      <c r="BH386" s="1"/>
      <c r="BI386" s="1"/>
      <c r="BJ386" s="1"/>
    </row>
    <row r="387" spans="1:62" ht="14.25" customHeight="1">
      <c r="A387" s="47"/>
      <c r="B387" s="47"/>
      <c r="C387" s="47"/>
      <c r="D387" s="47"/>
      <c r="E387" s="47"/>
      <c r="F387" s="47"/>
      <c r="G387" s="47"/>
      <c r="H387" s="47"/>
      <c r="I387" s="47"/>
      <c r="J387" s="47"/>
      <c r="K387" s="47"/>
      <c r="L387" s="47"/>
      <c r="M387" s="47"/>
      <c r="N387" s="47"/>
      <c r="O387" s="47"/>
      <c r="P387" s="47"/>
      <c r="Q387" s="47"/>
      <c r="R387" s="47"/>
      <c r="S387" s="48"/>
      <c r="T387" s="48"/>
      <c r="U387" s="48"/>
      <c r="V387" s="48"/>
      <c r="W387" s="48"/>
      <c r="X387" s="48"/>
      <c r="Y387" s="48"/>
      <c r="Z387" s="48"/>
      <c r="AA387" s="48"/>
      <c r="AB387" s="48"/>
      <c r="AC387" s="48"/>
      <c r="AD387" s="48"/>
      <c r="AE387" s="48"/>
      <c r="AF387" s="48"/>
      <c r="AG387" s="47"/>
      <c r="AH387" s="47"/>
      <c r="AI387" s="47"/>
      <c r="AJ387" s="49"/>
      <c r="AK387" s="47"/>
      <c r="AL387" s="47"/>
      <c r="AM387" s="47"/>
      <c r="AN387" s="47"/>
      <c r="AO387" s="47"/>
      <c r="AP387" s="47"/>
      <c r="AQ387" s="50"/>
      <c r="AR387" s="50"/>
      <c r="AS387" s="51"/>
      <c r="AT387" s="51"/>
      <c r="AU387" s="1"/>
      <c r="AV387" s="1"/>
      <c r="AW387" s="1"/>
      <c r="AX387" s="1"/>
      <c r="AY387" s="1"/>
      <c r="AZ387" s="1"/>
      <c r="BA387" s="1"/>
      <c r="BB387" s="1"/>
      <c r="BC387" s="1"/>
      <c r="BD387" s="1"/>
      <c r="BE387" s="1"/>
      <c r="BF387" s="1"/>
      <c r="BG387" s="1"/>
      <c r="BH387" s="1"/>
      <c r="BI387" s="1"/>
      <c r="BJ387" s="1"/>
    </row>
    <row r="388" spans="1:62" ht="14.25" customHeight="1">
      <c r="A388" s="47"/>
      <c r="B388" s="47"/>
      <c r="C388" s="47"/>
      <c r="D388" s="47"/>
      <c r="E388" s="47"/>
      <c r="F388" s="47"/>
      <c r="G388" s="47"/>
      <c r="H388" s="47"/>
      <c r="I388" s="47"/>
      <c r="J388" s="47"/>
      <c r="K388" s="47"/>
      <c r="L388" s="47"/>
      <c r="M388" s="47"/>
      <c r="N388" s="47"/>
      <c r="O388" s="47"/>
      <c r="P388" s="47"/>
      <c r="Q388" s="47"/>
      <c r="R388" s="47"/>
      <c r="S388" s="48"/>
      <c r="T388" s="48"/>
      <c r="U388" s="48"/>
      <c r="V388" s="48"/>
      <c r="W388" s="48"/>
      <c r="X388" s="48"/>
      <c r="Y388" s="48"/>
      <c r="Z388" s="48"/>
      <c r="AA388" s="48"/>
      <c r="AB388" s="48"/>
      <c r="AC388" s="48"/>
      <c r="AD388" s="48"/>
      <c r="AE388" s="48"/>
      <c r="AF388" s="48"/>
      <c r="AG388" s="47"/>
      <c r="AH388" s="47"/>
      <c r="AI388" s="47"/>
      <c r="AJ388" s="49"/>
      <c r="AK388" s="47"/>
      <c r="AL388" s="47"/>
      <c r="AM388" s="47"/>
      <c r="AN388" s="47"/>
      <c r="AO388" s="47"/>
      <c r="AP388" s="47"/>
      <c r="AQ388" s="50"/>
      <c r="AR388" s="50"/>
      <c r="AS388" s="51"/>
      <c r="AT388" s="51"/>
      <c r="AU388" s="1"/>
      <c r="AV388" s="1"/>
      <c r="AW388" s="1"/>
      <c r="AX388" s="1"/>
      <c r="AY388" s="1"/>
      <c r="AZ388" s="1"/>
      <c r="BA388" s="1"/>
      <c r="BB388" s="1"/>
      <c r="BC388" s="1"/>
      <c r="BD388" s="1"/>
      <c r="BE388" s="1"/>
      <c r="BF388" s="1"/>
      <c r="BG388" s="1"/>
      <c r="BH388" s="1"/>
      <c r="BI388" s="1"/>
      <c r="BJ388" s="1"/>
    </row>
    <row r="389" spans="1:62" ht="14.25" customHeight="1">
      <c r="A389" s="47"/>
      <c r="B389" s="47"/>
      <c r="C389" s="47"/>
      <c r="D389" s="47"/>
      <c r="E389" s="47"/>
      <c r="F389" s="47"/>
      <c r="G389" s="47"/>
      <c r="H389" s="47"/>
      <c r="I389" s="47"/>
      <c r="J389" s="47"/>
      <c r="K389" s="47"/>
      <c r="L389" s="47"/>
      <c r="M389" s="47"/>
      <c r="N389" s="47"/>
      <c r="O389" s="47"/>
      <c r="P389" s="47"/>
      <c r="Q389" s="47"/>
      <c r="R389" s="47"/>
      <c r="S389" s="48"/>
      <c r="T389" s="48"/>
      <c r="U389" s="48"/>
      <c r="V389" s="48"/>
      <c r="W389" s="48"/>
      <c r="X389" s="48"/>
      <c r="Y389" s="48"/>
      <c r="Z389" s="48"/>
      <c r="AA389" s="48"/>
      <c r="AB389" s="48"/>
      <c r="AC389" s="48"/>
      <c r="AD389" s="48"/>
      <c r="AE389" s="48"/>
      <c r="AF389" s="48"/>
      <c r="AG389" s="47"/>
      <c r="AH389" s="47"/>
      <c r="AI389" s="47"/>
      <c r="AJ389" s="49"/>
      <c r="AK389" s="47"/>
      <c r="AL389" s="47"/>
      <c r="AM389" s="47"/>
      <c r="AN389" s="47"/>
      <c r="AO389" s="47"/>
      <c r="AP389" s="47"/>
      <c r="AQ389" s="50"/>
      <c r="AR389" s="50"/>
      <c r="AS389" s="51"/>
      <c r="AT389" s="51"/>
      <c r="AU389" s="1"/>
      <c r="AV389" s="1"/>
      <c r="AW389" s="1"/>
      <c r="AX389" s="1"/>
      <c r="AY389" s="1"/>
      <c r="AZ389" s="1"/>
      <c r="BA389" s="1"/>
      <c r="BB389" s="1"/>
      <c r="BC389" s="1"/>
      <c r="BD389" s="1"/>
      <c r="BE389" s="1"/>
      <c r="BF389" s="1"/>
      <c r="BG389" s="1"/>
      <c r="BH389" s="1"/>
      <c r="BI389" s="1"/>
      <c r="BJ389" s="1"/>
    </row>
    <row r="390" spans="1:62" ht="14.25" customHeight="1">
      <c r="A390" s="47"/>
      <c r="B390" s="47"/>
      <c r="C390" s="47"/>
      <c r="D390" s="47"/>
      <c r="E390" s="47"/>
      <c r="F390" s="47"/>
      <c r="G390" s="47"/>
      <c r="H390" s="47"/>
      <c r="I390" s="47"/>
      <c r="J390" s="47"/>
      <c r="K390" s="47"/>
      <c r="L390" s="47"/>
      <c r="M390" s="47"/>
      <c r="N390" s="47"/>
      <c r="O390" s="47"/>
      <c r="P390" s="47"/>
      <c r="Q390" s="47"/>
      <c r="R390" s="47"/>
      <c r="S390" s="48"/>
      <c r="T390" s="48"/>
      <c r="U390" s="48"/>
      <c r="V390" s="48"/>
      <c r="W390" s="48"/>
      <c r="X390" s="48"/>
      <c r="Y390" s="48"/>
      <c r="Z390" s="48"/>
      <c r="AA390" s="48"/>
      <c r="AB390" s="48"/>
      <c r="AC390" s="48"/>
      <c r="AD390" s="48"/>
      <c r="AE390" s="48"/>
      <c r="AF390" s="48"/>
      <c r="AG390" s="47"/>
      <c r="AH390" s="47"/>
      <c r="AI390" s="47"/>
      <c r="AJ390" s="49"/>
      <c r="AK390" s="47"/>
      <c r="AL390" s="47"/>
      <c r="AM390" s="47"/>
      <c r="AN390" s="47"/>
      <c r="AO390" s="47"/>
      <c r="AP390" s="47"/>
      <c r="AQ390" s="50"/>
      <c r="AR390" s="50"/>
      <c r="AS390" s="51"/>
      <c r="AT390" s="51"/>
      <c r="AU390" s="1"/>
      <c r="AV390" s="1"/>
      <c r="AW390" s="1"/>
      <c r="AX390" s="1"/>
      <c r="AY390" s="1"/>
      <c r="AZ390" s="1"/>
      <c r="BA390" s="1"/>
      <c r="BB390" s="1"/>
      <c r="BC390" s="1"/>
      <c r="BD390" s="1"/>
      <c r="BE390" s="1"/>
      <c r="BF390" s="1"/>
      <c r="BG390" s="1"/>
      <c r="BH390" s="1"/>
      <c r="BI390" s="1"/>
      <c r="BJ390" s="1"/>
    </row>
    <row r="391" spans="1:62" ht="14.25" customHeight="1">
      <c r="A391" s="47"/>
      <c r="B391" s="47"/>
      <c r="C391" s="47"/>
      <c r="D391" s="47"/>
      <c r="E391" s="47"/>
      <c r="F391" s="47"/>
      <c r="G391" s="47"/>
      <c r="H391" s="47"/>
      <c r="I391" s="47"/>
      <c r="J391" s="47"/>
      <c r="K391" s="47"/>
      <c r="L391" s="47"/>
      <c r="M391" s="47"/>
      <c r="N391" s="47"/>
      <c r="O391" s="47"/>
      <c r="P391" s="47"/>
      <c r="Q391" s="47"/>
      <c r="R391" s="47"/>
      <c r="S391" s="48"/>
      <c r="T391" s="48"/>
      <c r="U391" s="48"/>
      <c r="V391" s="48"/>
      <c r="W391" s="48"/>
      <c r="X391" s="48"/>
      <c r="Y391" s="48"/>
      <c r="Z391" s="48"/>
      <c r="AA391" s="48"/>
      <c r="AB391" s="48"/>
      <c r="AC391" s="48"/>
      <c r="AD391" s="48"/>
      <c r="AE391" s="48"/>
      <c r="AF391" s="48"/>
      <c r="AG391" s="47"/>
      <c r="AH391" s="47"/>
      <c r="AI391" s="47"/>
      <c r="AJ391" s="49"/>
      <c r="AK391" s="47"/>
      <c r="AL391" s="47"/>
      <c r="AM391" s="47"/>
      <c r="AN391" s="47"/>
      <c r="AO391" s="47"/>
      <c r="AP391" s="47"/>
      <c r="AQ391" s="50"/>
      <c r="AR391" s="50"/>
      <c r="AS391" s="51"/>
      <c r="AT391" s="51"/>
      <c r="AU391" s="1"/>
      <c r="AV391" s="1"/>
      <c r="AW391" s="1"/>
      <c r="AX391" s="1"/>
      <c r="AY391" s="1"/>
      <c r="AZ391" s="1"/>
      <c r="BA391" s="1"/>
      <c r="BB391" s="1"/>
      <c r="BC391" s="1"/>
      <c r="BD391" s="1"/>
      <c r="BE391" s="1"/>
      <c r="BF391" s="1"/>
      <c r="BG391" s="1"/>
      <c r="BH391" s="1"/>
      <c r="BI391" s="1"/>
      <c r="BJ391" s="1"/>
    </row>
    <row r="392" spans="1:62" ht="14.25" customHeight="1">
      <c r="A392" s="47"/>
      <c r="B392" s="47"/>
      <c r="C392" s="47"/>
      <c r="D392" s="47"/>
      <c r="E392" s="47"/>
      <c r="F392" s="47"/>
      <c r="G392" s="47"/>
      <c r="H392" s="47"/>
      <c r="I392" s="47"/>
      <c r="J392" s="47"/>
      <c r="K392" s="47"/>
      <c r="L392" s="47"/>
      <c r="M392" s="47"/>
      <c r="N392" s="47"/>
      <c r="O392" s="47"/>
      <c r="P392" s="47"/>
      <c r="Q392" s="47"/>
      <c r="R392" s="47"/>
      <c r="S392" s="48"/>
      <c r="T392" s="48"/>
      <c r="U392" s="48"/>
      <c r="V392" s="48"/>
      <c r="W392" s="48"/>
      <c r="X392" s="48"/>
      <c r="Y392" s="48"/>
      <c r="Z392" s="48"/>
      <c r="AA392" s="48"/>
      <c r="AB392" s="48"/>
      <c r="AC392" s="48"/>
      <c r="AD392" s="48"/>
      <c r="AE392" s="48"/>
      <c r="AF392" s="48"/>
      <c r="AG392" s="47"/>
      <c r="AH392" s="47"/>
      <c r="AI392" s="47"/>
      <c r="AJ392" s="49"/>
      <c r="AK392" s="47"/>
      <c r="AL392" s="47"/>
      <c r="AM392" s="47"/>
      <c r="AN392" s="47"/>
      <c r="AO392" s="47"/>
      <c r="AP392" s="47"/>
      <c r="AQ392" s="50"/>
      <c r="AR392" s="50"/>
      <c r="AS392" s="51"/>
      <c r="AT392" s="51"/>
      <c r="AU392" s="1"/>
      <c r="AV392" s="1"/>
      <c r="AW392" s="1"/>
      <c r="AX392" s="1"/>
      <c r="AY392" s="1"/>
      <c r="AZ392" s="1"/>
      <c r="BA392" s="1"/>
      <c r="BB392" s="1"/>
      <c r="BC392" s="1"/>
      <c r="BD392" s="1"/>
      <c r="BE392" s="1"/>
      <c r="BF392" s="1"/>
      <c r="BG392" s="1"/>
      <c r="BH392" s="1"/>
      <c r="BI392" s="1"/>
      <c r="BJ392" s="1"/>
    </row>
    <row r="393" spans="1:62" ht="14.25" customHeight="1">
      <c r="A393" s="47"/>
      <c r="B393" s="47"/>
      <c r="C393" s="47"/>
      <c r="D393" s="47"/>
      <c r="E393" s="47"/>
      <c r="F393" s="47"/>
      <c r="G393" s="47"/>
      <c r="H393" s="47"/>
      <c r="I393" s="47"/>
      <c r="J393" s="47"/>
      <c r="K393" s="47"/>
      <c r="L393" s="47"/>
      <c r="M393" s="47"/>
      <c r="N393" s="47"/>
      <c r="O393" s="47"/>
      <c r="P393" s="47"/>
      <c r="Q393" s="47"/>
      <c r="R393" s="47"/>
      <c r="S393" s="48"/>
      <c r="T393" s="48"/>
      <c r="U393" s="48"/>
      <c r="V393" s="48"/>
      <c r="W393" s="48"/>
      <c r="X393" s="48"/>
      <c r="Y393" s="48"/>
      <c r="Z393" s="48"/>
      <c r="AA393" s="48"/>
      <c r="AB393" s="48"/>
      <c r="AC393" s="48"/>
      <c r="AD393" s="48"/>
      <c r="AE393" s="48"/>
      <c r="AF393" s="48"/>
      <c r="AG393" s="47"/>
      <c r="AH393" s="47"/>
      <c r="AI393" s="47"/>
      <c r="AJ393" s="49"/>
      <c r="AK393" s="47"/>
      <c r="AL393" s="47"/>
      <c r="AM393" s="47"/>
      <c r="AN393" s="47"/>
      <c r="AO393" s="47"/>
      <c r="AP393" s="47"/>
      <c r="AQ393" s="50"/>
      <c r="AR393" s="50"/>
      <c r="AS393" s="51"/>
      <c r="AT393" s="51"/>
      <c r="AU393" s="1"/>
      <c r="AV393" s="1"/>
      <c r="AW393" s="1"/>
      <c r="AX393" s="1"/>
      <c r="AY393" s="1"/>
      <c r="AZ393" s="1"/>
      <c r="BA393" s="1"/>
      <c r="BB393" s="1"/>
      <c r="BC393" s="1"/>
      <c r="BD393" s="1"/>
      <c r="BE393" s="1"/>
      <c r="BF393" s="1"/>
      <c r="BG393" s="1"/>
      <c r="BH393" s="1"/>
      <c r="BI393" s="1"/>
      <c r="BJ393" s="1"/>
    </row>
    <row r="394" spans="1:62" ht="14.25" customHeight="1">
      <c r="A394" s="47"/>
      <c r="B394" s="47"/>
      <c r="C394" s="47"/>
      <c r="D394" s="47"/>
      <c r="E394" s="47"/>
      <c r="F394" s="47"/>
      <c r="G394" s="47"/>
      <c r="H394" s="47"/>
      <c r="I394" s="47"/>
      <c r="J394" s="47"/>
      <c r="K394" s="47"/>
      <c r="L394" s="47"/>
      <c r="M394" s="47"/>
      <c r="N394" s="47"/>
      <c r="O394" s="47"/>
      <c r="P394" s="47"/>
      <c r="Q394" s="47"/>
      <c r="R394" s="47"/>
      <c r="S394" s="48"/>
      <c r="T394" s="48"/>
      <c r="U394" s="48"/>
      <c r="V394" s="48"/>
      <c r="W394" s="48"/>
      <c r="X394" s="48"/>
      <c r="Y394" s="48"/>
      <c r="Z394" s="48"/>
      <c r="AA394" s="48"/>
      <c r="AB394" s="48"/>
      <c r="AC394" s="48"/>
      <c r="AD394" s="48"/>
      <c r="AE394" s="48"/>
      <c r="AF394" s="48"/>
      <c r="AG394" s="47"/>
      <c r="AH394" s="47"/>
      <c r="AI394" s="47"/>
      <c r="AJ394" s="49"/>
      <c r="AK394" s="47"/>
      <c r="AL394" s="47"/>
      <c r="AM394" s="47"/>
      <c r="AN394" s="47"/>
      <c r="AO394" s="47"/>
      <c r="AP394" s="47"/>
      <c r="AQ394" s="50"/>
      <c r="AR394" s="50"/>
      <c r="AS394" s="51"/>
      <c r="AT394" s="51"/>
      <c r="AU394" s="1"/>
      <c r="AV394" s="1"/>
      <c r="AW394" s="1"/>
      <c r="AX394" s="1"/>
      <c r="AY394" s="1"/>
      <c r="AZ394" s="1"/>
      <c r="BA394" s="1"/>
      <c r="BB394" s="1"/>
      <c r="BC394" s="1"/>
      <c r="BD394" s="1"/>
      <c r="BE394" s="1"/>
      <c r="BF394" s="1"/>
      <c r="BG394" s="1"/>
      <c r="BH394" s="1"/>
      <c r="BI394" s="1"/>
      <c r="BJ394" s="1"/>
    </row>
    <row r="395" spans="1:62" ht="14.25" customHeight="1">
      <c r="A395" s="47"/>
      <c r="B395" s="47"/>
      <c r="C395" s="47"/>
      <c r="D395" s="47"/>
      <c r="E395" s="47"/>
      <c r="F395" s="47"/>
      <c r="G395" s="47"/>
      <c r="H395" s="47"/>
      <c r="I395" s="47"/>
      <c r="J395" s="47"/>
      <c r="K395" s="47"/>
      <c r="L395" s="47"/>
      <c r="M395" s="47"/>
      <c r="N395" s="47"/>
      <c r="O395" s="47"/>
      <c r="P395" s="47"/>
      <c r="Q395" s="47"/>
      <c r="R395" s="47"/>
      <c r="S395" s="48"/>
      <c r="T395" s="48"/>
      <c r="U395" s="48"/>
      <c r="V395" s="48"/>
      <c r="W395" s="48"/>
      <c r="X395" s="48"/>
      <c r="Y395" s="48"/>
      <c r="Z395" s="48"/>
      <c r="AA395" s="48"/>
      <c r="AB395" s="48"/>
      <c r="AC395" s="48"/>
      <c r="AD395" s="48"/>
      <c r="AE395" s="48"/>
      <c r="AF395" s="48"/>
      <c r="AG395" s="47"/>
      <c r="AH395" s="47"/>
      <c r="AI395" s="47"/>
      <c r="AJ395" s="49"/>
      <c r="AK395" s="47"/>
      <c r="AL395" s="47"/>
      <c r="AM395" s="47"/>
      <c r="AN395" s="47"/>
      <c r="AO395" s="47"/>
      <c r="AP395" s="47"/>
      <c r="AQ395" s="50"/>
      <c r="AR395" s="50"/>
      <c r="AS395" s="51"/>
      <c r="AT395" s="51"/>
      <c r="AU395" s="1"/>
      <c r="AV395" s="1"/>
      <c r="AW395" s="1"/>
      <c r="AX395" s="1"/>
      <c r="AY395" s="1"/>
      <c r="AZ395" s="1"/>
      <c r="BA395" s="1"/>
      <c r="BB395" s="1"/>
      <c r="BC395" s="1"/>
      <c r="BD395" s="1"/>
      <c r="BE395" s="1"/>
      <c r="BF395" s="1"/>
      <c r="BG395" s="1"/>
      <c r="BH395" s="1"/>
      <c r="BI395" s="1"/>
      <c r="BJ395" s="1"/>
    </row>
    <row r="396" spans="1:62" ht="14.25" customHeight="1">
      <c r="A396" s="47"/>
      <c r="B396" s="47"/>
      <c r="C396" s="47"/>
      <c r="D396" s="47"/>
      <c r="E396" s="47"/>
      <c r="F396" s="47"/>
      <c r="G396" s="47"/>
      <c r="H396" s="47"/>
      <c r="I396" s="47"/>
      <c r="J396" s="47"/>
      <c r="K396" s="47"/>
      <c r="L396" s="47"/>
      <c r="M396" s="47"/>
      <c r="N396" s="47"/>
      <c r="O396" s="47"/>
      <c r="P396" s="47"/>
      <c r="Q396" s="47"/>
      <c r="R396" s="47"/>
      <c r="S396" s="48"/>
      <c r="T396" s="48"/>
      <c r="U396" s="48"/>
      <c r="V396" s="48"/>
      <c r="W396" s="48"/>
      <c r="X396" s="48"/>
      <c r="Y396" s="48"/>
      <c r="Z396" s="48"/>
      <c r="AA396" s="48"/>
      <c r="AB396" s="48"/>
      <c r="AC396" s="48"/>
      <c r="AD396" s="48"/>
      <c r="AE396" s="48"/>
      <c r="AF396" s="48"/>
      <c r="AG396" s="47"/>
      <c r="AH396" s="47"/>
      <c r="AI396" s="47"/>
      <c r="AJ396" s="49"/>
      <c r="AK396" s="47"/>
      <c r="AL396" s="47"/>
      <c r="AM396" s="47"/>
      <c r="AN396" s="47"/>
      <c r="AO396" s="47"/>
      <c r="AP396" s="47"/>
      <c r="AQ396" s="50"/>
      <c r="AR396" s="50"/>
      <c r="AS396" s="51"/>
      <c r="AT396" s="51"/>
      <c r="AU396" s="1"/>
      <c r="AV396" s="1"/>
      <c r="AW396" s="1"/>
      <c r="AX396" s="1"/>
      <c r="AY396" s="1"/>
      <c r="AZ396" s="1"/>
      <c r="BA396" s="1"/>
      <c r="BB396" s="1"/>
      <c r="BC396" s="1"/>
      <c r="BD396" s="1"/>
      <c r="BE396" s="1"/>
      <c r="BF396" s="1"/>
      <c r="BG396" s="1"/>
      <c r="BH396" s="1"/>
      <c r="BI396" s="1"/>
      <c r="BJ396" s="1"/>
    </row>
    <row r="397" spans="1:62" ht="14.25" customHeight="1">
      <c r="A397" s="47"/>
      <c r="B397" s="47"/>
      <c r="C397" s="47"/>
      <c r="D397" s="47"/>
      <c r="E397" s="47"/>
      <c r="F397" s="47"/>
      <c r="G397" s="47"/>
      <c r="H397" s="47"/>
      <c r="I397" s="47"/>
      <c r="J397" s="47"/>
      <c r="K397" s="47"/>
      <c r="L397" s="47"/>
      <c r="M397" s="47"/>
      <c r="N397" s="47"/>
      <c r="O397" s="47"/>
      <c r="P397" s="47"/>
      <c r="Q397" s="47"/>
      <c r="R397" s="47"/>
      <c r="S397" s="48"/>
      <c r="T397" s="48"/>
      <c r="U397" s="48"/>
      <c r="V397" s="48"/>
      <c r="W397" s="48"/>
      <c r="X397" s="48"/>
      <c r="Y397" s="48"/>
      <c r="Z397" s="48"/>
      <c r="AA397" s="48"/>
      <c r="AB397" s="48"/>
      <c r="AC397" s="48"/>
      <c r="AD397" s="48"/>
      <c r="AE397" s="48"/>
      <c r="AF397" s="48"/>
      <c r="AG397" s="47"/>
      <c r="AH397" s="47"/>
      <c r="AI397" s="47"/>
      <c r="AJ397" s="49"/>
      <c r="AK397" s="47"/>
      <c r="AL397" s="47"/>
      <c r="AM397" s="47"/>
      <c r="AN397" s="47"/>
      <c r="AO397" s="47"/>
      <c r="AP397" s="47"/>
      <c r="AQ397" s="50"/>
      <c r="AR397" s="50"/>
      <c r="AS397" s="51"/>
      <c r="AT397" s="51"/>
      <c r="AU397" s="1"/>
      <c r="AV397" s="1"/>
      <c r="AW397" s="1"/>
      <c r="AX397" s="1"/>
      <c r="AY397" s="1"/>
      <c r="AZ397" s="1"/>
      <c r="BA397" s="1"/>
      <c r="BB397" s="1"/>
      <c r="BC397" s="1"/>
      <c r="BD397" s="1"/>
      <c r="BE397" s="1"/>
      <c r="BF397" s="1"/>
      <c r="BG397" s="1"/>
      <c r="BH397" s="1"/>
      <c r="BI397" s="1"/>
      <c r="BJ397" s="1"/>
    </row>
    <row r="398" spans="1:62" ht="14.25" customHeight="1">
      <c r="A398" s="47"/>
      <c r="B398" s="47"/>
      <c r="C398" s="47"/>
      <c r="D398" s="47"/>
      <c r="E398" s="47"/>
      <c r="F398" s="47"/>
      <c r="G398" s="47"/>
      <c r="H398" s="47"/>
      <c r="I398" s="47"/>
      <c r="J398" s="47"/>
      <c r="K398" s="47"/>
      <c r="L398" s="47"/>
      <c r="M398" s="47"/>
      <c r="N398" s="47"/>
      <c r="O398" s="47"/>
      <c r="P398" s="47"/>
      <c r="Q398" s="47"/>
      <c r="R398" s="47"/>
      <c r="S398" s="48"/>
      <c r="T398" s="48"/>
      <c r="U398" s="48"/>
      <c r="V398" s="48"/>
      <c r="W398" s="48"/>
      <c r="X398" s="48"/>
      <c r="Y398" s="48"/>
      <c r="Z398" s="48"/>
      <c r="AA398" s="48"/>
      <c r="AB398" s="48"/>
      <c r="AC398" s="48"/>
      <c r="AD398" s="48"/>
      <c r="AE398" s="48"/>
      <c r="AF398" s="48"/>
      <c r="AG398" s="47"/>
      <c r="AH398" s="47"/>
      <c r="AI398" s="47"/>
      <c r="AJ398" s="49"/>
      <c r="AK398" s="47"/>
      <c r="AL398" s="47"/>
      <c r="AM398" s="47"/>
      <c r="AN398" s="47"/>
      <c r="AO398" s="47"/>
      <c r="AP398" s="47"/>
      <c r="AQ398" s="50"/>
      <c r="AR398" s="50"/>
      <c r="AS398" s="51"/>
      <c r="AT398" s="51"/>
      <c r="AU398" s="1"/>
      <c r="AV398" s="1"/>
      <c r="AW398" s="1"/>
      <c r="AX398" s="1"/>
      <c r="AY398" s="1"/>
      <c r="AZ398" s="1"/>
      <c r="BA398" s="1"/>
      <c r="BB398" s="1"/>
      <c r="BC398" s="1"/>
      <c r="BD398" s="1"/>
      <c r="BE398" s="1"/>
      <c r="BF398" s="1"/>
      <c r="BG398" s="1"/>
      <c r="BH398" s="1"/>
      <c r="BI398" s="1"/>
      <c r="BJ398" s="1"/>
    </row>
    <row r="399" spans="1:62" ht="14.25" customHeight="1">
      <c r="A399" s="47"/>
      <c r="B399" s="47"/>
      <c r="C399" s="47"/>
      <c r="D399" s="47"/>
      <c r="E399" s="47"/>
      <c r="F399" s="47"/>
      <c r="G399" s="47"/>
      <c r="H399" s="47"/>
      <c r="I399" s="47"/>
      <c r="J399" s="47"/>
      <c r="K399" s="47"/>
      <c r="L399" s="47"/>
      <c r="M399" s="47"/>
      <c r="N399" s="47"/>
      <c r="O399" s="47"/>
      <c r="P399" s="47"/>
      <c r="Q399" s="47"/>
      <c r="R399" s="47"/>
      <c r="S399" s="48"/>
      <c r="T399" s="48"/>
      <c r="U399" s="48"/>
      <c r="V399" s="48"/>
      <c r="W399" s="48"/>
      <c r="X399" s="48"/>
      <c r="Y399" s="48"/>
      <c r="Z399" s="48"/>
      <c r="AA399" s="48"/>
      <c r="AB399" s="48"/>
      <c r="AC399" s="48"/>
      <c r="AD399" s="48"/>
      <c r="AE399" s="48"/>
      <c r="AF399" s="48"/>
      <c r="AG399" s="47"/>
      <c r="AH399" s="47"/>
      <c r="AI399" s="47"/>
      <c r="AJ399" s="49"/>
      <c r="AK399" s="47"/>
      <c r="AL399" s="47"/>
      <c r="AM399" s="47"/>
      <c r="AN399" s="47"/>
      <c r="AO399" s="47"/>
      <c r="AP399" s="47"/>
      <c r="AQ399" s="50"/>
      <c r="AR399" s="50"/>
      <c r="AS399" s="51"/>
      <c r="AT399" s="51"/>
      <c r="AU399" s="1"/>
      <c r="AV399" s="1"/>
      <c r="AW399" s="1"/>
      <c r="AX399" s="1"/>
      <c r="AY399" s="1"/>
      <c r="AZ399" s="1"/>
      <c r="BA399" s="1"/>
      <c r="BB399" s="1"/>
      <c r="BC399" s="1"/>
      <c r="BD399" s="1"/>
      <c r="BE399" s="1"/>
      <c r="BF399" s="1"/>
      <c r="BG399" s="1"/>
      <c r="BH399" s="1"/>
      <c r="BI399" s="1"/>
      <c r="BJ399" s="1"/>
    </row>
    <row r="400" spans="1:62" ht="14.25" customHeight="1">
      <c r="A400" s="47"/>
      <c r="B400" s="47"/>
      <c r="C400" s="47"/>
      <c r="D400" s="47"/>
      <c r="E400" s="47"/>
      <c r="F400" s="47"/>
      <c r="G400" s="47"/>
      <c r="H400" s="47"/>
      <c r="I400" s="47"/>
      <c r="J400" s="47"/>
      <c r="K400" s="47"/>
      <c r="L400" s="47"/>
      <c r="M400" s="47"/>
      <c r="N400" s="47"/>
      <c r="O400" s="47"/>
      <c r="P400" s="47"/>
      <c r="Q400" s="47"/>
      <c r="R400" s="47"/>
      <c r="S400" s="48"/>
      <c r="T400" s="48"/>
      <c r="U400" s="48"/>
      <c r="V400" s="48"/>
      <c r="W400" s="48"/>
      <c r="X400" s="48"/>
      <c r="Y400" s="48"/>
      <c r="Z400" s="48"/>
      <c r="AA400" s="48"/>
      <c r="AB400" s="48"/>
      <c r="AC400" s="48"/>
      <c r="AD400" s="48"/>
      <c r="AE400" s="48"/>
      <c r="AF400" s="48"/>
      <c r="AG400" s="47"/>
      <c r="AH400" s="47"/>
      <c r="AI400" s="47"/>
      <c r="AJ400" s="49"/>
      <c r="AK400" s="47"/>
      <c r="AL400" s="47"/>
      <c r="AM400" s="47"/>
      <c r="AN400" s="47"/>
      <c r="AO400" s="47"/>
      <c r="AP400" s="47"/>
      <c r="AQ400" s="50"/>
      <c r="AR400" s="50"/>
      <c r="AS400" s="51"/>
      <c r="AT400" s="51"/>
      <c r="AU400" s="1"/>
      <c r="AV400" s="1"/>
      <c r="AW400" s="1"/>
      <c r="AX400" s="1"/>
      <c r="AY400" s="1"/>
      <c r="AZ400" s="1"/>
      <c r="BA400" s="1"/>
      <c r="BB400" s="1"/>
      <c r="BC400" s="1"/>
      <c r="BD400" s="1"/>
      <c r="BE400" s="1"/>
      <c r="BF400" s="1"/>
      <c r="BG400" s="1"/>
      <c r="BH400" s="1"/>
      <c r="BI400" s="1"/>
      <c r="BJ400" s="1"/>
    </row>
    <row r="401" spans="1:62" ht="14.25" customHeight="1">
      <c r="A401" s="47"/>
      <c r="B401" s="47"/>
      <c r="C401" s="47"/>
      <c r="D401" s="47"/>
      <c r="E401" s="47"/>
      <c r="F401" s="47"/>
      <c r="G401" s="47"/>
      <c r="H401" s="47"/>
      <c r="I401" s="47"/>
      <c r="J401" s="47"/>
      <c r="K401" s="47"/>
      <c r="L401" s="47"/>
      <c r="M401" s="47"/>
      <c r="N401" s="47"/>
      <c r="O401" s="47"/>
      <c r="P401" s="47"/>
      <c r="Q401" s="47"/>
      <c r="R401" s="47"/>
      <c r="S401" s="48"/>
      <c r="T401" s="48"/>
      <c r="U401" s="48"/>
      <c r="V401" s="48"/>
      <c r="W401" s="48"/>
      <c r="X401" s="48"/>
      <c r="Y401" s="48"/>
      <c r="Z401" s="48"/>
      <c r="AA401" s="48"/>
      <c r="AB401" s="48"/>
      <c r="AC401" s="48"/>
      <c r="AD401" s="48"/>
      <c r="AE401" s="48"/>
      <c r="AF401" s="48"/>
      <c r="AG401" s="47"/>
      <c r="AH401" s="47"/>
      <c r="AI401" s="47"/>
      <c r="AJ401" s="49"/>
      <c r="AK401" s="47"/>
      <c r="AL401" s="47"/>
      <c r="AM401" s="47"/>
      <c r="AN401" s="47"/>
      <c r="AO401" s="47"/>
      <c r="AP401" s="47"/>
      <c r="AQ401" s="50"/>
      <c r="AR401" s="50"/>
      <c r="AS401" s="51"/>
      <c r="AT401" s="51"/>
      <c r="AU401" s="1"/>
      <c r="AV401" s="1"/>
      <c r="AW401" s="1"/>
      <c r="AX401" s="1"/>
      <c r="AY401" s="1"/>
      <c r="AZ401" s="1"/>
      <c r="BA401" s="1"/>
      <c r="BB401" s="1"/>
      <c r="BC401" s="1"/>
      <c r="BD401" s="1"/>
      <c r="BE401" s="1"/>
      <c r="BF401" s="1"/>
      <c r="BG401" s="1"/>
      <c r="BH401" s="1"/>
      <c r="BI401" s="1"/>
      <c r="BJ401" s="1"/>
    </row>
    <row r="402" spans="1:62" ht="14.25" customHeight="1">
      <c r="A402" s="47"/>
      <c r="B402" s="47"/>
      <c r="C402" s="47"/>
      <c r="D402" s="47"/>
      <c r="E402" s="47"/>
      <c r="F402" s="47"/>
      <c r="G402" s="47"/>
      <c r="H402" s="47"/>
      <c r="I402" s="47"/>
      <c r="J402" s="47"/>
      <c r="K402" s="47"/>
      <c r="L402" s="47"/>
      <c r="M402" s="47"/>
      <c r="N402" s="47"/>
      <c r="O402" s="47"/>
      <c r="P402" s="47"/>
      <c r="Q402" s="47"/>
      <c r="R402" s="47"/>
      <c r="S402" s="48"/>
      <c r="T402" s="48"/>
      <c r="U402" s="48"/>
      <c r="V402" s="48"/>
      <c r="W402" s="48"/>
      <c r="X402" s="48"/>
      <c r="Y402" s="48"/>
      <c r="Z402" s="48"/>
      <c r="AA402" s="48"/>
      <c r="AB402" s="48"/>
      <c r="AC402" s="48"/>
      <c r="AD402" s="48"/>
      <c r="AE402" s="48"/>
      <c r="AF402" s="48"/>
      <c r="AG402" s="47"/>
      <c r="AH402" s="47"/>
      <c r="AI402" s="47"/>
      <c r="AJ402" s="49"/>
      <c r="AK402" s="47"/>
      <c r="AL402" s="47"/>
      <c r="AM402" s="47"/>
      <c r="AN402" s="47"/>
      <c r="AO402" s="47"/>
      <c r="AP402" s="47"/>
      <c r="AQ402" s="50"/>
      <c r="AR402" s="50"/>
      <c r="AS402" s="51"/>
      <c r="AT402" s="51"/>
      <c r="AU402" s="1"/>
      <c r="AV402" s="1"/>
      <c r="AW402" s="1"/>
      <c r="AX402" s="1"/>
      <c r="AY402" s="1"/>
      <c r="AZ402" s="1"/>
      <c r="BA402" s="1"/>
      <c r="BB402" s="1"/>
      <c r="BC402" s="1"/>
      <c r="BD402" s="1"/>
      <c r="BE402" s="1"/>
      <c r="BF402" s="1"/>
      <c r="BG402" s="1"/>
      <c r="BH402" s="1"/>
      <c r="BI402" s="1"/>
      <c r="BJ402" s="1"/>
    </row>
    <row r="403" spans="1:62" ht="14.25" customHeight="1">
      <c r="A403" s="47"/>
      <c r="B403" s="47"/>
      <c r="C403" s="47"/>
      <c r="D403" s="47"/>
      <c r="E403" s="47"/>
      <c r="F403" s="47"/>
      <c r="G403" s="47"/>
      <c r="H403" s="47"/>
      <c r="I403" s="47"/>
      <c r="J403" s="47"/>
      <c r="K403" s="47"/>
      <c r="L403" s="47"/>
      <c r="M403" s="47"/>
      <c r="N403" s="47"/>
      <c r="O403" s="47"/>
      <c r="P403" s="47"/>
      <c r="Q403" s="47"/>
      <c r="R403" s="47"/>
      <c r="S403" s="48"/>
      <c r="T403" s="48"/>
      <c r="U403" s="48"/>
      <c r="V403" s="48"/>
      <c r="W403" s="48"/>
      <c r="X403" s="48"/>
      <c r="Y403" s="48"/>
      <c r="Z403" s="48"/>
      <c r="AA403" s="48"/>
      <c r="AB403" s="48"/>
      <c r="AC403" s="48"/>
      <c r="AD403" s="48"/>
      <c r="AE403" s="48"/>
      <c r="AF403" s="48"/>
      <c r="AG403" s="47"/>
      <c r="AH403" s="47"/>
      <c r="AI403" s="47"/>
      <c r="AJ403" s="49"/>
      <c r="AK403" s="47"/>
      <c r="AL403" s="47"/>
      <c r="AM403" s="47"/>
      <c r="AN403" s="47"/>
      <c r="AO403" s="47"/>
      <c r="AP403" s="47"/>
      <c r="AQ403" s="50"/>
      <c r="AR403" s="50"/>
      <c r="AS403" s="51"/>
      <c r="AT403" s="51"/>
      <c r="AU403" s="1"/>
      <c r="AV403" s="1"/>
      <c r="AW403" s="1"/>
      <c r="AX403" s="1"/>
      <c r="AY403" s="1"/>
      <c r="AZ403" s="1"/>
      <c r="BA403" s="1"/>
      <c r="BB403" s="1"/>
      <c r="BC403" s="1"/>
      <c r="BD403" s="1"/>
      <c r="BE403" s="1"/>
      <c r="BF403" s="1"/>
      <c r="BG403" s="1"/>
      <c r="BH403" s="1"/>
      <c r="BI403" s="1"/>
      <c r="BJ403" s="1"/>
    </row>
    <row r="404" spans="1:62" ht="14.25" customHeight="1">
      <c r="A404" s="47"/>
      <c r="B404" s="47"/>
      <c r="C404" s="47"/>
      <c r="D404" s="47"/>
      <c r="E404" s="47"/>
      <c r="F404" s="47"/>
      <c r="G404" s="47"/>
      <c r="H404" s="47"/>
      <c r="I404" s="47"/>
      <c r="J404" s="47"/>
      <c r="K404" s="47"/>
      <c r="L404" s="47"/>
      <c r="M404" s="47"/>
      <c r="N404" s="47"/>
      <c r="O404" s="47"/>
      <c r="P404" s="47"/>
      <c r="Q404" s="47"/>
      <c r="R404" s="47"/>
      <c r="S404" s="48"/>
      <c r="T404" s="48"/>
      <c r="U404" s="48"/>
      <c r="V404" s="48"/>
      <c r="W404" s="48"/>
      <c r="X404" s="48"/>
      <c r="Y404" s="48"/>
      <c r="Z404" s="48"/>
      <c r="AA404" s="48"/>
      <c r="AB404" s="48"/>
      <c r="AC404" s="48"/>
      <c r="AD404" s="48"/>
      <c r="AE404" s="48"/>
      <c r="AF404" s="48"/>
      <c r="AG404" s="47"/>
      <c r="AH404" s="47"/>
      <c r="AI404" s="47"/>
      <c r="AJ404" s="49"/>
      <c r="AK404" s="47"/>
      <c r="AL404" s="47"/>
      <c r="AM404" s="47"/>
      <c r="AN404" s="47"/>
      <c r="AO404" s="47"/>
      <c r="AP404" s="47"/>
      <c r="AQ404" s="50"/>
      <c r="AR404" s="50"/>
      <c r="AS404" s="51"/>
      <c r="AT404" s="51"/>
      <c r="AU404" s="1"/>
      <c r="AV404" s="1"/>
      <c r="AW404" s="1"/>
      <c r="AX404" s="1"/>
      <c r="AY404" s="1"/>
      <c r="AZ404" s="1"/>
      <c r="BA404" s="1"/>
      <c r="BB404" s="1"/>
      <c r="BC404" s="1"/>
      <c r="BD404" s="1"/>
      <c r="BE404" s="1"/>
      <c r="BF404" s="1"/>
      <c r="BG404" s="1"/>
      <c r="BH404" s="1"/>
      <c r="BI404" s="1"/>
      <c r="BJ404" s="1"/>
    </row>
    <row r="405" spans="1:62" ht="14.25" customHeight="1">
      <c r="A405" s="47"/>
      <c r="B405" s="47"/>
      <c r="C405" s="47"/>
      <c r="D405" s="47"/>
      <c r="E405" s="47"/>
      <c r="F405" s="47"/>
      <c r="G405" s="47"/>
      <c r="H405" s="47"/>
      <c r="I405" s="47"/>
      <c r="J405" s="47"/>
      <c r="K405" s="47"/>
      <c r="L405" s="47"/>
      <c r="M405" s="47"/>
      <c r="N405" s="47"/>
      <c r="O405" s="47"/>
      <c r="P405" s="47"/>
      <c r="Q405" s="47"/>
      <c r="R405" s="47"/>
      <c r="S405" s="48"/>
      <c r="T405" s="48"/>
      <c r="U405" s="48"/>
      <c r="V405" s="48"/>
      <c r="W405" s="48"/>
      <c r="X405" s="48"/>
      <c r="Y405" s="48"/>
      <c r="Z405" s="48"/>
      <c r="AA405" s="48"/>
      <c r="AB405" s="48"/>
      <c r="AC405" s="48"/>
      <c r="AD405" s="48"/>
      <c r="AE405" s="48"/>
      <c r="AF405" s="48"/>
      <c r="AG405" s="47"/>
      <c r="AH405" s="47"/>
      <c r="AI405" s="47"/>
      <c r="AJ405" s="49"/>
      <c r="AK405" s="47"/>
      <c r="AL405" s="47"/>
      <c r="AM405" s="47"/>
      <c r="AN405" s="47"/>
      <c r="AO405" s="47"/>
      <c r="AP405" s="47"/>
      <c r="AQ405" s="50"/>
      <c r="AR405" s="50"/>
      <c r="AS405" s="51"/>
      <c r="AT405" s="51"/>
      <c r="AU405" s="1"/>
      <c r="AV405" s="1"/>
      <c r="AW405" s="1"/>
      <c r="AX405" s="1"/>
      <c r="AY405" s="1"/>
      <c r="AZ405" s="1"/>
      <c r="BA405" s="1"/>
      <c r="BB405" s="1"/>
      <c r="BC405" s="1"/>
      <c r="BD405" s="1"/>
      <c r="BE405" s="1"/>
      <c r="BF405" s="1"/>
      <c r="BG405" s="1"/>
      <c r="BH405" s="1"/>
      <c r="BI405" s="1"/>
      <c r="BJ405" s="1"/>
    </row>
    <row r="406" spans="1:62" ht="14.25" customHeight="1">
      <c r="A406" s="47"/>
      <c r="B406" s="47"/>
      <c r="C406" s="47"/>
      <c r="D406" s="47"/>
      <c r="E406" s="47"/>
      <c r="F406" s="47"/>
      <c r="G406" s="47"/>
      <c r="H406" s="47"/>
      <c r="I406" s="47"/>
      <c r="J406" s="47"/>
      <c r="K406" s="47"/>
      <c r="L406" s="47"/>
      <c r="M406" s="47"/>
      <c r="N406" s="47"/>
      <c r="O406" s="47"/>
      <c r="P406" s="47"/>
      <c r="Q406" s="47"/>
      <c r="R406" s="47"/>
      <c r="S406" s="48"/>
      <c r="T406" s="48"/>
      <c r="U406" s="48"/>
      <c r="V406" s="48"/>
      <c r="W406" s="48"/>
      <c r="X406" s="48"/>
      <c r="Y406" s="48"/>
      <c r="Z406" s="48"/>
      <c r="AA406" s="48"/>
      <c r="AB406" s="48"/>
      <c r="AC406" s="48"/>
      <c r="AD406" s="48"/>
      <c r="AE406" s="48"/>
      <c r="AF406" s="48"/>
      <c r="AG406" s="47"/>
      <c r="AH406" s="47"/>
      <c r="AI406" s="47"/>
      <c r="AJ406" s="49"/>
      <c r="AK406" s="47"/>
      <c r="AL406" s="47"/>
      <c r="AM406" s="47"/>
      <c r="AN406" s="47"/>
      <c r="AO406" s="47"/>
      <c r="AP406" s="47"/>
      <c r="AQ406" s="50"/>
      <c r="AR406" s="50"/>
      <c r="AS406" s="51"/>
      <c r="AT406" s="51"/>
      <c r="AU406" s="1"/>
      <c r="AV406" s="1"/>
      <c r="AW406" s="1"/>
      <c r="AX406" s="1"/>
      <c r="AY406" s="1"/>
      <c r="AZ406" s="1"/>
      <c r="BA406" s="1"/>
      <c r="BB406" s="1"/>
      <c r="BC406" s="1"/>
      <c r="BD406" s="1"/>
      <c r="BE406" s="1"/>
      <c r="BF406" s="1"/>
      <c r="BG406" s="1"/>
      <c r="BH406" s="1"/>
      <c r="BI406" s="1"/>
      <c r="BJ406" s="1"/>
    </row>
    <row r="407" spans="1:62" ht="14.25" customHeight="1">
      <c r="A407" s="47"/>
      <c r="B407" s="47"/>
      <c r="C407" s="47"/>
      <c r="D407" s="47"/>
      <c r="E407" s="47"/>
      <c r="F407" s="47"/>
      <c r="G407" s="47"/>
      <c r="H407" s="47"/>
      <c r="I407" s="47"/>
      <c r="J407" s="47"/>
      <c r="K407" s="47"/>
      <c r="L407" s="47"/>
      <c r="M407" s="47"/>
      <c r="N407" s="47"/>
      <c r="O407" s="47"/>
      <c r="P407" s="47"/>
      <c r="Q407" s="47"/>
      <c r="R407" s="47"/>
      <c r="S407" s="48"/>
      <c r="T407" s="48"/>
      <c r="U407" s="48"/>
      <c r="V407" s="48"/>
      <c r="W407" s="48"/>
      <c r="X407" s="48"/>
      <c r="Y407" s="48"/>
      <c r="Z407" s="48"/>
      <c r="AA407" s="48"/>
      <c r="AB407" s="48"/>
      <c r="AC407" s="48"/>
      <c r="AD407" s="48"/>
      <c r="AE407" s="48"/>
      <c r="AF407" s="48"/>
      <c r="AG407" s="47"/>
      <c r="AH407" s="47"/>
      <c r="AI407" s="47"/>
      <c r="AJ407" s="49"/>
      <c r="AK407" s="47"/>
      <c r="AL407" s="47"/>
      <c r="AM407" s="47"/>
      <c r="AN407" s="47"/>
      <c r="AO407" s="47"/>
      <c r="AP407" s="47"/>
      <c r="AQ407" s="50"/>
      <c r="AR407" s="50"/>
      <c r="AS407" s="51"/>
      <c r="AT407" s="51"/>
      <c r="AU407" s="1"/>
      <c r="AV407" s="1"/>
      <c r="AW407" s="1"/>
      <c r="AX407" s="1"/>
      <c r="AY407" s="1"/>
      <c r="AZ407" s="1"/>
      <c r="BA407" s="1"/>
      <c r="BB407" s="1"/>
      <c r="BC407" s="1"/>
      <c r="BD407" s="1"/>
      <c r="BE407" s="1"/>
      <c r="BF407" s="1"/>
      <c r="BG407" s="1"/>
      <c r="BH407" s="1"/>
      <c r="BI407" s="1"/>
      <c r="BJ407" s="1"/>
    </row>
    <row r="408" spans="1:62" ht="14.25" customHeight="1">
      <c r="A408" s="47"/>
      <c r="B408" s="47"/>
      <c r="C408" s="47"/>
      <c r="D408" s="47"/>
      <c r="E408" s="47"/>
      <c r="F408" s="47"/>
      <c r="G408" s="47"/>
      <c r="H408" s="47"/>
      <c r="I408" s="47"/>
      <c r="J408" s="47"/>
      <c r="K408" s="47"/>
      <c r="L408" s="47"/>
      <c r="M408" s="47"/>
      <c r="N408" s="47"/>
      <c r="O408" s="47"/>
      <c r="P408" s="47"/>
      <c r="Q408" s="47"/>
      <c r="R408" s="47"/>
      <c r="S408" s="48"/>
      <c r="T408" s="48"/>
      <c r="U408" s="48"/>
      <c r="V408" s="48"/>
      <c r="W408" s="48"/>
      <c r="X408" s="48"/>
      <c r="Y408" s="48"/>
      <c r="Z408" s="48"/>
      <c r="AA408" s="48"/>
      <c r="AB408" s="48"/>
      <c r="AC408" s="48"/>
      <c r="AD408" s="48"/>
      <c r="AE408" s="48"/>
      <c r="AF408" s="48"/>
      <c r="AG408" s="47"/>
      <c r="AH408" s="47"/>
      <c r="AI408" s="47"/>
      <c r="AJ408" s="49"/>
      <c r="AK408" s="47"/>
      <c r="AL408" s="47"/>
      <c r="AM408" s="47"/>
      <c r="AN408" s="47"/>
      <c r="AO408" s="47"/>
      <c r="AP408" s="47"/>
      <c r="AQ408" s="50"/>
      <c r="AR408" s="50"/>
      <c r="AS408" s="51"/>
      <c r="AT408" s="51"/>
      <c r="AU408" s="1"/>
      <c r="AV408" s="1"/>
      <c r="AW408" s="1"/>
      <c r="AX408" s="1"/>
      <c r="AY408" s="1"/>
      <c r="AZ408" s="1"/>
      <c r="BA408" s="1"/>
      <c r="BB408" s="1"/>
      <c r="BC408" s="1"/>
      <c r="BD408" s="1"/>
      <c r="BE408" s="1"/>
      <c r="BF408" s="1"/>
      <c r="BG408" s="1"/>
      <c r="BH408" s="1"/>
      <c r="BI408" s="1"/>
      <c r="BJ408" s="1"/>
    </row>
    <row r="409" spans="1:62" ht="14.25" customHeight="1">
      <c r="A409" s="47"/>
      <c r="B409" s="47"/>
      <c r="C409" s="47"/>
      <c r="D409" s="47"/>
      <c r="E409" s="47"/>
      <c r="F409" s="47"/>
      <c r="G409" s="47"/>
      <c r="H409" s="47"/>
      <c r="I409" s="47"/>
      <c r="J409" s="47"/>
      <c r="K409" s="47"/>
      <c r="L409" s="47"/>
      <c r="M409" s="47"/>
      <c r="N409" s="47"/>
      <c r="O409" s="47"/>
      <c r="P409" s="47"/>
      <c r="Q409" s="47"/>
      <c r="R409" s="47"/>
      <c r="S409" s="48"/>
      <c r="T409" s="48"/>
      <c r="U409" s="48"/>
      <c r="V409" s="48"/>
      <c r="W409" s="48"/>
      <c r="X409" s="48"/>
      <c r="Y409" s="48"/>
      <c r="Z409" s="48"/>
      <c r="AA409" s="48"/>
      <c r="AB409" s="48"/>
      <c r="AC409" s="48"/>
      <c r="AD409" s="48"/>
      <c r="AE409" s="48"/>
      <c r="AF409" s="48"/>
      <c r="AG409" s="47"/>
      <c r="AH409" s="47"/>
      <c r="AI409" s="47"/>
      <c r="AJ409" s="49"/>
      <c r="AK409" s="47"/>
      <c r="AL409" s="47"/>
      <c r="AM409" s="47"/>
      <c r="AN409" s="47"/>
      <c r="AO409" s="47"/>
      <c r="AP409" s="47"/>
      <c r="AQ409" s="50"/>
      <c r="AR409" s="50"/>
      <c r="AS409" s="51"/>
      <c r="AT409" s="51"/>
      <c r="AU409" s="1"/>
      <c r="AV409" s="1"/>
      <c r="AW409" s="1"/>
      <c r="AX409" s="1"/>
      <c r="AY409" s="1"/>
      <c r="AZ409" s="1"/>
      <c r="BA409" s="1"/>
      <c r="BB409" s="1"/>
      <c r="BC409" s="1"/>
      <c r="BD409" s="1"/>
      <c r="BE409" s="1"/>
      <c r="BF409" s="1"/>
      <c r="BG409" s="1"/>
      <c r="BH409" s="1"/>
      <c r="BI409" s="1"/>
      <c r="BJ409" s="1"/>
    </row>
    <row r="410" spans="1:62" ht="14.25" customHeight="1">
      <c r="A410" s="47"/>
      <c r="B410" s="47"/>
      <c r="C410" s="47"/>
      <c r="D410" s="47"/>
      <c r="E410" s="47"/>
      <c r="F410" s="47"/>
      <c r="G410" s="47"/>
      <c r="H410" s="47"/>
      <c r="I410" s="47"/>
      <c r="J410" s="47"/>
      <c r="K410" s="47"/>
      <c r="L410" s="47"/>
      <c r="M410" s="47"/>
      <c r="N410" s="47"/>
      <c r="O410" s="47"/>
      <c r="P410" s="47"/>
      <c r="Q410" s="47"/>
      <c r="R410" s="47"/>
      <c r="S410" s="48"/>
      <c r="T410" s="48"/>
      <c r="U410" s="48"/>
      <c r="V410" s="48"/>
      <c r="W410" s="48"/>
      <c r="X410" s="48"/>
      <c r="Y410" s="48"/>
      <c r="Z410" s="48"/>
      <c r="AA410" s="48"/>
      <c r="AB410" s="48"/>
      <c r="AC410" s="48"/>
      <c r="AD410" s="48"/>
      <c r="AE410" s="48"/>
      <c r="AF410" s="48"/>
      <c r="AG410" s="47"/>
      <c r="AH410" s="47"/>
      <c r="AI410" s="47"/>
      <c r="AJ410" s="49"/>
      <c r="AK410" s="47"/>
      <c r="AL410" s="47"/>
      <c r="AM410" s="47"/>
      <c r="AN410" s="47"/>
      <c r="AO410" s="47"/>
      <c r="AP410" s="47"/>
      <c r="AQ410" s="50"/>
      <c r="AR410" s="50"/>
      <c r="AS410" s="51"/>
      <c r="AT410" s="51"/>
      <c r="AU410" s="1"/>
      <c r="AV410" s="1"/>
      <c r="AW410" s="1"/>
      <c r="AX410" s="1"/>
      <c r="AY410" s="1"/>
      <c r="AZ410" s="1"/>
      <c r="BA410" s="1"/>
      <c r="BB410" s="1"/>
      <c r="BC410" s="1"/>
      <c r="BD410" s="1"/>
      <c r="BE410" s="1"/>
      <c r="BF410" s="1"/>
      <c r="BG410" s="1"/>
      <c r="BH410" s="1"/>
      <c r="BI410" s="1"/>
      <c r="BJ410" s="1"/>
    </row>
    <row r="411" spans="1:62" ht="14.25" customHeight="1">
      <c r="A411" s="47"/>
      <c r="B411" s="47"/>
      <c r="C411" s="47"/>
      <c r="D411" s="47"/>
      <c r="E411" s="47"/>
      <c r="F411" s="47"/>
      <c r="G411" s="47"/>
      <c r="H411" s="47"/>
      <c r="I411" s="47"/>
      <c r="J411" s="47"/>
      <c r="K411" s="47"/>
      <c r="L411" s="47"/>
      <c r="M411" s="47"/>
      <c r="N411" s="47"/>
      <c r="O411" s="47"/>
      <c r="P411" s="47"/>
      <c r="Q411" s="47"/>
      <c r="R411" s="47"/>
      <c r="S411" s="48"/>
      <c r="T411" s="48"/>
      <c r="U411" s="48"/>
      <c r="V411" s="48"/>
      <c r="W411" s="48"/>
      <c r="X411" s="48"/>
      <c r="Y411" s="48"/>
      <c r="Z411" s="48"/>
      <c r="AA411" s="48"/>
      <c r="AB411" s="48"/>
      <c r="AC411" s="48"/>
      <c r="AD411" s="48"/>
      <c r="AE411" s="48"/>
      <c r="AF411" s="48"/>
      <c r="AG411" s="47"/>
      <c r="AH411" s="47"/>
      <c r="AI411" s="47"/>
      <c r="AJ411" s="49"/>
      <c r="AK411" s="47"/>
      <c r="AL411" s="47"/>
      <c r="AM411" s="47"/>
      <c r="AN411" s="47"/>
      <c r="AO411" s="47"/>
      <c r="AP411" s="47"/>
      <c r="AQ411" s="50"/>
      <c r="AR411" s="50"/>
      <c r="AS411" s="51"/>
      <c r="AT411" s="51"/>
      <c r="AU411" s="1"/>
      <c r="AV411" s="1"/>
      <c r="AW411" s="1"/>
      <c r="AX411" s="1"/>
      <c r="AY411" s="1"/>
      <c r="AZ411" s="1"/>
      <c r="BA411" s="1"/>
      <c r="BB411" s="1"/>
      <c r="BC411" s="1"/>
      <c r="BD411" s="1"/>
      <c r="BE411" s="1"/>
      <c r="BF411" s="1"/>
      <c r="BG411" s="1"/>
      <c r="BH411" s="1"/>
      <c r="BI411" s="1"/>
      <c r="BJ411" s="1"/>
    </row>
    <row r="412" spans="1:62" ht="14.25" customHeight="1">
      <c r="A412" s="47"/>
      <c r="B412" s="47"/>
      <c r="C412" s="47"/>
      <c r="D412" s="47"/>
      <c r="E412" s="47"/>
      <c r="F412" s="47"/>
      <c r="G412" s="47"/>
      <c r="H412" s="47"/>
      <c r="I412" s="47"/>
      <c r="J412" s="47"/>
      <c r="K412" s="47"/>
      <c r="L412" s="47"/>
      <c r="M412" s="47"/>
      <c r="N412" s="47"/>
      <c r="O412" s="47"/>
      <c r="P412" s="47"/>
      <c r="Q412" s="47"/>
      <c r="R412" s="47"/>
      <c r="S412" s="48"/>
      <c r="T412" s="48"/>
      <c r="U412" s="48"/>
      <c r="V412" s="48"/>
      <c r="W412" s="48"/>
      <c r="X412" s="48"/>
      <c r="Y412" s="48"/>
      <c r="Z412" s="48"/>
      <c r="AA412" s="48"/>
      <c r="AB412" s="48"/>
      <c r="AC412" s="48"/>
      <c r="AD412" s="48"/>
      <c r="AE412" s="48"/>
      <c r="AF412" s="48"/>
      <c r="AG412" s="47"/>
      <c r="AH412" s="47"/>
      <c r="AI412" s="47"/>
      <c r="AJ412" s="49"/>
      <c r="AK412" s="47"/>
      <c r="AL412" s="47"/>
      <c r="AM412" s="47"/>
      <c r="AN412" s="47"/>
      <c r="AO412" s="47"/>
      <c r="AP412" s="47"/>
      <c r="AQ412" s="50"/>
      <c r="AR412" s="50"/>
      <c r="AS412" s="51"/>
      <c r="AT412" s="51"/>
      <c r="AU412" s="1"/>
      <c r="AV412" s="1"/>
      <c r="AW412" s="1"/>
      <c r="AX412" s="1"/>
      <c r="AY412" s="1"/>
      <c r="AZ412" s="1"/>
      <c r="BA412" s="1"/>
      <c r="BB412" s="1"/>
      <c r="BC412" s="1"/>
      <c r="BD412" s="1"/>
      <c r="BE412" s="1"/>
      <c r="BF412" s="1"/>
      <c r="BG412" s="1"/>
      <c r="BH412" s="1"/>
      <c r="BI412" s="1"/>
      <c r="BJ412" s="1"/>
    </row>
    <row r="413" spans="1:62" ht="14.25" customHeight="1">
      <c r="A413" s="47"/>
      <c r="B413" s="47"/>
      <c r="C413" s="47"/>
      <c r="D413" s="47"/>
      <c r="E413" s="47"/>
      <c r="F413" s="47"/>
      <c r="G413" s="47"/>
      <c r="H413" s="47"/>
      <c r="I413" s="47"/>
      <c r="J413" s="47"/>
      <c r="K413" s="47"/>
      <c r="L413" s="47"/>
      <c r="M413" s="47"/>
      <c r="N413" s="47"/>
      <c r="O413" s="47"/>
      <c r="P413" s="47"/>
      <c r="Q413" s="47"/>
      <c r="R413" s="47"/>
      <c r="S413" s="48"/>
      <c r="T413" s="48"/>
      <c r="U413" s="48"/>
      <c r="V413" s="48"/>
      <c r="W413" s="48"/>
      <c r="X413" s="48"/>
      <c r="Y413" s="48"/>
      <c r="Z413" s="48"/>
      <c r="AA413" s="48"/>
      <c r="AB413" s="48"/>
      <c r="AC413" s="48"/>
      <c r="AD413" s="48"/>
      <c r="AE413" s="48"/>
      <c r="AF413" s="48"/>
      <c r="AG413" s="47"/>
      <c r="AH413" s="47"/>
      <c r="AI413" s="47"/>
      <c r="AJ413" s="49"/>
      <c r="AK413" s="47"/>
      <c r="AL413" s="47"/>
      <c r="AM413" s="47"/>
      <c r="AN413" s="47"/>
      <c r="AO413" s="47"/>
      <c r="AP413" s="47"/>
      <c r="AQ413" s="50"/>
      <c r="AR413" s="50"/>
      <c r="AS413" s="51"/>
      <c r="AT413" s="51"/>
      <c r="AU413" s="1"/>
      <c r="AV413" s="1"/>
      <c r="AW413" s="1"/>
      <c r="AX413" s="1"/>
      <c r="AY413" s="1"/>
      <c r="AZ413" s="1"/>
      <c r="BA413" s="1"/>
      <c r="BB413" s="1"/>
      <c r="BC413" s="1"/>
      <c r="BD413" s="1"/>
      <c r="BE413" s="1"/>
      <c r="BF413" s="1"/>
      <c r="BG413" s="1"/>
      <c r="BH413" s="1"/>
      <c r="BI413" s="1"/>
      <c r="BJ413" s="1"/>
    </row>
    <row r="414" spans="1:62" ht="14.25" customHeight="1">
      <c r="A414" s="47"/>
      <c r="B414" s="47"/>
      <c r="C414" s="47"/>
      <c r="D414" s="47"/>
      <c r="E414" s="47"/>
      <c r="F414" s="47"/>
      <c r="G414" s="47"/>
      <c r="H414" s="47"/>
      <c r="I414" s="47"/>
      <c r="J414" s="47"/>
      <c r="K414" s="47"/>
      <c r="L414" s="47"/>
      <c r="M414" s="47"/>
      <c r="N414" s="47"/>
      <c r="O414" s="47"/>
      <c r="P414" s="47"/>
      <c r="Q414" s="47"/>
      <c r="R414" s="47"/>
      <c r="S414" s="48"/>
      <c r="T414" s="48"/>
      <c r="U414" s="48"/>
      <c r="V414" s="48"/>
      <c r="W414" s="48"/>
      <c r="X414" s="48"/>
      <c r="Y414" s="48"/>
      <c r="Z414" s="48"/>
      <c r="AA414" s="48"/>
      <c r="AB414" s="48"/>
      <c r="AC414" s="48"/>
      <c r="AD414" s="48"/>
      <c r="AE414" s="48"/>
      <c r="AF414" s="48"/>
      <c r="AG414" s="47"/>
      <c r="AH414" s="47"/>
      <c r="AI414" s="47"/>
      <c r="AJ414" s="49"/>
      <c r="AK414" s="47"/>
      <c r="AL414" s="47"/>
      <c r="AM414" s="47"/>
      <c r="AN414" s="47"/>
      <c r="AO414" s="47"/>
      <c r="AP414" s="47"/>
      <c r="AQ414" s="50"/>
      <c r="AR414" s="50"/>
      <c r="AS414" s="51"/>
      <c r="AT414" s="51"/>
      <c r="AU414" s="1"/>
      <c r="AV414" s="1"/>
      <c r="AW414" s="1"/>
      <c r="AX414" s="1"/>
      <c r="AY414" s="1"/>
      <c r="AZ414" s="1"/>
      <c r="BA414" s="1"/>
      <c r="BB414" s="1"/>
      <c r="BC414" s="1"/>
      <c r="BD414" s="1"/>
      <c r="BE414" s="1"/>
      <c r="BF414" s="1"/>
      <c r="BG414" s="1"/>
      <c r="BH414" s="1"/>
      <c r="BI414" s="1"/>
      <c r="BJ414" s="1"/>
    </row>
    <row r="415" spans="1:62" ht="14.25" customHeight="1">
      <c r="A415" s="47"/>
      <c r="B415" s="47"/>
      <c r="C415" s="47"/>
      <c r="D415" s="47"/>
      <c r="E415" s="47"/>
      <c r="F415" s="47"/>
      <c r="G415" s="47"/>
      <c r="H415" s="47"/>
      <c r="I415" s="47"/>
      <c r="J415" s="47"/>
      <c r="K415" s="47"/>
      <c r="L415" s="47"/>
      <c r="M415" s="47"/>
      <c r="N415" s="47"/>
      <c r="O415" s="47"/>
      <c r="P415" s="47"/>
      <c r="Q415" s="47"/>
      <c r="R415" s="47"/>
      <c r="S415" s="48"/>
      <c r="T415" s="48"/>
      <c r="U415" s="48"/>
      <c r="V415" s="48"/>
      <c r="W415" s="48"/>
      <c r="X415" s="48"/>
      <c r="Y415" s="48"/>
      <c r="Z415" s="48"/>
      <c r="AA415" s="48"/>
      <c r="AB415" s="48"/>
      <c r="AC415" s="48"/>
      <c r="AD415" s="48"/>
      <c r="AE415" s="48"/>
      <c r="AF415" s="48"/>
      <c r="AG415" s="47"/>
      <c r="AH415" s="47"/>
      <c r="AI415" s="47"/>
      <c r="AJ415" s="49"/>
      <c r="AK415" s="47"/>
      <c r="AL415" s="47"/>
      <c r="AM415" s="47"/>
      <c r="AN415" s="47"/>
      <c r="AO415" s="47"/>
      <c r="AP415" s="47"/>
      <c r="AQ415" s="50"/>
      <c r="AR415" s="50"/>
      <c r="AS415" s="51"/>
      <c r="AT415" s="51"/>
      <c r="AU415" s="1"/>
      <c r="AV415" s="1"/>
      <c r="AW415" s="1"/>
      <c r="AX415" s="1"/>
      <c r="AY415" s="1"/>
      <c r="AZ415" s="1"/>
      <c r="BA415" s="1"/>
      <c r="BB415" s="1"/>
      <c r="BC415" s="1"/>
      <c r="BD415" s="1"/>
      <c r="BE415" s="1"/>
      <c r="BF415" s="1"/>
      <c r="BG415" s="1"/>
      <c r="BH415" s="1"/>
      <c r="BI415" s="1"/>
      <c r="BJ415" s="1"/>
    </row>
    <row r="416" spans="1:62" ht="14.25" customHeight="1">
      <c r="A416" s="47"/>
      <c r="B416" s="47"/>
      <c r="C416" s="47"/>
      <c r="D416" s="47"/>
      <c r="E416" s="47"/>
      <c r="F416" s="47"/>
      <c r="G416" s="47"/>
      <c r="H416" s="47"/>
      <c r="I416" s="47"/>
      <c r="J416" s="47"/>
      <c r="K416" s="47"/>
      <c r="L416" s="47"/>
      <c r="M416" s="47"/>
      <c r="N416" s="47"/>
      <c r="O416" s="47"/>
      <c r="P416" s="47"/>
      <c r="Q416" s="47"/>
      <c r="R416" s="47"/>
      <c r="S416" s="48"/>
      <c r="T416" s="48"/>
      <c r="U416" s="48"/>
      <c r="V416" s="48"/>
      <c r="W416" s="48"/>
      <c r="X416" s="48"/>
      <c r="Y416" s="48"/>
      <c r="Z416" s="48"/>
      <c r="AA416" s="48"/>
      <c r="AB416" s="48"/>
      <c r="AC416" s="48"/>
      <c r="AD416" s="48"/>
      <c r="AE416" s="48"/>
      <c r="AF416" s="48"/>
      <c r="AG416" s="47"/>
      <c r="AH416" s="47"/>
      <c r="AI416" s="47"/>
      <c r="AJ416" s="49"/>
      <c r="AK416" s="47"/>
      <c r="AL416" s="47"/>
      <c r="AM416" s="47"/>
      <c r="AN416" s="47"/>
      <c r="AO416" s="47"/>
      <c r="AP416" s="47"/>
      <c r="AQ416" s="50"/>
      <c r="AR416" s="50"/>
      <c r="AS416" s="51"/>
      <c r="AT416" s="51"/>
      <c r="AU416" s="1"/>
      <c r="AV416" s="1"/>
      <c r="AW416" s="1"/>
      <c r="AX416" s="1"/>
      <c r="AY416" s="1"/>
      <c r="AZ416" s="1"/>
      <c r="BA416" s="1"/>
      <c r="BB416" s="1"/>
      <c r="BC416" s="1"/>
      <c r="BD416" s="1"/>
      <c r="BE416" s="1"/>
      <c r="BF416" s="1"/>
      <c r="BG416" s="1"/>
      <c r="BH416" s="1"/>
      <c r="BI416" s="1"/>
      <c r="BJ416" s="1"/>
    </row>
    <row r="417" spans="1:62" ht="14.25" customHeight="1">
      <c r="A417" s="47"/>
      <c r="B417" s="47"/>
      <c r="C417" s="47"/>
      <c r="D417" s="47"/>
      <c r="E417" s="47"/>
      <c r="F417" s="47"/>
      <c r="G417" s="47"/>
      <c r="H417" s="47"/>
      <c r="I417" s="47"/>
      <c r="J417" s="47"/>
      <c r="K417" s="47"/>
      <c r="L417" s="47"/>
      <c r="M417" s="47"/>
      <c r="N417" s="47"/>
      <c r="O417" s="47"/>
      <c r="P417" s="47"/>
      <c r="Q417" s="47"/>
      <c r="R417" s="47"/>
      <c r="S417" s="48"/>
      <c r="T417" s="48"/>
      <c r="U417" s="48"/>
      <c r="V417" s="48"/>
      <c r="W417" s="48"/>
      <c r="X417" s="48"/>
      <c r="Y417" s="48"/>
      <c r="Z417" s="48"/>
      <c r="AA417" s="48"/>
      <c r="AB417" s="48"/>
      <c r="AC417" s="48"/>
      <c r="AD417" s="48"/>
      <c r="AE417" s="48"/>
      <c r="AF417" s="48"/>
      <c r="AG417" s="47"/>
      <c r="AH417" s="47"/>
      <c r="AI417" s="47"/>
      <c r="AJ417" s="49"/>
      <c r="AK417" s="47"/>
      <c r="AL417" s="47"/>
      <c r="AM417" s="47"/>
      <c r="AN417" s="47"/>
      <c r="AO417" s="47"/>
      <c r="AP417" s="47"/>
      <c r="AQ417" s="50"/>
      <c r="AR417" s="50"/>
      <c r="AS417" s="51"/>
      <c r="AT417" s="51"/>
      <c r="AU417" s="1"/>
      <c r="AV417" s="1"/>
      <c r="AW417" s="1"/>
      <c r="AX417" s="1"/>
      <c r="AY417" s="1"/>
      <c r="AZ417" s="1"/>
      <c r="BA417" s="1"/>
      <c r="BB417" s="1"/>
      <c r="BC417" s="1"/>
      <c r="BD417" s="1"/>
      <c r="BE417" s="1"/>
      <c r="BF417" s="1"/>
      <c r="BG417" s="1"/>
      <c r="BH417" s="1"/>
      <c r="BI417" s="1"/>
      <c r="BJ417" s="1"/>
    </row>
    <row r="418" spans="1:62" ht="14.25" customHeight="1">
      <c r="A418" s="47"/>
      <c r="B418" s="47"/>
      <c r="C418" s="47"/>
      <c r="D418" s="47"/>
      <c r="E418" s="47"/>
      <c r="F418" s="47"/>
      <c r="G418" s="47"/>
      <c r="H418" s="47"/>
      <c r="I418" s="47"/>
      <c r="J418" s="47"/>
      <c r="K418" s="47"/>
      <c r="L418" s="47"/>
      <c r="M418" s="47"/>
      <c r="N418" s="47"/>
      <c r="O418" s="47"/>
      <c r="P418" s="47"/>
      <c r="Q418" s="47"/>
      <c r="R418" s="47"/>
      <c r="S418" s="48"/>
      <c r="T418" s="48"/>
      <c r="U418" s="48"/>
      <c r="V418" s="48"/>
      <c r="W418" s="48"/>
      <c r="X418" s="48"/>
      <c r="Y418" s="48"/>
      <c r="Z418" s="48"/>
      <c r="AA418" s="48"/>
      <c r="AB418" s="48"/>
      <c r="AC418" s="48"/>
      <c r="AD418" s="48"/>
      <c r="AE418" s="48"/>
      <c r="AF418" s="48"/>
      <c r="AG418" s="47"/>
      <c r="AH418" s="47"/>
      <c r="AI418" s="47"/>
      <c r="AJ418" s="49"/>
      <c r="AK418" s="47"/>
      <c r="AL418" s="47"/>
      <c r="AM418" s="47"/>
      <c r="AN418" s="47"/>
      <c r="AO418" s="47"/>
      <c r="AP418" s="47"/>
      <c r="AQ418" s="50"/>
      <c r="AR418" s="50"/>
      <c r="AS418" s="51"/>
      <c r="AT418" s="51"/>
      <c r="AU418" s="1"/>
      <c r="AV418" s="1"/>
      <c r="AW418" s="1"/>
      <c r="AX418" s="1"/>
      <c r="AY418" s="1"/>
      <c r="AZ418" s="1"/>
      <c r="BA418" s="1"/>
      <c r="BB418" s="1"/>
      <c r="BC418" s="1"/>
      <c r="BD418" s="1"/>
      <c r="BE418" s="1"/>
      <c r="BF418" s="1"/>
      <c r="BG418" s="1"/>
      <c r="BH418" s="1"/>
      <c r="BI418" s="1"/>
      <c r="BJ418" s="1"/>
    </row>
    <row r="419" spans="1:62" ht="14.25" customHeight="1">
      <c r="A419" s="47"/>
      <c r="B419" s="47"/>
      <c r="C419" s="47"/>
      <c r="D419" s="47"/>
      <c r="E419" s="47"/>
      <c r="F419" s="47"/>
      <c r="G419" s="47"/>
      <c r="H419" s="47"/>
      <c r="I419" s="47"/>
      <c r="J419" s="47"/>
      <c r="K419" s="47"/>
      <c r="L419" s="47"/>
      <c r="M419" s="47"/>
      <c r="N419" s="47"/>
      <c r="O419" s="47"/>
      <c r="P419" s="47"/>
      <c r="Q419" s="47"/>
      <c r="R419" s="47"/>
      <c r="S419" s="48"/>
      <c r="T419" s="48"/>
      <c r="U419" s="48"/>
      <c r="V419" s="48"/>
      <c r="W419" s="48"/>
      <c r="X419" s="48"/>
      <c r="Y419" s="48"/>
      <c r="Z419" s="48"/>
      <c r="AA419" s="48"/>
      <c r="AB419" s="48"/>
      <c r="AC419" s="48"/>
      <c r="AD419" s="48"/>
      <c r="AE419" s="48"/>
      <c r="AF419" s="48"/>
      <c r="AG419" s="47"/>
      <c r="AH419" s="47"/>
      <c r="AI419" s="47"/>
      <c r="AJ419" s="49"/>
      <c r="AK419" s="47"/>
      <c r="AL419" s="47"/>
      <c r="AM419" s="47"/>
      <c r="AN419" s="47"/>
      <c r="AO419" s="47"/>
      <c r="AP419" s="47"/>
      <c r="AQ419" s="50"/>
      <c r="AR419" s="50"/>
      <c r="AS419" s="51"/>
      <c r="AT419" s="51"/>
      <c r="AU419" s="1"/>
      <c r="AV419" s="1"/>
      <c r="AW419" s="1"/>
      <c r="AX419" s="1"/>
      <c r="AY419" s="1"/>
      <c r="AZ419" s="1"/>
      <c r="BA419" s="1"/>
      <c r="BB419" s="1"/>
      <c r="BC419" s="1"/>
      <c r="BD419" s="1"/>
      <c r="BE419" s="1"/>
      <c r="BF419" s="1"/>
      <c r="BG419" s="1"/>
      <c r="BH419" s="1"/>
      <c r="BI419" s="1"/>
      <c r="BJ419" s="1"/>
    </row>
    <row r="420" spans="1:62" ht="14.25" customHeight="1">
      <c r="A420" s="47"/>
      <c r="B420" s="47"/>
      <c r="C420" s="47"/>
      <c r="D420" s="47"/>
      <c r="E420" s="47"/>
      <c r="F420" s="47"/>
      <c r="G420" s="47"/>
      <c r="H420" s="47"/>
      <c r="I420" s="47"/>
      <c r="J420" s="47"/>
      <c r="K420" s="47"/>
      <c r="L420" s="47"/>
      <c r="M420" s="47"/>
      <c r="N420" s="47"/>
      <c r="O420" s="47"/>
      <c r="P420" s="47"/>
      <c r="Q420" s="47"/>
      <c r="R420" s="47"/>
      <c r="S420" s="48"/>
      <c r="T420" s="48"/>
      <c r="U420" s="48"/>
      <c r="V420" s="48"/>
      <c r="W420" s="48"/>
      <c r="X420" s="48"/>
      <c r="Y420" s="48"/>
      <c r="Z420" s="48"/>
      <c r="AA420" s="48"/>
      <c r="AB420" s="48"/>
      <c r="AC420" s="48"/>
      <c r="AD420" s="48"/>
      <c r="AE420" s="48"/>
      <c r="AF420" s="48"/>
      <c r="AG420" s="47"/>
      <c r="AH420" s="47"/>
      <c r="AI420" s="47"/>
      <c r="AJ420" s="49"/>
      <c r="AK420" s="47"/>
      <c r="AL420" s="47"/>
      <c r="AM420" s="47"/>
      <c r="AN420" s="47"/>
      <c r="AO420" s="47"/>
      <c r="AP420" s="47"/>
      <c r="AQ420" s="50"/>
      <c r="AR420" s="50"/>
      <c r="AS420" s="51"/>
      <c r="AT420" s="51"/>
      <c r="AU420" s="1"/>
      <c r="AV420" s="1"/>
      <c r="AW420" s="1"/>
      <c r="AX420" s="1"/>
      <c r="AY420" s="1"/>
      <c r="AZ420" s="1"/>
      <c r="BA420" s="1"/>
      <c r="BB420" s="1"/>
      <c r="BC420" s="1"/>
      <c r="BD420" s="1"/>
      <c r="BE420" s="1"/>
      <c r="BF420" s="1"/>
      <c r="BG420" s="1"/>
      <c r="BH420" s="1"/>
      <c r="BI420" s="1"/>
      <c r="BJ420" s="1"/>
    </row>
    <row r="421" spans="1:62" ht="14.25" customHeight="1">
      <c r="A421" s="47"/>
      <c r="B421" s="47"/>
      <c r="C421" s="47"/>
      <c r="D421" s="47"/>
      <c r="E421" s="47"/>
      <c r="F421" s="47"/>
      <c r="G421" s="47"/>
      <c r="H421" s="47"/>
      <c r="I421" s="47"/>
      <c r="J421" s="47"/>
      <c r="K421" s="47"/>
      <c r="L421" s="47"/>
      <c r="M421" s="47"/>
      <c r="N421" s="47"/>
      <c r="O421" s="47"/>
      <c r="P421" s="47"/>
      <c r="Q421" s="47"/>
      <c r="R421" s="47"/>
      <c r="S421" s="48"/>
      <c r="T421" s="48"/>
      <c r="U421" s="48"/>
      <c r="V421" s="48"/>
      <c r="W421" s="48"/>
      <c r="X421" s="48"/>
      <c r="Y421" s="48"/>
      <c r="Z421" s="48"/>
      <c r="AA421" s="48"/>
      <c r="AB421" s="48"/>
      <c r="AC421" s="48"/>
      <c r="AD421" s="48"/>
      <c r="AE421" s="48"/>
      <c r="AF421" s="48"/>
      <c r="AG421" s="47"/>
      <c r="AH421" s="47"/>
      <c r="AI421" s="47"/>
      <c r="AJ421" s="49"/>
      <c r="AK421" s="47"/>
      <c r="AL421" s="47"/>
      <c r="AM421" s="47"/>
      <c r="AN421" s="47"/>
      <c r="AO421" s="47"/>
      <c r="AP421" s="47"/>
      <c r="AQ421" s="50"/>
      <c r="AR421" s="50"/>
      <c r="AS421" s="51"/>
      <c r="AT421" s="51"/>
      <c r="AU421" s="1"/>
      <c r="AV421" s="1"/>
      <c r="AW421" s="1"/>
      <c r="AX421" s="1"/>
      <c r="AY421" s="1"/>
      <c r="AZ421" s="1"/>
      <c r="BA421" s="1"/>
      <c r="BB421" s="1"/>
      <c r="BC421" s="1"/>
      <c r="BD421" s="1"/>
      <c r="BE421" s="1"/>
      <c r="BF421" s="1"/>
      <c r="BG421" s="1"/>
      <c r="BH421" s="1"/>
      <c r="BI421" s="1"/>
      <c r="BJ421" s="1"/>
    </row>
    <row r="422" spans="1:62" ht="14.25" customHeight="1">
      <c r="A422" s="47"/>
      <c r="B422" s="47"/>
      <c r="C422" s="47"/>
      <c r="D422" s="47"/>
      <c r="E422" s="47"/>
      <c r="F422" s="47"/>
      <c r="G422" s="47"/>
      <c r="H422" s="47"/>
      <c r="I422" s="47"/>
      <c r="J422" s="47"/>
      <c r="K422" s="47"/>
      <c r="L422" s="47"/>
      <c r="M422" s="47"/>
      <c r="N422" s="47"/>
      <c r="O422" s="47"/>
      <c r="P422" s="47"/>
      <c r="Q422" s="47"/>
      <c r="R422" s="47"/>
      <c r="S422" s="48"/>
      <c r="T422" s="48"/>
      <c r="U422" s="48"/>
      <c r="V422" s="48"/>
      <c r="W422" s="48"/>
      <c r="X422" s="48"/>
      <c r="Y422" s="48"/>
      <c r="Z422" s="48"/>
      <c r="AA422" s="48"/>
      <c r="AB422" s="48"/>
      <c r="AC422" s="48"/>
      <c r="AD422" s="48"/>
      <c r="AE422" s="48"/>
      <c r="AF422" s="48"/>
      <c r="AG422" s="47"/>
      <c r="AH422" s="47"/>
      <c r="AI422" s="47"/>
      <c r="AJ422" s="49"/>
      <c r="AK422" s="47"/>
      <c r="AL422" s="47"/>
      <c r="AM422" s="47"/>
      <c r="AN422" s="47"/>
      <c r="AO422" s="47"/>
      <c r="AP422" s="47"/>
      <c r="AQ422" s="50"/>
      <c r="AR422" s="50"/>
      <c r="AS422" s="51"/>
      <c r="AT422" s="51"/>
      <c r="AU422" s="1"/>
      <c r="AV422" s="1"/>
      <c r="AW422" s="1"/>
      <c r="AX422" s="1"/>
      <c r="AY422" s="1"/>
      <c r="AZ422" s="1"/>
      <c r="BA422" s="1"/>
      <c r="BB422" s="1"/>
      <c r="BC422" s="1"/>
      <c r="BD422" s="1"/>
      <c r="BE422" s="1"/>
      <c r="BF422" s="1"/>
      <c r="BG422" s="1"/>
      <c r="BH422" s="1"/>
      <c r="BI422" s="1"/>
      <c r="BJ422" s="1"/>
    </row>
    <row r="423" spans="1:62" ht="14.25" customHeight="1">
      <c r="A423" s="47"/>
      <c r="B423" s="47"/>
      <c r="C423" s="47"/>
      <c r="D423" s="47"/>
      <c r="E423" s="47"/>
      <c r="F423" s="47"/>
      <c r="G423" s="47"/>
      <c r="H423" s="47"/>
      <c r="I423" s="47"/>
      <c r="J423" s="47"/>
      <c r="K423" s="47"/>
      <c r="L423" s="47"/>
      <c r="M423" s="47"/>
      <c r="N423" s="47"/>
      <c r="O423" s="47"/>
      <c r="P423" s="47"/>
      <c r="Q423" s="47"/>
      <c r="R423" s="47"/>
      <c r="S423" s="48"/>
      <c r="T423" s="48"/>
      <c r="U423" s="48"/>
      <c r="V423" s="48"/>
      <c r="W423" s="48"/>
      <c r="X423" s="48"/>
      <c r="Y423" s="48"/>
      <c r="Z423" s="48"/>
      <c r="AA423" s="48"/>
      <c r="AB423" s="48"/>
      <c r="AC423" s="48"/>
      <c r="AD423" s="48"/>
      <c r="AE423" s="48"/>
      <c r="AF423" s="48"/>
      <c r="AG423" s="47"/>
      <c r="AH423" s="47"/>
      <c r="AI423" s="47"/>
      <c r="AJ423" s="49"/>
      <c r="AK423" s="47"/>
      <c r="AL423" s="47"/>
      <c r="AM423" s="47"/>
      <c r="AN423" s="47"/>
      <c r="AO423" s="47"/>
      <c r="AP423" s="47"/>
      <c r="AQ423" s="50"/>
      <c r="AR423" s="50"/>
      <c r="AS423" s="51"/>
      <c r="AT423" s="51"/>
      <c r="AU423" s="1"/>
      <c r="AV423" s="1"/>
      <c r="AW423" s="1"/>
      <c r="AX423" s="1"/>
      <c r="AY423" s="1"/>
      <c r="AZ423" s="1"/>
      <c r="BA423" s="1"/>
      <c r="BB423" s="1"/>
      <c r="BC423" s="1"/>
      <c r="BD423" s="1"/>
      <c r="BE423" s="1"/>
      <c r="BF423" s="1"/>
      <c r="BG423" s="1"/>
      <c r="BH423" s="1"/>
      <c r="BI423" s="1"/>
      <c r="BJ423" s="1"/>
    </row>
    <row r="424" spans="1:62" ht="14.25" customHeight="1">
      <c r="A424" s="47"/>
      <c r="B424" s="47"/>
      <c r="C424" s="47"/>
      <c r="D424" s="47"/>
      <c r="E424" s="47"/>
      <c r="F424" s="47"/>
      <c r="G424" s="47"/>
      <c r="H424" s="47"/>
      <c r="I424" s="47"/>
      <c r="J424" s="47"/>
      <c r="K424" s="47"/>
      <c r="L424" s="47"/>
      <c r="M424" s="47"/>
      <c r="N424" s="47"/>
      <c r="O424" s="47"/>
      <c r="P424" s="47"/>
      <c r="Q424" s="47"/>
      <c r="R424" s="47"/>
      <c r="S424" s="48"/>
      <c r="T424" s="48"/>
      <c r="U424" s="48"/>
      <c r="V424" s="48"/>
      <c r="W424" s="48"/>
      <c r="X424" s="48"/>
      <c r="Y424" s="48"/>
      <c r="Z424" s="48"/>
      <c r="AA424" s="48"/>
      <c r="AB424" s="48"/>
      <c r="AC424" s="48"/>
      <c r="AD424" s="48"/>
      <c r="AE424" s="48"/>
      <c r="AF424" s="48"/>
      <c r="AG424" s="47"/>
      <c r="AH424" s="47"/>
      <c r="AI424" s="47"/>
      <c r="AJ424" s="49"/>
      <c r="AK424" s="47"/>
      <c r="AL424" s="47"/>
      <c r="AM424" s="47"/>
      <c r="AN424" s="47"/>
      <c r="AO424" s="47"/>
      <c r="AP424" s="47"/>
      <c r="AQ424" s="50"/>
      <c r="AR424" s="50"/>
      <c r="AS424" s="51"/>
      <c r="AT424" s="51"/>
      <c r="AU424" s="1"/>
      <c r="AV424" s="1"/>
      <c r="AW424" s="1"/>
      <c r="AX424" s="1"/>
      <c r="AY424" s="1"/>
      <c r="AZ424" s="1"/>
      <c r="BA424" s="1"/>
      <c r="BB424" s="1"/>
      <c r="BC424" s="1"/>
      <c r="BD424" s="1"/>
      <c r="BE424" s="1"/>
      <c r="BF424" s="1"/>
      <c r="BG424" s="1"/>
      <c r="BH424" s="1"/>
      <c r="BI424" s="1"/>
      <c r="BJ424" s="1"/>
    </row>
    <row r="425" spans="1:62" ht="14.25" customHeight="1">
      <c r="A425" s="47"/>
      <c r="B425" s="47"/>
      <c r="C425" s="47"/>
      <c r="D425" s="47"/>
      <c r="E425" s="47"/>
      <c r="F425" s="47"/>
      <c r="G425" s="47"/>
      <c r="H425" s="47"/>
      <c r="I425" s="47"/>
      <c r="J425" s="47"/>
      <c r="K425" s="47"/>
      <c r="L425" s="47"/>
      <c r="M425" s="47"/>
      <c r="N425" s="47"/>
      <c r="O425" s="47"/>
      <c r="P425" s="47"/>
      <c r="Q425" s="47"/>
      <c r="R425" s="47"/>
      <c r="S425" s="48"/>
      <c r="T425" s="48"/>
      <c r="U425" s="48"/>
      <c r="V425" s="48"/>
      <c r="W425" s="48"/>
      <c r="X425" s="48"/>
      <c r="Y425" s="48"/>
      <c r="Z425" s="48"/>
      <c r="AA425" s="48"/>
      <c r="AB425" s="48"/>
      <c r="AC425" s="48"/>
      <c r="AD425" s="48"/>
      <c r="AE425" s="48"/>
      <c r="AF425" s="48"/>
      <c r="AG425" s="47"/>
      <c r="AH425" s="47"/>
      <c r="AI425" s="47"/>
      <c r="AJ425" s="49"/>
      <c r="AK425" s="47"/>
      <c r="AL425" s="47"/>
      <c r="AM425" s="47"/>
      <c r="AN425" s="47"/>
      <c r="AO425" s="47"/>
      <c r="AP425" s="47"/>
      <c r="AQ425" s="50"/>
      <c r="AR425" s="50"/>
      <c r="AS425" s="51"/>
      <c r="AT425" s="51"/>
      <c r="AU425" s="1"/>
      <c r="AV425" s="1"/>
      <c r="AW425" s="1"/>
      <c r="AX425" s="1"/>
      <c r="AY425" s="1"/>
      <c r="AZ425" s="1"/>
      <c r="BA425" s="1"/>
      <c r="BB425" s="1"/>
      <c r="BC425" s="1"/>
      <c r="BD425" s="1"/>
      <c r="BE425" s="1"/>
      <c r="BF425" s="1"/>
      <c r="BG425" s="1"/>
      <c r="BH425" s="1"/>
      <c r="BI425" s="1"/>
      <c r="BJ425" s="1"/>
    </row>
    <row r="426" spans="1:62" ht="14.25" customHeight="1">
      <c r="A426" s="47"/>
      <c r="B426" s="47"/>
      <c r="C426" s="47"/>
      <c r="D426" s="47"/>
      <c r="E426" s="47"/>
      <c r="F426" s="47"/>
      <c r="G426" s="47"/>
      <c r="H426" s="47"/>
      <c r="I426" s="47"/>
      <c r="J426" s="47"/>
      <c r="K426" s="47"/>
      <c r="L426" s="47"/>
      <c r="M426" s="47"/>
      <c r="N426" s="47"/>
      <c r="O426" s="47"/>
      <c r="P426" s="47"/>
      <c r="Q426" s="47"/>
      <c r="R426" s="47"/>
      <c r="S426" s="48"/>
      <c r="T426" s="48"/>
      <c r="U426" s="48"/>
      <c r="V426" s="48"/>
      <c r="W426" s="48"/>
      <c r="X426" s="48"/>
      <c r="Y426" s="48"/>
      <c r="Z426" s="48"/>
      <c r="AA426" s="48"/>
      <c r="AB426" s="48"/>
      <c r="AC426" s="48"/>
      <c r="AD426" s="48"/>
      <c r="AE426" s="48"/>
      <c r="AF426" s="48"/>
      <c r="AG426" s="47"/>
      <c r="AH426" s="47"/>
      <c r="AI426" s="47"/>
      <c r="AJ426" s="49"/>
      <c r="AK426" s="47"/>
      <c r="AL426" s="47"/>
      <c r="AM426" s="47"/>
      <c r="AN426" s="47"/>
      <c r="AO426" s="47"/>
      <c r="AP426" s="47"/>
      <c r="AQ426" s="50"/>
      <c r="AR426" s="50"/>
      <c r="AS426" s="51"/>
      <c r="AT426" s="51"/>
      <c r="AU426" s="1"/>
      <c r="AV426" s="1"/>
      <c r="AW426" s="1"/>
      <c r="AX426" s="1"/>
      <c r="AY426" s="1"/>
      <c r="AZ426" s="1"/>
      <c r="BA426" s="1"/>
      <c r="BB426" s="1"/>
      <c r="BC426" s="1"/>
      <c r="BD426" s="1"/>
      <c r="BE426" s="1"/>
      <c r="BF426" s="1"/>
      <c r="BG426" s="1"/>
      <c r="BH426" s="1"/>
      <c r="BI426" s="1"/>
      <c r="BJ426" s="1"/>
    </row>
    <row r="427" spans="1:62" ht="14.25" customHeight="1">
      <c r="A427" s="47"/>
      <c r="B427" s="47"/>
      <c r="C427" s="47"/>
      <c r="D427" s="47"/>
      <c r="E427" s="47"/>
      <c r="F427" s="47"/>
      <c r="G427" s="47"/>
      <c r="H427" s="47"/>
      <c r="I427" s="47"/>
      <c r="J427" s="47"/>
      <c r="K427" s="47"/>
      <c r="L427" s="47"/>
      <c r="M427" s="47"/>
      <c r="N427" s="47"/>
      <c r="O427" s="47"/>
      <c r="P427" s="47"/>
      <c r="Q427" s="47"/>
      <c r="R427" s="47"/>
      <c r="S427" s="48"/>
      <c r="T427" s="48"/>
      <c r="U427" s="48"/>
      <c r="V427" s="48"/>
      <c r="W427" s="48"/>
      <c r="X427" s="48"/>
      <c r="Y427" s="48"/>
      <c r="Z427" s="48"/>
      <c r="AA427" s="48"/>
      <c r="AB427" s="48"/>
      <c r="AC427" s="48"/>
      <c r="AD427" s="48"/>
      <c r="AE427" s="48"/>
      <c r="AF427" s="48"/>
      <c r="AG427" s="47"/>
      <c r="AH427" s="47"/>
      <c r="AI427" s="47"/>
      <c r="AJ427" s="49"/>
      <c r="AK427" s="47"/>
      <c r="AL427" s="47"/>
      <c r="AM427" s="47"/>
      <c r="AN427" s="47"/>
      <c r="AO427" s="47"/>
      <c r="AP427" s="47"/>
      <c r="AQ427" s="50"/>
      <c r="AR427" s="50"/>
      <c r="AS427" s="51"/>
      <c r="AT427" s="51"/>
      <c r="AU427" s="1"/>
      <c r="AV427" s="1"/>
      <c r="AW427" s="1"/>
      <c r="AX427" s="1"/>
      <c r="AY427" s="1"/>
      <c r="AZ427" s="1"/>
      <c r="BA427" s="1"/>
      <c r="BB427" s="1"/>
      <c r="BC427" s="1"/>
      <c r="BD427" s="1"/>
      <c r="BE427" s="1"/>
      <c r="BF427" s="1"/>
      <c r="BG427" s="1"/>
      <c r="BH427" s="1"/>
      <c r="BI427" s="1"/>
      <c r="BJ427" s="1"/>
    </row>
    <row r="428" spans="1:62" ht="14.25" customHeight="1">
      <c r="A428" s="47"/>
      <c r="B428" s="47"/>
      <c r="C428" s="47"/>
      <c r="D428" s="47"/>
      <c r="E428" s="47"/>
      <c r="F428" s="47"/>
      <c r="G428" s="47"/>
      <c r="H428" s="47"/>
      <c r="I428" s="47"/>
      <c r="J428" s="47"/>
      <c r="K428" s="47"/>
      <c r="L428" s="47"/>
      <c r="M428" s="47"/>
      <c r="N428" s="47"/>
      <c r="O428" s="47"/>
      <c r="P428" s="47"/>
      <c r="Q428" s="47"/>
      <c r="R428" s="47"/>
      <c r="S428" s="48"/>
      <c r="T428" s="48"/>
      <c r="U428" s="48"/>
      <c r="V428" s="48"/>
      <c r="W428" s="48"/>
      <c r="X428" s="48"/>
      <c r="Y428" s="48"/>
      <c r="Z428" s="48"/>
      <c r="AA428" s="48"/>
      <c r="AB428" s="48"/>
      <c r="AC428" s="48"/>
      <c r="AD428" s="48"/>
      <c r="AE428" s="48"/>
      <c r="AF428" s="48"/>
      <c r="AG428" s="47"/>
      <c r="AH428" s="47"/>
      <c r="AI428" s="47"/>
      <c r="AJ428" s="49"/>
      <c r="AK428" s="47"/>
      <c r="AL428" s="47"/>
      <c r="AM428" s="47"/>
      <c r="AN428" s="47"/>
      <c r="AO428" s="47"/>
      <c r="AP428" s="47"/>
      <c r="AQ428" s="50"/>
      <c r="AR428" s="50"/>
      <c r="AS428" s="51"/>
      <c r="AT428" s="51"/>
      <c r="AU428" s="1"/>
      <c r="AV428" s="1"/>
      <c r="AW428" s="1"/>
      <c r="AX428" s="1"/>
      <c r="AY428" s="1"/>
      <c r="AZ428" s="1"/>
      <c r="BA428" s="1"/>
      <c r="BB428" s="1"/>
      <c r="BC428" s="1"/>
      <c r="BD428" s="1"/>
      <c r="BE428" s="1"/>
      <c r="BF428" s="1"/>
      <c r="BG428" s="1"/>
      <c r="BH428" s="1"/>
      <c r="BI428" s="1"/>
      <c r="BJ428" s="1"/>
    </row>
    <row r="429" spans="1:62" ht="14.25" customHeight="1">
      <c r="A429" s="47"/>
      <c r="B429" s="47"/>
      <c r="C429" s="47"/>
      <c r="D429" s="47"/>
      <c r="E429" s="47"/>
      <c r="F429" s="47"/>
      <c r="G429" s="47"/>
      <c r="H429" s="47"/>
      <c r="I429" s="47"/>
      <c r="J429" s="47"/>
      <c r="K429" s="47"/>
      <c r="L429" s="47"/>
      <c r="M429" s="47"/>
      <c r="N429" s="47"/>
      <c r="O429" s="47"/>
      <c r="P429" s="47"/>
      <c r="Q429" s="47"/>
      <c r="R429" s="47"/>
      <c r="S429" s="48"/>
      <c r="T429" s="48"/>
      <c r="U429" s="48"/>
      <c r="V429" s="48"/>
      <c r="W429" s="48"/>
      <c r="X429" s="48"/>
      <c r="Y429" s="48"/>
      <c r="Z429" s="48"/>
      <c r="AA429" s="48"/>
      <c r="AB429" s="48"/>
      <c r="AC429" s="48"/>
      <c r="AD429" s="48"/>
      <c r="AE429" s="48"/>
      <c r="AF429" s="48"/>
      <c r="AG429" s="47"/>
      <c r="AH429" s="47"/>
      <c r="AI429" s="47"/>
      <c r="AJ429" s="49"/>
      <c r="AK429" s="47"/>
      <c r="AL429" s="47"/>
      <c r="AM429" s="47"/>
      <c r="AN429" s="47"/>
      <c r="AO429" s="47"/>
      <c r="AP429" s="47"/>
      <c r="AQ429" s="50"/>
      <c r="AR429" s="50"/>
      <c r="AS429" s="51"/>
      <c r="AT429" s="51"/>
      <c r="AU429" s="1"/>
      <c r="AV429" s="1"/>
      <c r="AW429" s="1"/>
      <c r="AX429" s="1"/>
      <c r="AY429" s="1"/>
      <c r="AZ429" s="1"/>
      <c r="BA429" s="1"/>
      <c r="BB429" s="1"/>
      <c r="BC429" s="1"/>
      <c r="BD429" s="1"/>
      <c r="BE429" s="1"/>
      <c r="BF429" s="1"/>
      <c r="BG429" s="1"/>
      <c r="BH429" s="1"/>
      <c r="BI429" s="1"/>
      <c r="BJ429" s="1"/>
    </row>
    <row r="430" spans="1:62" ht="14.25" customHeight="1">
      <c r="A430" s="47"/>
      <c r="B430" s="47"/>
      <c r="C430" s="47"/>
      <c r="D430" s="47"/>
      <c r="E430" s="47"/>
      <c r="F430" s="47"/>
      <c r="G430" s="47"/>
      <c r="H430" s="47"/>
      <c r="I430" s="47"/>
      <c r="J430" s="47"/>
      <c r="K430" s="47"/>
      <c r="L430" s="47"/>
      <c r="M430" s="47"/>
      <c r="N430" s="47"/>
      <c r="O430" s="47"/>
      <c r="P430" s="47"/>
      <c r="Q430" s="47"/>
      <c r="R430" s="47"/>
      <c r="S430" s="48"/>
      <c r="T430" s="48"/>
      <c r="U430" s="48"/>
      <c r="V430" s="48"/>
      <c r="W430" s="48"/>
      <c r="X430" s="48"/>
      <c r="Y430" s="48"/>
      <c r="Z430" s="48"/>
      <c r="AA430" s="48"/>
      <c r="AB430" s="48"/>
      <c r="AC430" s="48"/>
      <c r="AD430" s="48"/>
      <c r="AE430" s="48"/>
      <c r="AF430" s="48"/>
      <c r="AG430" s="47"/>
      <c r="AH430" s="47"/>
      <c r="AI430" s="47"/>
      <c r="AJ430" s="49"/>
      <c r="AK430" s="47"/>
      <c r="AL430" s="47"/>
      <c r="AM430" s="47"/>
      <c r="AN430" s="47"/>
      <c r="AO430" s="47"/>
      <c r="AP430" s="47"/>
      <c r="AQ430" s="50"/>
      <c r="AR430" s="50"/>
      <c r="AS430" s="51"/>
      <c r="AT430" s="51"/>
      <c r="AU430" s="1"/>
      <c r="AV430" s="1"/>
      <c r="AW430" s="1"/>
      <c r="AX430" s="1"/>
      <c r="AY430" s="1"/>
      <c r="AZ430" s="1"/>
      <c r="BA430" s="1"/>
      <c r="BB430" s="1"/>
      <c r="BC430" s="1"/>
      <c r="BD430" s="1"/>
      <c r="BE430" s="1"/>
      <c r="BF430" s="1"/>
      <c r="BG430" s="1"/>
      <c r="BH430" s="1"/>
      <c r="BI430" s="1"/>
      <c r="BJ430" s="1"/>
    </row>
    <row r="431" spans="1:62" ht="14.25" customHeight="1">
      <c r="A431" s="47"/>
      <c r="B431" s="47"/>
      <c r="C431" s="47"/>
      <c r="D431" s="47"/>
      <c r="E431" s="47"/>
      <c r="F431" s="47"/>
      <c r="G431" s="47"/>
      <c r="H431" s="47"/>
      <c r="I431" s="47"/>
      <c r="J431" s="47"/>
      <c r="K431" s="47"/>
      <c r="L431" s="47"/>
      <c r="M431" s="47"/>
      <c r="N431" s="47"/>
      <c r="O431" s="47"/>
      <c r="P431" s="47"/>
      <c r="Q431" s="47"/>
      <c r="R431" s="47"/>
      <c r="S431" s="48"/>
      <c r="T431" s="48"/>
      <c r="U431" s="48"/>
      <c r="V431" s="48"/>
      <c r="W431" s="48"/>
      <c r="X431" s="48"/>
      <c r="Y431" s="48"/>
      <c r="Z431" s="48"/>
      <c r="AA431" s="48"/>
      <c r="AB431" s="48"/>
      <c r="AC431" s="48"/>
      <c r="AD431" s="48"/>
      <c r="AE431" s="48"/>
      <c r="AF431" s="48"/>
      <c r="AG431" s="47"/>
      <c r="AH431" s="47"/>
      <c r="AI431" s="47"/>
      <c r="AJ431" s="49"/>
      <c r="AK431" s="47"/>
      <c r="AL431" s="47"/>
      <c r="AM431" s="47"/>
      <c r="AN431" s="47"/>
      <c r="AO431" s="47"/>
      <c r="AP431" s="47"/>
      <c r="AQ431" s="50"/>
      <c r="AR431" s="50"/>
      <c r="AS431" s="51"/>
      <c r="AT431" s="51"/>
      <c r="AU431" s="1"/>
      <c r="AV431" s="1"/>
      <c r="AW431" s="1"/>
      <c r="AX431" s="1"/>
      <c r="AY431" s="1"/>
      <c r="AZ431" s="1"/>
      <c r="BA431" s="1"/>
      <c r="BB431" s="1"/>
      <c r="BC431" s="1"/>
      <c r="BD431" s="1"/>
      <c r="BE431" s="1"/>
      <c r="BF431" s="1"/>
      <c r="BG431" s="1"/>
      <c r="BH431" s="1"/>
      <c r="BI431" s="1"/>
      <c r="BJ431" s="1"/>
    </row>
    <row r="432" spans="1:62" ht="14.25" customHeight="1">
      <c r="A432" s="47"/>
      <c r="B432" s="47"/>
      <c r="C432" s="47"/>
      <c r="D432" s="47"/>
      <c r="E432" s="47"/>
      <c r="F432" s="47"/>
      <c r="G432" s="47"/>
      <c r="H432" s="47"/>
      <c r="I432" s="47"/>
      <c r="J432" s="47"/>
      <c r="K432" s="47"/>
      <c r="L432" s="47"/>
      <c r="M432" s="47"/>
      <c r="N432" s="47"/>
      <c r="O432" s="47"/>
      <c r="P432" s="47"/>
      <c r="Q432" s="47"/>
      <c r="R432" s="47"/>
      <c r="S432" s="48"/>
      <c r="T432" s="48"/>
      <c r="U432" s="48"/>
      <c r="V432" s="48"/>
      <c r="W432" s="48"/>
      <c r="X432" s="48"/>
      <c r="Y432" s="48"/>
      <c r="Z432" s="48"/>
      <c r="AA432" s="48"/>
      <c r="AB432" s="48"/>
      <c r="AC432" s="48"/>
      <c r="AD432" s="48"/>
      <c r="AE432" s="48"/>
      <c r="AF432" s="48"/>
      <c r="AG432" s="47"/>
      <c r="AH432" s="47"/>
      <c r="AI432" s="47"/>
      <c r="AJ432" s="49"/>
      <c r="AK432" s="47"/>
      <c r="AL432" s="47"/>
      <c r="AM432" s="47"/>
      <c r="AN432" s="47"/>
      <c r="AO432" s="47"/>
      <c r="AP432" s="47"/>
      <c r="AQ432" s="50"/>
      <c r="AR432" s="50"/>
      <c r="AS432" s="51"/>
      <c r="AT432" s="51"/>
      <c r="AU432" s="1"/>
      <c r="AV432" s="1"/>
      <c r="AW432" s="1"/>
      <c r="AX432" s="1"/>
      <c r="AY432" s="1"/>
      <c r="AZ432" s="1"/>
      <c r="BA432" s="1"/>
      <c r="BB432" s="1"/>
      <c r="BC432" s="1"/>
      <c r="BD432" s="1"/>
      <c r="BE432" s="1"/>
      <c r="BF432" s="1"/>
      <c r="BG432" s="1"/>
      <c r="BH432" s="1"/>
      <c r="BI432" s="1"/>
      <c r="BJ432" s="1"/>
    </row>
    <row r="433" spans="1:62" ht="14.25" customHeight="1">
      <c r="A433" s="47"/>
      <c r="B433" s="47"/>
      <c r="C433" s="47"/>
      <c r="D433" s="47"/>
      <c r="E433" s="47"/>
      <c r="F433" s="47"/>
      <c r="G433" s="47"/>
      <c r="H433" s="47"/>
      <c r="I433" s="47"/>
      <c r="J433" s="47"/>
      <c r="K433" s="47"/>
      <c r="L433" s="47"/>
      <c r="M433" s="47"/>
      <c r="N433" s="47"/>
      <c r="O433" s="47"/>
      <c r="P433" s="47"/>
      <c r="Q433" s="47"/>
      <c r="R433" s="47"/>
      <c r="S433" s="48"/>
      <c r="T433" s="48"/>
      <c r="U433" s="48"/>
      <c r="V433" s="48"/>
      <c r="W433" s="48"/>
      <c r="X433" s="48"/>
      <c r="Y433" s="48"/>
      <c r="Z433" s="48"/>
      <c r="AA433" s="48"/>
      <c r="AB433" s="48"/>
      <c r="AC433" s="48"/>
      <c r="AD433" s="48"/>
      <c r="AE433" s="48"/>
      <c r="AF433" s="48"/>
      <c r="AG433" s="47"/>
      <c r="AH433" s="47"/>
      <c r="AI433" s="47"/>
      <c r="AJ433" s="49"/>
      <c r="AK433" s="47"/>
      <c r="AL433" s="47"/>
      <c r="AM433" s="47"/>
      <c r="AN433" s="47"/>
      <c r="AO433" s="47"/>
      <c r="AP433" s="47"/>
      <c r="AQ433" s="50"/>
      <c r="AR433" s="50"/>
      <c r="AS433" s="51"/>
      <c r="AT433" s="51"/>
      <c r="AU433" s="1"/>
      <c r="AV433" s="1"/>
      <c r="AW433" s="1"/>
      <c r="AX433" s="1"/>
      <c r="AY433" s="1"/>
      <c r="AZ433" s="1"/>
      <c r="BA433" s="1"/>
      <c r="BB433" s="1"/>
      <c r="BC433" s="1"/>
      <c r="BD433" s="1"/>
      <c r="BE433" s="1"/>
      <c r="BF433" s="1"/>
      <c r="BG433" s="1"/>
      <c r="BH433" s="1"/>
      <c r="BI433" s="1"/>
      <c r="BJ433" s="1"/>
    </row>
    <row r="434" spans="1:62" ht="14.25" customHeight="1">
      <c r="A434" s="47"/>
      <c r="B434" s="47"/>
      <c r="C434" s="47"/>
      <c r="D434" s="47"/>
      <c r="E434" s="47"/>
      <c r="F434" s="47"/>
      <c r="G434" s="47"/>
      <c r="H434" s="47"/>
      <c r="I434" s="47"/>
      <c r="J434" s="47"/>
      <c r="K434" s="47"/>
      <c r="L434" s="47"/>
      <c r="M434" s="47"/>
      <c r="N434" s="47"/>
      <c r="O434" s="47"/>
      <c r="P434" s="47"/>
      <c r="Q434" s="47"/>
      <c r="R434" s="47"/>
      <c r="S434" s="48"/>
      <c r="T434" s="48"/>
      <c r="U434" s="48"/>
      <c r="V434" s="48"/>
      <c r="W434" s="48"/>
      <c r="X434" s="48"/>
      <c r="Y434" s="48"/>
      <c r="Z434" s="48"/>
      <c r="AA434" s="48"/>
      <c r="AB434" s="48"/>
      <c r="AC434" s="48"/>
      <c r="AD434" s="48"/>
      <c r="AE434" s="48"/>
      <c r="AF434" s="48"/>
      <c r="AG434" s="47"/>
      <c r="AH434" s="47"/>
      <c r="AI434" s="47"/>
      <c r="AJ434" s="49"/>
      <c r="AK434" s="47"/>
      <c r="AL434" s="47"/>
      <c r="AM434" s="47"/>
      <c r="AN434" s="47"/>
      <c r="AO434" s="47"/>
      <c r="AP434" s="47"/>
      <c r="AQ434" s="50"/>
      <c r="AR434" s="50"/>
      <c r="AS434" s="51"/>
      <c r="AT434" s="51"/>
      <c r="AU434" s="1"/>
      <c r="AV434" s="1"/>
      <c r="AW434" s="1"/>
      <c r="AX434" s="1"/>
      <c r="AY434" s="1"/>
      <c r="AZ434" s="1"/>
      <c r="BA434" s="1"/>
      <c r="BB434" s="1"/>
      <c r="BC434" s="1"/>
      <c r="BD434" s="1"/>
      <c r="BE434" s="1"/>
      <c r="BF434" s="1"/>
      <c r="BG434" s="1"/>
      <c r="BH434" s="1"/>
      <c r="BI434" s="1"/>
      <c r="BJ434" s="1"/>
    </row>
    <row r="435" spans="1:62" ht="14.25" customHeight="1">
      <c r="A435" s="47"/>
      <c r="B435" s="47"/>
      <c r="C435" s="47"/>
      <c r="D435" s="47"/>
      <c r="E435" s="47"/>
      <c r="F435" s="47"/>
      <c r="G435" s="47"/>
      <c r="H435" s="47"/>
      <c r="I435" s="47"/>
      <c r="J435" s="47"/>
      <c r="K435" s="47"/>
      <c r="L435" s="47"/>
      <c r="M435" s="47"/>
      <c r="N435" s="47"/>
      <c r="O435" s="47"/>
      <c r="P435" s="47"/>
      <c r="Q435" s="47"/>
      <c r="R435" s="47"/>
      <c r="S435" s="48"/>
      <c r="T435" s="48"/>
      <c r="U435" s="48"/>
      <c r="V435" s="48"/>
      <c r="W435" s="48"/>
      <c r="X435" s="48"/>
      <c r="Y435" s="48"/>
      <c r="Z435" s="48"/>
      <c r="AA435" s="48"/>
      <c r="AB435" s="48"/>
      <c r="AC435" s="48"/>
      <c r="AD435" s="48"/>
      <c r="AE435" s="48"/>
      <c r="AF435" s="48"/>
      <c r="AG435" s="47"/>
      <c r="AH435" s="47"/>
      <c r="AI435" s="47"/>
      <c r="AJ435" s="49"/>
      <c r="AK435" s="47"/>
      <c r="AL435" s="47"/>
      <c r="AM435" s="47"/>
      <c r="AN435" s="47"/>
      <c r="AO435" s="47"/>
      <c r="AP435" s="47"/>
      <c r="AQ435" s="50"/>
      <c r="AR435" s="50"/>
      <c r="AS435" s="51"/>
      <c r="AT435" s="51"/>
      <c r="AU435" s="1"/>
      <c r="AV435" s="1"/>
      <c r="AW435" s="1"/>
      <c r="AX435" s="1"/>
      <c r="AY435" s="1"/>
      <c r="AZ435" s="1"/>
      <c r="BA435" s="1"/>
      <c r="BB435" s="1"/>
      <c r="BC435" s="1"/>
      <c r="BD435" s="1"/>
      <c r="BE435" s="1"/>
      <c r="BF435" s="1"/>
      <c r="BG435" s="1"/>
      <c r="BH435" s="1"/>
      <c r="BI435" s="1"/>
      <c r="BJ435" s="1"/>
    </row>
    <row r="436" spans="1:62" ht="14.25" customHeight="1">
      <c r="A436" s="47"/>
      <c r="B436" s="47"/>
      <c r="C436" s="47"/>
      <c r="D436" s="47"/>
      <c r="E436" s="47"/>
      <c r="F436" s="47"/>
      <c r="G436" s="47"/>
      <c r="H436" s="47"/>
      <c r="I436" s="47"/>
      <c r="J436" s="47"/>
      <c r="K436" s="47"/>
      <c r="L436" s="47"/>
      <c r="M436" s="47"/>
      <c r="N436" s="47"/>
      <c r="O436" s="47"/>
      <c r="P436" s="47"/>
      <c r="Q436" s="47"/>
      <c r="R436" s="47"/>
      <c r="S436" s="48"/>
      <c r="T436" s="48"/>
      <c r="U436" s="48"/>
      <c r="V436" s="48"/>
      <c r="W436" s="48"/>
      <c r="X436" s="48"/>
      <c r="Y436" s="48"/>
      <c r="Z436" s="48"/>
      <c r="AA436" s="48"/>
      <c r="AB436" s="48"/>
      <c r="AC436" s="48"/>
      <c r="AD436" s="48"/>
      <c r="AE436" s="48"/>
      <c r="AF436" s="48"/>
      <c r="AG436" s="47"/>
      <c r="AH436" s="47"/>
      <c r="AI436" s="47"/>
      <c r="AJ436" s="49"/>
      <c r="AK436" s="47"/>
      <c r="AL436" s="47"/>
      <c r="AM436" s="47"/>
      <c r="AN436" s="47"/>
      <c r="AO436" s="47"/>
      <c r="AP436" s="47"/>
      <c r="AQ436" s="50"/>
      <c r="AR436" s="50"/>
      <c r="AS436" s="51"/>
      <c r="AT436" s="51"/>
      <c r="AU436" s="1"/>
      <c r="AV436" s="1"/>
      <c r="AW436" s="1"/>
      <c r="AX436" s="1"/>
      <c r="AY436" s="1"/>
      <c r="AZ436" s="1"/>
      <c r="BA436" s="1"/>
      <c r="BB436" s="1"/>
      <c r="BC436" s="1"/>
      <c r="BD436" s="1"/>
      <c r="BE436" s="1"/>
      <c r="BF436" s="1"/>
      <c r="BG436" s="1"/>
      <c r="BH436" s="1"/>
      <c r="BI436" s="1"/>
      <c r="BJ436" s="1"/>
    </row>
    <row r="437" spans="1:62" ht="14.25" customHeight="1">
      <c r="A437" s="47"/>
      <c r="B437" s="47"/>
      <c r="C437" s="47"/>
      <c r="D437" s="47"/>
      <c r="E437" s="47"/>
      <c r="F437" s="47"/>
      <c r="G437" s="47"/>
      <c r="H437" s="47"/>
      <c r="I437" s="47"/>
      <c r="J437" s="47"/>
      <c r="K437" s="47"/>
      <c r="L437" s="47"/>
      <c r="M437" s="47"/>
      <c r="N437" s="47"/>
      <c r="O437" s="47"/>
      <c r="P437" s="47"/>
      <c r="Q437" s="47"/>
      <c r="R437" s="47"/>
      <c r="S437" s="48"/>
      <c r="T437" s="48"/>
      <c r="U437" s="48"/>
      <c r="V437" s="48"/>
      <c r="W437" s="48"/>
      <c r="X437" s="48"/>
      <c r="Y437" s="48"/>
      <c r="Z437" s="48"/>
      <c r="AA437" s="48"/>
      <c r="AB437" s="48"/>
      <c r="AC437" s="48"/>
      <c r="AD437" s="48"/>
      <c r="AE437" s="48"/>
      <c r="AF437" s="48"/>
      <c r="AG437" s="47"/>
      <c r="AH437" s="47"/>
      <c r="AI437" s="47"/>
      <c r="AJ437" s="49"/>
      <c r="AK437" s="47"/>
      <c r="AL437" s="47"/>
      <c r="AM437" s="47"/>
      <c r="AN437" s="47"/>
      <c r="AO437" s="47"/>
      <c r="AP437" s="47"/>
      <c r="AQ437" s="50"/>
      <c r="AR437" s="50"/>
      <c r="AS437" s="51"/>
      <c r="AT437" s="51"/>
      <c r="AU437" s="1"/>
      <c r="AV437" s="1"/>
      <c r="AW437" s="1"/>
      <c r="AX437" s="1"/>
      <c r="AY437" s="1"/>
      <c r="AZ437" s="1"/>
      <c r="BA437" s="1"/>
      <c r="BB437" s="1"/>
      <c r="BC437" s="1"/>
      <c r="BD437" s="1"/>
      <c r="BE437" s="1"/>
      <c r="BF437" s="1"/>
      <c r="BG437" s="1"/>
      <c r="BH437" s="1"/>
      <c r="BI437" s="1"/>
      <c r="BJ437" s="1"/>
    </row>
    <row r="438" spans="1:62" ht="14.25" customHeight="1">
      <c r="A438" s="47"/>
      <c r="B438" s="47"/>
      <c r="C438" s="47"/>
      <c r="D438" s="47"/>
      <c r="E438" s="47"/>
      <c r="F438" s="47"/>
      <c r="G438" s="47"/>
      <c r="H438" s="47"/>
      <c r="I438" s="47"/>
      <c r="J438" s="47"/>
      <c r="K438" s="47"/>
      <c r="L438" s="47"/>
      <c r="M438" s="47"/>
      <c r="N438" s="47"/>
      <c r="O438" s="47"/>
      <c r="P438" s="47"/>
      <c r="Q438" s="47"/>
      <c r="R438" s="47"/>
      <c r="S438" s="48"/>
      <c r="T438" s="48"/>
      <c r="U438" s="48"/>
      <c r="V438" s="48"/>
      <c r="W438" s="48"/>
      <c r="X438" s="48"/>
      <c r="Y438" s="48"/>
      <c r="Z438" s="48"/>
      <c r="AA438" s="48"/>
      <c r="AB438" s="48"/>
      <c r="AC438" s="48"/>
      <c r="AD438" s="48"/>
      <c r="AE438" s="48"/>
      <c r="AF438" s="48"/>
      <c r="AG438" s="47"/>
      <c r="AH438" s="47"/>
      <c r="AI438" s="47"/>
      <c r="AJ438" s="49"/>
      <c r="AK438" s="47"/>
      <c r="AL438" s="47"/>
      <c r="AM438" s="47"/>
      <c r="AN438" s="47"/>
      <c r="AO438" s="47"/>
      <c r="AP438" s="47"/>
      <c r="AQ438" s="50"/>
      <c r="AR438" s="50"/>
      <c r="AS438" s="51"/>
      <c r="AT438" s="51"/>
      <c r="AU438" s="1"/>
      <c r="AV438" s="1"/>
      <c r="AW438" s="1"/>
      <c r="AX438" s="1"/>
      <c r="AY438" s="1"/>
      <c r="AZ438" s="1"/>
      <c r="BA438" s="1"/>
      <c r="BB438" s="1"/>
      <c r="BC438" s="1"/>
      <c r="BD438" s="1"/>
      <c r="BE438" s="1"/>
      <c r="BF438" s="1"/>
      <c r="BG438" s="1"/>
      <c r="BH438" s="1"/>
      <c r="BI438" s="1"/>
      <c r="BJ438" s="1"/>
    </row>
    <row r="439" spans="1:62" ht="14.25" customHeight="1">
      <c r="A439" s="47"/>
      <c r="B439" s="47"/>
      <c r="C439" s="47"/>
      <c r="D439" s="47"/>
      <c r="E439" s="47"/>
      <c r="F439" s="47"/>
      <c r="G439" s="47"/>
      <c r="H439" s="47"/>
      <c r="I439" s="47"/>
      <c r="J439" s="47"/>
      <c r="K439" s="47"/>
      <c r="L439" s="47"/>
      <c r="M439" s="47"/>
      <c r="N439" s="47"/>
      <c r="O439" s="47"/>
      <c r="P439" s="47"/>
      <c r="Q439" s="47"/>
      <c r="R439" s="47"/>
      <c r="S439" s="48"/>
      <c r="T439" s="48"/>
      <c r="U439" s="48"/>
      <c r="V439" s="48"/>
      <c r="W439" s="48"/>
      <c r="X439" s="48"/>
      <c r="Y439" s="48"/>
      <c r="Z439" s="48"/>
      <c r="AA439" s="48"/>
      <c r="AB439" s="48"/>
      <c r="AC439" s="48"/>
      <c r="AD439" s="48"/>
      <c r="AE439" s="48"/>
      <c r="AF439" s="48"/>
      <c r="AG439" s="47"/>
      <c r="AH439" s="47"/>
      <c r="AI439" s="47"/>
      <c r="AJ439" s="49"/>
      <c r="AK439" s="47"/>
      <c r="AL439" s="47"/>
      <c r="AM439" s="47"/>
      <c r="AN439" s="47"/>
      <c r="AO439" s="47"/>
      <c r="AP439" s="47"/>
      <c r="AQ439" s="50"/>
      <c r="AR439" s="50"/>
      <c r="AS439" s="51"/>
      <c r="AT439" s="51"/>
      <c r="AU439" s="1"/>
      <c r="AV439" s="1"/>
      <c r="AW439" s="1"/>
      <c r="AX439" s="1"/>
      <c r="AY439" s="1"/>
      <c r="AZ439" s="1"/>
      <c r="BA439" s="1"/>
      <c r="BB439" s="1"/>
      <c r="BC439" s="1"/>
      <c r="BD439" s="1"/>
      <c r="BE439" s="1"/>
      <c r="BF439" s="1"/>
      <c r="BG439" s="1"/>
      <c r="BH439" s="1"/>
      <c r="BI439" s="1"/>
      <c r="BJ439" s="1"/>
    </row>
    <row r="440" spans="1:62" ht="14.25" customHeight="1">
      <c r="A440" s="47"/>
      <c r="B440" s="47"/>
      <c r="C440" s="47"/>
      <c r="D440" s="47"/>
      <c r="E440" s="47"/>
      <c r="F440" s="47"/>
      <c r="G440" s="47"/>
      <c r="H440" s="47"/>
      <c r="I440" s="47"/>
      <c r="J440" s="47"/>
      <c r="K440" s="47"/>
      <c r="L440" s="47"/>
      <c r="M440" s="47"/>
      <c r="N440" s="47"/>
      <c r="O440" s="47"/>
      <c r="P440" s="47"/>
      <c r="Q440" s="47"/>
      <c r="R440" s="47"/>
      <c r="S440" s="48"/>
      <c r="T440" s="48"/>
      <c r="U440" s="48"/>
      <c r="V440" s="48"/>
      <c r="W440" s="48"/>
      <c r="X440" s="48"/>
      <c r="Y440" s="48"/>
      <c r="Z440" s="48"/>
      <c r="AA440" s="48"/>
      <c r="AB440" s="48"/>
      <c r="AC440" s="48"/>
      <c r="AD440" s="48"/>
      <c r="AE440" s="48"/>
      <c r="AF440" s="48"/>
      <c r="AG440" s="47"/>
      <c r="AH440" s="47"/>
      <c r="AI440" s="47"/>
      <c r="AJ440" s="49"/>
      <c r="AK440" s="47"/>
      <c r="AL440" s="47"/>
      <c r="AM440" s="47"/>
      <c r="AN440" s="47"/>
      <c r="AO440" s="47"/>
      <c r="AP440" s="47"/>
      <c r="AQ440" s="50"/>
      <c r="AR440" s="50"/>
      <c r="AS440" s="51"/>
      <c r="AT440" s="51"/>
      <c r="AU440" s="1"/>
      <c r="AV440" s="1"/>
      <c r="AW440" s="1"/>
      <c r="AX440" s="1"/>
      <c r="AY440" s="1"/>
      <c r="AZ440" s="1"/>
      <c r="BA440" s="1"/>
      <c r="BB440" s="1"/>
      <c r="BC440" s="1"/>
      <c r="BD440" s="1"/>
      <c r="BE440" s="1"/>
      <c r="BF440" s="1"/>
      <c r="BG440" s="1"/>
      <c r="BH440" s="1"/>
      <c r="BI440" s="1"/>
      <c r="BJ440" s="1"/>
    </row>
    <row r="441" spans="1:62" ht="14.25" customHeight="1">
      <c r="A441" s="47"/>
      <c r="B441" s="47"/>
      <c r="C441" s="47"/>
      <c r="D441" s="47"/>
      <c r="E441" s="47"/>
      <c r="F441" s="47"/>
      <c r="G441" s="47"/>
      <c r="H441" s="47"/>
      <c r="I441" s="47"/>
      <c r="J441" s="47"/>
      <c r="K441" s="47"/>
      <c r="L441" s="47"/>
      <c r="M441" s="47"/>
      <c r="N441" s="47"/>
      <c r="O441" s="47"/>
      <c r="P441" s="47"/>
      <c r="Q441" s="47"/>
      <c r="R441" s="47"/>
      <c r="S441" s="48"/>
      <c r="T441" s="48"/>
      <c r="U441" s="48"/>
      <c r="V441" s="48"/>
      <c r="W441" s="48"/>
      <c r="X441" s="48"/>
      <c r="Y441" s="48"/>
      <c r="Z441" s="48"/>
      <c r="AA441" s="48"/>
      <c r="AB441" s="48"/>
      <c r="AC441" s="48"/>
      <c r="AD441" s="48"/>
      <c r="AE441" s="48"/>
      <c r="AF441" s="48"/>
      <c r="AG441" s="47"/>
      <c r="AH441" s="47"/>
      <c r="AI441" s="47"/>
      <c r="AJ441" s="49"/>
      <c r="AK441" s="47"/>
      <c r="AL441" s="47"/>
      <c r="AM441" s="47"/>
      <c r="AN441" s="47"/>
      <c r="AO441" s="47"/>
      <c r="AP441" s="47"/>
      <c r="AQ441" s="50"/>
      <c r="AR441" s="50"/>
      <c r="AS441" s="51"/>
      <c r="AT441" s="51"/>
      <c r="AU441" s="1"/>
      <c r="AV441" s="1"/>
      <c r="AW441" s="1"/>
      <c r="AX441" s="1"/>
      <c r="AY441" s="1"/>
      <c r="AZ441" s="1"/>
      <c r="BA441" s="1"/>
      <c r="BB441" s="1"/>
      <c r="BC441" s="1"/>
      <c r="BD441" s="1"/>
      <c r="BE441" s="1"/>
      <c r="BF441" s="1"/>
      <c r="BG441" s="1"/>
      <c r="BH441" s="1"/>
      <c r="BI441" s="1"/>
      <c r="BJ441" s="1"/>
    </row>
    <row r="442" spans="1:62" ht="14.25" customHeight="1">
      <c r="A442" s="47"/>
      <c r="B442" s="47"/>
      <c r="C442" s="47"/>
      <c r="D442" s="47"/>
      <c r="E442" s="47"/>
      <c r="F442" s="47"/>
      <c r="G442" s="47"/>
      <c r="H442" s="47"/>
      <c r="I442" s="47"/>
      <c r="J442" s="47"/>
      <c r="K442" s="47"/>
      <c r="L442" s="47"/>
      <c r="M442" s="47"/>
      <c r="N442" s="47"/>
      <c r="O442" s="47"/>
      <c r="P442" s="47"/>
      <c r="Q442" s="47"/>
      <c r="R442" s="47"/>
      <c r="S442" s="48"/>
      <c r="T442" s="48"/>
      <c r="U442" s="48"/>
      <c r="V442" s="48"/>
      <c r="W442" s="48"/>
      <c r="X442" s="48"/>
      <c r="Y442" s="48"/>
      <c r="Z442" s="48"/>
      <c r="AA442" s="48"/>
      <c r="AB442" s="48"/>
      <c r="AC442" s="48"/>
      <c r="AD442" s="48"/>
      <c r="AE442" s="48"/>
      <c r="AF442" s="48"/>
      <c r="AG442" s="47"/>
      <c r="AH442" s="47"/>
      <c r="AI442" s="47"/>
      <c r="AJ442" s="49"/>
      <c r="AK442" s="47"/>
      <c r="AL442" s="47"/>
      <c r="AM442" s="47"/>
      <c r="AN442" s="47"/>
      <c r="AO442" s="47"/>
      <c r="AP442" s="47"/>
      <c r="AQ442" s="50"/>
      <c r="AR442" s="50"/>
      <c r="AS442" s="51"/>
      <c r="AT442" s="51"/>
      <c r="AU442" s="1"/>
      <c r="AV442" s="1"/>
      <c r="AW442" s="1"/>
      <c r="AX442" s="1"/>
      <c r="AY442" s="1"/>
      <c r="AZ442" s="1"/>
      <c r="BA442" s="1"/>
      <c r="BB442" s="1"/>
      <c r="BC442" s="1"/>
      <c r="BD442" s="1"/>
      <c r="BE442" s="1"/>
      <c r="BF442" s="1"/>
      <c r="BG442" s="1"/>
      <c r="BH442" s="1"/>
      <c r="BI442" s="1"/>
      <c r="BJ442" s="1"/>
    </row>
    <row r="443" spans="1:62" ht="14.25" customHeight="1">
      <c r="A443" s="47"/>
      <c r="B443" s="47"/>
      <c r="C443" s="47"/>
      <c r="D443" s="47"/>
      <c r="E443" s="47"/>
      <c r="F443" s="47"/>
      <c r="G443" s="47"/>
      <c r="H443" s="47"/>
      <c r="I443" s="47"/>
      <c r="J443" s="47"/>
      <c r="K443" s="47"/>
      <c r="L443" s="47"/>
      <c r="M443" s="47"/>
      <c r="N443" s="47"/>
      <c r="O443" s="47"/>
      <c r="P443" s="47"/>
      <c r="Q443" s="47"/>
      <c r="R443" s="47"/>
      <c r="S443" s="48"/>
      <c r="T443" s="48"/>
      <c r="U443" s="48"/>
      <c r="V443" s="48"/>
      <c r="W443" s="48"/>
      <c r="X443" s="48"/>
      <c r="Y443" s="48"/>
      <c r="Z443" s="48"/>
      <c r="AA443" s="48"/>
      <c r="AB443" s="48"/>
      <c r="AC443" s="48"/>
      <c r="AD443" s="48"/>
      <c r="AE443" s="48"/>
      <c r="AF443" s="48"/>
      <c r="AG443" s="47"/>
      <c r="AH443" s="47"/>
      <c r="AI443" s="47"/>
      <c r="AJ443" s="49"/>
      <c r="AK443" s="47"/>
      <c r="AL443" s="47"/>
      <c r="AM443" s="47"/>
      <c r="AN443" s="47"/>
      <c r="AO443" s="47"/>
      <c r="AP443" s="47"/>
      <c r="AQ443" s="50"/>
      <c r="AR443" s="50"/>
      <c r="AS443" s="51"/>
      <c r="AT443" s="51"/>
      <c r="AU443" s="1"/>
      <c r="AV443" s="1"/>
      <c r="AW443" s="1"/>
      <c r="AX443" s="1"/>
      <c r="AY443" s="1"/>
      <c r="AZ443" s="1"/>
      <c r="BA443" s="1"/>
      <c r="BB443" s="1"/>
      <c r="BC443" s="1"/>
      <c r="BD443" s="1"/>
      <c r="BE443" s="1"/>
      <c r="BF443" s="1"/>
      <c r="BG443" s="1"/>
      <c r="BH443" s="1"/>
      <c r="BI443" s="1"/>
      <c r="BJ443" s="1"/>
    </row>
    <row r="444" spans="1:62" ht="14.25" customHeight="1">
      <c r="A444" s="47"/>
      <c r="B444" s="47"/>
      <c r="C444" s="47"/>
      <c r="D444" s="47"/>
      <c r="E444" s="47"/>
      <c r="F444" s="47"/>
      <c r="G444" s="47"/>
      <c r="H444" s="47"/>
      <c r="I444" s="47"/>
      <c r="J444" s="47"/>
      <c r="K444" s="47"/>
      <c r="L444" s="47"/>
      <c r="M444" s="47"/>
      <c r="N444" s="47"/>
      <c r="O444" s="47"/>
      <c r="P444" s="47"/>
      <c r="Q444" s="47"/>
      <c r="R444" s="47"/>
      <c r="S444" s="48"/>
      <c r="T444" s="48"/>
      <c r="U444" s="48"/>
      <c r="V444" s="48"/>
      <c r="W444" s="48"/>
      <c r="X444" s="48"/>
      <c r="Y444" s="48"/>
      <c r="Z444" s="48"/>
      <c r="AA444" s="48"/>
      <c r="AB444" s="48"/>
      <c r="AC444" s="48"/>
      <c r="AD444" s="48"/>
      <c r="AE444" s="48"/>
      <c r="AF444" s="48"/>
      <c r="AG444" s="47"/>
      <c r="AH444" s="47"/>
      <c r="AI444" s="47"/>
      <c r="AJ444" s="49"/>
      <c r="AK444" s="47"/>
      <c r="AL444" s="47"/>
      <c r="AM444" s="47"/>
      <c r="AN444" s="47"/>
      <c r="AO444" s="47"/>
      <c r="AP444" s="47"/>
      <c r="AQ444" s="50"/>
      <c r="AR444" s="50"/>
      <c r="AS444" s="51"/>
      <c r="AT444" s="51"/>
      <c r="AU444" s="1"/>
      <c r="AV444" s="1"/>
      <c r="AW444" s="1"/>
      <c r="AX444" s="1"/>
      <c r="AY444" s="1"/>
      <c r="AZ444" s="1"/>
      <c r="BA444" s="1"/>
      <c r="BB444" s="1"/>
      <c r="BC444" s="1"/>
      <c r="BD444" s="1"/>
      <c r="BE444" s="1"/>
      <c r="BF444" s="1"/>
      <c r="BG444" s="1"/>
      <c r="BH444" s="1"/>
      <c r="BI444" s="1"/>
      <c r="BJ444" s="1"/>
    </row>
    <row r="445" spans="1:62" ht="14.25" customHeight="1">
      <c r="A445" s="47"/>
      <c r="B445" s="47"/>
      <c r="C445" s="47"/>
      <c r="D445" s="47"/>
      <c r="E445" s="47"/>
      <c r="F445" s="47"/>
      <c r="G445" s="47"/>
      <c r="H445" s="47"/>
      <c r="I445" s="47"/>
      <c r="J445" s="47"/>
      <c r="K445" s="47"/>
      <c r="L445" s="47"/>
      <c r="M445" s="47"/>
      <c r="N445" s="47"/>
      <c r="O445" s="47"/>
      <c r="P445" s="47"/>
      <c r="Q445" s="47"/>
      <c r="R445" s="47"/>
      <c r="S445" s="48"/>
      <c r="T445" s="48"/>
      <c r="U445" s="48"/>
      <c r="V445" s="48"/>
      <c r="W445" s="48"/>
      <c r="X445" s="48"/>
      <c r="Y445" s="48"/>
      <c r="Z445" s="48"/>
      <c r="AA445" s="48"/>
      <c r="AB445" s="48"/>
      <c r="AC445" s="48"/>
      <c r="AD445" s="48"/>
      <c r="AE445" s="48"/>
      <c r="AF445" s="48"/>
      <c r="AG445" s="47"/>
      <c r="AH445" s="47"/>
      <c r="AI445" s="47"/>
      <c r="AJ445" s="49"/>
      <c r="AK445" s="47"/>
      <c r="AL445" s="47"/>
      <c r="AM445" s="47"/>
      <c r="AN445" s="47"/>
      <c r="AO445" s="47"/>
      <c r="AP445" s="47"/>
      <c r="AQ445" s="50"/>
      <c r="AR445" s="50"/>
      <c r="AS445" s="51"/>
      <c r="AT445" s="51"/>
      <c r="AU445" s="1"/>
      <c r="AV445" s="1"/>
      <c r="AW445" s="1"/>
      <c r="AX445" s="1"/>
      <c r="AY445" s="1"/>
      <c r="AZ445" s="1"/>
      <c r="BA445" s="1"/>
      <c r="BB445" s="1"/>
      <c r="BC445" s="1"/>
      <c r="BD445" s="1"/>
      <c r="BE445" s="1"/>
      <c r="BF445" s="1"/>
      <c r="BG445" s="1"/>
      <c r="BH445" s="1"/>
      <c r="BI445" s="1"/>
      <c r="BJ445" s="1"/>
    </row>
    <row r="446" spans="1:62" ht="14.25" customHeight="1">
      <c r="A446" s="47"/>
      <c r="B446" s="47"/>
      <c r="C446" s="47"/>
      <c r="D446" s="47"/>
      <c r="E446" s="47"/>
      <c r="F446" s="47"/>
      <c r="G446" s="47"/>
      <c r="H446" s="47"/>
      <c r="I446" s="47"/>
      <c r="J446" s="47"/>
      <c r="K446" s="47"/>
      <c r="L446" s="47"/>
      <c r="M446" s="47"/>
      <c r="N446" s="47"/>
      <c r="O446" s="47"/>
      <c r="P446" s="47"/>
      <c r="Q446" s="47"/>
      <c r="R446" s="47"/>
      <c r="S446" s="48"/>
      <c r="T446" s="48"/>
      <c r="U446" s="48"/>
      <c r="V446" s="48"/>
      <c r="W446" s="48"/>
      <c r="X446" s="48"/>
      <c r="Y446" s="48"/>
      <c r="Z446" s="48"/>
      <c r="AA446" s="48"/>
      <c r="AB446" s="48"/>
      <c r="AC446" s="48"/>
      <c r="AD446" s="48"/>
      <c r="AE446" s="48"/>
      <c r="AF446" s="48"/>
      <c r="AG446" s="47"/>
      <c r="AH446" s="47"/>
      <c r="AI446" s="47"/>
      <c r="AJ446" s="49"/>
      <c r="AK446" s="47"/>
      <c r="AL446" s="47"/>
      <c r="AM446" s="47"/>
      <c r="AN446" s="47"/>
      <c r="AO446" s="47"/>
      <c r="AP446" s="47"/>
      <c r="AQ446" s="50"/>
      <c r="AR446" s="50"/>
      <c r="AS446" s="51"/>
      <c r="AT446" s="51"/>
      <c r="AU446" s="1"/>
      <c r="AV446" s="1"/>
      <c r="AW446" s="1"/>
      <c r="AX446" s="1"/>
      <c r="AY446" s="1"/>
      <c r="AZ446" s="1"/>
      <c r="BA446" s="1"/>
      <c r="BB446" s="1"/>
      <c r="BC446" s="1"/>
      <c r="BD446" s="1"/>
      <c r="BE446" s="1"/>
      <c r="BF446" s="1"/>
      <c r="BG446" s="1"/>
      <c r="BH446" s="1"/>
      <c r="BI446" s="1"/>
      <c r="BJ446" s="1"/>
    </row>
    <row r="447" spans="1:62" ht="14.25" customHeight="1">
      <c r="A447" s="47"/>
      <c r="B447" s="47"/>
      <c r="C447" s="47"/>
      <c r="D447" s="47"/>
      <c r="E447" s="47"/>
      <c r="F447" s="47"/>
      <c r="G447" s="47"/>
      <c r="H447" s="47"/>
      <c r="I447" s="47"/>
      <c r="J447" s="47"/>
      <c r="K447" s="47"/>
      <c r="L447" s="47"/>
      <c r="M447" s="47"/>
      <c r="N447" s="47"/>
      <c r="O447" s="47"/>
      <c r="P447" s="47"/>
      <c r="Q447" s="47"/>
      <c r="R447" s="47"/>
      <c r="S447" s="48"/>
      <c r="T447" s="48"/>
      <c r="U447" s="48"/>
      <c r="V447" s="48"/>
      <c r="W447" s="48"/>
      <c r="X447" s="48"/>
      <c r="Y447" s="48"/>
      <c r="Z447" s="48"/>
      <c r="AA447" s="48"/>
      <c r="AB447" s="48"/>
      <c r="AC447" s="48"/>
      <c r="AD447" s="48"/>
      <c r="AE447" s="48"/>
      <c r="AF447" s="48"/>
      <c r="AG447" s="47"/>
      <c r="AH447" s="47"/>
      <c r="AI447" s="47"/>
      <c r="AJ447" s="49"/>
      <c r="AK447" s="47"/>
      <c r="AL447" s="47"/>
      <c r="AM447" s="47"/>
      <c r="AN447" s="47"/>
      <c r="AO447" s="47"/>
      <c r="AP447" s="47"/>
      <c r="AQ447" s="50"/>
      <c r="AR447" s="50"/>
      <c r="AS447" s="51"/>
      <c r="AT447" s="51"/>
      <c r="AU447" s="1"/>
      <c r="AV447" s="1"/>
      <c r="AW447" s="1"/>
      <c r="AX447" s="1"/>
      <c r="AY447" s="1"/>
      <c r="AZ447" s="1"/>
      <c r="BA447" s="1"/>
      <c r="BB447" s="1"/>
      <c r="BC447" s="1"/>
      <c r="BD447" s="1"/>
      <c r="BE447" s="1"/>
      <c r="BF447" s="1"/>
      <c r="BG447" s="1"/>
      <c r="BH447" s="1"/>
      <c r="BI447" s="1"/>
      <c r="BJ447" s="1"/>
    </row>
    <row r="448" spans="1:62" ht="14.25" customHeight="1">
      <c r="A448" s="47"/>
      <c r="B448" s="47"/>
      <c r="C448" s="47"/>
      <c r="D448" s="47"/>
      <c r="E448" s="47"/>
      <c r="F448" s="47"/>
      <c r="G448" s="47"/>
      <c r="H448" s="47"/>
      <c r="I448" s="47"/>
      <c r="J448" s="47"/>
      <c r="K448" s="47"/>
      <c r="L448" s="47"/>
      <c r="M448" s="47"/>
      <c r="N448" s="47"/>
      <c r="O448" s="47"/>
      <c r="P448" s="47"/>
      <c r="Q448" s="47"/>
      <c r="R448" s="47"/>
      <c r="S448" s="48"/>
      <c r="T448" s="48"/>
      <c r="U448" s="48"/>
      <c r="V448" s="48"/>
      <c r="W448" s="48"/>
      <c r="X448" s="48"/>
      <c r="Y448" s="48"/>
      <c r="Z448" s="48"/>
      <c r="AA448" s="48"/>
      <c r="AB448" s="48"/>
      <c r="AC448" s="48"/>
      <c r="AD448" s="48"/>
      <c r="AE448" s="48"/>
      <c r="AF448" s="48"/>
      <c r="AG448" s="47"/>
      <c r="AH448" s="47"/>
      <c r="AI448" s="47"/>
      <c r="AJ448" s="49"/>
      <c r="AK448" s="47"/>
      <c r="AL448" s="47"/>
      <c r="AM448" s="47"/>
      <c r="AN448" s="47"/>
      <c r="AO448" s="47"/>
      <c r="AP448" s="47"/>
      <c r="AQ448" s="50"/>
      <c r="AR448" s="50"/>
      <c r="AS448" s="51"/>
      <c r="AT448" s="51"/>
      <c r="AU448" s="1"/>
      <c r="AV448" s="1"/>
      <c r="AW448" s="1"/>
      <c r="AX448" s="1"/>
      <c r="AY448" s="1"/>
      <c r="AZ448" s="1"/>
      <c r="BA448" s="1"/>
      <c r="BB448" s="1"/>
      <c r="BC448" s="1"/>
      <c r="BD448" s="1"/>
      <c r="BE448" s="1"/>
      <c r="BF448" s="1"/>
      <c r="BG448" s="1"/>
      <c r="BH448" s="1"/>
      <c r="BI448" s="1"/>
      <c r="BJ448" s="1"/>
    </row>
    <row r="449" spans="1:62" ht="14.25" customHeight="1">
      <c r="A449" s="47"/>
      <c r="B449" s="47"/>
      <c r="C449" s="47"/>
      <c r="D449" s="47"/>
      <c r="E449" s="47"/>
      <c r="F449" s="47"/>
      <c r="G449" s="47"/>
      <c r="H449" s="47"/>
      <c r="I449" s="47"/>
      <c r="J449" s="47"/>
      <c r="K449" s="47"/>
      <c r="L449" s="47"/>
      <c r="M449" s="47"/>
      <c r="N449" s="47"/>
      <c r="O449" s="47"/>
      <c r="P449" s="47"/>
      <c r="Q449" s="47"/>
      <c r="R449" s="47"/>
      <c r="S449" s="48"/>
      <c r="T449" s="48"/>
      <c r="U449" s="48"/>
      <c r="V449" s="48"/>
      <c r="W449" s="48"/>
      <c r="X449" s="48"/>
      <c r="Y449" s="48"/>
      <c r="Z449" s="48"/>
      <c r="AA449" s="48"/>
      <c r="AB449" s="48"/>
      <c r="AC449" s="48"/>
      <c r="AD449" s="48"/>
      <c r="AE449" s="48"/>
      <c r="AF449" s="48"/>
      <c r="AG449" s="47"/>
      <c r="AH449" s="47"/>
      <c r="AI449" s="47"/>
      <c r="AJ449" s="49"/>
      <c r="AK449" s="47"/>
      <c r="AL449" s="47"/>
      <c r="AM449" s="47"/>
      <c r="AN449" s="47"/>
      <c r="AO449" s="47"/>
      <c r="AP449" s="47"/>
      <c r="AQ449" s="50"/>
      <c r="AR449" s="50"/>
      <c r="AS449" s="51"/>
      <c r="AT449" s="51"/>
      <c r="AU449" s="1"/>
      <c r="AV449" s="1"/>
      <c r="AW449" s="1"/>
      <c r="AX449" s="1"/>
      <c r="AY449" s="1"/>
      <c r="AZ449" s="1"/>
      <c r="BA449" s="1"/>
      <c r="BB449" s="1"/>
      <c r="BC449" s="1"/>
      <c r="BD449" s="1"/>
      <c r="BE449" s="1"/>
      <c r="BF449" s="1"/>
      <c r="BG449" s="1"/>
      <c r="BH449" s="1"/>
      <c r="BI449" s="1"/>
      <c r="BJ449" s="1"/>
    </row>
    <row r="450" spans="1:62" ht="14.25" customHeight="1">
      <c r="A450" s="47"/>
      <c r="B450" s="47"/>
      <c r="C450" s="47"/>
      <c r="D450" s="47"/>
      <c r="E450" s="47"/>
      <c r="F450" s="47"/>
      <c r="G450" s="47"/>
      <c r="H450" s="47"/>
      <c r="I450" s="47"/>
      <c r="J450" s="47"/>
      <c r="K450" s="47"/>
      <c r="L450" s="47"/>
      <c r="M450" s="47"/>
      <c r="N450" s="47"/>
      <c r="O450" s="47"/>
      <c r="P450" s="47"/>
      <c r="Q450" s="47"/>
      <c r="R450" s="47"/>
      <c r="S450" s="48"/>
      <c r="T450" s="48"/>
      <c r="U450" s="48"/>
      <c r="V450" s="48"/>
      <c r="W450" s="48"/>
      <c r="X450" s="48"/>
      <c r="Y450" s="48"/>
      <c r="Z450" s="48"/>
      <c r="AA450" s="48"/>
      <c r="AB450" s="48"/>
      <c r="AC450" s="48"/>
      <c r="AD450" s="48"/>
      <c r="AE450" s="48"/>
      <c r="AF450" s="48"/>
      <c r="AG450" s="47"/>
      <c r="AH450" s="47"/>
      <c r="AI450" s="47"/>
      <c r="AJ450" s="49"/>
      <c r="AK450" s="47"/>
      <c r="AL450" s="47"/>
      <c r="AM450" s="47"/>
      <c r="AN450" s="47"/>
      <c r="AO450" s="47"/>
      <c r="AP450" s="47"/>
      <c r="AQ450" s="50"/>
      <c r="AR450" s="50"/>
      <c r="AS450" s="51"/>
      <c r="AT450" s="51"/>
      <c r="AU450" s="1"/>
      <c r="AV450" s="1"/>
      <c r="AW450" s="1"/>
      <c r="AX450" s="1"/>
      <c r="AY450" s="1"/>
      <c r="AZ450" s="1"/>
      <c r="BA450" s="1"/>
      <c r="BB450" s="1"/>
      <c r="BC450" s="1"/>
      <c r="BD450" s="1"/>
      <c r="BE450" s="1"/>
      <c r="BF450" s="1"/>
      <c r="BG450" s="1"/>
      <c r="BH450" s="1"/>
      <c r="BI450" s="1"/>
      <c r="BJ450" s="1"/>
    </row>
    <row r="451" spans="1:62" ht="14.25" customHeight="1">
      <c r="A451" s="47"/>
      <c r="B451" s="47"/>
      <c r="C451" s="47"/>
      <c r="D451" s="47"/>
      <c r="E451" s="47"/>
      <c r="F451" s="47"/>
      <c r="G451" s="47"/>
      <c r="H451" s="47"/>
      <c r="I451" s="47"/>
      <c r="J451" s="47"/>
      <c r="K451" s="47"/>
      <c r="L451" s="47"/>
      <c r="M451" s="47"/>
      <c r="N451" s="47"/>
      <c r="O451" s="47"/>
      <c r="P451" s="47"/>
      <c r="Q451" s="47"/>
      <c r="R451" s="47"/>
      <c r="S451" s="48"/>
      <c r="T451" s="48"/>
      <c r="U451" s="48"/>
      <c r="V451" s="48"/>
      <c r="W451" s="48"/>
      <c r="X451" s="48"/>
      <c r="Y451" s="48"/>
      <c r="Z451" s="48"/>
      <c r="AA451" s="48"/>
      <c r="AB451" s="48"/>
      <c r="AC451" s="48"/>
      <c r="AD451" s="48"/>
      <c r="AE451" s="48"/>
      <c r="AF451" s="48"/>
      <c r="AG451" s="47"/>
      <c r="AH451" s="47"/>
      <c r="AI451" s="47"/>
      <c r="AJ451" s="49"/>
      <c r="AK451" s="47"/>
      <c r="AL451" s="47"/>
      <c r="AM451" s="47"/>
      <c r="AN451" s="47"/>
      <c r="AO451" s="47"/>
      <c r="AP451" s="47"/>
      <c r="AQ451" s="50"/>
      <c r="AR451" s="50"/>
      <c r="AS451" s="51"/>
      <c r="AT451" s="51"/>
      <c r="AU451" s="1"/>
      <c r="AV451" s="1"/>
      <c r="AW451" s="1"/>
      <c r="AX451" s="1"/>
      <c r="AY451" s="1"/>
      <c r="AZ451" s="1"/>
      <c r="BA451" s="1"/>
      <c r="BB451" s="1"/>
      <c r="BC451" s="1"/>
      <c r="BD451" s="1"/>
      <c r="BE451" s="1"/>
      <c r="BF451" s="1"/>
      <c r="BG451" s="1"/>
      <c r="BH451" s="1"/>
      <c r="BI451" s="1"/>
      <c r="BJ451" s="1"/>
    </row>
    <row r="452" spans="1:62" ht="14.25" customHeight="1">
      <c r="A452" s="47"/>
      <c r="B452" s="47"/>
      <c r="C452" s="47"/>
      <c r="D452" s="47"/>
      <c r="E452" s="47"/>
      <c r="F452" s="47"/>
      <c r="G452" s="47"/>
      <c r="H452" s="47"/>
      <c r="I452" s="47"/>
      <c r="J452" s="47"/>
      <c r="K452" s="47"/>
      <c r="L452" s="47"/>
      <c r="M452" s="47"/>
      <c r="N452" s="47"/>
      <c r="O452" s="47"/>
      <c r="P452" s="47"/>
      <c r="Q452" s="47"/>
      <c r="R452" s="47"/>
      <c r="S452" s="48"/>
      <c r="T452" s="48"/>
      <c r="U452" s="48"/>
      <c r="V452" s="48"/>
      <c r="W452" s="48"/>
      <c r="X452" s="48"/>
      <c r="Y452" s="48"/>
      <c r="Z452" s="48"/>
      <c r="AA452" s="48"/>
      <c r="AB452" s="48"/>
      <c r="AC452" s="48"/>
      <c r="AD452" s="48"/>
      <c r="AE452" s="48"/>
      <c r="AF452" s="48"/>
      <c r="AG452" s="47"/>
      <c r="AH452" s="47"/>
      <c r="AI452" s="47"/>
      <c r="AJ452" s="49"/>
      <c r="AK452" s="47"/>
      <c r="AL452" s="47"/>
      <c r="AM452" s="47"/>
      <c r="AN452" s="47"/>
      <c r="AO452" s="47"/>
      <c r="AP452" s="47"/>
      <c r="AQ452" s="50"/>
      <c r="AR452" s="50"/>
      <c r="AS452" s="51"/>
      <c r="AT452" s="51"/>
      <c r="AU452" s="1"/>
      <c r="AV452" s="1"/>
      <c r="AW452" s="1"/>
      <c r="AX452" s="1"/>
      <c r="AY452" s="1"/>
      <c r="AZ452" s="1"/>
      <c r="BA452" s="1"/>
      <c r="BB452" s="1"/>
      <c r="BC452" s="1"/>
      <c r="BD452" s="1"/>
      <c r="BE452" s="1"/>
      <c r="BF452" s="1"/>
      <c r="BG452" s="1"/>
      <c r="BH452" s="1"/>
      <c r="BI452" s="1"/>
      <c r="BJ452" s="1"/>
    </row>
    <row r="453" spans="1:62" ht="14.25" customHeight="1">
      <c r="A453" s="47"/>
      <c r="B453" s="47"/>
      <c r="C453" s="47"/>
      <c r="D453" s="47"/>
      <c r="E453" s="47"/>
      <c r="F453" s="47"/>
      <c r="G453" s="47"/>
      <c r="H453" s="47"/>
      <c r="I453" s="47"/>
      <c r="J453" s="47"/>
      <c r="K453" s="47"/>
      <c r="L453" s="47"/>
      <c r="M453" s="47"/>
      <c r="N453" s="47"/>
      <c r="O453" s="47"/>
      <c r="P453" s="47"/>
      <c r="Q453" s="47"/>
      <c r="R453" s="47"/>
      <c r="S453" s="48"/>
      <c r="T453" s="48"/>
      <c r="U453" s="48"/>
      <c r="V453" s="48"/>
      <c r="W453" s="48"/>
      <c r="X453" s="48"/>
      <c r="Y453" s="48"/>
      <c r="Z453" s="48"/>
      <c r="AA453" s="48"/>
      <c r="AB453" s="48"/>
      <c r="AC453" s="48"/>
      <c r="AD453" s="48"/>
      <c r="AE453" s="48"/>
      <c r="AF453" s="48"/>
      <c r="AG453" s="47"/>
      <c r="AH453" s="47"/>
      <c r="AI453" s="47"/>
      <c r="AJ453" s="49"/>
      <c r="AK453" s="47"/>
      <c r="AL453" s="47"/>
      <c r="AM453" s="47"/>
      <c r="AN453" s="47"/>
      <c r="AO453" s="47"/>
      <c r="AP453" s="47"/>
      <c r="AQ453" s="50"/>
      <c r="AR453" s="50"/>
      <c r="AS453" s="51"/>
      <c r="AT453" s="51"/>
      <c r="AU453" s="1"/>
      <c r="AV453" s="1"/>
      <c r="AW453" s="1"/>
      <c r="AX453" s="1"/>
      <c r="AY453" s="1"/>
      <c r="AZ453" s="1"/>
      <c r="BA453" s="1"/>
      <c r="BB453" s="1"/>
      <c r="BC453" s="1"/>
      <c r="BD453" s="1"/>
      <c r="BE453" s="1"/>
      <c r="BF453" s="1"/>
      <c r="BG453" s="1"/>
      <c r="BH453" s="1"/>
      <c r="BI453" s="1"/>
      <c r="BJ453" s="1"/>
    </row>
    <row r="454" spans="1:62" ht="14.25" customHeight="1">
      <c r="A454" s="47"/>
      <c r="B454" s="47"/>
      <c r="C454" s="47"/>
      <c r="D454" s="47"/>
      <c r="E454" s="47"/>
      <c r="F454" s="47"/>
      <c r="G454" s="47"/>
      <c r="H454" s="47"/>
      <c r="I454" s="47"/>
      <c r="J454" s="47"/>
      <c r="K454" s="47"/>
      <c r="L454" s="47"/>
      <c r="M454" s="47"/>
      <c r="N454" s="47"/>
      <c r="O454" s="47"/>
      <c r="P454" s="47"/>
      <c r="Q454" s="47"/>
      <c r="R454" s="47"/>
      <c r="S454" s="48"/>
      <c r="T454" s="48"/>
      <c r="U454" s="48"/>
      <c r="V454" s="48"/>
      <c r="W454" s="48"/>
      <c r="X454" s="48"/>
      <c r="Y454" s="48"/>
      <c r="Z454" s="48"/>
      <c r="AA454" s="48"/>
      <c r="AB454" s="48"/>
      <c r="AC454" s="48"/>
      <c r="AD454" s="48"/>
      <c r="AE454" s="48"/>
      <c r="AF454" s="48"/>
      <c r="AG454" s="47"/>
      <c r="AH454" s="47"/>
      <c r="AI454" s="47"/>
      <c r="AJ454" s="49"/>
      <c r="AK454" s="47"/>
      <c r="AL454" s="47"/>
      <c r="AM454" s="47"/>
      <c r="AN454" s="47"/>
      <c r="AO454" s="47"/>
      <c r="AP454" s="47"/>
      <c r="AQ454" s="50"/>
      <c r="AR454" s="50"/>
      <c r="AS454" s="51"/>
      <c r="AT454" s="51"/>
      <c r="AU454" s="1"/>
      <c r="AV454" s="1"/>
      <c r="AW454" s="1"/>
      <c r="AX454" s="1"/>
      <c r="AY454" s="1"/>
      <c r="AZ454" s="1"/>
      <c r="BA454" s="1"/>
      <c r="BB454" s="1"/>
      <c r="BC454" s="1"/>
      <c r="BD454" s="1"/>
      <c r="BE454" s="1"/>
      <c r="BF454" s="1"/>
      <c r="BG454" s="1"/>
      <c r="BH454" s="1"/>
      <c r="BI454" s="1"/>
      <c r="BJ454" s="1"/>
    </row>
    <row r="455" spans="1:62" ht="14.25" customHeight="1">
      <c r="A455" s="47"/>
      <c r="B455" s="47"/>
      <c r="C455" s="47"/>
      <c r="D455" s="47"/>
      <c r="E455" s="47"/>
      <c r="F455" s="47"/>
      <c r="G455" s="47"/>
      <c r="H455" s="47"/>
      <c r="I455" s="47"/>
      <c r="J455" s="47"/>
      <c r="K455" s="47"/>
      <c r="L455" s="47"/>
      <c r="M455" s="47"/>
      <c r="N455" s="47"/>
      <c r="O455" s="47"/>
      <c r="P455" s="47"/>
      <c r="Q455" s="47"/>
      <c r="R455" s="47"/>
      <c r="S455" s="48"/>
      <c r="T455" s="48"/>
      <c r="U455" s="48"/>
      <c r="V455" s="48"/>
      <c r="W455" s="48"/>
      <c r="X455" s="48"/>
      <c r="Y455" s="48"/>
      <c r="Z455" s="48"/>
      <c r="AA455" s="48"/>
      <c r="AB455" s="48"/>
      <c r="AC455" s="48"/>
      <c r="AD455" s="48"/>
      <c r="AE455" s="48"/>
      <c r="AF455" s="48"/>
      <c r="AG455" s="47"/>
      <c r="AH455" s="47"/>
      <c r="AI455" s="47"/>
      <c r="AJ455" s="49"/>
      <c r="AK455" s="47"/>
      <c r="AL455" s="47"/>
      <c r="AM455" s="47"/>
      <c r="AN455" s="47"/>
      <c r="AO455" s="47"/>
      <c r="AP455" s="47"/>
      <c r="AQ455" s="50"/>
      <c r="AR455" s="50"/>
      <c r="AS455" s="51"/>
      <c r="AT455" s="51"/>
      <c r="AU455" s="1"/>
      <c r="AV455" s="1"/>
      <c r="AW455" s="1"/>
      <c r="AX455" s="1"/>
      <c r="AY455" s="1"/>
      <c r="AZ455" s="1"/>
      <c r="BA455" s="1"/>
      <c r="BB455" s="1"/>
      <c r="BC455" s="1"/>
      <c r="BD455" s="1"/>
      <c r="BE455" s="1"/>
      <c r="BF455" s="1"/>
      <c r="BG455" s="1"/>
      <c r="BH455" s="1"/>
      <c r="BI455" s="1"/>
      <c r="BJ455" s="1"/>
    </row>
    <row r="456" spans="1:62" ht="14.25" customHeight="1">
      <c r="A456" s="47"/>
      <c r="B456" s="47"/>
      <c r="C456" s="47"/>
      <c r="D456" s="47"/>
      <c r="E456" s="47"/>
      <c r="F456" s="47"/>
      <c r="G456" s="47"/>
      <c r="H456" s="47"/>
      <c r="I456" s="47"/>
      <c r="J456" s="47"/>
      <c r="K456" s="47"/>
      <c r="L456" s="47"/>
      <c r="M456" s="47"/>
      <c r="N456" s="47"/>
      <c r="O456" s="47"/>
      <c r="P456" s="47"/>
      <c r="Q456" s="47"/>
      <c r="R456" s="47"/>
      <c r="S456" s="48"/>
      <c r="T456" s="48"/>
      <c r="U456" s="48"/>
      <c r="V456" s="48"/>
      <c r="W456" s="48"/>
      <c r="X456" s="48"/>
      <c r="Y456" s="48"/>
      <c r="Z456" s="48"/>
      <c r="AA456" s="48"/>
      <c r="AB456" s="48"/>
      <c r="AC456" s="48"/>
      <c r="AD456" s="48"/>
      <c r="AE456" s="48"/>
      <c r="AF456" s="48"/>
      <c r="AG456" s="47"/>
      <c r="AH456" s="47"/>
      <c r="AI456" s="47"/>
      <c r="AJ456" s="49"/>
      <c r="AK456" s="47"/>
      <c r="AL456" s="47"/>
      <c r="AM456" s="47"/>
      <c r="AN456" s="47"/>
      <c r="AO456" s="47"/>
      <c r="AP456" s="47"/>
      <c r="AQ456" s="50"/>
      <c r="AR456" s="50"/>
      <c r="AS456" s="51"/>
      <c r="AT456" s="51"/>
      <c r="AU456" s="1"/>
      <c r="AV456" s="1"/>
      <c r="AW456" s="1"/>
      <c r="AX456" s="1"/>
      <c r="AY456" s="1"/>
      <c r="AZ456" s="1"/>
      <c r="BA456" s="1"/>
      <c r="BB456" s="1"/>
      <c r="BC456" s="1"/>
      <c r="BD456" s="1"/>
      <c r="BE456" s="1"/>
      <c r="BF456" s="1"/>
      <c r="BG456" s="1"/>
      <c r="BH456" s="1"/>
      <c r="BI456" s="1"/>
      <c r="BJ456" s="1"/>
    </row>
    <row r="457" spans="1:62" ht="14.25" customHeight="1">
      <c r="A457" s="47"/>
      <c r="B457" s="47"/>
      <c r="C457" s="47"/>
      <c r="D457" s="47"/>
      <c r="E457" s="47"/>
      <c r="F457" s="47"/>
      <c r="G457" s="47"/>
      <c r="H457" s="47"/>
      <c r="I457" s="47"/>
      <c r="J457" s="47"/>
      <c r="K457" s="47"/>
      <c r="L457" s="47"/>
      <c r="M457" s="47"/>
      <c r="N457" s="47"/>
      <c r="O457" s="47"/>
      <c r="P457" s="47"/>
      <c r="Q457" s="47"/>
      <c r="R457" s="47"/>
      <c r="S457" s="48"/>
      <c r="T457" s="48"/>
      <c r="U457" s="48"/>
      <c r="V457" s="48"/>
      <c r="W457" s="48"/>
      <c r="X457" s="48"/>
      <c r="Y457" s="48"/>
      <c r="Z457" s="48"/>
      <c r="AA457" s="48"/>
      <c r="AB457" s="48"/>
      <c r="AC457" s="48"/>
      <c r="AD457" s="48"/>
      <c r="AE457" s="48"/>
      <c r="AF457" s="48"/>
      <c r="AG457" s="47"/>
      <c r="AH457" s="47"/>
      <c r="AI457" s="47"/>
      <c r="AJ457" s="49"/>
      <c r="AK457" s="47"/>
      <c r="AL457" s="47"/>
      <c r="AM457" s="47"/>
      <c r="AN457" s="47"/>
      <c r="AO457" s="47"/>
      <c r="AP457" s="47"/>
      <c r="AQ457" s="50"/>
      <c r="AR457" s="50"/>
      <c r="AS457" s="51"/>
      <c r="AT457" s="51"/>
      <c r="AU457" s="1"/>
      <c r="AV457" s="1"/>
      <c r="AW457" s="1"/>
      <c r="AX457" s="1"/>
      <c r="AY457" s="1"/>
      <c r="AZ457" s="1"/>
      <c r="BA457" s="1"/>
      <c r="BB457" s="1"/>
      <c r="BC457" s="1"/>
      <c r="BD457" s="1"/>
      <c r="BE457" s="1"/>
      <c r="BF457" s="1"/>
      <c r="BG457" s="1"/>
      <c r="BH457" s="1"/>
      <c r="BI457" s="1"/>
      <c r="BJ457" s="1"/>
    </row>
    <row r="458" spans="1:62" ht="14.25" customHeight="1">
      <c r="A458" s="47"/>
      <c r="B458" s="47"/>
      <c r="C458" s="47"/>
      <c r="D458" s="47"/>
      <c r="E458" s="47"/>
      <c r="F458" s="47"/>
      <c r="G458" s="47"/>
      <c r="H458" s="47"/>
      <c r="I458" s="47"/>
      <c r="J458" s="47"/>
      <c r="K458" s="47"/>
      <c r="L458" s="47"/>
      <c r="M458" s="47"/>
      <c r="N458" s="47"/>
      <c r="O458" s="47"/>
      <c r="P458" s="47"/>
      <c r="Q458" s="47"/>
      <c r="R458" s="47"/>
      <c r="S458" s="48"/>
      <c r="T458" s="48"/>
      <c r="U458" s="48"/>
      <c r="V458" s="48"/>
      <c r="W458" s="48"/>
      <c r="X458" s="48"/>
      <c r="Y458" s="48"/>
      <c r="Z458" s="48"/>
      <c r="AA458" s="48"/>
      <c r="AB458" s="48"/>
      <c r="AC458" s="48"/>
      <c r="AD458" s="48"/>
      <c r="AE458" s="48"/>
      <c r="AF458" s="48"/>
      <c r="AG458" s="47"/>
      <c r="AH458" s="47"/>
      <c r="AI458" s="47"/>
      <c r="AJ458" s="49"/>
      <c r="AK458" s="47"/>
      <c r="AL458" s="47"/>
      <c r="AM458" s="47"/>
      <c r="AN458" s="47"/>
      <c r="AO458" s="47"/>
      <c r="AP458" s="47"/>
      <c r="AQ458" s="50"/>
      <c r="AR458" s="50"/>
      <c r="AS458" s="51"/>
      <c r="AT458" s="51"/>
      <c r="AU458" s="1"/>
      <c r="AV458" s="1"/>
      <c r="AW458" s="1"/>
      <c r="AX458" s="1"/>
      <c r="AY458" s="1"/>
      <c r="AZ458" s="1"/>
      <c r="BA458" s="1"/>
      <c r="BB458" s="1"/>
      <c r="BC458" s="1"/>
      <c r="BD458" s="1"/>
      <c r="BE458" s="1"/>
      <c r="BF458" s="1"/>
      <c r="BG458" s="1"/>
      <c r="BH458" s="1"/>
      <c r="BI458" s="1"/>
      <c r="BJ458" s="1"/>
    </row>
    <row r="459" spans="1:62" ht="14.25" customHeight="1">
      <c r="A459" s="47"/>
      <c r="B459" s="47"/>
      <c r="C459" s="47"/>
      <c r="D459" s="47"/>
      <c r="E459" s="47"/>
      <c r="F459" s="47"/>
      <c r="G459" s="47"/>
      <c r="H459" s="47"/>
      <c r="I459" s="47"/>
      <c r="J459" s="47"/>
      <c r="K459" s="47"/>
      <c r="L459" s="47"/>
      <c r="M459" s="47"/>
      <c r="N459" s="47"/>
      <c r="O459" s="47"/>
      <c r="P459" s="47"/>
      <c r="Q459" s="47"/>
      <c r="R459" s="47"/>
      <c r="S459" s="48"/>
      <c r="T459" s="48"/>
      <c r="U459" s="48"/>
      <c r="V459" s="48"/>
      <c r="W459" s="48"/>
      <c r="X459" s="48"/>
      <c r="Y459" s="48"/>
      <c r="Z459" s="48"/>
      <c r="AA459" s="48"/>
      <c r="AB459" s="48"/>
      <c r="AC459" s="48"/>
      <c r="AD459" s="48"/>
      <c r="AE459" s="48"/>
      <c r="AF459" s="48"/>
      <c r="AG459" s="47"/>
      <c r="AH459" s="47"/>
      <c r="AI459" s="47"/>
      <c r="AJ459" s="49"/>
      <c r="AK459" s="47"/>
      <c r="AL459" s="47"/>
      <c r="AM459" s="47"/>
      <c r="AN459" s="47"/>
      <c r="AO459" s="47"/>
      <c r="AP459" s="47"/>
      <c r="AQ459" s="50"/>
      <c r="AR459" s="50"/>
      <c r="AS459" s="51"/>
      <c r="AT459" s="51"/>
      <c r="AU459" s="1"/>
      <c r="AV459" s="1"/>
      <c r="AW459" s="1"/>
      <c r="AX459" s="1"/>
      <c r="AY459" s="1"/>
      <c r="AZ459" s="1"/>
      <c r="BA459" s="1"/>
      <c r="BB459" s="1"/>
      <c r="BC459" s="1"/>
      <c r="BD459" s="1"/>
      <c r="BE459" s="1"/>
      <c r="BF459" s="1"/>
      <c r="BG459" s="1"/>
      <c r="BH459" s="1"/>
      <c r="BI459" s="1"/>
      <c r="BJ459" s="1"/>
    </row>
    <row r="460" spans="1:62" ht="14.25" customHeight="1">
      <c r="A460" s="47"/>
      <c r="B460" s="47"/>
      <c r="C460" s="47"/>
      <c r="D460" s="47"/>
      <c r="E460" s="47"/>
      <c r="F460" s="47"/>
      <c r="G460" s="47"/>
      <c r="H460" s="47"/>
      <c r="I460" s="47"/>
      <c r="J460" s="47"/>
      <c r="K460" s="47"/>
      <c r="L460" s="47"/>
      <c r="M460" s="47"/>
      <c r="N460" s="47"/>
      <c r="O460" s="47"/>
      <c r="P460" s="47"/>
      <c r="Q460" s="47"/>
      <c r="R460" s="47"/>
      <c r="S460" s="48"/>
      <c r="T460" s="48"/>
      <c r="U460" s="48"/>
      <c r="V460" s="48"/>
      <c r="W460" s="48"/>
      <c r="X460" s="48"/>
      <c r="Y460" s="48"/>
      <c r="Z460" s="48"/>
      <c r="AA460" s="48"/>
      <c r="AB460" s="48"/>
      <c r="AC460" s="48"/>
      <c r="AD460" s="48"/>
      <c r="AE460" s="48"/>
      <c r="AF460" s="48"/>
      <c r="AG460" s="47"/>
      <c r="AH460" s="47"/>
      <c r="AI460" s="47"/>
      <c r="AJ460" s="49"/>
      <c r="AK460" s="47"/>
      <c r="AL460" s="47"/>
      <c r="AM460" s="47"/>
      <c r="AN460" s="47"/>
      <c r="AO460" s="47"/>
      <c r="AP460" s="47"/>
      <c r="AQ460" s="50"/>
      <c r="AR460" s="50"/>
      <c r="AS460" s="51"/>
      <c r="AT460" s="51"/>
      <c r="AU460" s="1"/>
      <c r="AV460" s="1"/>
      <c r="AW460" s="1"/>
      <c r="AX460" s="1"/>
      <c r="AY460" s="1"/>
      <c r="AZ460" s="1"/>
      <c r="BA460" s="1"/>
      <c r="BB460" s="1"/>
      <c r="BC460" s="1"/>
      <c r="BD460" s="1"/>
      <c r="BE460" s="1"/>
      <c r="BF460" s="1"/>
      <c r="BG460" s="1"/>
      <c r="BH460" s="1"/>
      <c r="BI460" s="1"/>
      <c r="BJ460" s="1"/>
    </row>
    <row r="461" spans="1:62" ht="14.25" customHeight="1">
      <c r="A461" s="47"/>
      <c r="B461" s="47"/>
      <c r="C461" s="47"/>
      <c r="D461" s="47"/>
      <c r="E461" s="47"/>
      <c r="F461" s="47"/>
      <c r="G461" s="47"/>
      <c r="H461" s="47"/>
      <c r="I461" s="47"/>
      <c r="J461" s="47"/>
      <c r="K461" s="47"/>
      <c r="L461" s="47"/>
      <c r="M461" s="47"/>
      <c r="N461" s="47"/>
      <c r="O461" s="47"/>
      <c r="P461" s="47"/>
      <c r="Q461" s="47"/>
      <c r="R461" s="47"/>
      <c r="S461" s="48"/>
      <c r="T461" s="48"/>
      <c r="U461" s="48"/>
      <c r="V461" s="48"/>
      <c r="W461" s="48"/>
      <c r="X461" s="48"/>
      <c r="Y461" s="48"/>
      <c r="Z461" s="48"/>
      <c r="AA461" s="48"/>
      <c r="AB461" s="48"/>
      <c r="AC461" s="48"/>
      <c r="AD461" s="48"/>
      <c r="AE461" s="48"/>
      <c r="AF461" s="48"/>
      <c r="AG461" s="47"/>
      <c r="AH461" s="47"/>
      <c r="AI461" s="47"/>
      <c r="AJ461" s="49"/>
      <c r="AK461" s="47"/>
      <c r="AL461" s="47"/>
      <c r="AM461" s="47"/>
      <c r="AN461" s="47"/>
      <c r="AO461" s="47"/>
      <c r="AP461" s="47"/>
      <c r="AQ461" s="50"/>
      <c r="AR461" s="50"/>
      <c r="AS461" s="51"/>
      <c r="AT461" s="51"/>
      <c r="AU461" s="1"/>
      <c r="AV461" s="1"/>
      <c r="AW461" s="1"/>
      <c r="AX461" s="1"/>
      <c r="AY461" s="1"/>
      <c r="AZ461" s="1"/>
      <c r="BA461" s="1"/>
      <c r="BB461" s="1"/>
      <c r="BC461" s="1"/>
      <c r="BD461" s="1"/>
      <c r="BE461" s="1"/>
      <c r="BF461" s="1"/>
      <c r="BG461" s="1"/>
      <c r="BH461" s="1"/>
      <c r="BI461" s="1"/>
      <c r="BJ461" s="1"/>
    </row>
    <row r="462" spans="1:62" ht="14.25" customHeight="1">
      <c r="A462" s="47"/>
      <c r="B462" s="47"/>
      <c r="C462" s="47"/>
      <c r="D462" s="47"/>
      <c r="E462" s="47"/>
      <c r="F462" s="47"/>
      <c r="G462" s="47"/>
      <c r="H462" s="47"/>
      <c r="I462" s="47"/>
      <c r="J462" s="47"/>
      <c r="K462" s="47"/>
      <c r="L462" s="47"/>
      <c r="M462" s="47"/>
      <c r="N462" s="47"/>
      <c r="O462" s="47"/>
      <c r="P462" s="47"/>
      <c r="Q462" s="47"/>
      <c r="R462" s="47"/>
      <c r="S462" s="48"/>
      <c r="T462" s="48"/>
      <c r="U462" s="48"/>
      <c r="V462" s="48"/>
      <c r="W462" s="48"/>
      <c r="X462" s="48"/>
      <c r="Y462" s="48"/>
      <c r="Z462" s="48"/>
      <c r="AA462" s="48"/>
      <c r="AB462" s="48"/>
      <c r="AC462" s="48"/>
      <c r="AD462" s="48"/>
      <c r="AE462" s="48"/>
      <c r="AF462" s="48"/>
      <c r="AG462" s="47"/>
      <c r="AH462" s="47"/>
      <c r="AI462" s="47"/>
      <c r="AJ462" s="49"/>
      <c r="AK462" s="47"/>
      <c r="AL462" s="47"/>
      <c r="AM462" s="47"/>
      <c r="AN462" s="47"/>
      <c r="AO462" s="47"/>
      <c r="AP462" s="47"/>
      <c r="AQ462" s="50"/>
      <c r="AR462" s="50"/>
      <c r="AS462" s="51"/>
      <c r="AT462" s="51"/>
      <c r="AU462" s="1"/>
      <c r="AV462" s="1"/>
      <c r="AW462" s="1"/>
      <c r="AX462" s="1"/>
      <c r="AY462" s="1"/>
      <c r="AZ462" s="1"/>
      <c r="BA462" s="1"/>
      <c r="BB462" s="1"/>
      <c r="BC462" s="1"/>
      <c r="BD462" s="1"/>
      <c r="BE462" s="1"/>
      <c r="BF462" s="1"/>
      <c r="BG462" s="1"/>
      <c r="BH462" s="1"/>
      <c r="BI462" s="1"/>
      <c r="BJ462" s="1"/>
    </row>
    <row r="463" spans="1:62" ht="14.25" customHeight="1">
      <c r="A463" s="47"/>
      <c r="B463" s="47"/>
      <c r="C463" s="47"/>
      <c r="D463" s="47"/>
      <c r="E463" s="47"/>
      <c r="F463" s="47"/>
      <c r="G463" s="47"/>
      <c r="H463" s="47"/>
      <c r="I463" s="47"/>
      <c r="J463" s="47"/>
      <c r="K463" s="47"/>
      <c r="L463" s="47"/>
      <c r="M463" s="47"/>
      <c r="N463" s="47"/>
      <c r="O463" s="47"/>
      <c r="P463" s="47"/>
      <c r="Q463" s="47"/>
      <c r="R463" s="47"/>
      <c r="S463" s="48"/>
      <c r="T463" s="48"/>
      <c r="U463" s="48"/>
      <c r="V463" s="48"/>
      <c r="W463" s="48"/>
      <c r="X463" s="48"/>
      <c r="Y463" s="48"/>
      <c r="Z463" s="48"/>
      <c r="AA463" s="48"/>
      <c r="AB463" s="48"/>
      <c r="AC463" s="48"/>
      <c r="AD463" s="48"/>
      <c r="AE463" s="48"/>
      <c r="AF463" s="48"/>
      <c r="AG463" s="47"/>
      <c r="AH463" s="47"/>
      <c r="AI463" s="47"/>
      <c r="AJ463" s="49"/>
      <c r="AK463" s="47"/>
      <c r="AL463" s="47"/>
      <c r="AM463" s="47"/>
      <c r="AN463" s="47"/>
      <c r="AO463" s="47"/>
      <c r="AP463" s="47"/>
      <c r="AQ463" s="50"/>
      <c r="AR463" s="50"/>
      <c r="AS463" s="51"/>
      <c r="AT463" s="51"/>
      <c r="AU463" s="1"/>
      <c r="AV463" s="1"/>
      <c r="AW463" s="1"/>
      <c r="AX463" s="1"/>
      <c r="AY463" s="1"/>
      <c r="AZ463" s="1"/>
      <c r="BA463" s="1"/>
      <c r="BB463" s="1"/>
      <c r="BC463" s="1"/>
      <c r="BD463" s="1"/>
      <c r="BE463" s="1"/>
      <c r="BF463" s="1"/>
      <c r="BG463" s="1"/>
      <c r="BH463" s="1"/>
      <c r="BI463" s="1"/>
      <c r="BJ463" s="1"/>
    </row>
    <row r="464" spans="1:62" ht="14.25" customHeight="1">
      <c r="A464" s="47"/>
      <c r="B464" s="47"/>
      <c r="C464" s="47"/>
      <c r="D464" s="47"/>
      <c r="E464" s="47"/>
      <c r="F464" s="47"/>
      <c r="G464" s="47"/>
      <c r="H464" s="47"/>
      <c r="I464" s="47"/>
      <c r="J464" s="47"/>
      <c r="K464" s="47"/>
      <c r="L464" s="47"/>
      <c r="M464" s="47"/>
      <c r="N464" s="47"/>
      <c r="O464" s="47"/>
      <c r="P464" s="47"/>
      <c r="Q464" s="47"/>
      <c r="R464" s="47"/>
      <c r="S464" s="48"/>
      <c r="T464" s="48"/>
      <c r="U464" s="48"/>
      <c r="V464" s="48"/>
      <c r="W464" s="48"/>
      <c r="X464" s="48"/>
      <c r="Y464" s="48"/>
      <c r="Z464" s="48"/>
      <c r="AA464" s="48"/>
      <c r="AB464" s="48"/>
      <c r="AC464" s="48"/>
      <c r="AD464" s="48"/>
      <c r="AE464" s="48"/>
      <c r="AF464" s="48"/>
      <c r="AG464" s="47"/>
      <c r="AH464" s="47"/>
      <c r="AI464" s="47"/>
      <c r="AJ464" s="49"/>
      <c r="AK464" s="47"/>
      <c r="AL464" s="47"/>
      <c r="AM464" s="47"/>
      <c r="AN464" s="47"/>
      <c r="AO464" s="47"/>
      <c r="AP464" s="47"/>
      <c r="AQ464" s="50"/>
      <c r="AR464" s="50"/>
      <c r="AS464" s="51"/>
      <c r="AT464" s="51"/>
      <c r="AU464" s="1"/>
      <c r="AV464" s="1"/>
      <c r="AW464" s="1"/>
      <c r="AX464" s="1"/>
      <c r="AY464" s="1"/>
      <c r="AZ464" s="1"/>
      <c r="BA464" s="1"/>
      <c r="BB464" s="1"/>
      <c r="BC464" s="1"/>
      <c r="BD464" s="1"/>
      <c r="BE464" s="1"/>
      <c r="BF464" s="1"/>
      <c r="BG464" s="1"/>
      <c r="BH464" s="1"/>
      <c r="BI464" s="1"/>
      <c r="BJ464" s="1"/>
    </row>
    <row r="465" spans="1:62" ht="14.25" customHeight="1">
      <c r="A465" s="47"/>
      <c r="B465" s="47"/>
      <c r="C465" s="47"/>
      <c r="D465" s="47"/>
      <c r="E465" s="47"/>
      <c r="F465" s="47"/>
      <c r="G465" s="47"/>
      <c r="H465" s="47"/>
      <c r="I465" s="47"/>
      <c r="J465" s="47"/>
      <c r="K465" s="47"/>
      <c r="L465" s="47"/>
      <c r="M465" s="47"/>
      <c r="N465" s="47"/>
      <c r="O465" s="47"/>
      <c r="P465" s="47"/>
      <c r="Q465" s="47"/>
      <c r="R465" s="47"/>
      <c r="S465" s="48"/>
      <c r="T465" s="48"/>
      <c r="U465" s="48"/>
      <c r="V465" s="48"/>
      <c r="W465" s="48"/>
      <c r="X465" s="48"/>
      <c r="Y465" s="48"/>
      <c r="Z465" s="48"/>
      <c r="AA465" s="48"/>
      <c r="AB465" s="48"/>
      <c r="AC465" s="48"/>
      <c r="AD465" s="48"/>
      <c r="AE465" s="48"/>
      <c r="AF465" s="48"/>
      <c r="AG465" s="47"/>
      <c r="AH465" s="47"/>
      <c r="AI465" s="47"/>
      <c r="AJ465" s="49"/>
      <c r="AK465" s="47"/>
      <c r="AL465" s="47"/>
      <c r="AM465" s="47"/>
      <c r="AN465" s="47"/>
      <c r="AO465" s="47"/>
      <c r="AP465" s="47"/>
      <c r="AQ465" s="50"/>
      <c r="AR465" s="50"/>
      <c r="AS465" s="51"/>
      <c r="AT465" s="51"/>
      <c r="AU465" s="1"/>
      <c r="AV465" s="1"/>
      <c r="AW465" s="1"/>
      <c r="AX465" s="1"/>
      <c r="AY465" s="1"/>
      <c r="AZ465" s="1"/>
      <c r="BA465" s="1"/>
      <c r="BB465" s="1"/>
      <c r="BC465" s="1"/>
      <c r="BD465" s="1"/>
      <c r="BE465" s="1"/>
      <c r="BF465" s="1"/>
      <c r="BG465" s="1"/>
      <c r="BH465" s="1"/>
      <c r="BI465" s="1"/>
      <c r="BJ465" s="1"/>
    </row>
    <row r="466" spans="1:62" ht="14.25" customHeight="1">
      <c r="A466" s="47"/>
      <c r="B466" s="47"/>
      <c r="C466" s="47"/>
      <c r="D466" s="47"/>
      <c r="E466" s="47"/>
      <c r="F466" s="47"/>
      <c r="G466" s="47"/>
      <c r="H466" s="47"/>
      <c r="I466" s="47"/>
      <c r="J466" s="47"/>
      <c r="K466" s="47"/>
      <c r="L466" s="47"/>
      <c r="M466" s="47"/>
      <c r="N466" s="47"/>
      <c r="O466" s="47"/>
      <c r="P466" s="47"/>
      <c r="Q466" s="47"/>
      <c r="R466" s="47"/>
      <c r="S466" s="48"/>
      <c r="T466" s="48"/>
      <c r="U466" s="48"/>
      <c r="V466" s="48"/>
      <c r="W466" s="48"/>
      <c r="X466" s="48"/>
      <c r="Y466" s="48"/>
      <c r="Z466" s="48"/>
      <c r="AA466" s="48"/>
      <c r="AB466" s="48"/>
      <c r="AC466" s="48"/>
      <c r="AD466" s="48"/>
      <c r="AE466" s="48"/>
      <c r="AF466" s="48"/>
      <c r="AG466" s="47"/>
      <c r="AH466" s="47"/>
      <c r="AI466" s="47"/>
      <c r="AJ466" s="49"/>
      <c r="AK466" s="47"/>
      <c r="AL466" s="47"/>
      <c r="AM466" s="47"/>
      <c r="AN466" s="47"/>
      <c r="AO466" s="47"/>
      <c r="AP466" s="47"/>
      <c r="AQ466" s="50"/>
      <c r="AR466" s="50"/>
      <c r="AS466" s="51"/>
      <c r="AT466" s="51"/>
      <c r="AU466" s="1"/>
      <c r="AV466" s="1"/>
      <c r="AW466" s="1"/>
      <c r="AX466" s="1"/>
      <c r="AY466" s="1"/>
      <c r="AZ466" s="1"/>
      <c r="BA466" s="1"/>
      <c r="BB466" s="1"/>
      <c r="BC466" s="1"/>
      <c r="BD466" s="1"/>
      <c r="BE466" s="1"/>
      <c r="BF466" s="1"/>
      <c r="BG466" s="1"/>
      <c r="BH466" s="1"/>
      <c r="BI466" s="1"/>
      <c r="BJ466" s="1"/>
    </row>
    <row r="467" spans="1:62" ht="14.25" customHeight="1">
      <c r="A467" s="47"/>
      <c r="B467" s="47"/>
      <c r="C467" s="47"/>
      <c r="D467" s="47"/>
      <c r="E467" s="47"/>
      <c r="F467" s="47"/>
      <c r="G467" s="47"/>
      <c r="H467" s="47"/>
      <c r="I467" s="47"/>
      <c r="J467" s="47"/>
      <c r="K467" s="47"/>
      <c r="L467" s="47"/>
      <c r="M467" s="47"/>
      <c r="N467" s="47"/>
      <c r="O467" s="47"/>
      <c r="P467" s="47"/>
      <c r="Q467" s="47"/>
      <c r="R467" s="47"/>
      <c r="S467" s="48"/>
      <c r="T467" s="48"/>
      <c r="U467" s="48"/>
      <c r="V467" s="48"/>
      <c r="W467" s="48"/>
      <c r="X467" s="48"/>
      <c r="Y467" s="48"/>
      <c r="Z467" s="48"/>
      <c r="AA467" s="48"/>
      <c r="AB467" s="48"/>
      <c r="AC467" s="48"/>
      <c r="AD467" s="48"/>
      <c r="AE467" s="48"/>
      <c r="AF467" s="48"/>
      <c r="AG467" s="47"/>
      <c r="AH467" s="47"/>
      <c r="AI467" s="47"/>
      <c r="AJ467" s="49"/>
      <c r="AK467" s="47"/>
      <c r="AL467" s="47"/>
      <c r="AM467" s="47"/>
      <c r="AN467" s="47"/>
      <c r="AO467" s="47"/>
      <c r="AP467" s="47"/>
      <c r="AQ467" s="50"/>
      <c r="AR467" s="50"/>
      <c r="AS467" s="51"/>
      <c r="AT467" s="51"/>
      <c r="AU467" s="1"/>
      <c r="AV467" s="1"/>
      <c r="AW467" s="1"/>
      <c r="AX467" s="1"/>
      <c r="AY467" s="1"/>
      <c r="AZ467" s="1"/>
      <c r="BA467" s="1"/>
      <c r="BB467" s="1"/>
      <c r="BC467" s="1"/>
      <c r="BD467" s="1"/>
      <c r="BE467" s="1"/>
      <c r="BF467" s="1"/>
      <c r="BG467" s="1"/>
      <c r="BH467" s="1"/>
      <c r="BI467" s="1"/>
      <c r="BJ467" s="1"/>
    </row>
    <row r="468" spans="1:62" ht="14.25" customHeight="1">
      <c r="A468" s="47"/>
      <c r="B468" s="47"/>
      <c r="C468" s="47"/>
      <c r="D468" s="47"/>
      <c r="E468" s="47"/>
      <c r="F468" s="47"/>
      <c r="G468" s="47"/>
      <c r="H468" s="47"/>
      <c r="I468" s="47"/>
      <c r="J468" s="47"/>
      <c r="K468" s="47"/>
      <c r="L468" s="47"/>
      <c r="M468" s="47"/>
      <c r="N468" s="47"/>
      <c r="O468" s="47"/>
      <c r="P468" s="47"/>
      <c r="Q468" s="47"/>
      <c r="R468" s="47"/>
      <c r="S468" s="48"/>
      <c r="T468" s="48"/>
      <c r="U468" s="48"/>
      <c r="V468" s="48"/>
      <c r="W468" s="48"/>
      <c r="X468" s="48"/>
      <c r="Y468" s="48"/>
      <c r="Z468" s="48"/>
      <c r="AA468" s="48"/>
      <c r="AB468" s="48"/>
      <c r="AC468" s="48"/>
      <c r="AD468" s="48"/>
      <c r="AE468" s="48"/>
      <c r="AF468" s="48"/>
      <c r="AG468" s="47"/>
      <c r="AH468" s="47"/>
      <c r="AI468" s="47"/>
      <c r="AJ468" s="49"/>
      <c r="AK468" s="47"/>
      <c r="AL468" s="47"/>
      <c r="AM468" s="47"/>
      <c r="AN468" s="47"/>
      <c r="AO468" s="47"/>
      <c r="AP468" s="47"/>
      <c r="AQ468" s="50"/>
      <c r="AR468" s="50"/>
      <c r="AS468" s="51"/>
      <c r="AT468" s="51"/>
      <c r="AU468" s="1"/>
      <c r="AV468" s="1"/>
      <c r="AW468" s="1"/>
      <c r="AX468" s="1"/>
      <c r="AY468" s="1"/>
      <c r="AZ468" s="1"/>
      <c r="BA468" s="1"/>
      <c r="BB468" s="1"/>
      <c r="BC468" s="1"/>
      <c r="BD468" s="1"/>
      <c r="BE468" s="1"/>
      <c r="BF468" s="1"/>
      <c r="BG468" s="1"/>
      <c r="BH468" s="1"/>
      <c r="BI468" s="1"/>
      <c r="BJ468" s="1"/>
    </row>
    <row r="469" spans="1:62" ht="14.25" customHeight="1">
      <c r="A469" s="47"/>
      <c r="B469" s="47"/>
      <c r="C469" s="47"/>
      <c r="D469" s="47"/>
      <c r="E469" s="47"/>
      <c r="F469" s="47"/>
      <c r="G469" s="47"/>
      <c r="H469" s="47"/>
      <c r="I469" s="47"/>
      <c r="J469" s="47"/>
      <c r="K469" s="47"/>
      <c r="L469" s="47"/>
      <c r="M469" s="47"/>
      <c r="N469" s="47"/>
      <c r="O469" s="47"/>
      <c r="P469" s="47"/>
      <c r="Q469" s="47"/>
      <c r="R469" s="47"/>
      <c r="S469" s="48"/>
      <c r="T469" s="48"/>
      <c r="U469" s="48"/>
      <c r="V469" s="48"/>
      <c r="W469" s="48"/>
      <c r="X469" s="48"/>
      <c r="Y469" s="48"/>
      <c r="Z469" s="48"/>
      <c r="AA469" s="48"/>
      <c r="AB469" s="48"/>
      <c r="AC469" s="48"/>
      <c r="AD469" s="48"/>
      <c r="AE469" s="48"/>
      <c r="AF469" s="48"/>
      <c r="AG469" s="47"/>
      <c r="AH469" s="47"/>
      <c r="AI469" s="47"/>
      <c r="AJ469" s="49"/>
      <c r="AK469" s="47"/>
      <c r="AL469" s="47"/>
      <c r="AM469" s="47"/>
      <c r="AN469" s="47"/>
      <c r="AO469" s="47"/>
      <c r="AP469" s="47"/>
      <c r="AQ469" s="50"/>
      <c r="AR469" s="50"/>
      <c r="AS469" s="51"/>
      <c r="AT469" s="51"/>
      <c r="AU469" s="1"/>
      <c r="AV469" s="1"/>
      <c r="AW469" s="1"/>
      <c r="AX469" s="1"/>
      <c r="AY469" s="1"/>
      <c r="AZ469" s="1"/>
      <c r="BA469" s="1"/>
      <c r="BB469" s="1"/>
      <c r="BC469" s="1"/>
      <c r="BD469" s="1"/>
      <c r="BE469" s="1"/>
      <c r="BF469" s="1"/>
      <c r="BG469" s="1"/>
      <c r="BH469" s="1"/>
      <c r="BI469" s="1"/>
      <c r="BJ469" s="1"/>
    </row>
    <row r="470" spans="1:62" ht="14.25" customHeight="1">
      <c r="A470" s="47"/>
      <c r="B470" s="47"/>
      <c r="C470" s="47"/>
      <c r="D470" s="47"/>
      <c r="E470" s="47"/>
      <c r="F470" s="47"/>
      <c r="G470" s="47"/>
      <c r="H470" s="47"/>
      <c r="I470" s="47"/>
      <c r="J470" s="47"/>
      <c r="K470" s="47"/>
      <c r="L470" s="47"/>
      <c r="M470" s="47"/>
      <c r="N470" s="47"/>
      <c r="O470" s="47"/>
      <c r="P470" s="47"/>
      <c r="Q470" s="47"/>
      <c r="R470" s="47"/>
      <c r="S470" s="48"/>
      <c r="T470" s="48"/>
      <c r="U470" s="48"/>
      <c r="V470" s="48"/>
      <c r="W470" s="48"/>
      <c r="X470" s="48"/>
      <c r="Y470" s="48"/>
      <c r="Z470" s="48"/>
      <c r="AA470" s="48"/>
      <c r="AB470" s="48"/>
      <c r="AC470" s="48"/>
      <c r="AD470" s="48"/>
      <c r="AE470" s="48"/>
      <c r="AF470" s="48"/>
      <c r="AG470" s="47"/>
      <c r="AH470" s="47"/>
      <c r="AI470" s="47"/>
      <c r="AJ470" s="49"/>
      <c r="AK470" s="47"/>
      <c r="AL470" s="47"/>
      <c r="AM470" s="47"/>
      <c r="AN470" s="47"/>
      <c r="AO470" s="47"/>
      <c r="AP470" s="47"/>
      <c r="AQ470" s="50"/>
      <c r="AR470" s="50"/>
      <c r="AS470" s="51"/>
      <c r="AT470" s="51"/>
      <c r="AU470" s="1"/>
      <c r="AV470" s="1"/>
      <c r="AW470" s="1"/>
      <c r="AX470" s="1"/>
      <c r="AY470" s="1"/>
      <c r="AZ470" s="1"/>
      <c r="BA470" s="1"/>
      <c r="BB470" s="1"/>
      <c r="BC470" s="1"/>
      <c r="BD470" s="1"/>
      <c r="BE470" s="1"/>
      <c r="BF470" s="1"/>
      <c r="BG470" s="1"/>
      <c r="BH470" s="1"/>
      <c r="BI470" s="1"/>
      <c r="BJ470" s="1"/>
    </row>
    <row r="471" spans="1:62" ht="14.25" customHeight="1">
      <c r="A471" s="47"/>
      <c r="B471" s="47"/>
      <c r="C471" s="47"/>
      <c r="D471" s="47"/>
      <c r="E471" s="47"/>
      <c r="F471" s="47"/>
      <c r="G471" s="47"/>
      <c r="H471" s="47"/>
      <c r="I471" s="47"/>
      <c r="J471" s="47"/>
      <c r="K471" s="47"/>
      <c r="L471" s="47"/>
      <c r="M471" s="47"/>
      <c r="N471" s="47"/>
      <c r="O471" s="47"/>
      <c r="P471" s="47"/>
      <c r="Q471" s="47"/>
      <c r="R471" s="47"/>
      <c r="S471" s="48"/>
      <c r="T471" s="48"/>
      <c r="U471" s="48"/>
      <c r="V471" s="48"/>
      <c r="W471" s="48"/>
      <c r="X471" s="48"/>
      <c r="Y471" s="48"/>
      <c r="Z471" s="48"/>
      <c r="AA471" s="48"/>
      <c r="AB471" s="48"/>
      <c r="AC471" s="48"/>
      <c r="AD471" s="48"/>
      <c r="AE471" s="48"/>
      <c r="AF471" s="48"/>
      <c r="AG471" s="47"/>
      <c r="AH471" s="47"/>
      <c r="AI471" s="47"/>
      <c r="AJ471" s="49"/>
      <c r="AK471" s="47"/>
      <c r="AL471" s="47"/>
      <c r="AM471" s="47"/>
      <c r="AN471" s="47"/>
      <c r="AO471" s="47"/>
      <c r="AP471" s="47"/>
      <c r="AQ471" s="50"/>
      <c r="AR471" s="50"/>
      <c r="AS471" s="51"/>
      <c r="AT471" s="51"/>
      <c r="AU471" s="1"/>
      <c r="AV471" s="1"/>
      <c r="AW471" s="1"/>
      <c r="AX471" s="1"/>
      <c r="AY471" s="1"/>
      <c r="AZ471" s="1"/>
      <c r="BA471" s="1"/>
      <c r="BB471" s="1"/>
      <c r="BC471" s="1"/>
      <c r="BD471" s="1"/>
      <c r="BE471" s="1"/>
      <c r="BF471" s="1"/>
      <c r="BG471" s="1"/>
      <c r="BH471" s="1"/>
      <c r="BI471" s="1"/>
      <c r="BJ471" s="1"/>
    </row>
    <row r="472" spans="1:62" ht="14.25" customHeight="1">
      <c r="A472" s="47"/>
      <c r="B472" s="47"/>
      <c r="C472" s="47"/>
      <c r="D472" s="47"/>
      <c r="E472" s="47"/>
      <c r="F472" s="47"/>
      <c r="G472" s="47"/>
      <c r="H472" s="47"/>
      <c r="I472" s="47"/>
      <c r="J472" s="47"/>
      <c r="K472" s="47"/>
      <c r="L472" s="47"/>
      <c r="M472" s="47"/>
      <c r="N472" s="47"/>
      <c r="O472" s="47"/>
      <c r="P472" s="47"/>
      <c r="Q472" s="47"/>
      <c r="R472" s="47"/>
      <c r="S472" s="48"/>
      <c r="T472" s="48"/>
      <c r="U472" s="48"/>
      <c r="V472" s="48"/>
      <c r="W472" s="48"/>
      <c r="X472" s="48"/>
      <c r="Y472" s="48"/>
      <c r="Z472" s="48"/>
      <c r="AA472" s="48"/>
      <c r="AB472" s="48"/>
      <c r="AC472" s="48"/>
      <c r="AD472" s="48"/>
      <c r="AE472" s="48"/>
      <c r="AF472" s="48"/>
      <c r="AG472" s="47"/>
      <c r="AH472" s="47"/>
      <c r="AI472" s="47"/>
      <c r="AJ472" s="49"/>
      <c r="AK472" s="47"/>
      <c r="AL472" s="47"/>
      <c r="AM472" s="47"/>
      <c r="AN472" s="47"/>
      <c r="AO472" s="47"/>
      <c r="AP472" s="47"/>
      <c r="AQ472" s="50"/>
      <c r="AR472" s="50"/>
      <c r="AS472" s="51"/>
      <c r="AT472" s="51"/>
      <c r="AU472" s="1"/>
      <c r="AV472" s="1"/>
      <c r="AW472" s="1"/>
      <c r="AX472" s="1"/>
      <c r="AY472" s="1"/>
      <c r="AZ472" s="1"/>
      <c r="BA472" s="1"/>
      <c r="BB472" s="1"/>
      <c r="BC472" s="1"/>
      <c r="BD472" s="1"/>
      <c r="BE472" s="1"/>
      <c r="BF472" s="1"/>
      <c r="BG472" s="1"/>
      <c r="BH472" s="1"/>
      <c r="BI472" s="1"/>
      <c r="BJ472" s="1"/>
    </row>
    <row r="473" spans="1:62" ht="14.25" customHeight="1">
      <c r="A473" s="47"/>
      <c r="B473" s="47"/>
      <c r="C473" s="47"/>
      <c r="D473" s="47"/>
      <c r="E473" s="47"/>
      <c r="F473" s="47"/>
      <c r="G473" s="47"/>
      <c r="H473" s="47"/>
      <c r="I473" s="47"/>
      <c r="J473" s="47"/>
      <c r="K473" s="47"/>
      <c r="L473" s="47"/>
      <c r="M473" s="47"/>
      <c r="N473" s="47"/>
      <c r="O473" s="47"/>
      <c r="P473" s="47"/>
      <c r="Q473" s="47"/>
      <c r="R473" s="47"/>
      <c r="S473" s="48"/>
      <c r="T473" s="48"/>
      <c r="U473" s="48"/>
      <c r="V473" s="48"/>
      <c r="W473" s="48"/>
      <c r="X473" s="48"/>
      <c r="Y473" s="48"/>
      <c r="Z473" s="48"/>
      <c r="AA473" s="48"/>
      <c r="AB473" s="48"/>
      <c r="AC473" s="48"/>
      <c r="AD473" s="48"/>
      <c r="AE473" s="48"/>
      <c r="AF473" s="48"/>
      <c r="AG473" s="47"/>
      <c r="AH473" s="47"/>
      <c r="AI473" s="47"/>
      <c r="AJ473" s="49"/>
      <c r="AK473" s="47"/>
      <c r="AL473" s="47"/>
      <c r="AM473" s="47"/>
      <c r="AN473" s="47"/>
      <c r="AO473" s="47"/>
      <c r="AP473" s="47"/>
      <c r="AQ473" s="50"/>
      <c r="AR473" s="50"/>
      <c r="AS473" s="51"/>
      <c r="AT473" s="51"/>
      <c r="AU473" s="1"/>
      <c r="AV473" s="1"/>
      <c r="AW473" s="1"/>
      <c r="AX473" s="1"/>
      <c r="AY473" s="1"/>
      <c r="AZ473" s="1"/>
      <c r="BA473" s="1"/>
      <c r="BB473" s="1"/>
      <c r="BC473" s="1"/>
      <c r="BD473" s="1"/>
      <c r="BE473" s="1"/>
      <c r="BF473" s="1"/>
      <c r="BG473" s="1"/>
      <c r="BH473" s="1"/>
      <c r="BI473" s="1"/>
      <c r="BJ473" s="1"/>
    </row>
    <row r="474" spans="1:62" ht="14.25" customHeight="1">
      <c r="A474" s="47"/>
      <c r="B474" s="47"/>
      <c r="C474" s="47"/>
      <c r="D474" s="47"/>
      <c r="E474" s="47"/>
      <c r="F474" s="47"/>
      <c r="G474" s="47"/>
      <c r="H474" s="47"/>
      <c r="I474" s="47"/>
      <c r="J474" s="47"/>
      <c r="K474" s="47"/>
      <c r="L474" s="47"/>
      <c r="M474" s="47"/>
      <c r="N474" s="47"/>
      <c r="O474" s="47"/>
      <c r="P474" s="47"/>
      <c r="Q474" s="47"/>
      <c r="R474" s="47"/>
      <c r="S474" s="48"/>
      <c r="T474" s="48"/>
      <c r="U474" s="48"/>
      <c r="V474" s="48"/>
      <c r="W474" s="48"/>
      <c r="X474" s="48"/>
      <c r="Y474" s="48"/>
      <c r="Z474" s="48"/>
      <c r="AA474" s="48"/>
      <c r="AB474" s="48"/>
      <c r="AC474" s="48"/>
      <c r="AD474" s="48"/>
      <c r="AE474" s="48"/>
      <c r="AF474" s="48"/>
      <c r="AG474" s="47"/>
      <c r="AH474" s="47"/>
      <c r="AI474" s="47"/>
      <c r="AJ474" s="49"/>
      <c r="AK474" s="47"/>
      <c r="AL474" s="47"/>
      <c r="AM474" s="47"/>
      <c r="AN474" s="47"/>
      <c r="AO474" s="47"/>
      <c r="AP474" s="47"/>
      <c r="AQ474" s="50"/>
      <c r="AR474" s="50"/>
      <c r="AS474" s="51"/>
      <c r="AT474" s="51"/>
      <c r="AU474" s="1"/>
      <c r="AV474" s="1"/>
      <c r="AW474" s="1"/>
      <c r="AX474" s="1"/>
      <c r="AY474" s="1"/>
      <c r="AZ474" s="1"/>
      <c r="BA474" s="1"/>
      <c r="BB474" s="1"/>
      <c r="BC474" s="1"/>
      <c r="BD474" s="1"/>
      <c r="BE474" s="1"/>
      <c r="BF474" s="1"/>
      <c r="BG474" s="1"/>
      <c r="BH474" s="1"/>
      <c r="BI474" s="1"/>
      <c r="BJ474" s="1"/>
    </row>
    <row r="475" spans="1:62" ht="14.25" customHeight="1">
      <c r="A475" s="47"/>
      <c r="B475" s="47"/>
      <c r="C475" s="47"/>
      <c r="D475" s="47"/>
      <c r="E475" s="47"/>
      <c r="F475" s="47"/>
      <c r="G475" s="47"/>
      <c r="H475" s="47"/>
      <c r="I475" s="47"/>
      <c r="J475" s="47"/>
      <c r="K475" s="47"/>
      <c r="L475" s="47"/>
      <c r="M475" s="47"/>
      <c r="N475" s="47"/>
      <c r="O475" s="47"/>
      <c r="P475" s="47"/>
      <c r="Q475" s="47"/>
      <c r="R475" s="47"/>
      <c r="S475" s="48"/>
      <c r="T475" s="48"/>
      <c r="U475" s="48"/>
      <c r="V475" s="48"/>
      <c r="W475" s="48"/>
      <c r="X475" s="48"/>
      <c r="Y475" s="48"/>
      <c r="Z475" s="48"/>
      <c r="AA475" s="48"/>
      <c r="AB475" s="48"/>
      <c r="AC475" s="48"/>
      <c r="AD475" s="48"/>
      <c r="AE475" s="48"/>
      <c r="AF475" s="48"/>
      <c r="AG475" s="47"/>
      <c r="AH475" s="47"/>
      <c r="AI475" s="47"/>
      <c r="AJ475" s="49"/>
      <c r="AK475" s="47"/>
      <c r="AL475" s="47"/>
      <c r="AM475" s="47"/>
      <c r="AN475" s="47"/>
      <c r="AO475" s="47"/>
      <c r="AP475" s="47"/>
      <c r="AQ475" s="50"/>
      <c r="AR475" s="50"/>
      <c r="AS475" s="51"/>
      <c r="AT475" s="51"/>
      <c r="AU475" s="1"/>
      <c r="AV475" s="1"/>
      <c r="AW475" s="1"/>
      <c r="AX475" s="1"/>
      <c r="AY475" s="1"/>
      <c r="AZ475" s="1"/>
      <c r="BA475" s="1"/>
      <c r="BB475" s="1"/>
      <c r="BC475" s="1"/>
      <c r="BD475" s="1"/>
      <c r="BE475" s="1"/>
      <c r="BF475" s="1"/>
      <c r="BG475" s="1"/>
      <c r="BH475" s="1"/>
      <c r="BI475" s="1"/>
      <c r="BJ475" s="1"/>
    </row>
    <row r="476" spans="1:62" ht="14.25" customHeight="1">
      <c r="A476" s="47"/>
      <c r="B476" s="47"/>
      <c r="C476" s="47"/>
      <c r="D476" s="47"/>
      <c r="E476" s="47"/>
      <c r="F476" s="47"/>
      <c r="G476" s="47"/>
      <c r="H476" s="47"/>
      <c r="I476" s="47"/>
      <c r="J476" s="47"/>
      <c r="K476" s="47"/>
      <c r="L476" s="47"/>
      <c r="M476" s="47"/>
      <c r="N476" s="47"/>
      <c r="O476" s="47"/>
      <c r="P476" s="47"/>
      <c r="Q476" s="47"/>
      <c r="R476" s="47"/>
      <c r="S476" s="48"/>
      <c r="T476" s="48"/>
      <c r="U476" s="48"/>
      <c r="V476" s="48"/>
      <c r="W476" s="48"/>
      <c r="X476" s="48"/>
      <c r="Y476" s="48"/>
      <c r="Z476" s="48"/>
      <c r="AA476" s="48"/>
      <c r="AB476" s="48"/>
      <c r="AC476" s="48"/>
      <c r="AD476" s="48"/>
      <c r="AE476" s="48"/>
      <c r="AF476" s="48"/>
      <c r="AG476" s="47"/>
      <c r="AH476" s="47"/>
      <c r="AI476" s="47"/>
      <c r="AJ476" s="49"/>
      <c r="AK476" s="47"/>
      <c r="AL476" s="47"/>
      <c r="AM476" s="47"/>
      <c r="AN476" s="47"/>
      <c r="AO476" s="47"/>
      <c r="AP476" s="47"/>
      <c r="AQ476" s="50"/>
      <c r="AR476" s="50"/>
      <c r="AS476" s="51"/>
      <c r="AT476" s="51"/>
      <c r="AU476" s="1"/>
      <c r="AV476" s="1"/>
      <c r="AW476" s="1"/>
      <c r="AX476" s="1"/>
      <c r="AY476" s="1"/>
      <c r="AZ476" s="1"/>
      <c r="BA476" s="1"/>
      <c r="BB476" s="1"/>
      <c r="BC476" s="1"/>
      <c r="BD476" s="1"/>
      <c r="BE476" s="1"/>
      <c r="BF476" s="1"/>
      <c r="BG476" s="1"/>
      <c r="BH476" s="1"/>
      <c r="BI476" s="1"/>
      <c r="BJ476" s="1"/>
    </row>
    <row r="477" spans="1:62" ht="14.25" customHeight="1">
      <c r="A477" s="47"/>
      <c r="B477" s="47"/>
      <c r="C477" s="47"/>
      <c r="D477" s="47"/>
      <c r="E477" s="47"/>
      <c r="F477" s="47"/>
      <c r="G477" s="47"/>
      <c r="H477" s="47"/>
      <c r="I477" s="47"/>
      <c r="J477" s="47"/>
      <c r="K477" s="47"/>
      <c r="L477" s="47"/>
      <c r="M477" s="47"/>
      <c r="N477" s="47"/>
      <c r="O477" s="47"/>
      <c r="P477" s="47"/>
      <c r="Q477" s="47"/>
      <c r="R477" s="47"/>
      <c r="S477" s="48"/>
      <c r="T477" s="48"/>
      <c r="U477" s="48"/>
      <c r="V477" s="48"/>
      <c r="W477" s="48"/>
      <c r="X477" s="48"/>
      <c r="Y477" s="48"/>
      <c r="Z477" s="48"/>
      <c r="AA477" s="48"/>
      <c r="AB477" s="48"/>
      <c r="AC477" s="48"/>
      <c r="AD477" s="48"/>
      <c r="AE477" s="48"/>
      <c r="AF477" s="48"/>
      <c r="AG477" s="47"/>
      <c r="AH477" s="47"/>
      <c r="AI477" s="47"/>
      <c r="AJ477" s="49"/>
      <c r="AK477" s="47"/>
      <c r="AL477" s="47"/>
      <c r="AM477" s="47"/>
      <c r="AN477" s="47"/>
      <c r="AO477" s="47"/>
      <c r="AP477" s="47"/>
      <c r="AQ477" s="50"/>
      <c r="AR477" s="50"/>
      <c r="AS477" s="51"/>
      <c r="AT477" s="51"/>
      <c r="AU477" s="1"/>
      <c r="AV477" s="1"/>
      <c r="AW477" s="1"/>
      <c r="AX477" s="1"/>
      <c r="AY477" s="1"/>
      <c r="AZ477" s="1"/>
      <c r="BA477" s="1"/>
      <c r="BB477" s="1"/>
      <c r="BC477" s="1"/>
      <c r="BD477" s="1"/>
      <c r="BE477" s="1"/>
      <c r="BF477" s="1"/>
      <c r="BG477" s="1"/>
      <c r="BH477" s="1"/>
      <c r="BI477" s="1"/>
      <c r="BJ477" s="1"/>
    </row>
    <row r="478" spans="1:62" ht="14.25" customHeight="1">
      <c r="A478" s="47"/>
      <c r="B478" s="47"/>
      <c r="C478" s="47"/>
      <c r="D478" s="47"/>
      <c r="E478" s="47"/>
      <c r="F478" s="47"/>
      <c r="G478" s="47"/>
      <c r="H478" s="47"/>
      <c r="I478" s="47"/>
      <c r="J478" s="47"/>
      <c r="K478" s="47"/>
      <c r="L478" s="47"/>
      <c r="M478" s="47"/>
      <c r="N478" s="47"/>
      <c r="O478" s="47"/>
      <c r="P478" s="47"/>
      <c r="Q478" s="47"/>
      <c r="R478" s="47"/>
      <c r="S478" s="48"/>
      <c r="T478" s="48"/>
      <c r="U478" s="48"/>
      <c r="V478" s="48"/>
      <c r="W478" s="48"/>
      <c r="X478" s="48"/>
      <c r="Y478" s="48"/>
      <c r="Z478" s="48"/>
      <c r="AA478" s="48"/>
      <c r="AB478" s="48"/>
      <c r="AC478" s="48"/>
      <c r="AD478" s="48"/>
      <c r="AE478" s="48"/>
      <c r="AF478" s="48"/>
      <c r="AG478" s="47"/>
      <c r="AH478" s="47"/>
      <c r="AI478" s="47"/>
      <c r="AJ478" s="49"/>
      <c r="AK478" s="47"/>
      <c r="AL478" s="47"/>
      <c r="AM478" s="47"/>
      <c r="AN478" s="47"/>
      <c r="AO478" s="47"/>
      <c r="AP478" s="47"/>
      <c r="AQ478" s="50"/>
      <c r="AR478" s="50"/>
      <c r="AS478" s="51"/>
      <c r="AT478" s="51"/>
      <c r="AU478" s="1"/>
      <c r="AV478" s="1"/>
      <c r="AW478" s="1"/>
      <c r="AX478" s="1"/>
      <c r="AY478" s="1"/>
      <c r="AZ478" s="1"/>
      <c r="BA478" s="1"/>
      <c r="BB478" s="1"/>
      <c r="BC478" s="1"/>
      <c r="BD478" s="1"/>
      <c r="BE478" s="1"/>
      <c r="BF478" s="1"/>
      <c r="BG478" s="1"/>
      <c r="BH478" s="1"/>
      <c r="BI478" s="1"/>
      <c r="BJ478" s="1"/>
    </row>
    <row r="479" spans="1:62" ht="14.25" customHeight="1">
      <c r="A479" s="47"/>
      <c r="B479" s="47"/>
      <c r="C479" s="47"/>
      <c r="D479" s="47"/>
      <c r="E479" s="47"/>
      <c r="F479" s="47"/>
      <c r="G479" s="47"/>
      <c r="H479" s="47"/>
      <c r="I479" s="47"/>
      <c r="J479" s="47"/>
      <c r="K479" s="47"/>
      <c r="L479" s="47"/>
      <c r="M479" s="47"/>
      <c r="N479" s="47"/>
      <c r="O479" s="47"/>
      <c r="P479" s="47"/>
      <c r="Q479" s="47"/>
      <c r="R479" s="47"/>
      <c r="S479" s="48"/>
      <c r="T479" s="48"/>
      <c r="U479" s="48"/>
      <c r="V479" s="48"/>
      <c r="W479" s="48"/>
      <c r="X479" s="48"/>
      <c r="Y479" s="48"/>
      <c r="Z479" s="48"/>
      <c r="AA479" s="48"/>
      <c r="AB479" s="48"/>
      <c r="AC479" s="48"/>
      <c r="AD479" s="48"/>
      <c r="AE479" s="48"/>
      <c r="AF479" s="48"/>
      <c r="AG479" s="47"/>
      <c r="AH479" s="47"/>
      <c r="AI479" s="47"/>
      <c r="AJ479" s="49"/>
      <c r="AK479" s="47"/>
      <c r="AL479" s="47"/>
      <c r="AM479" s="47"/>
      <c r="AN479" s="47"/>
      <c r="AO479" s="47"/>
      <c r="AP479" s="47"/>
      <c r="AQ479" s="50"/>
      <c r="AR479" s="50"/>
      <c r="AS479" s="51"/>
      <c r="AT479" s="51"/>
      <c r="AU479" s="1"/>
      <c r="AV479" s="1"/>
      <c r="AW479" s="1"/>
      <c r="AX479" s="1"/>
      <c r="AY479" s="1"/>
      <c r="AZ479" s="1"/>
      <c r="BA479" s="1"/>
      <c r="BB479" s="1"/>
      <c r="BC479" s="1"/>
      <c r="BD479" s="1"/>
      <c r="BE479" s="1"/>
      <c r="BF479" s="1"/>
      <c r="BG479" s="1"/>
      <c r="BH479" s="1"/>
      <c r="BI479" s="1"/>
      <c r="BJ479" s="1"/>
    </row>
    <row r="480" spans="1:62" ht="14.25" customHeight="1">
      <c r="A480" s="47"/>
      <c r="B480" s="47"/>
      <c r="C480" s="47"/>
      <c r="D480" s="47"/>
      <c r="E480" s="47"/>
      <c r="F480" s="47"/>
      <c r="G480" s="47"/>
      <c r="H480" s="47"/>
      <c r="I480" s="47"/>
      <c r="J480" s="47"/>
      <c r="K480" s="47"/>
      <c r="L480" s="47"/>
      <c r="M480" s="47"/>
      <c r="N480" s="47"/>
      <c r="O480" s="47"/>
      <c r="P480" s="47"/>
      <c r="Q480" s="47"/>
      <c r="R480" s="47"/>
      <c r="S480" s="48"/>
      <c r="T480" s="48"/>
      <c r="U480" s="48"/>
      <c r="V480" s="48"/>
      <c r="W480" s="48"/>
      <c r="X480" s="48"/>
      <c r="Y480" s="48"/>
      <c r="Z480" s="48"/>
      <c r="AA480" s="48"/>
      <c r="AB480" s="48"/>
      <c r="AC480" s="48"/>
      <c r="AD480" s="48"/>
      <c r="AE480" s="48"/>
      <c r="AF480" s="48"/>
      <c r="AG480" s="47"/>
      <c r="AH480" s="47"/>
      <c r="AI480" s="47"/>
      <c r="AJ480" s="49"/>
      <c r="AK480" s="47"/>
      <c r="AL480" s="47"/>
      <c r="AM480" s="47"/>
      <c r="AN480" s="47"/>
      <c r="AO480" s="47"/>
      <c r="AP480" s="47"/>
      <c r="AQ480" s="50"/>
      <c r="AR480" s="50"/>
      <c r="AS480" s="51"/>
      <c r="AT480" s="51"/>
      <c r="AU480" s="1"/>
      <c r="AV480" s="1"/>
      <c r="AW480" s="1"/>
      <c r="AX480" s="1"/>
      <c r="AY480" s="1"/>
      <c r="AZ480" s="1"/>
      <c r="BA480" s="1"/>
      <c r="BB480" s="1"/>
      <c r="BC480" s="1"/>
      <c r="BD480" s="1"/>
      <c r="BE480" s="1"/>
      <c r="BF480" s="1"/>
      <c r="BG480" s="1"/>
      <c r="BH480" s="1"/>
      <c r="BI480" s="1"/>
      <c r="BJ480" s="1"/>
    </row>
    <row r="481" spans="1:62" ht="14.25" customHeight="1">
      <c r="A481" s="47"/>
      <c r="B481" s="47"/>
      <c r="C481" s="47"/>
      <c r="D481" s="47"/>
      <c r="E481" s="47"/>
      <c r="F481" s="47"/>
      <c r="G481" s="47"/>
      <c r="H481" s="47"/>
      <c r="I481" s="47"/>
      <c r="J481" s="47"/>
      <c r="K481" s="47"/>
      <c r="L481" s="47"/>
      <c r="M481" s="47"/>
      <c r="N481" s="47"/>
      <c r="O481" s="47"/>
      <c r="P481" s="47"/>
      <c r="Q481" s="47"/>
      <c r="R481" s="47"/>
      <c r="S481" s="48"/>
      <c r="T481" s="48"/>
      <c r="U481" s="48"/>
      <c r="V481" s="48"/>
      <c r="W481" s="48"/>
      <c r="X481" s="48"/>
      <c r="Y481" s="48"/>
      <c r="Z481" s="48"/>
      <c r="AA481" s="48"/>
      <c r="AB481" s="48"/>
      <c r="AC481" s="48"/>
      <c r="AD481" s="48"/>
      <c r="AE481" s="48"/>
      <c r="AF481" s="48"/>
      <c r="AG481" s="47"/>
      <c r="AH481" s="47"/>
      <c r="AI481" s="47"/>
      <c r="AJ481" s="49"/>
      <c r="AK481" s="47"/>
      <c r="AL481" s="47"/>
      <c r="AM481" s="47"/>
      <c r="AN481" s="47"/>
      <c r="AO481" s="47"/>
      <c r="AP481" s="47"/>
      <c r="AQ481" s="50"/>
      <c r="AR481" s="50"/>
      <c r="AS481" s="51"/>
      <c r="AT481" s="51"/>
      <c r="AU481" s="1"/>
      <c r="AV481" s="1"/>
      <c r="AW481" s="1"/>
      <c r="AX481" s="1"/>
      <c r="AY481" s="1"/>
      <c r="AZ481" s="1"/>
      <c r="BA481" s="1"/>
      <c r="BB481" s="1"/>
      <c r="BC481" s="1"/>
      <c r="BD481" s="1"/>
      <c r="BE481" s="1"/>
      <c r="BF481" s="1"/>
      <c r="BG481" s="1"/>
      <c r="BH481" s="1"/>
      <c r="BI481" s="1"/>
      <c r="BJ481" s="1"/>
    </row>
    <row r="482" spans="1:62" ht="14.25" customHeight="1">
      <c r="A482" s="47"/>
      <c r="B482" s="47"/>
      <c r="C482" s="47"/>
      <c r="D482" s="47"/>
      <c r="E482" s="47"/>
      <c r="F482" s="47"/>
      <c r="G482" s="47"/>
      <c r="H482" s="47"/>
      <c r="I482" s="47"/>
      <c r="J482" s="47"/>
      <c r="K482" s="47"/>
      <c r="L482" s="47"/>
      <c r="M482" s="47"/>
      <c r="N482" s="47"/>
      <c r="O482" s="47"/>
      <c r="P482" s="47"/>
      <c r="Q482" s="47"/>
      <c r="R482" s="47"/>
      <c r="S482" s="48"/>
      <c r="T482" s="48"/>
      <c r="U482" s="48"/>
      <c r="V482" s="48"/>
      <c r="W482" s="48"/>
      <c r="X482" s="48"/>
      <c r="Y482" s="48"/>
      <c r="Z482" s="48"/>
      <c r="AA482" s="48"/>
      <c r="AB482" s="48"/>
      <c r="AC482" s="48"/>
      <c r="AD482" s="48"/>
      <c r="AE482" s="48"/>
      <c r="AF482" s="48"/>
      <c r="AG482" s="47"/>
      <c r="AH482" s="47"/>
      <c r="AI482" s="47"/>
      <c r="AJ482" s="49"/>
      <c r="AK482" s="47"/>
      <c r="AL482" s="47"/>
      <c r="AM482" s="47"/>
      <c r="AN482" s="47"/>
      <c r="AO482" s="47"/>
      <c r="AP482" s="47"/>
      <c r="AQ482" s="50"/>
      <c r="AR482" s="50"/>
      <c r="AS482" s="51"/>
      <c r="AT482" s="51"/>
      <c r="AU482" s="1"/>
      <c r="AV482" s="1"/>
      <c r="AW482" s="1"/>
      <c r="AX482" s="1"/>
      <c r="AY482" s="1"/>
      <c r="AZ482" s="1"/>
      <c r="BA482" s="1"/>
      <c r="BB482" s="1"/>
      <c r="BC482" s="1"/>
      <c r="BD482" s="1"/>
      <c r="BE482" s="1"/>
      <c r="BF482" s="1"/>
      <c r="BG482" s="1"/>
      <c r="BH482" s="1"/>
      <c r="BI482" s="1"/>
      <c r="BJ482" s="1"/>
    </row>
    <row r="483" spans="1:62" ht="14.25" customHeight="1">
      <c r="A483" s="47"/>
      <c r="B483" s="47"/>
      <c r="C483" s="47"/>
      <c r="D483" s="47"/>
      <c r="E483" s="47"/>
      <c r="F483" s="47"/>
      <c r="G483" s="47"/>
      <c r="H483" s="47"/>
      <c r="I483" s="47"/>
      <c r="J483" s="47"/>
      <c r="K483" s="47"/>
      <c r="L483" s="47"/>
      <c r="M483" s="47"/>
      <c r="N483" s="47"/>
      <c r="O483" s="47"/>
      <c r="P483" s="47"/>
      <c r="Q483" s="47"/>
      <c r="R483" s="47"/>
      <c r="S483" s="48"/>
      <c r="T483" s="48"/>
      <c r="U483" s="48"/>
      <c r="V483" s="48"/>
      <c r="W483" s="48"/>
      <c r="X483" s="48"/>
      <c r="Y483" s="48"/>
      <c r="Z483" s="48"/>
      <c r="AA483" s="48"/>
      <c r="AB483" s="48"/>
      <c r="AC483" s="48"/>
      <c r="AD483" s="48"/>
      <c r="AE483" s="48"/>
      <c r="AF483" s="48"/>
      <c r="AG483" s="47"/>
      <c r="AH483" s="47"/>
      <c r="AI483" s="47"/>
      <c r="AJ483" s="49"/>
      <c r="AK483" s="47"/>
      <c r="AL483" s="47"/>
      <c r="AM483" s="47"/>
      <c r="AN483" s="47"/>
      <c r="AO483" s="47"/>
      <c r="AP483" s="47"/>
      <c r="AQ483" s="50"/>
      <c r="AR483" s="50"/>
      <c r="AS483" s="51"/>
      <c r="AT483" s="51"/>
      <c r="AU483" s="1"/>
      <c r="AV483" s="1"/>
      <c r="AW483" s="1"/>
      <c r="AX483" s="1"/>
      <c r="AY483" s="1"/>
      <c r="AZ483" s="1"/>
      <c r="BA483" s="1"/>
      <c r="BB483" s="1"/>
      <c r="BC483" s="1"/>
      <c r="BD483" s="1"/>
      <c r="BE483" s="1"/>
      <c r="BF483" s="1"/>
      <c r="BG483" s="1"/>
      <c r="BH483" s="1"/>
      <c r="BI483" s="1"/>
      <c r="BJ483" s="1"/>
    </row>
    <row r="484" spans="1:62" ht="14.25" customHeight="1">
      <c r="A484" s="47"/>
      <c r="B484" s="47"/>
      <c r="C484" s="47"/>
      <c r="D484" s="47"/>
      <c r="E484" s="47"/>
      <c r="F484" s="47"/>
      <c r="G484" s="47"/>
      <c r="H484" s="47"/>
      <c r="I484" s="47"/>
      <c r="J484" s="47"/>
      <c r="K484" s="47"/>
      <c r="L484" s="47"/>
      <c r="M484" s="47"/>
      <c r="N484" s="47"/>
      <c r="O484" s="47"/>
      <c r="P484" s="47"/>
      <c r="Q484" s="47"/>
      <c r="R484" s="47"/>
      <c r="S484" s="48"/>
      <c r="T484" s="48"/>
      <c r="U484" s="48"/>
      <c r="V484" s="48"/>
      <c r="W484" s="48"/>
      <c r="X484" s="48"/>
      <c r="Y484" s="48"/>
      <c r="Z484" s="48"/>
      <c r="AA484" s="48"/>
      <c r="AB484" s="48"/>
      <c r="AC484" s="48"/>
      <c r="AD484" s="48"/>
      <c r="AE484" s="48"/>
      <c r="AF484" s="48"/>
      <c r="AG484" s="47"/>
      <c r="AH484" s="47"/>
      <c r="AI484" s="47"/>
      <c r="AJ484" s="49"/>
      <c r="AK484" s="47"/>
      <c r="AL484" s="47"/>
      <c r="AM484" s="47"/>
      <c r="AN484" s="47"/>
      <c r="AO484" s="47"/>
      <c r="AP484" s="47"/>
      <c r="AQ484" s="50"/>
      <c r="AR484" s="50"/>
      <c r="AS484" s="51"/>
      <c r="AT484" s="51"/>
      <c r="AU484" s="1"/>
      <c r="AV484" s="1"/>
      <c r="AW484" s="1"/>
      <c r="AX484" s="1"/>
      <c r="AY484" s="1"/>
      <c r="AZ484" s="1"/>
      <c r="BA484" s="1"/>
      <c r="BB484" s="1"/>
      <c r="BC484" s="1"/>
      <c r="BD484" s="1"/>
      <c r="BE484" s="1"/>
      <c r="BF484" s="1"/>
      <c r="BG484" s="1"/>
      <c r="BH484" s="1"/>
      <c r="BI484" s="1"/>
      <c r="BJ484" s="1"/>
    </row>
    <row r="485" spans="1:62" ht="14.25" customHeight="1">
      <c r="A485" s="47"/>
      <c r="B485" s="47"/>
      <c r="C485" s="47"/>
      <c r="D485" s="47"/>
      <c r="E485" s="47"/>
      <c r="F485" s="47"/>
      <c r="G485" s="47"/>
      <c r="H485" s="47"/>
      <c r="I485" s="47"/>
      <c r="J485" s="47"/>
      <c r="K485" s="47"/>
      <c r="L485" s="47"/>
      <c r="M485" s="47"/>
      <c r="N485" s="47"/>
      <c r="O485" s="47"/>
      <c r="P485" s="47"/>
      <c r="Q485" s="47"/>
      <c r="R485" s="47"/>
      <c r="S485" s="48"/>
      <c r="T485" s="48"/>
      <c r="U485" s="48"/>
      <c r="V485" s="48"/>
      <c r="W485" s="48"/>
      <c r="X485" s="48"/>
      <c r="Y485" s="48"/>
      <c r="Z485" s="48"/>
      <c r="AA485" s="48"/>
      <c r="AB485" s="48"/>
      <c r="AC485" s="48"/>
      <c r="AD485" s="48"/>
      <c r="AE485" s="48"/>
      <c r="AF485" s="48"/>
      <c r="AG485" s="47"/>
      <c r="AH485" s="47"/>
      <c r="AI485" s="47"/>
      <c r="AJ485" s="49"/>
      <c r="AK485" s="47"/>
      <c r="AL485" s="47"/>
      <c r="AM485" s="47"/>
      <c r="AN485" s="47"/>
      <c r="AO485" s="47"/>
      <c r="AP485" s="47"/>
      <c r="AQ485" s="50"/>
      <c r="AR485" s="50"/>
      <c r="AS485" s="51"/>
      <c r="AT485" s="51"/>
      <c r="AU485" s="1"/>
      <c r="AV485" s="1"/>
      <c r="AW485" s="1"/>
      <c r="AX485" s="1"/>
      <c r="AY485" s="1"/>
      <c r="AZ485" s="1"/>
      <c r="BA485" s="1"/>
      <c r="BB485" s="1"/>
      <c r="BC485" s="1"/>
      <c r="BD485" s="1"/>
      <c r="BE485" s="1"/>
      <c r="BF485" s="1"/>
      <c r="BG485" s="1"/>
      <c r="BH485" s="1"/>
      <c r="BI485" s="1"/>
      <c r="BJ485" s="1"/>
    </row>
    <row r="486" spans="1:62" ht="14.25" customHeight="1">
      <c r="A486" s="47"/>
      <c r="B486" s="47"/>
      <c r="C486" s="47"/>
      <c r="D486" s="47"/>
      <c r="E486" s="47"/>
      <c r="F486" s="47"/>
      <c r="G486" s="47"/>
      <c r="H486" s="47"/>
      <c r="I486" s="47"/>
      <c r="J486" s="47"/>
      <c r="K486" s="47"/>
      <c r="L486" s="47"/>
      <c r="M486" s="47"/>
      <c r="N486" s="47"/>
      <c r="O486" s="47"/>
      <c r="P486" s="47"/>
      <c r="Q486" s="47"/>
      <c r="R486" s="47"/>
      <c r="S486" s="48"/>
      <c r="T486" s="48"/>
      <c r="U486" s="48"/>
      <c r="V486" s="48"/>
      <c r="W486" s="48"/>
      <c r="X486" s="48"/>
      <c r="Y486" s="48"/>
      <c r="Z486" s="48"/>
      <c r="AA486" s="48"/>
      <c r="AB486" s="48"/>
      <c r="AC486" s="48"/>
      <c r="AD486" s="48"/>
      <c r="AE486" s="48"/>
      <c r="AF486" s="48"/>
      <c r="AG486" s="47"/>
      <c r="AH486" s="47"/>
      <c r="AI486" s="47"/>
      <c r="AJ486" s="49"/>
      <c r="AK486" s="47"/>
      <c r="AL486" s="47"/>
      <c r="AM486" s="47"/>
      <c r="AN486" s="47"/>
      <c r="AO486" s="47"/>
      <c r="AP486" s="47"/>
      <c r="AQ486" s="50"/>
      <c r="AR486" s="50"/>
      <c r="AS486" s="51"/>
      <c r="AT486" s="51"/>
      <c r="AU486" s="1"/>
      <c r="AV486" s="1"/>
      <c r="AW486" s="1"/>
      <c r="AX486" s="1"/>
      <c r="AY486" s="1"/>
      <c r="AZ486" s="1"/>
      <c r="BA486" s="1"/>
      <c r="BB486" s="1"/>
      <c r="BC486" s="1"/>
      <c r="BD486" s="1"/>
      <c r="BE486" s="1"/>
      <c r="BF486" s="1"/>
      <c r="BG486" s="1"/>
      <c r="BH486" s="1"/>
      <c r="BI486" s="1"/>
      <c r="BJ486" s="1"/>
    </row>
    <row r="487" spans="1:62" ht="14.25" customHeight="1">
      <c r="A487" s="47"/>
      <c r="B487" s="47"/>
      <c r="C487" s="47"/>
      <c r="D487" s="47"/>
      <c r="E487" s="47"/>
      <c r="F487" s="47"/>
      <c r="G487" s="47"/>
      <c r="H487" s="47"/>
      <c r="I487" s="47"/>
      <c r="J487" s="47"/>
      <c r="K487" s="47"/>
      <c r="L487" s="47"/>
      <c r="M487" s="47"/>
      <c r="N487" s="47"/>
      <c r="O487" s="47"/>
      <c r="P487" s="47"/>
      <c r="Q487" s="47"/>
      <c r="R487" s="47"/>
      <c r="S487" s="48"/>
      <c r="T487" s="48"/>
      <c r="U487" s="48"/>
      <c r="V487" s="48"/>
      <c r="W487" s="48"/>
      <c r="X487" s="48"/>
      <c r="Y487" s="48"/>
      <c r="Z487" s="48"/>
      <c r="AA487" s="48"/>
      <c r="AB487" s="48"/>
      <c r="AC487" s="48"/>
      <c r="AD487" s="48"/>
      <c r="AE487" s="48"/>
      <c r="AF487" s="48"/>
      <c r="AG487" s="47"/>
      <c r="AH487" s="47"/>
      <c r="AI487" s="47"/>
      <c r="AJ487" s="49"/>
      <c r="AK487" s="47"/>
      <c r="AL487" s="47"/>
      <c r="AM487" s="47"/>
      <c r="AN487" s="47"/>
      <c r="AO487" s="47"/>
      <c r="AP487" s="47"/>
      <c r="AQ487" s="50"/>
      <c r="AR487" s="50"/>
      <c r="AS487" s="51"/>
      <c r="AT487" s="51"/>
      <c r="AU487" s="1"/>
      <c r="AV487" s="1"/>
      <c r="AW487" s="1"/>
      <c r="AX487" s="1"/>
      <c r="AY487" s="1"/>
      <c r="AZ487" s="1"/>
      <c r="BA487" s="1"/>
      <c r="BB487" s="1"/>
      <c r="BC487" s="1"/>
      <c r="BD487" s="1"/>
      <c r="BE487" s="1"/>
      <c r="BF487" s="1"/>
      <c r="BG487" s="1"/>
      <c r="BH487" s="1"/>
      <c r="BI487" s="1"/>
      <c r="BJ487" s="1"/>
    </row>
    <row r="488" spans="1:62" ht="14.25" customHeight="1">
      <c r="A488" s="47"/>
      <c r="B488" s="47"/>
      <c r="C488" s="47"/>
      <c r="D488" s="47"/>
      <c r="E488" s="47"/>
      <c r="F488" s="47"/>
      <c r="G488" s="47"/>
      <c r="H488" s="47"/>
      <c r="I488" s="47"/>
      <c r="J488" s="47"/>
      <c r="K488" s="47"/>
      <c r="L488" s="47"/>
      <c r="M488" s="47"/>
      <c r="N488" s="47"/>
      <c r="O488" s="47"/>
      <c r="P488" s="47"/>
      <c r="Q488" s="47"/>
      <c r="R488" s="47"/>
      <c r="S488" s="48"/>
      <c r="T488" s="48"/>
      <c r="U488" s="48"/>
      <c r="V488" s="48"/>
      <c r="W488" s="48"/>
      <c r="X488" s="48"/>
      <c r="Y488" s="48"/>
      <c r="Z488" s="48"/>
      <c r="AA488" s="48"/>
      <c r="AB488" s="48"/>
      <c r="AC488" s="48"/>
      <c r="AD488" s="48"/>
      <c r="AE488" s="48"/>
      <c r="AF488" s="48"/>
      <c r="AG488" s="47"/>
      <c r="AH488" s="47"/>
      <c r="AI488" s="47"/>
      <c r="AJ488" s="49"/>
      <c r="AK488" s="47"/>
      <c r="AL488" s="47"/>
      <c r="AM488" s="47"/>
      <c r="AN488" s="47"/>
      <c r="AO488" s="47"/>
      <c r="AP488" s="47"/>
      <c r="AQ488" s="50"/>
      <c r="AR488" s="50"/>
      <c r="AS488" s="51"/>
      <c r="AT488" s="51"/>
      <c r="AU488" s="1"/>
      <c r="AV488" s="1"/>
      <c r="AW488" s="1"/>
      <c r="AX488" s="1"/>
      <c r="AY488" s="1"/>
      <c r="AZ488" s="1"/>
      <c r="BA488" s="1"/>
      <c r="BB488" s="1"/>
      <c r="BC488" s="1"/>
      <c r="BD488" s="1"/>
      <c r="BE488" s="1"/>
      <c r="BF488" s="1"/>
      <c r="BG488" s="1"/>
      <c r="BH488" s="1"/>
      <c r="BI488" s="1"/>
      <c r="BJ488" s="1"/>
    </row>
    <row r="489" spans="1:62" ht="14.25" customHeight="1">
      <c r="A489" s="47"/>
      <c r="B489" s="47"/>
      <c r="C489" s="47"/>
      <c r="D489" s="47"/>
      <c r="E489" s="47"/>
      <c r="F489" s="47"/>
      <c r="G489" s="47"/>
      <c r="H489" s="47"/>
      <c r="I489" s="47"/>
      <c r="J489" s="47"/>
      <c r="K489" s="47"/>
      <c r="L489" s="47"/>
      <c r="M489" s="47"/>
      <c r="N489" s="47"/>
      <c r="O489" s="47"/>
      <c r="P489" s="47"/>
      <c r="Q489" s="47"/>
      <c r="R489" s="47"/>
      <c r="S489" s="48"/>
      <c r="T489" s="48"/>
      <c r="U489" s="48"/>
      <c r="V489" s="48"/>
      <c r="W489" s="48"/>
      <c r="X489" s="48"/>
      <c r="Y489" s="48"/>
      <c r="Z489" s="48"/>
      <c r="AA489" s="48"/>
      <c r="AB489" s="48"/>
      <c r="AC489" s="48"/>
      <c r="AD489" s="48"/>
      <c r="AE489" s="48"/>
      <c r="AF489" s="48"/>
      <c r="AG489" s="47"/>
      <c r="AH489" s="47"/>
      <c r="AI489" s="47"/>
      <c r="AJ489" s="49"/>
      <c r="AK489" s="47"/>
      <c r="AL489" s="47"/>
      <c r="AM489" s="47"/>
      <c r="AN489" s="47"/>
      <c r="AO489" s="47"/>
      <c r="AP489" s="47"/>
      <c r="AQ489" s="50"/>
      <c r="AR489" s="50"/>
      <c r="AS489" s="51"/>
      <c r="AT489" s="51"/>
      <c r="AU489" s="1"/>
      <c r="AV489" s="1"/>
      <c r="AW489" s="1"/>
      <c r="AX489" s="1"/>
      <c r="AY489" s="1"/>
      <c r="AZ489" s="1"/>
      <c r="BA489" s="1"/>
      <c r="BB489" s="1"/>
      <c r="BC489" s="1"/>
      <c r="BD489" s="1"/>
      <c r="BE489" s="1"/>
      <c r="BF489" s="1"/>
      <c r="BG489" s="1"/>
      <c r="BH489" s="1"/>
      <c r="BI489" s="1"/>
      <c r="BJ489" s="1"/>
    </row>
    <row r="490" spans="1:62" ht="14.25" customHeight="1">
      <c r="A490" s="47"/>
      <c r="B490" s="47"/>
      <c r="C490" s="47"/>
      <c r="D490" s="47"/>
      <c r="E490" s="47"/>
      <c r="F490" s="47"/>
      <c r="G490" s="47"/>
      <c r="H490" s="47"/>
      <c r="I490" s="47"/>
      <c r="J490" s="47"/>
      <c r="K490" s="47"/>
      <c r="L490" s="47"/>
      <c r="M490" s="47"/>
      <c r="N490" s="47"/>
      <c r="O490" s="47"/>
      <c r="P490" s="47"/>
      <c r="Q490" s="47"/>
      <c r="R490" s="47"/>
      <c r="S490" s="48"/>
      <c r="T490" s="48"/>
      <c r="U490" s="48"/>
      <c r="V490" s="48"/>
      <c r="W490" s="48"/>
      <c r="X490" s="48"/>
      <c r="Y490" s="48"/>
      <c r="Z490" s="48"/>
      <c r="AA490" s="48"/>
      <c r="AB490" s="48"/>
      <c r="AC490" s="48"/>
      <c r="AD490" s="48"/>
      <c r="AE490" s="48"/>
      <c r="AF490" s="48"/>
      <c r="AG490" s="47"/>
      <c r="AH490" s="47"/>
      <c r="AI490" s="47"/>
      <c r="AJ490" s="49"/>
      <c r="AK490" s="47"/>
      <c r="AL490" s="47"/>
      <c r="AM490" s="47"/>
      <c r="AN490" s="47"/>
      <c r="AO490" s="47"/>
      <c r="AP490" s="47"/>
      <c r="AQ490" s="50"/>
      <c r="AR490" s="50"/>
      <c r="AS490" s="51"/>
      <c r="AT490" s="51"/>
      <c r="AU490" s="1"/>
      <c r="AV490" s="1"/>
      <c r="AW490" s="1"/>
      <c r="AX490" s="1"/>
      <c r="AY490" s="1"/>
      <c r="AZ490" s="1"/>
      <c r="BA490" s="1"/>
      <c r="BB490" s="1"/>
      <c r="BC490" s="1"/>
      <c r="BD490" s="1"/>
      <c r="BE490" s="1"/>
      <c r="BF490" s="1"/>
      <c r="BG490" s="1"/>
      <c r="BH490" s="1"/>
      <c r="BI490" s="1"/>
      <c r="BJ490" s="1"/>
    </row>
    <row r="491" spans="1:62" ht="14.25" customHeight="1">
      <c r="A491" s="47"/>
      <c r="B491" s="47"/>
      <c r="C491" s="47"/>
      <c r="D491" s="47"/>
      <c r="E491" s="47"/>
      <c r="F491" s="47"/>
      <c r="G491" s="47"/>
      <c r="H491" s="47"/>
      <c r="I491" s="47"/>
      <c r="J491" s="47"/>
      <c r="K491" s="47"/>
      <c r="L491" s="47"/>
      <c r="M491" s="47"/>
      <c r="N491" s="47"/>
      <c r="O491" s="47"/>
      <c r="P491" s="47"/>
      <c r="Q491" s="47"/>
      <c r="R491" s="47"/>
      <c r="S491" s="48"/>
      <c r="T491" s="48"/>
      <c r="U491" s="48"/>
      <c r="V491" s="48"/>
      <c r="W491" s="48"/>
      <c r="X491" s="48"/>
      <c r="Y491" s="48"/>
      <c r="Z491" s="48"/>
      <c r="AA491" s="48"/>
      <c r="AB491" s="48"/>
      <c r="AC491" s="48"/>
      <c r="AD491" s="48"/>
      <c r="AE491" s="48"/>
      <c r="AF491" s="48"/>
      <c r="AG491" s="47"/>
      <c r="AH491" s="47"/>
      <c r="AI491" s="47"/>
      <c r="AJ491" s="49"/>
      <c r="AK491" s="47"/>
      <c r="AL491" s="47"/>
      <c r="AM491" s="47"/>
      <c r="AN491" s="47"/>
      <c r="AO491" s="47"/>
      <c r="AP491" s="47"/>
      <c r="AQ491" s="50"/>
      <c r="AR491" s="50"/>
      <c r="AS491" s="51"/>
      <c r="AT491" s="51"/>
      <c r="AU491" s="1"/>
      <c r="AV491" s="1"/>
      <c r="AW491" s="1"/>
      <c r="AX491" s="1"/>
      <c r="AY491" s="1"/>
      <c r="AZ491" s="1"/>
      <c r="BA491" s="1"/>
      <c r="BB491" s="1"/>
      <c r="BC491" s="1"/>
      <c r="BD491" s="1"/>
      <c r="BE491" s="1"/>
      <c r="BF491" s="1"/>
      <c r="BG491" s="1"/>
      <c r="BH491" s="1"/>
      <c r="BI491" s="1"/>
      <c r="BJ491" s="1"/>
    </row>
    <row r="492" spans="1:62" ht="14.25" customHeight="1">
      <c r="A492" s="47"/>
      <c r="B492" s="47"/>
      <c r="C492" s="47"/>
      <c r="D492" s="47"/>
      <c r="E492" s="47"/>
      <c r="F492" s="47"/>
      <c r="G492" s="47"/>
      <c r="H492" s="47"/>
      <c r="I492" s="47"/>
      <c r="J492" s="47"/>
      <c r="K492" s="47"/>
      <c r="L492" s="47"/>
      <c r="M492" s="47"/>
      <c r="N492" s="47"/>
      <c r="O492" s="47"/>
      <c r="P492" s="47"/>
      <c r="Q492" s="47"/>
      <c r="R492" s="47"/>
      <c r="S492" s="48"/>
      <c r="T492" s="48"/>
      <c r="U492" s="48"/>
      <c r="V492" s="48"/>
      <c r="W492" s="48"/>
      <c r="X492" s="48"/>
      <c r="Y492" s="48"/>
      <c r="Z492" s="48"/>
      <c r="AA492" s="48"/>
      <c r="AB492" s="48"/>
      <c r="AC492" s="48"/>
      <c r="AD492" s="48"/>
      <c r="AE492" s="48"/>
      <c r="AF492" s="48"/>
      <c r="AG492" s="47"/>
      <c r="AH492" s="47"/>
      <c r="AI492" s="47"/>
      <c r="AJ492" s="49"/>
      <c r="AK492" s="47"/>
      <c r="AL492" s="47"/>
      <c r="AM492" s="47"/>
      <c r="AN492" s="47"/>
      <c r="AO492" s="47"/>
      <c r="AP492" s="47"/>
      <c r="AQ492" s="50"/>
      <c r="AR492" s="50"/>
      <c r="AS492" s="51"/>
      <c r="AT492" s="51"/>
      <c r="AU492" s="1"/>
      <c r="AV492" s="1"/>
      <c r="AW492" s="1"/>
      <c r="AX492" s="1"/>
      <c r="AY492" s="1"/>
      <c r="AZ492" s="1"/>
      <c r="BA492" s="1"/>
      <c r="BB492" s="1"/>
      <c r="BC492" s="1"/>
      <c r="BD492" s="1"/>
      <c r="BE492" s="1"/>
      <c r="BF492" s="1"/>
      <c r="BG492" s="1"/>
      <c r="BH492" s="1"/>
      <c r="BI492" s="1"/>
      <c r="BJ492" s="1"/>
    </row>
    <row r="493" spans="1:62" ht="14.25" customHeight="1">
      <c r="A493" s="47"/>
      <c r="B493" s="47"/>
      <c r="C493" s="47"/>
      <c r="D493" s="47"/>
      <c r="E493" s="47"/>
      <c r="F493" s="47"/>
      <c r="G493" s="47"/>
      <c r="H493" s="47"/>
      <c r="I493" s="47"/>
      <c r="J493" s="47"/>
      <c r="K493" s="47"/>
      <c r="L493" s="47"/>
      <c r="M493" s="47"/>
      <c r="N493" s="47"/>
      <c r="O493" s="47"/>
      <c r="P493" s="47"/>
      <c r="Q493" s="47"/>
      <c r="R493" s="47"/>
      <c r="S493" s="48"/>
      <c r="T493" s="48"/>
      <c r="U493" s="48"/>
      <c r="V493" s="48"/>
      <c r="W493" s="48"/>
      <c r="X493" s="48"/>
      <c r="Y493" s="48"/>
      <c r="Z493" s="48"/>
      <c r="AA493" s="48"/>
      <c r="AB493" s="48"/>
      <c r="AC493" s="48"/>
      <c r="AD493" s="48"/>
      <c r="AE493" s="48"/>
      <c r="AF493" s="48"/>
      <c r="AG493" s="47"/>
      <c r="AH493" s="47"/>
      <c r="AI493" s="47"/>
      <c r="AJ493" s="49"/>
      <c r="AK493" s="47"/>
      <c r="AL493" s="47"/>
      <c r="AM493" s="47"/>
      <c r="AN493" s="47"/>
      <c r="AO493" s="47"/>
      <c r="AP493" s="47"/>
      <c r="AQ493" s="50"/>
      <c r="AR493" s="50"/>
      <c r="AS493" s="51"/>
      <c r="AT493" s="51"/>
      <c r="AU493" s="1"/>
      <c r="AV493" s="1"/>
      <c r="AW493" s="1"/>
      <c r="AX493" s="1"/>
      <c r="AY493" s="1"/>
      <c r="AZ493" s="1"/>
      <c r="BA493" s="1"/>
      <c r="BB493" s="1"/>
      <c r="BC493" s="1"/>
      <c r="BD493" s="1"/>
      <c r="BE493" s="1"/>
      <c r="BF493" s="1"/>
      <c r="BG493" s="1"/>
      <c r="BH493" s="1"/>
      <c r="BI493" s="1"/>
      <c r="BJ493" s="1"/>
    </row>
    <row r="494" spans="1:62" ht="14.25" customHeight="1">
      <c r="A494" s="47"/>
      <c r="B494" s="47"/>
      <c r="C494" s="47"/>
      <c r="D494" s="47"/>
      <c r="E494" s="47"/>
      <c r="F494" s="47"/>
      <c r="G494" s="47"/>
      <c r="H494" s="47"/>
      <c r="I494" s="47"/>
      <c r="J494" s="47"/>
      <c r="K494" s="47"/>
      <c r="L494" s="47"/>
      <c r="M494" s="47"/>
      <c r="N494" s="47"/>
      <c r="O494" s="47"/>
      <c r="P494" s="47"/>
      <c r="Q494" s="47"/>
      <c r="R494" s="47"/>
      <c r="S494" s="48"/>
      <c r="T494" s="48"/>
      <c r="U494" s="48"/>
      <c r="V494" s="48"/>
      <c r="W494" s="48"/>
      <c r="X494" s="48"/>
      <c r="Y494" s="48"/>
      <c r="Z494" s="48"/>
      <c r="AA494" s="48"/>
      <c r="AB494" s="48"/>
      <c r="AC494" s="48"/>
      <c r="AD494" s="48"/>
      <c r="AE494" s="48"/>
      <c r="AF494" s="48"/>
      <c r="AG494" s="47"/>
      <c r="AH494" s="47"/>
      <c r="AI494" s="47"/>
      <c r="AJ494" s="49"/>
      <c r="AK494" s="47"/>
      <c r="AL494" s="47"/>
      <c r="AM494" s="47"/>
      <c r="AN494" s="47"/>
      <c r="AO494" s="47"/>
      <c r="AP494" s="47"/>
      <c r="AQ494" s="50"/>
      <c r="AR494" s="50"/>
      <c r="AS494" s="51"/>
      <c r="AT494" s="51"/>
      <c r="AU494" s="1"/>
      <c r="AV494" s="1"/>
      <c r="AW494" s="1"/>
      <c r="AX494" s="1"/>
      <c r="AY494" s="1"/>
      <c r="AZ494" s="1"/>
      <c r="BA494" s="1"/>
      <c r="BB494" s="1"/>
      <c r="BC494" s="1"/>
      <c r="BD494" s="1"/>
      <c r="BE494" s="1"/>
      <c r="BF494" s="1"/>
      <c r="BG494" s="1"/>
      <c r="BH494" s="1"/>
      <c r="BI494" s="1"/>
      <c r="BJ494" s="1"/>
    </row>
    <row r="495" spans="1:62" ht="14.25" customHeight="1">
      <c r="A495" s="47"/>
      <c r="B495" s="47"/>
      <c r="C495" s="47"/>
      <c r="D495" s="47"/>
      <c r="E495" s="47"/>
      <c r="F495" s="47"/>
      <c r="G495" s="47"/>
      <c r="H495" s="47"/>
      <c r="I495" s="47"/>
      <c r="J495" s="47"/>
      <c r="K495" s="47"/>
      <c r="L495" s="47"/>
      <c r="M495" s="47"/>
      <c r="N495" s="47"/>
      <c r="O495" s="47"/>
      <c r="P495" s="47"/>
      <c r="Q495" s="47"/>
      <c r="R495" s="47"/>
      <c r="S495" s="48"/>
      <c r="T495" s="48"/>
      <c r="U495" s="48"/>
      <c r="V495" s="48"/>
      <c r="W495" s="48"/>
      <c r="X495" s="48"/>
      <c r="Y495" s="48"/>
      <c r="Z495" s="48"/>
      <c r="AA495" s="48"/>
      <c r="AB495" s="48"/>
      <c r="AC495" s="48"/>
      <c r="AD495" s="48"/>
      <c r="AE495" s="48"/>
      <c r="AF495" s="48"/>
      <c r="AG495" s="47"/>
      <c r="AH495" s="47"/>
      <c r="AI495" s="47"/>
      <c r="AJ495" s="49"/>
      <c r="AK495" s="47"/>
      <c r="AL495" s="47"/>
      <c r="AM495" s="47"/>
      <c r="AN495" s="47"/>
      <c r="AO495" s="47"/>
      <c r="AP495" s="47"/>
      <c r="AQ495" s="50"/>
      <c r="AR495" s="50"/>
      <c r="AS495" s="51"/>
      <c r="AT495" s="51"/>
      <c r="AU495" s="1"/>
      <c r="AV495" s="1"/>
      <c r="AW495" s="1"/>
      <c r="AX495" s="1"/>
      <c r="AY495" s="1"/>
      <c r="AZ495" s="1"/>
      <c r="BA495" s="1"/>
      <c r="BB495" s="1"/>
      <c r="BC495" s="1"/>
      <c r="BD495" s="1"/>
      <c r="BE495" s="1"/>
      <c r="BF495" s="1"/>
      <c r="BG495" s="1"/>
      <c r="BH495" s="1"/>
      <c r="BI495" s="1"/>
      <c r="BJ495" s="1"/>
    </row>
    <row r="496" spans="1:62" ht="14.25" customHeight="1">
      <c r="A496" s="47"/>
      <c r="B496" s="47"/>
      <c r="C496" s="47"/>
      <c r="D496" s="47"/>
      <c r="E496" s="47"/>
      <c r="F496" s="47"/>
      <c r="G496" s="47"/>
      <c r="H496" s="47"/>
      <c r="I496" s="47"/>
      <c r="J496" s="47"/>
      <c r="K496" s="47"/>
      <c r="L496" s="47"/>
      <c r="M496" s="47"/>
      <c r="N496" s="47"/>
      <c r="O496" s="47"/>
      <c r="P496" s="47"/>
      <c r="Q496" s="47"/>
      <c r="R496" s="47"/>
      <c r="S496" s="48"/>
      <c r="T496" s="48"/>
      <c r="U496" s="48"/>
      <c r="V496" s="48"/>
      <c r="W496" s="48"/>
      <c r="X496" s="48"/>
      <c r="Y496" s="48"/>
      <c r="Z496" s="48"/>
      <c r="AA496" s="48"/>
      <c r="AB496" s="48"/>
      <c r="AC496" s="48"/>
      <c r="AD496" s="48"/>
      <c r="AE496" s="48"/>
      <c r="AF496" s="48"/>
      <c r="AG496" s="47"/>
      <c r="AH496" s="47"/>
      <c r="AI496" s="47"/>
      <c r="AJ496" s="49"/>
      <c r="AK496" s="47"/>
      <c r="AL496" s="47"/>
      <c r="AM496" s="47"/>
      <c r="AN496" s="47"/>
      <c r="AO496" s="47"/>
      <c r="AP496" s="47"/>
      <c r="AQ496" s="50"/>
      <c r="AR496" s="50"/>
      <c r="AS496" s="51"/>
      <c r="AT496" s="51"/>
      <c r="AU496" s="1"/>
      <c r="AV496" s="1"/>
      <c r="AW496" s="1"/>
      <c r="AX496" s="1"/>
      <c r="AY496" s="1"/>
      <c r="AZ496" s="1"/>
      <c r="BA496" s="1"/>
      <c r="BB496" s="1"/>
      <c r="BC496" s="1"/>
      <c r="BD496" s="1"/>
      <c r="BE496" s="1"/>
      <c r="BF496" s="1"/>
      <c r="BG496" s="1"/>
      <c r="BH496" s="1"/>
      <c r="BI496" s="1"/>
      <c r="BJ496" s="1"/>
    </row>
    <row r="497" spans="1:62" ht="14.25" customHeight="1">
      <c r="A497" s="47"/>
      <c r="B497" s="47"/>
      <c r="C497" s="47"/>
      <c r="D497" s="47"/>
      <c r="E497" s="47"/>
      <c r="F497" s="47"/>
      <c r="G497" s="47"/>
      <c r="H497" s="47"/>
      <c r="I497" s="47"/>
      <c r="J497" s="47"/>
      <c r="K497" s="47"/>
      <c r="L497" s="47"/>
      <c r="M497" s="47"/>
      <c r="N497" s="47"/>
      <c r="O497" s="47"/>
      <c r="P497" s="47"/>
      <c r="Q497" s="47"/>
      <c r="R497" s="47"/>
      <c r="S497" s="48"/>
      <c r="T497" s="48"/>
      <c r="U497" s="48"/>
      <c r="V497" s="48"/>
      <c r="W497" s="48"/>
      <c r="X497" s="48"/>
      <c r="Y497" s="48"/>
      <c r="Z497" s="48"/>
      <c r="AA497" s="48"/>
      <c r="AB497" s="48"/>
      <c r="AC497" s="48"/>
      <c r="AD497" s="48"/>
      <c r="AE497" s="48"/>
      <c r="AF497" s="48"/>
      <c r="AG497" s="47"/>
      <c r="AH497" s="47"/>
      <c r="AI497" s="47"/>
      <c r="AJ497" s="49"/>
      <c r="AK497" s="47"/>
      <c r="AL497" s="47"/>
      <c r="AM497" s="47"/>
      <c r="AN497" s="47"/>
      <c r="AO497" s="47"/>
      <c r="AP497" s="47"/>
      <c r="AQ497" s="50"/>
      <c r="AR497" s="50"/>
      <c r="AS497" s="51"/>
      <c r="AT497" s="51"/>
      <c r="AU497" s="1"/>
      <c r="AV497" s="1"/>
      <c r="AW497" s="1"/>
      <c r="AX497" s="1"/>
      <c r="AY497" s="1"/>
      <c r="AZ497" s="1"/>
      <c r="BA497" s="1"/>
      <c r="BB497" s="1"/>
      <c r="BC497" s="1"/>
      <c r="BD497" s="1"/>
      <c r="BE497" s="1"/>
      <c r="BF497" s="1"/>
      <c r="BG497" s="1"/>
      <c r="BH497" s="1"/>
      <c r="BI497" s="1"/>
      <c r="BJ497" s="1"/>
    </row>
    <row r="498" spans="1:62" ht="14.25" customHeight="1">
      <c r="A498" s="47"/>
      <c r="B498" s="47"/>
      <c r="C498" s="47"/>
      <c r="D498" s="47"/>
      <c r="E498" s="47"/>
      <c r="F498" s="47"/>
      <c r="G498" s="47"/>
      <c r="H498" s="47"/>
      <c r="I498" s="47"/>
      <c r="J498" s="47"/>
      <c r="K498" s="47"/>
      <c r="L498" s="47"/>
      <c r="M498" s="47"/>
      <c r="N498" s="47"/>
      <c r="O498" s="47"/>
      <c r="P498" s="47"/>
      <c r="Q498" s="47"/>
      <c r="R498" s="47"/>
      <c r="S498" s="48"/>
      <c r="T498" s="48"/>
      <c r="U498" s="48"/>
      <c r="V498" s="48"/>
      <c r="W498" s="48"/>
      <c r="X498" s="48"/>
      <c r="Y498" s="48"/>
      <c r="Z498" s="48"/>
      <c r="AA498" s="48"/>
      <c r="AB498" s="48"/>
      <c r="AC498" s="48"/>
      <c r="AD498" s="48"/>
      <c r="AE498" s="48"/>
      <c r="AF498" s="48"/>
      <c r="AG498" s="47"/>
      <c r="AH498" s="47"/>
      <c r="AI498" s="47"/>
      <c r="AJ498" s="49"/>
      <c r="AK498" s="47"/>
      <c r="AL498" s="47"/>
      <c r="AM498" s="47"/>
      <c r="AN498" s="47"/>
      <c r="AO498" s="47"/>
      <c r="AP498" s="47"/>
      <c r="AQ498" s="50"/>
      <c r="AR498" s="50"/>
      <c r="AS498" s="51"/>
      <c r="AT498" s="51"/>
      <c r="AU498" s="1"/>
      <c r="AV498" s="1"/>
      <c r="AW498" s="1"/>
      <c r="AX498" s="1"/>
      <c r="AY498" s="1"/>
      <c r="AZ498" s="1"/>
      <c r="BA498" s="1"/>
      <c r="BB498" s="1"/>
      <c r="BC498" s="1"/>
      <c r="BD498" s="1"/>
      <c r="BE498" s="1"/>
      <c r="BF498" s="1"/>
      <c r="BG498" s="1"/>
      <c r="BH498" s="1"/>
      <c r="BI498" s="1"/>
      <c r="BJ498" s="1"/>
    </row>
    <row r="499" spans="1:62" ht="14.25" customHeight="1">
      <c r="A499" s="47"/>
      <c r="B499" s="47"/>
      <c r="C499" s="47"/>
      <c r="D499" s="47"/>
      <c r="E499" s="47"/>
      <c r="F499" s="47"/>
      <c r="G499" s="47"/>
      <c r="H499" s="47"/>
      <c r="I499" s="47"/>
      <c r="J499" s="47"/>
      <c r="K499" s="47"/>
      <c r="L499" s="47"/>
      <c r="M499" s="47"/>
      <c r="N499" s="47"/>
      <c r="O499" s="47"/>
      <c r="P499" s="47"/>
      <c r="Q499" s="47"/>
      <c r="R499" s="47"/>
      <c r="S499" s="48"/>
      <c r="T499" s="48"/>
      <c r="U499" s="48"/>
      <c r="V499" s="48"/>
      <c r="W499" s="48"/>
      <c r="X499" s="48"/>
      <c r="Y499" s="48"/>
      <c r="Z499" s="48"/>
      <c r="AA499" s="48"/>
      <c r="AB499" s="48"/>
      <c r="AC499" s="48"/>
      <c r="AD499" s="48"/>
      <c r="AE499" s="48"/>
      <c r="AF499" s="48"/>
      <c r="AG499" s="47"/>
      <c r="AH499" s="47"/>
      <c r="AI499" s="47"/>
      <c r="AJ499" s="49"/>
      <c r="AK499" s="47"/>
      <c r="AL499" s="47"/>
      <c r="AM499" s="47"/>
      <c r="AN499" s="47"/>
      <c r="AO499" s="47"/>
      <c r="AP499" s="47"/>
      <c r="AQ499" s="50"/>
      <c r="AR499" s="50"/>
      <c r="AS499" s="51"/>
      <c r="AT499" s="51"/>
      <c r="AU499" s="1"/>
      <c r="AV499" s="1"/>
      <c r="AW499" s="1"/>
      <c r="AX499" s="1"/>
      <c r="AY499" s="1"/>
      <c r="AZ499" s="1"/>
      <c r="BA499" s="1"/>
      <c r="BB499" s="1"/>
      <c r="BC499" s="1"/>
      <c r="BD499" s="1"/>
      <c r="BE499" s="1"/>
      <c r="BF499" s="1"/>
      <c r="BG499" s="1"/>
      <c r="BH499" s="1"/>
      <c r="BI499" s="1"/>
      <c r="BJ499" s="1"/>
    </row>
    <row r="500" spans="1:62" ht="14.25" customHeight="1">
      <c r="A500" s="47"/>
      <c r="B500" s="47"/>
      <c r="C500" s="47"/>
      <c r="D500" s="47"/>
      <c r="E500" s="47"/>
      <c r="F500" s="47"/>
      <c r="G500" s="47"/>
      <c r="H500" s="47"/>
      <c r="I500" s="47"/>
      <c r="J500" s="47"/>
      <c r="K500" s="47"/>
      <c r="L500" s="47"/>
      <c r="M500" s="47"/>
      <c r="N500" s="47"/>
      <c r="O500" s="47"/>
      <c r="P500" s="47"/>
      <c r="Q500" s="47"/>
      <c r="R500" s="47"/>
      <c r="S500" s="48"/>
      <c r="T500" s="48"/>
      <c r="U500" s="48"/>
      <c r="V500" s="48"/>
      <c r="W500" s="48"/>
      <c r="X500" s="48"/>
      <c r="Y500" s="48"/>
      <c r="Z500" s="48"/>
      <c r="AA500" s="48"/>
      <c r="AB500" s="48"/>
      <c r="AC500" s="48"/>
      <c r="AD500" s="48"/>
      <c r="AE500" s="48"/>
      <c r="AF500" s="48"/>
      <c r="AG500" s="47"/>
      <c r="AH500" s="47"/>
      <c r="AI500" s="47"/>
      <c r="AJ500" s="49"/>
      <c r="AK500" s="47"/>
      <c r="AL500" s="47"/>
      <c r="AM500" s="47"/>
      <c r="AN500" s="47"/>
      <c r="AO500" s="47"/>
      <c r="AP500" s="47"/>
      <c r="AQ500" s="50"/>
      <c r="AR500" s="50"/>
      <c r="AS500" s="51"/>
      <c r="AT500" s="51"/>
      <c r="AU500" s="1"/>
      <c r="AV500" s="1"/>
      <c r="AW500" s="1"/>
      <c r="AX500" s="1"/>
      <c r="AY500" s="1"/>
      <c r="AZ500" s="1"/>
      <c r="BA500" s="1"/>
      <c r="BB500" s="1"/>
      <c r="BC500" s="1"/>
      <c r="BD500" s="1"/>
      <c r="BE500" s="1"/>
      <c r="BF500" s="1"/>
      <c r="BG500" s="1"/>
      <c r="BH500" s="1"/>
      <c r="BI500" s="1"/>
      <c r="BJ500" s="1"/>
    </row>
    <row r="501" spans="1:62" ht="14.25" customHeight="1">
      <c r="A501" s="47"/>
      <c r="B501" s="47"/>
      <c r="C501" s="47"/>
      <c r="D501" s="47"/>
      <c r="E501" s="47"/>
      <c r="F501" s="47"/>
      <c r="G501" s="47"/>
      <c r="H501" s="47"/>
      <c r="I501" s="47"/>
      <c r="J501" s="47"/>
      <c r="K501" s="47"/>
      <c r="L501" s="47"/>
      <c r="M501" s="47"/>
      <c r="N501" s="47"/>
      <c r="O501" s="47"/>
      <c r="P501" s="47"/>
      <c r="Q501" s="47"/>
      <c r="R501" s="47"/>
      <c r="S501" s="48"/>
      <c r="T501" s="48"/>
      <c r="U501" s="48"/>
      <c r="V501" s="48"/>
      <c r="W501" s="48"/>
      <c r="X501" s="48"/>
      <c r="Y501" s="48"/>
      <c r="Z501" s="48"/>
      <c r="AA501" s="48"/>
      <c r="AB501" s="48"/>
      <c r="AC501" s="48"/>
      <c r="AD501" s="48"/>
      <c r="AE501" s="48"/>
      <c r="AF501" s="48"/>
      <c r="AG501" s="47"/>
      <c r="AH501" s="47"/>
      <c r="AI501" s="47"/>
      <c r="AJ501" s="49"/>
      <c r="AK501" s="47"/>
      <c r="AL501" s="47"/>
      <c r="AM501" s="47"/>
      <c r="AN501" s="47"/>
      <c r="AO501" s="47"/>
      <c r="AP501" s="47"/>
      <c r="AQ501" s="50"/>
      <c r="AR501" s="50"/>
      <c r="AS501" s="51"/>
      <c r="AT501" s="51"/>
      <c r="AU501" s="1"/>
      <c r="AV501" s="1"/>
      <c r="AW501" s="1"/>
      <c r="AX501" s="1"/>
      <c r="AY501" s="1"/>
      <c r="AZ501" s="1"/>
      <c r="BA501" s="1"/>
      <c r="BB501" s="1"/>
      <c r="BC501" s="1"/>
      <c r="BD501" s="1"/>
      <c r="BE501" s="1"/>
      <c r="BF501" s="1"/>
      <c r="BG501" s="1"/>
      <c r="BH501" s="1"/>
      <c r="BI501" s="1"/>
      <c r="BJ501" s="1"/>
    </row>
    <row r="502" spans="1:62" ht="14.25" customHeight="1">
      <c r="A502" s="47"/>
      <c r="B502" s="47"/>
      <c r="C502" s="47"/>
      <c r="D502" s="47"/>
      <c r="E502" s="47"/>
      <c r="F502" s="47"/>
      <c r="G502" s="47"/>
      <c r="H502" s="47"/>
      <c r="I502" s="47"/>
      <c r="J502" s="47"/>
      <c r="K502" s="47"/>
      <c r="L502" s="47"/>
      <c r="M502" s="47"/>
      <c r="N502" s="47"/>
      <c r="O502" s="47"/>
      <c r="P502" s="47"/>
      <c r="Q502" s="47"/>
      <c r="R502" s="47"/>
      <c r="S502" s="48"/>
      <c r="T502" s="48"/>
      <c r="U502" s="48"/>
      <c r="V502" s="48"/>
      <c r="W502" s="48"/>
      <c r="X502" s="48"/>
      <c r="Y502" s="48"/>
      <c r="Z502" s="48"/>
      <c r="AA502" s="48"/>
      <c r="AB502" s="48"/>
      <c r="AC502" s="48"/>
      <c r="AD502" s="48"/>
      <c r="AE502" s="48"/>
      <c r="AF502" s="48"/>
      <c r="AG502" s="47"/>
      <c r="AH502" s="47"/>
      <c r="AI502" s="47"/>
      <c r="AJ502" s="49"/>
      <c r="AK502" s="47"/>
      <c r="AL502" s="47"/>
      <c r="AM502" s="47"/>
      <c r="AN502" s="47"/>
      <c r="AO502" s="47"/>
      <c r="AP502" s="47"/>
      <c r="AQ502" s="50"/>
      <c r="AR502" s="50"/>
      <c r="AS502" s="51"/>
      <c r="AT502" s="51"/>
      <c r="AU502" s="1"/>
      <c r="AV502" s="1"/>
      <c r="AW502" s="1"/>
      <c r="AX502" s="1"/>
      <c r="AY502" s="1"/>
      <c r="AZ502" s="1"/>
      <c r="BA502" s="1"/>
      <c r="BB502" s="1"/>
      <c r="BC502" s="1"/>
      <c r="BD502" s="1"/>
      <c r="BE502" s="1"/>
      <c r="BF502" s="1"/>
      <c r="BG502" s="1"/>
      <c r="BH502" s="1"/>
      <c r="BI502" s="1"/>
      <c r="BJ502" s="1"/>
    </row>
    <row r="503" spans="1:62" ht="14.25" customHeight="1">
      <c r="A503" s="47"/>
      <c r="B503" s="47"/>
      <c r="C503" s="47"/>
      <c r="D503" s="47"/>
      <c r="E503" s="47"/>
      <c r="F503" s="47"/>
      <c r="G503" s="47"/>
      <c r="H503" s="47"/>
      <c r="I503" s="47"/>
      <c r="J503" s="47"/>
      <c r="K503" s="47"/>
      <c r="L503" s="47"/>
      <c r="M503" s="47"/>
      <c r="N503" s="47"/>
      <c r="O503" s="47"/>
      <c r="P503" s="47"/>
      <c r="Q503" s="47"/>
      <c r="R503" s="47"/>
      <c r="S503" s="48"/>
      <c r="T503" s="48"/>
      <c r="U503" s="48"/>
      <c r="V503" s="48"/>
      <c r="W503" s="48"/>
      <c r="X503" s="48"/>
      <c r="Y503" s="48"/>
      <c r="Z503" s="48"/>
      <c r="AA503" s="48"/>
      <c r="AB503" s="48"/>
      <c r="AC503" s="48"/>
      <c r="AD503" s="48"/>
      <c r="AE503" s="48"/>
      <c r="AF503" s="48"/>
      <c r="AG503" s="47"/>
      <c r="AH503" s="47"/>
      <c r="AI503" s="47"/>
      <c r="AJ503" s="49"/>
      <c r="AK503" s="47"/>
      <c r="AL503" s="47"/>
      <c r="AM503" s="47"/>
      <c r="AN503" s="47"/>
      <c r="AO503" s="47"/>
      <c r="AP503" s="47"/>
      <c r="AQ503" s="50"/>
      <c r="AR503" s="50"/>
      <c r="AS503" s="51"/>
      <c r="AT503" s="51"/>
      <c r="AU503" s="1"/>
      <c r="AV503" s="1"/>
      <c r="AW503" s="1"/>
      <c r="AX503" s="1"/>
      <c r="AY503" s="1"/>
      <c r="AZ503" s="1"/>
      <c r="BA503" s="1"/>
      <c r="BB503" s="1"/>
      <c r="BC503" s="1"/>
      <c r="BD503" s="1"/>
      <c r="BE503" s="1"/>
      <c r="BF503" s="1"/>
      <c r="BG503" s="1"/>
      <c r="BH503" s="1"/>
      <c r="BI503" s="1"/>
      <c r="BJ503" s="1"/>
    </row>
    <row r="504" spans="1:62" ht="14.25" customHeight="1">
      <c r="A504" s="47"/>
      <c r="B504" s="47"/>
      <c r="C504" s="47"/>
      <c r="D504" s="47"/>
      <c r="E504" s="47"/>
      <c r="F504" s="47"/>
      <c r="G504" s="47"/>
      <c r="H504" s="47"/>
      <c r="I504" s="47"/>
      <c r="J504" s="47"/>
      <c r="K504" s="47"/>
      <c r="L504" s="47"/>
      <c r="M504" s="47"/>
      <c r="N504" s="47"/>
      <c r="O504" s="47"/>
      <c r="P504" s="47"/>
      <c r="Q504" s="47"/>
      <c r="R504" s="47"/>
      <c r="S504" s="48"/>
      <c r="T504" s="48"/>
      <c r="U504" s="48"/>
      <c r="V504" s="48"/>
      <c r="W504" s="48"/>
      <c r="X504" s="48"/>
      <c r="Y504" s="48"/>
      <c r="Z504" s="48"/>
      <c r="AA504" s="48"/>
      <c r="AB504" s="48"/>
      <c r="AC504" s="48"/>
      <c r="AD504" s="48"/>
      <c r="AE504" s="48"/>
      <c r="AF504" s="48"/>
      <c r="AG504" s="47"/>
      <c r="AH504" s="47"/>
      <c r="AI504" s="47"/>
      <c r="AJ504" s="49"/>
      <c r="AK504" s="47"/>
      <c r="AL504" s="47"/>
      <c r="AM504" s="47"/>
      <c r="AN504" s="47"/>
      <c r="AO504" s="47"/>
      <c r="AP504" s="47"/>
      <c r="AQ504" s="50"/>
      <c r="AR504" s="50"/>
      <c r="AS504" s="51"/>
      <c r="AT504" s="51"/>
      <c r="AU504" s="1"/>
      <c r="AV504" s="1"/>
      <c r="AW504" s="1"/>
      <c r="AX504" s="1"/>
      <c r="AY504" s="1"/>
      <c r="AZ504" s="1"/>
      <c r="BA504" s="1"/>
      <c r="BB504" s="1"/>
      <c r="BC504" s="1"/>
      <c r="BD504" s="1"/>
      <c r="BE504" s="1"/>
      <c r="BF504" s="1"/>
      <c r="BG504" s="1"/>
      <c r="BH504" s="1"/>
      <c r="BI504" s="1"/>
      <c r="BJ504" s="1"/>
    </row>
    <row r="505" spans="1:62" ht="14.25" customHeight="1">
      <c r="A505" s="47"/>
      <c r="B505" s="47"/>
      <c r="C505" s="47"/>
      <c r="D505" s="47"/>
      <c r="E505" s="47"/>
      <c r="F505" s="47"/>
      <c r="G505" s="47"/>
      <c r="H505" s="47"/>
      <c r="I505" s="47"/>
      <c r="J505" s="47"/>
      <c r="K505" s="47"/>
      <c r="L505" s="47"/>
      <c r="M505" s="47"/>
      <c r="N505" s="47"/>
      <c r="O505" s="47"/>
      <c r="P505" s="47"/>
      <c r="Q505" s="47"/>
      <c r="R505" s="47"/>
      <c r="S505" s="48"/>
      <c r="T505" s="48"/>
      <c r="U505" s="48"/>
      <c r="V505" s="48"/>
      <c r="W505" s="48"/>
      <c r="X505" s="48"/>
      <c r="Y505" s="48"/>
      <c r="Z505" s="48"/>
      <c r="AA505" s="48"/>
      <c r="AB505" s="48"/>
      <c r="AC505" s="48"/>
      <c r="AD505" s="48"/>
      <c r="AE505" s="48"/>
      <c r="AF505" s="48"/>
      <c r="AG505" s="47"/>
      <c r="AH505" s="47"/>
      <c r="AI505" s="47"/>
      <c r="AJ505" s="49"/>
      <c r="AK505" s="47"/>
      <c r="AL505" s="47"/>
      <c r="AM505" s="47"/>
      <c r="AN505" s="47"/>
      <c r="AO505" s="47"/>
      <c r="AP505" s="47"/>
      <c r="AQ505" s="50"/>
      <c r="AR505" s="50"/>
      <c r="AS505" s="51"/>
      <c r="AT505" s="51"/>
      <c r="AU505" s="1"/>
      <c r="AV505" s="1"/>
      <c r="AW505" s="1"/>
      <c r="AX505" s="1"/>
      <c r="AY505" s="1"/>
      <c r="AZ505" s="1"/>
      <c r="BA505" s="1"/>
      <c r="BB505" s="1"/>
      <c r="BC505" s="1"/>
      <c r="BD505" s="1"/>
      <c r="BE505" s="1"/>
      <c r="BF505" s="1"/>
      <c r="BG505" s="1"/>
      <c r="BH505" s="1"/>
      <c r="BI505" s="1"/>
      <c r="BJ505" s="1"/>
    </row>
    <row r="506" spans="1:62" ht="14.25" customHeight="1">
      <c r="A506" s="47"/>
      <c r="B506" s="47"/>
      <c r="C506" s="47"/>
      <c r="D506" s="47"/>
      <c r="E506" s="47"/>
      <c r="F506" s="47"/>
      <c r="G506" s="47"/>
      <c r="H506" s="47"/>
      <c r="I506" s="47"/>
      <c r="J506" s="47"/>
      <c r="K506" s="47"/>
      <c r="L506" s="47"/>
      <c r="M506" s="47"/>
      <c r="N506" s="47"/>
      <c r="O506" s="47"/>
      <c r="P506" s="47"/>
      <c r="Q506" s="47"/>
      <c r="R506" s="47"/>
      <c r="S506" s="48"/>
      <c r="T506" s="48"/>
      <c r="U506" s="48"/>
      <c r="V506" s="48"/>
      <c r="W506" s="48"/>
      <c r="X506" s="48"/>
      <c r="Y506" s="48"/>
      <c r="Z506" s="48"/>
      <c r="AA506" s="48"/>
      <c r="AB506" s="48"/>
      <c r="AC506" s="48"/>
      <c r="AD506" s="48"/>
      <c r="AE506" s="48"/>
      <c r="AF506" s="48"/>
      <c r="AG506" s="47"/>
      <c r="AH506" s="47"/>
      <c r="AI506" s="47"/>
      <c r="AJ506" s="49"/>
      <c r="AK506" s="47"/>
      <c r="AL506" s="47"/>
      <c r="AM506" s="47"/>
      <c r="AN506" s="47"/>
      <c r="AO506" s="47"/>
      <c r="AP506" s="47"/>
      <c r="AQ506" s="50"/>
      <c r="AR506" s="50"/>
      <c r="AS506" s="51"/>
      <c r="AT506" s="51"/>
      <c r="AU506" s="1"/>
      <c r="AV506" s="1"/>
      <c r="AW506" s="1"/>
      <c r="AX506" s="1"/>
      <c r="AY506" s="1"/>
      <c r="AZ506" s="1"/>
      <c r="BA506" s="1"/>
      <c r="BB506" s="1"/>
      <c r="BC506" s="1"/>
      <c r="BD506" s="1"/>
      <c r="BE506" s="1"/>
      <c r="BF506" s="1"/>
      <c r="BG506" s="1"/>
      <c r="BH506" s="1"/>
      <c r="BI506" s="1"/>
      <c r="BJ506" s="1"/>
    </row>
    <row r="507" spans="1:62" ht="14.25" customHeight="1">
      <c r="A507" s="47"/>
      <c r="B507" s="47"/>
      <c r="C507" s="47"/>
      <c r="D507" s="47"/>
      <c r="E507" s="47"/>
      <c r="F507" s="47"/>
      <c r="G507" s="47"/>
      <c r="H507" s="47"/>
      <c r="I507" s="47"/>
      <c r="J507" s="47"/>
      <c r="K507" s="47"/>
      <c r="L507" s="47"/>
      <c r="M507" s="47"/>
      <c r="N507" s="47"/>
      <c r="O507" s="47"/>
      <c r="P507" s="47"/>
      <c r="Q507" s="47"/>
      <c r="R507" s="47"/>
      <c r="S507" s="48"/>
      <c r="T507" s="48"/>
      <c r="U507" s="48"/>
      <c r="V507" s="48"/>
      <c r="W507" s="48"/>
      <c r="X507" s="48"/>
      <c r="Y507" s="48"/>
      <c r="Z507" s="48"/>
      <c r="AA507" s="48"/>
      <c r="AB507" s="48"/>
      <c r="AC507" s="48"/>
      <c r="AD507" s="48"/>
      <c r="AE507" s="48"/>
      <c r="AF507" s="48"/>
      <c r="AG507" s="47"/>
      <c r="AH507" s="47"/>
      <c r="AI507" s="47"/>
      <c r="AJ507" s="49"/>
      <c r="AK507" s="47"/>
      <c r="AL507" s="47"/>
      <c r="AM507" s="47"/>
      <c r="AN507" s="47"/>
      <c r="AO507" s="47"/>
      <c r="AP507" s="47"/>
      <c r="AQ507" s="50"/>
      <c r="AR507" s="50"/>
      <c r="AS507" s="51"/>
      <c r="AT507" s="51"/>
      <c r="AU507" s="1"/>
      <c r="AV507" s="1"/>
      <c r="AW507" s="1"/>
      <c r="AX507" s="1"/>
      <c r="AY507" s="1"/>
      <c r="AZ507" s="1"/>
      <c r="BA507" s="1"/>
      <c r="BB507" s="1"/>
      <c r="BC507" s="1"/>
      <c r="BD507" s="1"/>
      <c r="BE507" s="1"/>
      <c r="BF507" s="1"/>
      <c r="BG507" s="1"/>
      <c r="BH507" s="1"/>
      <c r="BI507" s="1"/>
      <c r="BJ507" s="1"/>
    </row>
    <row r="508" spans="1:62" ht="14.25" customHeight="1">
      <c r="A508" s="47"/>
      <c r="B508" s="47"/>
      <c r="C508" s="47"/>
      <c r="D508" s="47"/>
      <c r="E508" s="47"/>
      <c r="F508" s="47"/>
      <c r="G508" s="47"/>
      <c r="H508" s="47"/>
      <c r="I508" s="47"/>
      <c r="J508" s="47"/>
      <c r="K508" s="47"/>
      <c r="L508" s="47"/>
      <c r="M508" s="47"/>
      <c r="N508" s="47"/>
      <c r="O508" s="47"/>
      <c r="P508" s="47"/>
      <c r="Q508" s="47"/>
      <c r="R508" s="47"/>
      <c r="S508" s="48"/>
      <c r="T508" s="48"/>
      <c r="U508" s="48"/>
      <c r="V508" s="48"/>
      <c r="W508" s="48"/>
      <c r="X508" s="48"/>
      <c r="Y508" s="48"/>
      <c r="Z508" s="48"/>
      <c r="AA508" s="48"/>
      <c r="AB508" s="48"/>
      <c r="AC508" s="48"/>
      <c r="AD508" s="48"/>
      <c r="AE508" s="48"/>
      <c r="AF508" s="48"/>
      <c r="AG508" s="47"/>
      <c r="AH508" s="47"/>
      <c r="AI508" s="47"/>
      <c r="AJ508" s="49"/>
      <c r="AK508" s="47"/>
      <c r="AL508" s="47"/>
      <c r="AM508" s="47"/>
      <c r="AN508" s="47"/>
      <c r="AO508" s="47"/>
      <c r="AP508" s="47"/>
      <c r="AQ508" s="50"/>
      <c r="AR508" s="50"/>
      <c r="AS508" s="51"/>
      <c r="AT508" s="51"/>
      <c r="AU508" s="1"/>
      <c r="AV508" s="1"/>
      <c r="AW508" s="1"/>
      <c r="AX508" s="1"/>
      <c r="AY508" s="1"/>
      <c r="AZ508" s="1"/>
      <c r="BA508" s="1"/>
      <c r="BB508" s="1"/>
      <c r="BC508" s="1"/>
      <c r="BD508" s="1"/>
      <c r="BE508" s="1"/>
      <c r="BF508" s="1"/>
      <c r="BG508" s="1"/>
      <c r="BH508" s="1"/>
      <c r="BI508" s="1"/>
      <c r="BJ508" s="1"/>
    </row>
    <row r="509" spans="1:62" ht="14.25" customHeight="1">
      <c r="A509" s="47"/>
      <c r="B509" s="47"/>
      <c r="C509" s="47"/>
      <c r="D509" s="47"/>
      <c r="E509" s="47"/>
      <c r="F509" s="47"/>
      <c r="G509" s="47"/>
      <c r="H509" s="47"/>
      <c r="I509" s="47"/>
      <c r="J509" s="47"/>
      <c r="K509" s="47"/>
      <c r="L509" s="47"/>
      <c r="M509" s="47"/>
      <c r="N509" s="47"/>
      <c r="O509" s="47"/>
      <c r="P509" s="47"/>
      <c r="Q509" s="47"/>
      <c r="R509" s="47"/>
      <c r="S509" s="48"/>
      <c r="T509" s="48"/>
      <c r="U509" s="48"/>
      <c r="V509" s="48"/>
      <c r="W509" s="48"/>
      <c r="X509" s="48"/>
      <c r="Y509" s="48"/>
      <c r="Z509" s="48"/>
      <c r="AA509" s="48"/>
      <c r="AB509" s="48"/>
      <c r="AC509" s="48"/>
      <c r="AD509" s="48"/>
      <c r="AE509" s="48"/>
      <c r="AF509" s="48"/>
      <c r="AG509" s="47"/>
      <c r="AH509" s="47"/>
      <c r="AI509" s="47"/>
      <c r="AJ509" s="49"/>
      <c r="AK509" s="47"/>
      <c r="AL509" s="47"/>
      <c r="AM509" s="47"/>
      <c r="AN509" s="47"/>
      <c r="AO509" s="47"/>
      <c r="AP509" s="47"/>
      <c r="AQ509" s="50"/>
      <c r="AR509" s="50"/>
      <c r="AS509" s="51"/>
      <c r="AT509" s="51"/>
      <c r="AU509" s="1"/>
      <c r="AV509" s="1"/>
      <c r="AW509" s="1"/>
      <c r="AX509" s="1"/>
      <c r="AY509" s="1"/>
      <c r="AZ509" s="1"/>
      <c r="BA509" s="1"/>
      <c r="BB509" s="1"/>
      <c r="BC509" s="1"/>
      <c r="BD509" s="1"/>
      <c r="BE509" s="1"/>
      <c r="BF509" s="1"/>
      <c r="BG509" s="1"/>
      <c r="BH509" s="1"/>
      <c r="BI509" s="1"/>
      <c r="BJ509" s="1"/>
    </row>
    <row r="510" spans="1:62" ht="14.25" customHeight="1">
      <c r="A510" s="47"/>
      <c r="B510" s="47"/>
      <c r="C510" s="47"/>
      <c r="D510" s="47"/>
      <c r="E510" s="47"/>
      <c r="F510" s="47"/>
      <c r="G510" s="47"/>
      <c r="H510" s="47"/>
      <c r="I510" s="47"/>
      <c r="J510" s="47"/>
      <c r="K510" s="47"/>
      <c r="L510" s="47"/>
      <c r="M510" s="47"/>
      <c r="N510" s="47"/>
      <c r="O510" s="47"/>
      <c r="P510" s="47"/>
      <c r="Q510" s="47"/>
      <c r="R510" s="47"/>
      <c r="S510" s="48"/>
      <c r="T510" s="48"/>
      <c r="U510" s="48"/>
      <c r="V510" s="48"/>
      <c r="W510" s="48"/>
      <c r="X510" s="48"/>
      <c r="Y510" s="48"/>
      <c r="Z510" s="48"/>
      <c r="AA510" s="48"/>
      <c r="AB510" s="48"/>
      <c r="AC510" s="48"/>
      <c r="AD510" s="48"/>
      <c r="AE510" s="48"/>
      <c r="AF510" s="48"/>
      <c r="AG510" s="47"/>
      <c r="AH510" s="47"/>
      <c r="AI510" s="47"/>
      <c r="AJ510" s="49"/>
      <c r="AK510" s="47"/>
      <c r="AL510" s="47"/>
      <c r="AM510" s="47"/>
      <c r="AN510" s="47"/>
      <c r="AO510" s="47"/>
      <c r="AP510" s="47"/>
      <c r="AQ510" s="50"/>
      <c r="AR510" s="50"/>
      <c r="AS510" s="51"/>
      <c r="AT510" s="51"/>
      <c r="AU510" s="1"/>
      <c r="AV510" s="1"/>
      <c r="AW510" s="1"/>
      <c r="AX510" s="1"/>
      <c r="AY510" s="1"/>
      <c r="AZ510" s="1"/>
      <c r="BA510" s="1"/>
      <c r="BB510" s="1"/>
      <c r="BC510" s="1"/>
      <c r="BD510" s="1"/>
      <c r="BE510" s="1"/>
      <c r="BF510" s="1"/>
      <c r="BG510" s="1"/>
      <c r="BH510" s="1"/>
      <c r="BI510" s="1"/>
      <c r="BJ510" s="1"/>
    </row>
    <row r="511" spans="1:62" ht="14.25" customHeight="1">
      <c r="A511" s="47"/>
      <c r="B511" s="47"/>
      <c r="C511" s="47"/>
      <c r="D511" s="47"/>
      <c r="E511" s="47"/>
      <c r="F511" s="47"/>
      <c r="G511" s="47"/>
      <c r="H511" s="47"/>
      <c r="I511" s="47"/>
      <c r="J511" s="47"/>
      <c r="K511" s="47"/>
      <c r="L511" s="47"/>
      <c r="M511" s="47"/>
      <c r="N511" s="47"/>
      <c r="O511" s="47"/>
      <c r="P511" s="47"/>
      <c r="Q511" s="47"/>
      <c r="R511" s="47"/>
      <c r="S511" s="48"/>
      <c r="T511" s="48"/>
      <c r="U511" s="48"/>
      <c r="V511" s="48"/>
      <c r="W511" s="48"/>
      <c r="X511" s="48"/>
      <c r="Y511" s="48"/>
      <c r="Z511" s="48"/>
      <c r="AA511" s="48"/>
      <c r="AB511" s="48"/>
      <c r="AC511" s="48"/>
      <c r="AD511" s="48"/>
      <c r="AE511" s="48"/>
      <c r="AF511" s="48"/>
      <c r="AG511" s="47"/>
      <c r="AH511" s="47"/>
      <c r="AI511" s="47"/>
      <c r="AJ511" s="49"/>
      <c r="AK511" s="47"/>
      <c r="AL511" s="47"/>
      <c r="AM511" s="47"/>
      <c r="AN511" s="47"/>
      <c r="AO511" s="47"/>
      <c r="AP511" s="47"/>
      <c r="AQ511" s="50"/>
      <c r="AR511" s="50"/>
      <c r="AS511" s="51"/>
      <c r="AT511" s="51"/>
      <c r="AU511" s="1"/>
      <c r="AV511" s="1"/>
      <c r="AW511" s="1"/>
      <c r="AX511" s="1"/>
      <c r="AY511" s="1"/>
      <c r="AZ511" s="1"/>
      <c r="BA511" s="1"/>
      <c r="BB511" s="1"/>
      <c r="BC511" s="1"/>
      <c r="BD511" s="1"/>
      <c r="BE511" s="1"/>
      <c r="BF511" s="1"/>
      <c r="BG511" s="1"/>
      <c r="BH511" s="1"/>
      <c r="BI511" s="1"/>
      <c r="BJ511" s="1"/>
    </row>
    <row r="512" spans="1:62" ht="14.25" customHeight="1">
      <c r="A512" s="47"/>
      <c r="B512" s="47"/>
      <c r="C512" s="47"/>
      <c r="D512" s="47"/>
      <c r="E512" s="47"/>
      <c r="F512" s="47"/>
      <c r="G512" s="47"/>
      <c r="H512" s="47"/>
      <c r="I512" s="47"/>
      <c r="J512" s="47"/>
      <c r="K512" s="47"/>
      <c r="L512" s="47"/>
      <c r="M512" s="47"/>
      <c r="N512" s="47"/>
      <c r="O512" s="47"/>
      <c r="P512" s="47"/>
      <c r="Q512" s="47"/>
      <c r="R512" s="47"/>
      <c r="S512" s="48"/>
      <c r="T512" s="48"/>
      <c r="U512" s="48"/>
      <c r="V512" s="48"/>
      <c r="W512" s="48"/>
      <c r="X512" s="48"/>
      <c r="Y512" s="48"/>
      <c r="Z512" s="48"/>
      <c r="AA512" s="48"/>
      <c r="AB512" s="48"/>
      <c r="AC512" s="48"/>
      <c r="AD512" s="48"/>
      <c r="AE512" s="48"/>
      <c r="AF512" s="48"/>
      <c r="AG512" s="47"/>
      <c r="AH512" s="47"/>
      <c r="AI512" s="47"/>
      <c r="AJ512" s="49"/>
      <c r="AK512" s="47"/>
      <c r="AL512" s="47"/>
      <c r="AM512" s="47"/>
      <c r="AN512" s="47"/>
      <c r="AO512" s="47"/>
      <c r="AP512" s="47"/>
      <c r="AQ512" s="50"/>
      <c r="AR512" s="50"/>
      <c r="AS512" s="51"/>
      <c r="AT512" s="51"/>
      <c r="AU512" s="1"/>
      <c r="AV512" s="1"/>
      <c r="AW512" s="1"/>
      <c r="AX512" s="1"/>
      <c r="AY512" s="1"/>
      <c r="AZ512" s="1"/>
      <c r="BA512" s="1"/>
      <c r="BB512" s="1"/>
      <c r="BC512" s="1"/>
      <c r="BD512" s="1"/>
      <c r="BE512" s="1"/>
      <c r="BF512" s="1"/>
      <c r="BG512" s="1"/>
      <c r="BH512" s="1"/>
      <c r="BI512" s="1"/>
      <c r="BJ512" s="1"/>
    </row>
    <row r="513" spans="1:62" ht="14.25" customHeight="1">
      <c r="A513" s="47"/>
      <c r="B513" s="47"/>
      <c r="C513" s="47"/>
      <c r="D513" s="47"/>
      <c r="E513" s="47"/>
      <c r="F513" s="47"/>
      <c r="G513" s="47"/>
      <c r="H513" s="47"/>
      <c r="I513" s="47"/>
      <c r="J513" s="47"/>
      <c r="K513" s="47"/>
      <c r="L513" s="47"/>
      <c r="M513" s="47"/>
      <c r="N513" s="47"/>
      <c r="O513" s="47"/>
      <c r="P513" s="47"/>
      <c r="Q513" s="47"/>
      <c r="R513" s="47"/>
      <c r="S513" s="48"/>
      <c r="T513" s="48"/>
      <c r="U513" s="48"/>
      <c r="V513" s="48"/>
      <c r="W513" s="48"/>
      <c r="X513" s="48"/>
      <c r="Y513" s="48"/>
      <c r="Z513" s="48"/>
      <c r="AA513" s="48"/>
      <c r="AB513" s="48"/>
      <c r="AC513" s="48"/>
      <c r="AD513" s="48"/>
      <c r="AE513" s="48"/>
      <c r="AF513" s="48"/>
      <c r="AG513" s="47"/>
      <c r="AH513" s="47"/>
      <c r="AI513" s="47"/>
      <c r="AJ513" s="49"/>
      <c r="AK513" s="47"/>
      <c r="AL513" s="47"/>
      <c r="AM513" s="47"/>
      <c r="AN513" s="47"/>
      <c r="AO513" s="47"/>
      <c r="AP513" s="47"/>
      <c r="AQ513" s="50"/>
      <c r="AR513" s="50"/>
      <c r="AS513" s="51"/>
      <c r="AT513" s="51"/>
      <c r="AU513" s="1"/>
      <c r="AV513" s="1"/>
      <c r="AW513" s="1"/>
      <c r="AX513" s="1"/>
      <c r="AY513" s="1"/>
      <c r="AZ513" s="1"/>
      <c r="BA513" s="1"/>
      <c r="BB513" s="1"/>
      <c r="BC513" s="1"/>
      <c r="BD513" s="1"/>
      <c r="BE513" s="1"/>
      <c r="BF513" s="1"/>
      <c r="BG513" s="1"/>
      <c r="BH513" s="1"/>
      <c r="BI513" s="1"/>
      <c r="BJ513" s="1"/>
    </row>
    <row r="514" spans="1:62" ht="14.25" customHeight="1">
      <c r="A514" s="47"/>
      <c r="B514" s="47"/>
      <c r="C514" s="47"/>
      <c r="D514" s="47"/>
      <c r="E514" s="47"/>
      <c r="F514" s="47"/>
      <c r="G514" s="47"/>
      <c r="H514" s="47"/>
      <c r="I514" s="47"/>
      <c r="J514" s="47"/>
      <c r="K514" s="47"/>
      <c r="L514" s="47"/>
      <c r="M514" s="47"/>
      <c r="N514" s="47"/>
      <c r="O514" s="47"/>
      <c r="P514" s="47"/>
      <c r="Q514" s="47"/>
      <c r="R514" s="47"/>
      <c r="S514" s="48"/>
      <c r="T514" s="48"/>
      <c r="U514" s="48"/>
      <c r="V514" s="48"/>
      <c r="W514" s="48"/>
      <c r="X514" s="48"/>
      <c r="Y514" s="48"/>
      <c r="Z514" s="48"/>
      <c r="AA514" s="48"/>
      <c r="AB514" s="48"/>
      <c r="AC514" s="48"/>
      <c r="AD514" s="48"/>
      <c r="AE514" s="48"/>
      <c r="AF514" s="48"/>
      <c r="AG514" s="47"/>
      <c r="AH514" s="47"/>
      <c r="AI514" s="47"/>
      <c r="AJ514" s="49"/>
      <c r="AK514" s="47"/>
      <c r="AL514" s="47"/>
      <c r="AM514" s="47"/>
      <c r="AN514" s="47"/>
      <c r="AO514" s="47"/>
      <c r="AP514" s="47"/>
      <c r="AQ514" s="50"/>
      <c r="AR514" s="50"/>
      <c r="AS514" s="51"/>
      <c r="AT514" s="51"/>
      <c r="AU514" s="1"/>
      <c r="AV514" s="1"/>
      <c r="AW514" s="1"/>
      <c r="AX514" s="1"/>
      <c r="AY514" s="1"/>
      <c r="AZ514" s="1"/>
      <c r="BA514" s="1"/>
      <c r="BB514" s="1"/>
      <c r="BC514" s="1"/>
      <c r="BD514" s="1"/>
      <c r="BE514" s="1"/>
      <c r="BF514" s="1"/>
      <c r="BG514" s="1"/>
      <c r="BH514" s="1"/>
      <c r="BI514" s="1"/>
      <c r="BJ514" s="1"/>
    </row>
    <row r="515" spans="1:62" ht="14.25" customHeight="1">
      <c r="A515" s="47"/>
      <c r="B515" s="47"/>
      <c r="C515" s="47"/>
      <c r="D515" s="47"/>
      <c r="E515" s="47"/>
      <c r="F515" s="47"/>
      <c r="G515" s="47"/>
      <c r="H515" s="47"/>
      <c r="I515" s="47"/>
      <c r="J515" s="47"/>
      <c r="K515" s="47"/>
      <c r="L515" s="47"/>
      <c r="M515" s="47"/>
      <c r="N515" s="47"/>
      <c r="O515" s="47"/>
      <c r="P515" s="47"/>
      <c r="Q515" s="47"/>
      <c r="R515" s="47"/>
      <c r="S515" s="48"/>
      <c r="T515" s="48"/>
      <c r="U515" s="48"/>
      <c r="V515" s="48"/>
      <c r="W515" s="48"/>
      <c r="X515" s="48"/>
      <c r="Y515" s="48"/>
      <c r="Z515" s="48"/>
      <c r="AA515" s="48"/>
      <c r="AB515" s="48"/>
      <c r="AC515" s="48"/>
      <c r="AD515" s="48"/>
      <c r="AE515" s="48"/>
      <c r="AF515" s="48"/>
      <c r="AG515" s="47"/>
      <c r="AH515" s="47"/>
      <c r="AI515" s="47"/>
      <c r="AJ515" s="49"/>
      <c r="AK515" s="47"/>
      <c r="AL515" s="47"/>
      <c r="AM515" s="47"/>
      <c r="AN515" s="47"/>
      <c r="AO515" s="47"/>
      <c r="AP515" s="47"/>
      <c r="AQ515" s="50"/>
      <c r="AR515" s="50"/>
      <c r="AS515" s="51"/>
      <c r="AT515" s="51"/>
      <c r="AU515" s="1"/>
      <c r="AV515" s="1"/>
      <c r="AW515" s="1"/>
      <c r="AX515" s="1"/>
      <c r="AY515" s="1"/>
      <c r="AZ515" s="1"/>
      <c r="BA515" s="1"/>
      <c r="BB515" s="1"/>
      <c r="BC515" s="1"/>
      <c r="BD515" s="1"/>
      <c r="BE515" s="1"/>
      <c r="BF515" s="1"/>
      <c r="BG515" s="1"/>
      <c r="BH515" s="1"/>
      <c r="BI515" s="1"/>
      <c r="BJ515" s="1"/>
    </row>
    <row r="516" spans="1:62" ht="14.25" customHeight="1">
      <c r="A516" s="47"/>
      <c r="B516" s="47"/>
      <c r="C516" s="47"/>
      <c r="D516" s="47"/>
      <c r="E516" s="47"/>
      <c r="F516" s="47"/>
      <c r="G516" s="47"/>
      <c r="H516" s="47"/>
      <c r="I516" s="47"/>
      <c r="J516" s="47"/>
      <c r="K516" s="47"/>
      <c r="L516" s="47"/>
      <c r="M516" s="47"/>
      <c r="N516" s="47"/>
      <c r="O516" s="47"/>
      <c r="P516" s="47"/>
      <c r="Q516" s="47"/>
      <c r="R516" s="47"/>
      <c r="S516" s="48"/>
      <c r="T516" s="48"/>
      <c r="U516" s="48"/>
      <c r="V516" s="48"/>
      <c r="W516" s="48"/>
      <c r="X516" s="48"/>
      <c r="Y516" s="48"/>
      <c r="Z516" s="48"/>
      <c r="AA516" s="48"/>
      <c r="AB516" s="48"/>
      <c r="AC516" s="48"/>
      <c r="AD516" s="48"/>
      <c r="AE516" s="48"/>
      <c r="AF516" s="48"/>
      <c r="AG516" s="47"/>
      <c r="AH516" s="47"/>
      <c r="AI516" s="47"/>
      <c r="AJ516" s="49"/>
      <c r="AK516" s="47"/>
      <c r="AL516" s="47"/>
      <c r="AM516" s="47"/>
      <c r="AN516" s="47"/>
      <c r="AO516" s="47"/>
      <c r="AP516" s="47"/>
      <c r="AQ516" s="50"/>
      <c r="AR516" s="50"/>
      <c r="AS516" s="51"/>
      <c r="AT516" s="51"/>
      <c r="AU516" s="1"/>
      <c r="AV516" s="1"/>
      <c r="AW516" s="1"/>
      <c r="AX516" s="1"/>
      <c r="AY516" s="1"/>
      <c r="AZ516" s="1"/>
      <c r="BA516" s="1"/>
      <c r="BB516" s="1"/>
      <c r="BC516" s="1"/>
      <c r="BD516" s="1"/>
      <c r="BE516" s="1"/>
      <c r="BF516" s="1"/>
      <c r="BG516" s="1"/>
      <c r="BH516" s="1"/>
      <c r="BI516" s="1"/>
      <c r="BJ516" s="1"/>
    </row>
    <row r="517" spans="1:62" ht="14.25" customHeight="1">
      <c r="A517" s="47"/>
      <c r="B517" s="47"/>
      <c r="C517" s="47"/>
      <c r="D517" s="47"/>
      <c r="E517" s="47"/>
      <c r="F517" s="47"/>
      <c r="G517" s="47"/>
      <c r="H517" s="47"/>
      <c r="I517" s="47"/>
      <c r="J517" s="47"/>
      <c r="K517" s="47"/>
      <c r="L517" s="47"/>
      <c r="M517" s="47"/>
      <c r="N517" s="47"/>
      <c r="O517" s="47"/>
      <c r="P517" s="47"/>
      <c r="Q517" s="47"/>
      <c r="R517" s="47"/>
      <c r="S517" s="48"/>
      <c r="T517" s="48"/>
      <c r="U517" s="48"/>
      <c r="V517" s="48"/>
      <c r="W517" s="48"/>
      <c r="X517" s="48"/>
      <c r="Y517" s="48"/>
      <c r="Z517" s="48"/>
      <c r="AA517" s="48"/>
      <c r="AB517" s="48"/>
      <c r="AC517" s="48"/>
      <c r="AD517" s="48"/>
      <c r="AE517" s="48"/>
      <c r="AF517" s="48"/>
      <c r="AG517" s="47"/>
      <c r="AH517" s="47"/>
      <c r="AI517" s="47"/>
      <c r="AJ517" s="49"/>
      <c r="AK517" s="47"/>
      <c r="AL517" s="47"/>
      <c r="AM517" s="47"/>
      <c r="AN517" s="47"/>
      <c r="AO517" s="47"/>
      <c r="AP517" s="47"/>
      <c r="AQ517" s="50"/>
      <c r="AR517" s="50"/>
      <c r="AS517" s="51"/>
      <c r="AT517" s="51"/>
      <c r="AU517" s="1"/>
      <c r="AV517" s="1"/>
      <c r="AW517" s="1"/>
      <c r="AX517" s="1"/>
      <c r="AY517" s="1"/>
      <c r="AZ517" s="1"/>
      <c r="BA517" s="1"/>
      <c r="BB517" s="1"/>
      <c r="BC517" s="1"/>
      <c r="BD517" s="1"/>
      <c r="BE517" s="1"/>
      <c r="BF517" s="1"/>
      <c r="BG517" s="1"/>
      <c r="BH517" s="1"/>
      <c r="BI517" s="1"/>
      <c r="BJ517" s="1"/>
    </row>
    <row r="518" spans="1:62" ht="14.25" customHeight="1">
      <c r="A518" s="47"/>
      <c r="B518" s="47"/>
      <c r="C518" s="47"/>
      <c r="D518" s="47"/>
      <c r="E518" s="47"/>
      <c r="F518" s="47"/>
      <c r="G518" s="47"/>
      <c r="H518" s="47"/>
      <c r="I518" s="47"/>
      <c r="J518" s="47"/>
      <c r="K518" s="47"/>
      <c r="L518" s="47"/>
      <c r="M518" s="47"/>
      <c r="N518" s="47"/>
      <c r="O518" s="47"/>
      <c r="P518" s="47"/>
      <c r="Q518" s="47"/>
      <c r="R518" s="47"/>
      <c r="S518" s="48"/>
      <c r="T518" s="48"/>
      <c r="U518" s="48"/>
      <c r="V518" s="48"/>
      <c r="W518" s="48"/>
      <c r="X518" s="48"/>
      <c r="Y518" s="48"/>
      <c r="Z518" s="48"/>
      <c r="AA518" s="48"/>
      <c r="AB518" s="48"/>
      <c r="AC518" s="48"/>
      <c r="AD518" s="48"/>
      <c r="AE518" s="48"/>
      <c r="AF518" s="48"/>
      <c r="AG518" s="47"/>
      <c r="AH518" s="47"/>
      <c r="AI518" s="47"/>
      <c r="AJ518" s="49"/>
      <c r="AK518" s="47"/>
      <c r="AL518" s="47"/>
      <c r="AM518" s="47"/>
      <c r="AN518" s="47"/>
      <c r="AO518" s="47"/>
      <c r="AP518" s="47"/>
      <c r="AQ518" s="50"/>
      <c r="AR518" s="50"/>
      <c r="AS518" s="51"/>
      <c r="AT518" s="51"/>
      <c r="AU518" s="1"/>
      <c r="AV518" s="1"/>
      <c r="AW518" s="1"/>
      <c r="AX518" s="1"/>
      <c r="AY518" s="1"/>
      <c r="AZ518" s="1"/>
      <c r="BA518" s="1"/>
      <c r="BB518" s="1"/>
      <c r="BC518" s="1"/>
      <c r="BD518" s="1"/>
      <c r="BE518" s="1"/>
      <c r="BF518" s="1"/>
      <c r="BG518" s="1"/>
      <c r="BH518" s="1"/>
      <c r="BI518" s="1"/>
      <c r="BJ518" s="1"/>
    </row>
    <row r="519" spans="1:62" ht="14.25" customHeight="1">
      <c r="A519" s="47"/>
      <c r="B519" s="47"/>
      <c r="C519" s="47"/>
      <c r="D519" s="47"/>
      <c r="E519" s="47"/>
      <c r="F519" s="47"/>
      <c r="G519" s="47"/>
      <c r="H519" s="47"/>
      <c r="I519" s="47"/>
      <c r="J519" s="47"/>
      <c r="K519" s="47"/>
      <c r="L519" s="47"/>
      <c r="M519" s="47"/>
      <c r="N519" s="47"/>
      <c r="O519" s="47"/>
      <c r="P519" s="47"/>
      <c r="Q519" s="47"/>
      <c r="R519" s="47"/>
      <c r="S519" s="48"/>
      <c r="T519" s="48"/>
      <c r="U519" s="48"/>
      <c r="V519" s="48"/>
      <c r="W519" s="48"/>
      <c r="X519" s="48"/>
      <c r="Y519" s="48"/>
      <c r="Z519" s="48"/>
      <c r="AA519" s="48"/>
      <c r="AB519" s="48"/>
      <c r="AC519" s="48"/>
      <c r="AD519" s="48"/>
      <c r="AE519" s="48"/>
      <c r="AF519" s="48"/>
      <c r="AG519" s="47"/>
      <c r="AH519" s="47"/>
      <c r="AI519" s="47"/>
      <c r="AJ519" s="49"/>
      <c r="AK519" s="47"/>
      <c r="AL519" s="47"/>
      <c r="AM519" s="47"/>
      <c r="AN519" s="47"/>
      <c r="AO519" s="47"/>
      <c r="AP519" s="47"/>
      <c r="AQ519" s="50"/>
      <c r="AR519" s="50"/>
      <c r="AS519" s="51"/>
      <c r="AT519" s="51"/>
      <c r="AU519" s="1"/>
      <c r="AV519" s="1"/>
      <c r="AW519" s="1"/>
      <c r="AX519" s="1"/>
      <c r="AY519" s="1"/>
      <c r="AZ519" s="1"/>
      <c r="BA519" s="1"/>
      <c r="BB519" s="1"/>
      <c r="BC519" s="1"/>
      <c r="BD519" s="1"/>
      <c r="BE519" s="1"/>
      <c r="BF519" s="1"/>
      <c r="BG519" s="1"/>
      <c r="BH519" s="1"/>
      <c r="BI519" s="1"/>
      <c r="BJ519" s="1"/>
    </row>
    <row r="520" spans="1:62" ht="14.25" customHeight="1">
      <c r="A520" s="47"/>
      <c r="B520" s="47"/>
      <c r="C520" s="47"/>
      <c r="D520" s="47"/>
      <c r="E520" s="47"/>
      <c r="F520" s="47"/>
      <c r="G520" s="47"/>
      <c r="H520" s="47"/>
      <c r="I520" s="47"/>
      <c r="J520" s="47"/>
      <c r="K520" s="47"/>
      <c r="L520" s="47"/>
      <c r="M520" s="47"/>
      <c r="N520" s="47"/>
      <c r="O520" s="47"/>
      <c r="P520" s="47"/>
      <c r="Q520" s="47"/>
      <c r="R520" s="47"/>
      <c r="S520" s="48"/>
      <c r="T520" s="48"/>
      <c r="U520" s="48"/>
      <c r="V520" s="48"/>
      <c r="W520" s="48"/>
      <c r="X520" s="48"/>
      <c r="Y520" s="48"/>
      <c r="Z520" s="48"/>
      <c r="AA520" s="48"/>
      <c r="AB520" s="48"/>
      <c r="AC520" s="48"/>
      <c r="AD520" s="48"/>
      <c r="AE520" s="48"/>
      <c r="AF520" s="48"/>
      <c r="AG520" s="47"/>
      <c r="AH520" s="47"/>
      <c r="AI520" s="47"/>
      <c r="AJ520" s="49"/>
      <c r="AK520" s="47"/>
      <c r="AL520" s="47"/>
      <c r="AM520" s="47"/>
      <c r="AN520" s="47"/>
      <c r="AO520" s="47"/>
      <c r="AP520" s="47"/>
      <c r="AQ520" s="50"/>
      <c r="AR520" s="50"/>
      <c r="AS520" s="51"/>
      <c r="AT520" s="51"/>
      <c r="AU520" s="1"/>
      <c r="AV520" s="1"/>
      <c r="AW520" s="1"/>
      <c r="AX520" s="1"/>
      <c r="AY520" s="1"/>
      <c r="AZ520" s="1"/>
      <c r="BA520" s="1"/>
      <c r="BB520" s="1"/>
      <c r="BC520" s="1"/>
      <c r="BD520" s="1"/>
      <c r="BE520" s="1"/>
      <c r="BF520" s="1"/>
      <c r="BG520" s="1"/>
      <c r="BH520" s="1"/>
      <c r="BI520" s="1"/>
      <c r="BJ520" s="1"/>
    </row>
    <row r="521" spans="1:62" ht="14.25" customHeight="1">
      <c r="A521" s="47"/>
      <c r="B521" s="47"/>
      <c r="C521" s="47"/>
      <c r="D521" s="47"/>
      <c r="E521" s="47"/>
      <c r="F521" s="47"/>
      <c r="G521" s="47"/>
      <c r="H521" s="47"/>
      <c r="I521" s="47"/>
      <c r="J521" s="47"/>
      <c r="K521" s="47"/>
      <c r="L521" s="47"/>
      <c r="M521" s="47"/>
      <c r="N521" s="47"/>
      <c r="O521" s="47"/>
      <c r="P521" s="47"/>
      <c r="Q521" s="47"/>
      <c r="R521" s="47"/>
      <c r="S521" s="48"/>
      <c r="T521" s="48"/>
      <c r="U521" s="48"/>
      <c r="V521" s="48"/>
      <c r="W521" s="48"/>
      <c r="X521" s="48"/>
      <c r="Y521" s="48"/>
      <c r="Z521" s="48"/>
      <c r="AA521" s="48"/>
      <c r="AB521" s="48"/>
      <c r="AC521" s="48"/>
      <c r="AD521" s="48"/>
      <c r="AE521" s="48"/>
      <c r="AF521" s="48"/>
      <c r="AG521" s="47"/>
      <c r="AH521" s="47"/>
      <c r="AI521" s="47"/>
      <c r="AJ521" s="49"/>
      <c r="AK521" s="47"/>
      <c r="AL521" s="47"/>
      <c r="AM521" s="47"/>
      <c r="AN521" s="47"/>
      <c r="AO521" s="47"/>
      <c r="AP521" s="47"/>
      <c r="AQ521" s="50"/>
      <c r="AR521" s="50"/>
      <c r="AS521" s="51"/>
      <c r="AT521" s="51"/>
      <c r="AU521" s="1"/>
      <c r="AV521" s="1"/>
      <c r="AW521" s="1"/>
      <c r="AX521" s="1"/>
      <c r="AY521" s="1"/>
      <c r="AZ521" s="1"/>
      <c r="BA521" s="1"/>
      <c r="BB521" s="1"/>
      <c r="BC521" s="1"/>
      <c r="BD521" s="1"/>
      <c r="BE521" s="1"/>
      <c r="BF521" s="1"/>
      <c r="BG521" s="1"/>
      <c r="BH521" s="1"/>
      <c r="BI521" s="1"/>
      <c r="BJ521" s="1"/>
    </row>
    <row r="522" spans="1:62" ht="14.25" customHeight="1">
      <c r="A522" s="47"/>
      <c r="B522" s="47"/>
      <c r="C522" s="47"/>
      <c r="D522" s="47"/>
      <c r="E522" s="47"/>
      <c r="F522" s="47"/>
      <c r="G522" s="47"/>
      <c r="H522" s="47"/>
      <c r="I522" s="47"/>
      <c r="J522" s="47"/>
      <c r="K522" s="47"/>
      <c r="L522" s="47"/>
      <c r="M522" s="47"/>
      <c r="N522" s="47"/>
      <c r="O522" s="47"/>
      <c r="P522" s="47"/>
      <c r="Q522" s="47"/>
      <c r="R522" s="47"/>
      <c r="S522" s="48"/>
      <c r="T522" s="48"/>
      <c r="U522" s="48"/>
      <c r="V522" s="48"/>
      <c r="W522" s="48"/>
      <c r="X522" s="48"/>
      <c r="Y522" s="48"/>
      <c r="Z522" s="48"/>
      <c r="AA522" s="48"/>
      <c r="AB522" s="48"/>
      <c r="AC522" s="48"/>
      <c r="AD522" s="48"/>
      <c r="AE522" s="48"/>
      <c r="AF522" s="48"/>
      <c r="AG522" s="47"/>
      <c r="AH522" s="47"/>
      <c r="AI522" s="47"/>
      <c r="AJ522" s="49"/>
      <c r="AK522" s="47"/>
      <c r="AL522" s="47"/>
      <c r="AM522" s="47"/>
      <c r="AN522" s="47"/>
      <c r="AO522" s="47"/>
      <c r="AP522" s="47"/>
      <c r="AQ522" s="50"/>
      <c r="AR522" s="50"/>
      <c r="AS522" s="51"/>
      <c r="AT522" s="51"/>
      <c r="AU522" s="1"/>
      <c r="AV522" s="1"/>
      <c r="AW522" s="1"/>
      <c r="AX522" s="1"/>
      <c r="AY522" s="1"/>
      <c r="AZ522" s="1"/>
      <c r="BA522" s="1"/>
      <c r="BB522" s="1"/>
      <c r="BC522" s="1"/>
      <c r="BD522" s="1"/>
      <c r="BE522" s="1"/>
      <c r="BF522" s="1"/>
      <c r="BG522" s="1"/>
      <c r="BH522" s="1"/>
      <c r="BI522" s="1"/>
      <c r="BJ522" s="1"/>
    </row>
    <row r="523" spans="1:62" ht="14.25" customHeight="1">
      <c r="A523" s="47"/>
      <c r="B523" s="47"/>
      <c r="C523" s="47"/>
      <c r="D523" s="47"/>
      <c r="E523" s="47"/>
      <c r="F523" s="47"/>
      <c r="G523" s="47"/>
      <c r="H523" s="47"/>
      <c r="I523" s="47"/>
      <c r="J523" s="47"/>
      <c r="K523" s="47"/>
      <c r="L523" s="47"/>
      <c r="M523" s="47"/>
      <c r="N523" s="47"/>
      <c r="O523" s="47"/>
      <c r="P523" s="47"/>
      <c r="Q523" s="47"/>
      <c r="R523" s="47"/>
      <c r="S523" s="48"/>
      <c r="T523" s="48"/>
      <c r="U523" s="48"/>
      <c r="V523" s="48"/>
      <c r="W523" s="48"/>
      <c r="X523" s="48"/>
      <c r="Y523" s="48"/>
      <c r="Z523" s="48"/>
      <c r="AA523" s="48"/>
      <c r="AB523" s="48"/>
      <c r="AC523" s="48"/>
      <c r="AD523" s="48"/>
      <c r="AE523" s="48"/>
      <c r="AF523" s="48"/>
      <c r="AG523" s="47"/>
      <c r="AH523" s="47"/>
      <c r="AI523" s="47"/>
      <c r="AJ523" s="49"/>
      <c r="AK523" s="47"/>
      <c r="AL523" s="47"/>
      <c r="AM523" s="47"/>
      <c r="AN523" s="47"/>
      <c r="AO523" s="47"/>
      <c r="AP523" s="47"/>
      <c r="AQ523" s="50"/>
      <c r="AR523" s="50"/>
      <c r="AS523" s="51"/>
      <c r="AT523" s="51"/>
      <c r="AU523" s="1"/>
      <c r="AV523" s="1"/>
      <c r="AW523" s="1"/>
      <c r="AX523" s="1"/>
      <c r="AY523" s="1"/>
      <c r="AZ523" s="1"/>
      <c r="BA523" s="1"/>
      <c r="BB523" s="1"/>
      <c r="BC523" s="1"/>
      <c r="BD523" s="1"/>
      <c r="BE523" s="1"/>
      <c r="BF523" s="1"/>
      <c r="BG523" s="1"/>
      <c r="BH523" s="1"/>
      <c r="BI523" s="1"/>
      <c r="BJ523" s="1"/>
    </row>
    <row r="524" spans="1:62" ht="14.25" customHeight="1">
      <c r="A524" s="47"/>
      <c r="B524" s="47"/>
      <c r="C524" s="47"/>
      <c r="D524" s="47"/>
      <c r="E524" s="47"/>
      <c r="F524" s="47"/>
      <c r="G524" s="47"/>
      <c r="H524" s="47"/>
      <c r="I524" s="47"/>
      <c r="J524" s="47"/>
      <c r="K524" s="47"/>
      <c r="L524" s="47"/>
      <c r="M524" s="47"/>
      <c r="N524" s="47"/>
      <c r="O524" s="47"/>
      <c r="P524" s="47"/>
      <c r="Q524" s="47"/>
      <c r="R524" s="47"/>
      <c r="S524" s="48"/>
      <c r="T524" s="48"/>
      <c r="U524" s="48"/>
      <c r="V524" s="48"/>
      <c r="W524" s="48"/>
      <c r="X524" s="48"/>
      <c r="Y524" s="48"/>
      <c r="Z524" s="48"/>
      <c r="AA524" s="48"/>
      <c r="AB524" s="48"/>
      <c r="AC524" s="48"/>
      <c r="AD524" s="48"/>
      <c r="AE524" s="48"/>
      <c r="AF524" s="48"/>
      <c r="AG524" s="47"/>
      <c r="AH524" s="47"/>
      <c r="AI524" s="47"/>
      <c r="AJ524" s="49"/>
      <c r="AK524" s="47"/>
      <c r="AL524" s="47"/>
      <c r="AM524" s="47"/>
      <c r="AN524" s="47"/>
      <c r="AO524" s="47"/>
      <c r="AP524" s="47"/>
      <c r="AQ524" s="50"/>
      <c r="AR524" s="50"/>
      <c r="AS524" s="51"/>
      <c r="AT524" s="51"/>
      <c r="AU524" s="1"/>
      <c r="AV524" s="1"/>
      <c r="AW524" s="1"/>
      <c r="AX524" s="1"/>
      <c r="AY524" s="1"/>
      <c r="AZ524" s="1"/>
      <c r="BA524" s="1"/>
      <c r="BB524" s="1"/>
      <c r="BC524" s="1"/>
      <c r="BD524" s="1"/>
      <c r="BE524" s="1"/>
      <c r="BF524" s="1"/>
      <c r="BG524" s="1"/>
      <c r="BH524" s="1"/>
      <c r="BI524" s="1"/>
      <c r="BJ524" s="1"/>
    </row>
    <row r="525" spans="1:62" ht="14.25" customHeight="1">
      <c r="A525" s="47"/>
      <c r="B525" s="47"/>
      <c r="C525" s="47"/>
      <c r="D525" s="47"/>
      <c r="E525" s="47"/>
      <c r="F525" s="47"/>
      <c r="G525" s="47"/>
      <c r="H525" s="47"/>
      <c r="I525" s="47"/>
      <c r="J525" s="47"/>
      <c r="K525" s="47"/>
      <c r="L525" s="47"/>
      <c r="M525" s="47"/>
      <c r="N525" s="47"/>
      <c r="O525" s="47"/>
      <c r="P525" s="47"/>
      <c r="Q525" s="47"/>
      <c r="R525" s="47"/>
      <c r="S525" s="48"/>
      <c r="T525" s="48"/>
      <c r="U525" s="48"/>
      <c r="V525" s="48"/>
      <c r="W525" s="48"/>
      <c r="X525" s="48"/>
      <c r="Y525" s="48"/>
      <c r="Z525" s="48"/>
      <c r="AA525" s="48"/>
      <c r="AB525" s="48"/>
      <c r="AC525" s="48"/>
      <c r="AD525" s="48"/>
      <c r="AE525" s="48"/>
      <c r="AF525" s="48"/>
      <c r="AG525" s="47"/>
      <c r="AH525" s="47"/>
      <c r="AI525" s="47"/>
      <c r="AJ525" s="49"/>
      <c r="AK525" s="47"/>
      <c r="AL525" s="47"/>
      <c r="AM525" s="47"/>
      <c r="AN525" s="47"/>
      <c r="AO525" s="47"/>
      <c r="AP525" s="47"/>
      <c r="AQ525" s="50"/>
      <c r="AR525" s="50"/>
      <c r="AS525" s="51"/>
      <c r="AT525" s="51"/>
      <c r="AU525" s="1"/>
      <c r="AV525" s="1"/>
      <c r="AW525" s="1"/>
      <c r="AX525" s="1"/>
      <c r="AY525" s="1"/>
      <c r="AZ525" s="1"/>
      <c r="BA525" s="1"/>
      <c r="BB525" s="1"/>
      <c r="BC525" s="1"/>
      <c r="BD525" s="1"/>
      <c r="BE525" s="1"/>
      <c r="BF525" s="1"/>
      <c r="BG525" s="1"/>
      <c r="BH525" s="1"/>
      <c r="BI525" s="1"/>
      <c r="BJ525" s="1"/>
    </row>
    <row r="526" spans="1:62" ht="14.25" customHeight="1">
      <c r="A526" s="47"/>
      <c r="B526" s="47"/>
      <c r="C526" s="47"/>
      <c r="D526" s="47"/>
      <c r="E526" s="47"/>
      <c r="F526" s="47"/>
      <c r="G526" s="47"/>
      <c r="H526" s="47"/>
      <c r="I526" s="47"/>
      <c r="J526" s="47"/>
      <c r="K526" s="47"/>
      <c r="L526" s="47"/>
      <c r="M526" s="47"/>
      <c r="N526" s="47"/>
      <c r="O526" s="47"/>
      <c r="P526" s="47"/>
      <c r="Q526" s="47"/>
      <c r="R526" s="47"/>
      <c r="S526" s="48"/>
      <c r="T526" s="48"/>
      <c r="U526" s="48"/>
      <c r="V526" s="48"/>
      <c r="W526" s="48"/>
      <c r="X526" s="48"/>
      <c r="Y526" s="48"/>
      <c r="Z526" s="48"/>
      <c r="AA526" s="48"/>
      <c r="AB526" s="48"/>
      <c r="AC526" s="48"/>
      <c r="AD526" s="48"/>
      <c r="AE526" s="48"/>
      <c r="AF526" s="48"/>
      <c r="AG526" s="47"/>
      <c r="AH526" s="47"/>
      <c r="AI526" s="47"/>
      <c r="AJ526" s="49"/>
      <c r="AK526" s="47"/>
      <c r="AL526" s="47"/>
      <c r="AM526" s="47"/>
      <c r="AN526" s="47"/>
      <c r="AO526" s="47"/>
      <c r="AP526" s="47"/>
      <c r="AQ526" s="50"/>
      <c r="AR526" s="50"/>
      <c r="AS526" s="51"/>
      <c r="AT526" s="51"/>
      <c r="AU526" s="1"/>
      <c r="AV526" s="1"/>
      <c r="AW526" s="1"/>
      <c r="AX526" s="1"/>
      <c r="AY526" s="1"/>
      <c r="AZ526" s="1"/>
      <c r="BA526" s="1"/>
      <c r="BB526" s="1"/>
      <c r="BC526" s="1"/>
      <c r="BD526" s="1"/>
      <c r="BE526" s="1"/>
      <c r="BF526" s="1"/>
      <c r="BG526" s="1"/>
      <c r="BH526" s="1"/>
      <c r="BI526" s="1"/>
      <c r="BJ526" s="1"/>
    </row>
    <row r="527" spans="1:62" ht="14.25" customHeight="1">
      <c r="A527" s="47"/>
      <c r="B527" s="47"/>
      <c r="C527" s="47"/>
      <c r="D527" s="47"/>
      <c r="E527" s="47"/>
      <c r="F527" s="47"/>
      <c r="G527" s="47"/>
      <c r="H527" s="47"/>
      <c r="I527" s="47"/>
      <c r="J527" s="47"/>
      <c r="K527" s="47"/>
      <c r="L527" s="47"/>
      <c r="M527" s="47"/>
      <c r="N527" s="47"/>
      <c r="O527" s="47"/>
      <c r="P527" s="47"/>
      <c r="Q527" s="47"/>
      <c r="R527" s="47"/>
      <c r="S527" s="48"/>
      <c r="T527" s="48"/>
      <c r="U527" s="48"/>
      <c r="V527" s="48"/>
      <c r="W527" s="48"/>
      <c r="X527" s="48"/>
      <c r="Y527" s="48"/>
      <c r="Z527" s="48"/>
      <c r="AA527" s="48"/>
      <c r="AB527" s="48"/>
      <c r="AC527" s="48"/>
      <c r="AD527" s="48"/>
      <c r="AE527" s="48"/>
      <c r="AF527" s="48"/>
      <c r="AG527" s="47"/>
      <c r="AH527" s="47"/>
      <c r="AI527" s="47"/>
      <c r="AJ527" s="49"/>
      <c r="AK527" s="47"/>
      <c r="AL527" s="47"/>
      <c r="AM527" s="47"/>
      <c r="AN527" s="47"/>
      <c r="AO527" s="47"/>
      <c r="AP527" s="47"/>
      <c r="AQ527" s="50"/>
      <c r="AR527" s="50"/>
      <c r="AS527" s="51"/>
      <c r="AT527" s="51"/>
      <c r="AU527" s="1"/>
      <c r="AV527" s="1"/>
      <c r="AW527" s="1"/>
      <c r="AX527" s="1"/>
      <c r="AY527" s="1"/>
      <c r="AZ527" s="1"/>
      <c r="BA527" s="1"/>
      <c r="BB527" s="1"/>
      <c r="BC527" s="1"/>
      <c r="BD527" s="1"/>
      <c r="BE527" s="1"/>
      <c r="BF527" s="1"/>
      <c r="BG527" s="1"/>
      <c r="BH527" s="1"/>
      <c r="BI527" s="1"/>
      <c r="BJ527" s="1"/>
    </row>
    <row r="528" spans="1:62" ht="14.25" customHeight="1">
      <c r="A528" s="47"/>
      <c r="B528" s="47"/>
      <c r="C528" s="47"/>
      <c r="D528" s="47"/>
      <c r="E528" s="47"/>
      <c r="F528" s="47"/>
      <c r="G528" s="47"/>
      <c r="H528" s="47"/>
      <c r="I528" s="47"/>
      <c r="J528" s="47"/>
      <c r="K528" s="47"/>
      <c r="L528" s="47"/>
      <c r="M528" s="47"/>
      <c r="N528" s="47"/>
      <c r="O528" s="47"/>
      <c r="P528" s="47"/>
      <c r="Q528" s="47"/>
      <c r="R528" s="47"/>
      <c r="S528" s="48"/>
      <c r="T528" s="48"/>
      <c r="U528" s="48"/>
      <c r="V528" s="48"/>
      <c r="W528" s="48"/>
      <c r="X528" s="48"/>
      <c r="Y528" s="48"/>
      <c r="Z528" s="48"/>
      <c r="AA528" s="48"/>
      <c r="AB528" s="48"/>
      <c r="AC528" s="48"/>
      <c r="AD528" s="48"/>
      <c r="AE528" s="48"/>
      <c r="AF528" s="48"/>
      <c r="AG528" s="47"/>
      <c r="AH528" s="47"/>
      <c r="AI528" s="47"/>
      <c r="AJ528" s="49"/>
      <c r="AK528" s="47"/>
      <c r="AL528" s="47"/>
      <c r="AM528" s="47"/>
      <c r="AN528" s="47"/>
      <c r="AO528" s="47"/>
      <c r="AP528" s="47"/>
      <c r="AQ528" s="50"/>
      <c r="AR528" s="50"/>
      <c r="AS528" s="51"/>
      <c r="AT528" s="51"/>
      <c r="AU528" s="1"/>
      <c r="AV528" s="1"/>
      <c r="AW528" s="1"/>
      <c r="AX528" s="1"/>
      <c r="AY528" s="1"/>
      <c r="AZ528" s="1"/>
      <c r="BA528" s="1"/>
      <c r="BB528" s="1"/>
      <c r="BC528" s="1"/>
      <c r="BD528" s="1"/>
      <c r="BE528" s="1"/>
      <c r="BF528" s="1"/>
      <c r="BG528" s="1"/>
      <c r="BH528" s="1"/>
      <c r="BI528" s="1"/>
      <c r="BJ528" s="1"/>
    </row>
    <row r="529" spans="1:62" ht="14.25" customHeight="1">
      <c r="A529" s="47"/>
      <c r="B529" s="47"/>
      <c r="C529" s="47"/>
      <c r="D529" s="47"/>
      <c r="E529" s="47"/>
      <c r="F529" s="47"/>
      <c r="G529" s="47"/>
      <c r="H529" s="47"/>
      <c r="I529" s="47"/>
      <c r="J529" s="47"/>
      <c r="K529" s="47"/>
      <c r="L529" s="47"/>
      <c r="M529" s="47"/>
      <c r="N529" s="47"/>
      <c r="O529" s="47"/>
      <c r="P529" s="47"/>
      <c r="Q529" s="47"/>
      <c r="R529" s="47"/>
      <c r="S529" s="48"/>
      <c r="T529" s="48"/>
      <c r="U529" s="48"/>
      <c r="V529" s="48"/>
      <c r="W529" s="48"/>
      <c r="X529" s="48"/>
      <c r="Y529" s="48"/>
      <c r="Z529" s="48"/>
      <c r="AA529" s="48"/>
      <c r="AB529" s="48"/>
      <c r="AC529" s="48"/>
      <c r="AD529" s="48"/>
      <c r="AE529" s="48"/>
      <c r="AF529" s="48"/>
      <c r="AG529" s="47"/>
      <c r="AH529" s="47"/>
      <c r="AI529" s="47"/>
      <c r="AJ529" s="49"/>
      <c r="AK529" s="47"/>
      <c r="AL529" s="47"/>
      <c r="AM529" s="47"/>
      <c r="AN529" s="47"/>
      <c r="AO529" s="47"/>
      <c r="AP529" s="47"/>
      <c r="AQ529" s="50"/>
      <c r="AR529" s="50"/>
      <c r="AS529" s="51"/>
      <c r="AT529" s="51"/>
      <c r="AU529" s="1"/>
      <c r="AV529" s="1"/>
      <c r="AW529" s="1"/>
      <c r="AX529" s="1"/>
      <c r="AY529" s="1"/>
      <c r="AZ529" s="1"/>
      <c r="BA529" s="1"/>
      <c r="BB529" s="1"/>
      <c r="BC529" s="1"/>
      <c r="BD529" s="1"/>
      <c r="BE529" s="1"/>
      <c r="BF529" s="1"/>
      <c r="BG529" s="1"/>
      <c r="BH529" s="1"/>
      <c r="BI529" s="1"/>
      <c r="BJ529" s="1"/>
    </row>
    <row r="530" spans="1:62" ht="14.25" customHeight="1">
      <c r="A530" s="47"/>
      <c r="B530" s="47"/>
      <c r="C530" s="47"/>
      <c r="D530" s="47"/>
      <c r="E530" s="47"/>
      <c r="F530" s="47"/>
      <c r="G530" s="47"/>
      <c r="H530" s="47"/>
      <c r="I530" s="47"/>
      <c r="J530" s="47"/>
      <c r="K530" s="47"/>
      <c r="L530" s="47"/>
      <c r="M530" s="47"/>
      <c r="N530" s="47"/>
      <c r="O530" s="47"/>
      <c r="P530" s="47"/>
      <c r="Q530" s="47"/>
      <c r="R530" s="47"/>
      <c r="S530" s="48"/>
      <c r="T530" s="48"/>
      <c r="U530" s="48"/>
      <c r="V530" s="48"/>
      <c r="W530" s="48"/>
      <c r="X530" s="48"/>
      <c r="Y530" s="48"/>
      <c r="Z530" s="48"/>
      <c r="AA530" s="48"/>
      <c r="AB530" s="48"/>
      <c r="AC530" s="48"/>
      <c r="AD530" s="48"/>
      <c r="AE530" s="48"/>
      <c r="AF530" s="48"/>
      <c r="AG530" s="47"/>
      <c r="AH530" s="47"/>
      <c r="AI530" s="47"/>
      <c r="AJ530" s="49"/>
      <c r="AK530" s="47"/>
      <c r="AL530" s="47"/>
      <c r="AM530" s="47"/>
      <c r="AN530" s="47"/>
      <c r="AO530" s="47"/>
      <c r="AP530" s="47"/>
      <c r="AQ530" s="50"/>
      <c r="AR530" s="50"/>
      <c r="AS530" s="51"/>
      <c r="AT530" s="51"/>
      <c r="AU530" s="1"/>
      <c r="AV530" s="1"/>
      <c r="AW530" s="1"/>
      <c r="AX530" s="1"/>
      <c r="AY530" s="1"/>
      <c r="AZ530" s="1"/>
      <c r="BA530" s="1"/>
      <c r="BB530" s="1"/>
      <c r="BC530" s="1"/>
      <c r="BD530" s="1"/>
      <c r="BE530" s="1"/>
      <c r="BF530" s="1"/>
      <c r="BG530" s="1"/>
      <c r="BH530" s="1"/>
      <c r="BI530" s="1"/>
      <c r="BJ530" s="1"/>
    </row>
    <row r="531" spans="1:62" ht="14.25" customHeight="1">
      <c r="A531" s="47"/>
      <c r="B531" s="47"/>
      <c r="C531" s="47"/>
      <c r="D531" s="47"/>
      <c r="E531" s="47"/>
      <c r="F531" s="47"/>
      <c r="G531" s="47"/>
      <c r="H531" s="47"/>
      <c r="I531" s="47"/>
      <c r="J531" s="47"/>
      <c r="K531" s="47"/>
      <c r="L531" s="47"/>
      <c r="M531" s="47"/>
      <c r="N531" s="47"/>
      <c r="O531" s="47"/>
      <c r="P531" s="47"/>
      <c r="Q531" s="47"/>
      <c r="R531" s="47"/>
      <c r="S531" s="48"/>
      <c r="T531" s="48"/>
      <c r="U531" s="48"/>
      <c r="V531" s="48"/>
      <c r="W531" s="48"/>
      <c r="X531" s="48"/>
      <c r="Y531" s="48"/>
      <c r="Z531" s="48"/>
      <c r="AA531" s="48"/>
      <c r="AB531" s="48"/>
      <c r="AC531" s="48"/>
      <c r="AD531" s="48"/>
      <c r="AE531" s="48"/>
      <c r="AF531" s="48"/>
      <c r="AG531" s="47"/>
      <c r="AH531" s="47"/>
      <c r="AI531" s="47"/>
      <c r="AJ531" s="49"/>
      <c r="AK531" s="47"/>
      <c r="AL531" s="47"/>
      <c r="AM531" s="47"/>
      <c r="AN531" s="47"/>
      <c r="AO531" s="47"/>
      <c r="AP531" s="47"/>
      <c r="AQ531" s="50"/>
      <c r="AR531" s="50"/>
      <c r="AS531" s="51"/>
      <c r="AT531" s="51"/>
      <c r="AU531" s="1"/>
      <c r="AV531" s="1"/>
      <c r="AW531" s="1"/>
      <c r="AX531" s="1"/>
      <c r="AY531" s="1"/>
      <c r="AZ531" s="1"/>
      <c r="BA531" s="1"/>
      <c r="BB531" s="1"/>
      <c r="BC531" s="1"/>
      <c r="BD531" s="1"/>
      <c r="BE531" s="1"/>
      <c r="BF531" s="1"/>
      <c r="BG531" s="1"/>
      <c r="BH531" s="1"/>
      <c r="BI531" s="1"/>
      <c r="BJ531" s="1"/>
    </row>
    <row r="532" spans="1:62" ht="14.25" customHeight="1">
      <c r="A532" s="47"/>
      <c r="B532" s="47"/>
      <c r="C532" s="47"/>
      <c r="D532" s="47"/>
      <c r="E532" s="47"/>
      <c r="F532" s="47"/>
      <c r="G532" s="47"/>
      <c r="H532" s="47"/>
      <c r="I532" s="47"/>
      <c r="J532" s="47"/>
      <c r="K532" s="47"/>
      <c r="L532" s="47"/>
      <c r="M532" s="47"/>
      <c r="N532" s="47"/>
      <c r="O532" s="47"/>
      <c r="P532" s="47"/>
      <c r="Q532" s="47"/>
      <c r="R532" s="47"/>
      <c r="S532" s="48"/>
      <c r="T532" s="48"/>
      <c r="U532" s="48"/>
      <c r="V532" s="48"/>
      <c r="W532" s="48"/>
      <c r="X532" s="48"/>
      <c r="Y532" s="48"/>
      <c r="Z532" s="48"/>
      <c r="AA532" s="48"/>
      <c r="AB532" s="48"/>
      <c r="AC532" s="48"/>
      <c r="AD532" s="48"/>
      <c r="AE532" s="48"/>
      <c r="AF532" s="48"/>
      <c r="AG532" s="47"/>
      <c r="AH532" s="47"/>
      <c r="AI532" s="47"/>
      <c r="AJ532" s="49"/>
      <c r="AK532" s="47"/>
      <c r="AL532" s="47"/>
      <c r="AM532" s="47"/>
      <c r="AN532" s="47"/>
      <c r="AO532" s="47"/>
      <c r="AP532" s="47"/>
      <c r="AQ532" s="50"/>
      <c r="AR532" s="50"/>
      <c r="AS532" s="51"/>
      <c r="AT532" s="51"/>
      <c r="AU532" s="1"/>
      <c r="AV532" s="1"/>
      <c r="AW532" s="1"/>
      <c r="AX532" s="1"/>
      <c r="AY532" s="1"/>
      <c r="AZ532" s="1"/>
      <c r="BA532" s="1"/>
      <c r="BB532" s="1"/>
      <c r="BC532" s="1"/>
      <c r="BD532" s="1"/>
      <c r="BE532" s="1"/>
      <c r="BF532" s="1"/>
      <c r="BG532" s="1"/>
      <c r="BH532" s="1"/>
      <c r="BI532" s="1"/>
      <c r="BJ532" s="1"/>
    </row>
    <row r="533" spans="1:62" ht="14.25" customHeight="1">
      <c r="A533" s="47"/>
      <c r="B533" s="47"/>
      <c r="C533" s="47"/>
      <c r="D533" s="47"/>
      <c r="E533" s="47"/>
      <c r="F533" s="47"/>
      <c r="G533" s="47"/>
      <c r="H533" s="47"/>
      <c r="I533" s="47"/>
      <c r="J533" s="47"/>
      <c r="K533" s="47"/>
      <c r="L533" s="47"/>
      <c r="M533" s="47"/>
      <c r="N533" s="47"/>
      <c r="O533" s="47"/>
      <c r="P533" s="47"/>
      <c r="Q533" s="47"/>
      <c r="R533" s="47"/>
      <c r="S533" s="48"/>
      <c r="T533" s="48"/>
      <c r="U533" s="48"/>
      <c r="V533" s="48"/>
      <c r="W533" s="48"/>
      <c r="X533" s="48"/>
      <c r="Y533" s="48"/>
      <c r="Z533" s="48"/>
      <c r="AA533" s="48"/>
      <c r="AB533" s="48"/>
      <c r="AC533" s="48"/>
      <c r="AD533" s="48"/>
      <c r="AE533" s="48"/>
      <c r="AF533" s="48"/>
      <c r="AG533" s="47"/>
      <c r="AH533" s="47"/>
      <c r="AI533" s="47"/>
      <c r="AJ533" s="49"/>
      <c r="AK533" s="47"/>
      <c r="AL533" s="47"/>
      <c r="AM533" s="47"/>
      <c r="AN533" s="47"/>
      <c r="AO533" s="47"/>
      <c r="AP533" s="47"/>
      <c r="AQ533" s="50"/>
      <c r="AR533" s="50"/>
      <c r="AS533" s="51"/>
      <c r="AT533" s="51"/>
      <c r="AU533" s="1"/>
      <c r="AV533" s="1"/>
      <c r="AW533" s="1"/>
      <c r="AX533" s="1"/>
      <c r="AY533" s="1"/>
      <c r="AZ533" s="1"/>
      <c r="BA533" s="1"/>
      <c r="BB533" s="1"/>
      <c r="BC533" s="1"/>
      <c r="BD533" s="1"/>
      <c r="BE533" s="1"/>
      <c r="BF533" s="1"/>
      <c r="BG533" s="1"/>
      <c r="BH533" s="1"/>
      <c r="BI533" s="1"/>
      <c r="BJ533" s="1"/>
    </row>
    <row r="534" spans="1:62" ht="14.25" customHeight="1">
      <c r="A534" s="47"/>
      <c r="B534" s="47"/>
      <c r="C534" s="47"/>
      <c r="D534" s="47"/>
      <c r="E534" s="47"/>
      <c r="F534" s="47"/>
      <c r="G534" s="47"/>
      <c r="H534" s="47"/>
      <c r="I534" s="47"/>
      <c r="J534" s="47"/>
      <c r="K534" s="47"/>
      <c r="L534" s="47"/>
      <c r="M534" s="47"/>
      <c r="N534" s="47"/>
      <c r="O534" s="47"/>
      <c r="P534" s="47"/>
      <c r="Q534" s="47"/>
      <c r="R534" s="47"/>
      <c r="S534" s="48"/>
      <c r="T534" s="48"/>
      <c r="U534" s="48"/>
      <c r="V534" s="48"/>
      <c r="W534" s="48"/>
      <c r="X534" s="48"/>
      <c r="Y534" s="48"/>
      <c r="Z534" s="48"/>
      <c r="AA534" s="48"/>
      <c r="AB534" s="48"/>
      <c r="AC534" s="48"/>
      <c r="AD534" s="48"/>
      <c r="AE534" s="48"/>
      <c r="AF534" s="48"/>
      <c r="AG534" s="47"/>
      <c r="AH534" s="47"/>
      <c r="AI534" s="47"/>
      <c r="AJ534" s="49"/>
      <c r="AK534" s="47"/>
      <c r="AL534" s="47"/>
      <c r="AM534" s="47"/>
      <c r="AN534" s="47"/>
      <c r="AO534" s="47"/>
      <c r="AP534" s="47"/>
      <c r="AQ534" s="50"/>
      <c r="AR534" s="50"/>
      <c r="AS534" s="51"/>
      <c r="AT534" s="51"/>
      <c r="AU534" s="1"/>
      <c r="AV534" s="1"/>
      <c r="AW534" s="1"/>
      <c r="AX534" s="1"/>
      <c r="AY534" s="1"/>
      <c r="AZ534" s="1"/>
      <c r="BA534" s="1"/>
      <c r="BB534" s="1"/>
      <c r="BC534" s="1"/>
      <c r="BD534" s="1"/>
      <c r="BE534" s="1"/>
      <c r="BF534" s="1"/>
      <c r="BG534" s="1"/>
      <c r="BH534" s="1"/>
      <c r="BI534" s="1"/>
      <c r="BJ534" s="1"/>
    </row>
    <row r="535" spans="1:62" ht="14.25" customHeight="1">
      <c r="A535" s="47"/>
      <c r="B535" s="47"/>
      <c r="C535" s="47"/>
      <c r="D535" s="47"/>
      <c r="E535" s="47"/>
      <c r="F535" s="47"/>
      <c r="G535" s="47"/>
      <c r="H535" s="47"/>
      <c r="I535" s="47"/>
      <c r="J535" s="47"/>
      <c r="K535" s="47"/>
      <c r="L535" s="47"/>
      <c r="M535" s="47"/>
      <c r="N535" s="47"/>
      <c r="O535" s="47"/>
      <c r="P535" s="47"/>
      <c r="Q535" s="47"/>
      <c r="R535" s="47"/>
      <c r="S535" s="48"/>
      <c r="T535" s="48"/>
      <c r="U535" s="48"/>
      <c r="V535" s="48"/>
      <c r="W535" s="48"/>
      <c r="X535" s="48"/>
      <c r="Y535" s="48"/>
      <c r="Z535" s="48"/>
      <c r="AA535" s="48"/>
      <c r="AB535" s="48"/>
      <c r="AC535" s="48"/>
      <c r="AD535" s="48"/>
      <c r="AE535" s="48"/>
      <c r="AF535" s="48"/>
      <c r="AG535" s="47"/>
      <c r="AH535" s="47"/>
      <c r="AI535" s="47"/>
      <c r="AJ535" s="49"/>
      <c r="AK535" s="47"/>
      <c r="AL535" s="47"/>
      <c r="AM535" s="47"/>
      <c r="AN535" s="47"/>
      <c r="AO535" s="47"/>
      <c r="AP535" s="47"/>
      <c r="AQ535" s="50"/>
      <c r="AR535" s="50"/>
      <c r="AS535" s="51"/>
      <c r="AT535" s="51"/>
      <c r="AU535" s="1"/>
      <c r="AV535" s="1"/>
      <c r="AW535" s="1"/>
      <c r="AX535" s="1"/>
      <c r="AY535" s="1"/>
      <c r="AZ535" s="1"/>
      <c r="BA535" s="1"/>
      <c r="BB535" s="1"/>
      <c r="BC535" s="1"/>
      <c r="BD535" s="1"/>
      <c r="BE535" s="1"/>
      <c r="BF535" s="1"/>
      <c r="BG535" s="1"/>
      <c r="BH535" s="1"/>
      <c r="BI535" s="1"/>
      <c r="BJ535" s="1"/>
    </row>
    <row r="536" spans="1:62" ht="14.25" customHeight="1">
      <c r="A536" s="47"/>
      <c r="B536" s="47"/>
      <c r="C536" s="47"/>
      <c r="D536" s="47"/>
      <c r="E536" s="47"/>
      <c r="F536" s="47"/>
      <c r="G536" s="47"/>
      <c r="H536" s="47"/>
      <c r="I536" s="47"/>
      <c r="J536" s="47"/>
      <c r="K536" s="47"/>
      <c r="L536" s="47"/>
      <c r="M536" s="47"/>
      <c r="N536" s="47"/>
      <c r="O536" s="47"/>
      <c r="P536" s="47"/>
      <c r="Q536" s="47"/>
      <c r="R536" s="47"/>
      <c r="S536" s="48"/>
      <c r="T536" s="48"/>
      <c r="U536" s="48"/>
      <c r="V536" s="48"/>
      <c r="W536" s="48"/>
      <c r="X536" s="48"/>
      <c r="Y536" s="48"/>
      <c r="Z536" s="48"/>
      <c r="AA536" s="48"/>
      <c r="AB536" s="48"/>
      <c r="AC536" s="48"/>
      <c r="AD536" s="48"/>
      <c r="AE536" s="48"/>
      <c r="AF536" s="48"/>
      <c r="AG536" s="47"/>
      <c r="AH536" s="47"/>
      <c r="AI536" s="47"/>
      <c r="AJ536" s="49"/>
      <c r="AK536" s="47"/>
      <c r="AL536" s="47"/>
      <c r="AM536" s="47"/>
      <c r="AN536" s="47"/>
      <c r="AO536" s="47"/>
      <c r="AP536" s="47"/>
      <c r="AQ536" s="50"/>
      <c r="AR536" s="50"/>
      <c r="AS536" s="51"/>
      <c r="AT536" s="51"/>
      <c r="AU536" s="1"/>
      <c r="AV536" s="1"/>
      <c r="AW536" s="1"/>
      <c r="AX536" s="1"/>
      <c r="AY536" s="1"/>
      <c r="AZ536" s="1"/>
      <c r="BA536" s="1"/>
      <c r="BB536" s="1"/>
      <c r="BC536" s="1"/>
      <c r="BD536" s="1"/>
      <c r="BE536" s="1"/>
      <c r="BF536" s="1"/>
      <c r="BG536" s="1"/>
      <c r="BH536" s="1"/>
      <c r="BI536" s="1"/>
      <c r="BJ536" s="1"/>
    </row>
    <row r="537" spans="1:62" ht="14.25" customHeight="1">
      <c r="A537" s="47"/>
      <c r="B537" s="47"/>
      <c r="C537" s="47"/>
      <c r="D537" s="47"/>
      <c r="E537" s="47"/>
      <c r="F537" s="47"/>
      <c r="G537" s="47"/>
      <c r="H537" s="47"/>
      <c r="I537" s="47"/>
      <c r="J537" s="47"/>
      <c r="K537" s="47"/>
      <c r="L537" s="47"/>
      <c r="M537" s="47"/>
      <c r="N537" s="47"/>
      <c r="O537" s="47"/>
      <c r="P537" s="47"/>
      <c r="Q537" s="47"/>
      <c r="R537" s="47"/>
      <c r="S537" s="48"/>
      <c r="T537" s="48"/>
      <c r="U537" s="48"/>
      <c r="V537" s="48"/>
      <c r="W537" s="48"/>
      <c r="X537" s="48"/>
      <c r="Y537" s="48"/>
      <c r="Z537" s="48"/>
      <c r="AA537" s="48"/>
      <c r="AB537" s="48"/>
      <c r="AC537" s="48"/>
      <c r="AD537" s="48"/>
      <c r="AE537" s="48"/>
      <c r="AF537" s="48"/>
      <c r="AG537" s="47"/>
      <c r="AH537" s="47"/>
      <c r="AI537" s="47"/>
      <c r="AJ537" s="49"/>
      <c r="AK537" s="47"/>
      <c r="AL537" s="47"/>
      <c r="AM537" s="47"/>
      <c r="AN537" s="47"/>
      <c r="AO537" s="47"/>
      <c r="AP537" s="47"/>
      <c r="AQ537" s="50"/>
      <c r="AR537" s="50"/>
      <c r="AS537" s="51"/>
      <c r="AT537" s="51"/>
      <c r="AU537" s="1"/>
      <c r="AV537" s="1"/>
      <c r="AW537" s="1"/>
      <c r="AX537" s="1"/>
      <c r="AY537" s="1"/>
      <c r="AZ537" s="1"/>
      <c r="BA537" s="1"/>
      <c r="BB537" s="1"/>
      <c r="BC537" s="1"/>
      <c r="BD537" s="1"/>
      <c r="BE537" s="1"/>
      <c r="BF537" s="1"/>
      <c r="BG537" s="1"/>
      <c r="BH537" s="1"/>
      <c r="BI537" s="1"/>
      <c r="BJ537" s="1"/>
    </row>
    <row r="538" spans="1:62" ht="14.25" customHeight="1">
      <c r="A538" s="47"/>
      <c r="B538" s="47"/>
      <c r="C538" s="47"/>
      <c r="D538" s="47"/>
      <c r="E538" s="47"/>
      <c r="F538" s="47"/>
      <c r="G538" s="47"/>
      <c r="H538" s="47"/>
      <c r="I538" s="47"/>
      <c r="J538" s="47"/>
      <c r="K538" s="47"/>
      <c r="L538" s="47"/>
      <c r="M538" s="47"/>
      <c r="N538" s="47"/>
      <c r="O538" s="47"/>
      <c r="P538" s="47"/>
      <c r="Q538" s="47"/>
      <c r="R538" s="47"/>
      <c r="S538" s="48"/>
      <c r="T538" s="48"/>
      <c r="U538" s="48"/>
      <c r="V538" s="48"/>
      <c r="W538" s="48"/>
      <c r="X538" s="48"/>
      <c r="Y538" s="48"/>
      <c r="Z538" s="48"/>
      <c r="AA538" s="48"/>
      <c r="AB538" s="48"/>
      <c r="AC538" s="48"/>
      <c r="AD538" s="48"/>
      <c r="AE538" s="48"/>
      <c r="AF538" s="48"/>
      <c r="AG538" s="47"/>
      <c r="AH538" s="47"/>
      <c r="AI538" s="47"/>
      <c r="AJ538" s="49"/>
      <c r="AK538" s="47"/>
      <c r="AL538" s="47"/>
      <c r="AM538" s="47"/>
      <c r="AN538" s="47"/>
      <c r="AO538" s="47"/>
      <c r="AP538" s="47"/>
      <c r="AQ538" s="50"/>
      <c r="AR538" s="50"/>
      <c r="AS538" s="51"/>
      <c r="AT538" s="51"/>
      <c r="AU538" s="1"/>
      <c r="AV538" s="1"/>
      <c r="AW538" s="1"/>
      <c r="AX538" s="1"/>
      <c r="AY538" s="1"/>
      <c r="AZ538" s="1"/>
      <c r="BA538" s="1"/>
      <c r="BB538" s="1"/>
      <c r="BC538" s="1"/>
      <c r="BD538" s="1"/>
      <c r="BE538" s="1"/>
      <c r="BF538" s="1"/>
      <c r="BG538" s="1"/>
      <c r="BH538" s="1"/>
      <c r="BI538" s="1"/>
      <c r="BJ538" s="1"/>
    </row>
    <row r="539" spans="1:62" ht="14.25" customHeight="1">
      <c r="A539" s="47"/>
      <c r="B539" s="47"/>
      <c r="C539" s="47"/>
      <c r="D539" s="47"/>
      <c r="E539" s="47"/>
      <c r="F539" s="47"/>
      <c r="G539" s="47"/>
      <c r="H539" s="47"/>
      <c r="I539" s="47"/>
      <c r="J539" s="47"/>
      <c r="K539" s="47"/>
      <c r="L539" s="47"/>
      <c r="M539" s="47"/>
      <c r="N539" s="47"/>
      <c r="O539" s="47"/>
      <c r="P539" s="47"/>
      <c r="Q539" s="47"/>
      <c r="R539" s="47"/>
      <c r="S539" s="48"/>
      <c r="T539" s="48"/>
      <c r="U539" s="48"/>
      <c r="V539" s="48"/>
      <c r="W539" s="48"/>
      <c r="X539" s="48"/>
      <c r="Y539" s="48"/>
      <c r="Z539" s="48"/>
      <c r="AA539" s="48"/>
      <c r="AB539" s="48"/>
      <c r="AC539" s="48"/>
      <c r="AD539" s="48"/>
      <c r="AE539" s="48"/>
      <c r="AF539" s="48"/>
      <c r="AG539" s="47"/>
      <c r="AH539" s="47"/>
      <c r="AI539" s="47"/>
      <c r="AJ539" s="49"/>
      <c r="AK539" s="47"/>
      <c r="AL539" s="47"/>
      <c r="AM539" s="47"/>
      <c r="AN539" s="47"/>
      <c r="AO539" s="47"/>
      <c r="AP539" s="47"/>
      <c r="AQ539" s="50"/>
      <c r="AR539" s="50"/>
      <c r="AS539" s="51"/>
      <c r="AT539" s="51"/>
      <c r="AU539" s="1"/>
      <c r="AV539" s="1"/>
      <c r="AW539" s="1"/>
      <c r="AX539" s="1"/>
      <c r="AY539" s="1"/>
      <c r="AZ539" s="1"/>
      <c r="BA539" s="1"/>
      <c r="BB539" s="1"/>
      <c r="BC539" s="1"/>
      <c r="BD539" s="1"/>
      <c r="BE539" s="1"/>
      <c r="BF539" s="1"/>
      <c r="BG539" s="1"/>
      <c r="BH539" s="1"/>
      <c r="BI539" s="1"/>
      <c r="BJ539" s="1"/>
    </row>
    <row r="540" spans="1:62" ht="14.25" customHeight="1">
      <c r="A540" s="47"/>
      <c r="B540" s="47"/>
      <c r="C540" s="47"/>
      <c r="D540" s="47"/>
      <c r="E540" s="47"/>
      <c r="F540" s="47"/>
      <c r="G540" s="47"/>
      <c r="H540" s="47"/>
      <c r="I540" s="47"/>
      <c r="J540" s="47"/>
      <c r="K540" s="47"/>
      <c r="L540" s="47"/>
      <c r="M540" s="47"/>
      <c r="N540" s="47"/>
      <c r="O540" s="47"/>
      <c r="P540" s="47"/>
      <c r="Q540" s="47"/>
      <c r="R540" s="47"/>
      <c r="S540" s="48"/>
      <c r="T540" s="48"/>
      <c r="U540" s="48"/>
      <c r="V540" s="48"/>
      <c r="W540" s="48"/>
      <c r="X540" s="48"/>
      <c r="Y540" s="48"/>
      <c r="Z540" s="48"/>
      <c r="AA540" s="48"/>
      <c r="AB540" s="48"/>
      <c r="AC540" s="48"/>
      <c r="AD540" s="48"/>
      <c r="AE540" s="48"/>
      <c r="AF540" s="48"/>
      <c r="AG540" s="47"/>
      <c r="AH540" s="47"/>
      <c r="AI540" s="47"/>
      <c r="AJ540" s="49"/>
      <c r="AK540" s="47"/>
      <c r="AL540" s="47"/>
      <c r="AM540" s="47"/>
      <c r="AN540" s="47"/>
      <c r="AO540" s="47"/>
      <c r="AP540" s="47"/>
      <c r="AQ540" s="50"/>
      <c r="AR540" s="50"/>
      <c r="AS540" s="51"/>
      <c r="AT540" s="51"/>
      <c r="AU540" s="1"/>
      <c r="AV540" s="1"/>
      <c r="AW540" s="1"/>
      <c r="AX540" s="1"/>
      <c r="AY540" s="1"/>
      <c r="AZ540" s="1"/>
      <c r="BA540" s="1"/>
      <c r="BB540" s="1"/>
      <c r="BC540" s="1"/>
      <c r="BD540" s="1"/>
      <c r="BE540" s="1"/>
      <c r="BF540" s="1"/>
      <c r="BG540" s="1"/>
      <c r="BH540" s="1"/>
      <c r="BI540" s="1"/>
      <c r="BJ540" s="1"/>
    </row>
    <row r="541" spans="1:62" ht="14.25" customHeight="1">
      <c r="A541" s="47"/>
      <c r="B541" s="47"/>
      <c r="C541" s="47"/>
      <c r="D541" s="47"/>
      <c r="E541" s="47"/>
      <c r="F541" s="47"/>
      <c r="G541" s="47"/>
      <c r="H541" s="47"/>
      <c r="I541" s="47"/>
      <c r="J541" s="47"/>
      <c r="K541" s="47"/>
      <c r="L541" s="47"/>
      <c r="M541" s="47"/>
      <c r="N541" s="47"/>
      <c r="O541" s="47"/>
      <c r="P541" s="47"/>
      <c r="Q541" s="47"/>
      <c r="R541" s="47"/>
      <c r="S541" s="48"/>
      <c r="T541" s="48"/>
      <c r="U541" s="48"/>
      <c r="V541" s="48"/>
      <c r="W541" s="48"/>
      <c r="X541" s="48"/>
      <c r="Y541" s="48"/>
      <c r="Z541" s="48"/>
      <c r="AA541" s="48"/>
      <c r="AB541" s="48"/>
      <c r="AC541" s="48"/>
      <c r="AD541" s="48"/>
      <c r="AE541" s="48"/>
      <c r="AF541" s="48"/>
      <c r="AG541" s="47"/>
      <c r="AH541" s="47"/>
      <c r="AI541" s="47"/>
      <c r="AJ541" s="49"/>
      <c r="AK541" s="47"/>
      <c r="AL541" s="47"/>
      <c r="AM541" s="47"/>
      <c r="AN541" s="47"/>
      <c r="AO541" s="47"/>
      <c r="AP541" s="47"/>
      <c r="AQ541" s="50"/>
      <c r="AR541" s="50"/>
      <c r="AS541" s="51"/>
      <c r="AT541" s="51"/>
      <c r="AU541" s="1"/>
      <c r="AV541" s="1"/>
      <c r="AW541" s="1"/>
      <c r="AX541" s="1"/>
      <c r="AY541" s="1"/>
      <c r="AZ541" s="1"/>
      <c r="BA541" s="1"/>
      <c r="BB541" s="1"/>
      <c r="BC541" s="1"/>
      <c r="BD541" s="1"/>
      <c r="BE541" s="1"/>
      <c r="BF541" s="1"/>
      <c r="BG541" s="1"/>
      <c r="BH541" s="1"/>
      <c r="BI541" s="1"/>
      <c r="BJ541" s="1"/>
    </row>
    <row r="542" spans="1:62" ht="14.25" customHeight="1">
      <c r="A542" s="47"/>
      <c r="B542" s="47"/>
      <c r="C542" s="47"/>
      <c r="D542" s="47"/>
      <c r="E542" s="47"/>
      <c r="F542" s="47"/>
      <c r="G542" s="47"/>
      <c r="H542" s="47"/>
      <c r="I542" s="47"/>
      <c r="J542" s="47"/>
      <c r="K542" s="47"/>
      <c r="L542" s="47"/>
      <c r="M542" s="47"/>
      <c r="N542" s="47"/>
      <c r="O542" s="47"/>
      <c r="P542" s="47"/>
      <c r="Q542" s="47"/>
      <c r="R542" s="47"/>
      <c r="S542" s="48"/>
      <c r="T542" s="48"/>
      <c r="U542" s="48"/>
      <c r="V542" s="48"/>
      <c r="W542" s="48"/>
      <c r="X542" s="48"/>
      <c r="Y542" s="48"/>
      <c r="Z542" s="48"/>
      <c r="AA542" s="48"/>
      <c r="AB542" s="48"/>
      <c r="AC542" s="48"/>
      <c r="AD542" s="48"/>
      <c r="AE542" s="48"/>
      <c r="AF542" s="48"/>
      <c r="AG542" s="47"/>
      <c r="AH542" s="47"/>
      <c r="AI542" s="47"/>
      <c r="AJ542" s="49"/>
      <c r="AK542" s="47"/>
      <c r="AL542" s="47"/>
      <c r="AM542" s="47"/>
      <c r="AN542" s="47"/>
      <c r="AO542" s="47"/>
      <c r="AP542" s="47"/>
      <c r="AQ542" s="50"/>
      <c r="AR542" s="50"/>
      <c r="AS542" s="51"/>
      <c r="AT542" s="51"/>
      <c r="AU542" s="1"/>
      <c r="AV542" s="1"/>
      <c r="AW542" s="1"/>
      <c r="AX542" s="1"/>
      <c r="AY542" s="1"/>
      <c r="AZ542" s="1"/>
      <c r="BA542" s="1"/>
      <c r="BB542" s="1"/>
      <c r="BC542" s="1"/>
      <c r="BD542" s="1"/>
      <c r="BE542" s="1"/>
      <c r="BF542" s="1"/>
      <c r="BG542" s="1"/>
      <c r="BH542" s="1"/>
      <c r="BI542" s="1"/>
      <c r="BJ542" s="1"/>
    </row>
    <row r="543" spans="1:62" ht="14.25" customHeight="1">
      <c r="A543" s="47"/>
      <c r="B543" s="47"/>
      <c r="C543" s="47"/>
      <c r="D543" s="47"/>
      <c r="E543" s="47"/>
      <c r="F543" s="47"/>
      <c r="G543" s="47"/>
      <c r="H543" s="47"/>
      <c r="I543" s="47"/>
      <c r="J543" s="47"/>
      <c r="K543" s="47"/>
      <c r="L543" s="47"/>
      <c r="M543" s="47"/>
      <c r="N543" s="47"/>
      <c r="O543" s="47"/>
      <c r="P543" s="47"/>
      <c r="Q543" s="47"/>
      <c r="R543" s="47"/>
      <c r="S543" s="48"/>
      <c r="T543" s="48"/>
      <c r="U543" s="48"/>
      <c r="V543" s="48"/>
      <c r="W543" s="48"/>
      <c r="X543" s="48"/>
      <c r="Y543" s="48"/>
      <c r="Z543" s="48"/>
      <c r="AA543" s="48"/>
      <c r="AB543" s="48"/>
      <c r="AC543" s="48"/>
      <c r="AD543" s="48"/>
      <c r="AE543" s="48"/>
      <c r="AF543" s="48"/>
      <c r="AG543" s="47"/>
      <c r="AH543" s="47"/>
      <c r="AI543" s="47"/>
      <c r="AJ543" s="49"/>
      <c r="AK543" s="47"/>
      <c r="AL543" s="47"/>
      <c r="AM543" s="47"/>
      <c r="AN543" s="47"/>
      <c r="AO543" s="47"/>
      <c r="AP543" s="47"/>
      <c r="AQ543" s="50"/>
      <c r="AR543" s="50"/>
      <c r="AS543" s="51"/>
      <c r="AT543" s="51"/>
      <c r="AU543" s="1"/>
      <c r="AV543" s="1"/>
      <c r="AW543" s="1"/>
      <c r="AX543" s="1"/>
      <c r="AY543" s="1"/>
      <c r="AZ543" s="1"/>
      <c r="BA543" s="1"/>
      <c r="BB543" s="1"/>
      <c r="BC543" s="1"/>
      <c r="BD543" s="1"/>
      <c r="BE543" s="1"/>
      <c r="BF543" s="1"/>
      <c r="BG543" s="1"/>
      <c r="BH543" s="1"/>
      <c r="BI543" s="1"/>
      <c r="BJ543" s="1"/>
    </row>
    <row r="544" spans="1:62" ht="14.25" customHeight="1">
      <c r="A544" s="47"/>
      <c r="B544" s="47"/>
      <c r="C544" s="47"/>
      <c r="D544" s="47"/>
      <c r="E544" s="47"/>
      <c r="F544" s="47"/>
      <c r="G544" s="47"/>
      <c r="H544" s="47"/>
      <c r="I544" s="47"/>
      <c r="J544" s="47"/>
      <c r="K544" s="47"/>
      <c r="L544" s="47"/>
      <c r="M544" s="47"/>
      <c r="N544" s="47"/>
      <c r="O544" s="47"/>
      <c r="P544" s="47"/>
      <c r="Q544" s="47"/>
      <c r="R544" s="47"/>
      <c r="S544" s="48"/>
      <c r="T544" s="48"/>
      <c r="U544" s="48"/>
      <c r="V544" s="48"/>
      <c r="W544" s="48"/>
      <c r="X544" s="48"/>
      <c r="Y544" s="48"/>
      <c r="Z544" s="48"/>
      <c r="AA544" s="48"/>
      <c r="AB544" s="48"/>
      <c r="AC544" s="48"/>
      <c r="AD544" s="48"/>
      <c r="AE544" s="48"/>
      <c r="AF544" s="48"/>
      <c r="AG544" s="47"/>
      <c r="AH544" s="47"/>
      <c r="AI544" s="47"/>
      <c r="AJ544" s="49"/>
      <c r="AK544" s="47"/>
      <c r="AL544" s="47"/>
      <c r="AM544" s="47"/>
      <c r="AN544" s="47"/>
      <c r="AO544" s="47"/>
      <c r="AP544" s="47"/>
      <c r="AQ544" s="50"/>
      <c r="AR544" s="50"/>
      <c r="AS544" s="51"/>
      <c r="AT544" s="51"/>
      <c r="AU544" s="1"/>
      <c r="AV544" s="1"/>
      <c r="AW544" s="1"/>
      <c r="AX544" s="1"/>
      <c r="AY544" s="1"/>
      <c r="AZ544" s="1"/>
      <c r="BA544" s="1"/>
      <c r="BB544" s="1"/>
      <c r="BC544" s="1"/>
      <c r="BD544" s="1"/>
      <c r="BE544" s="1"/>
      <c r="BF544" s="1"/>
      <c r="BG544" s="1"/>
      <c r="BH544" s="1"/>
      <c r="BI544" s="1"/>
      <c r="BJ544" s="1"/>
    </row>
    <row r="545" spans="1:62" ht="14.25" customHeight="1">
      <c r="A545" s="47"/>
      <c r="B545" s="47"/>
      <c r="C545" s="47"/>
      <c r="D545" s="47"/>
      <c r="E545" s="47"/>
      <c r="F545" s="47"/>
      <c r="G545" s="47"/>
      <c r="H545" s="47"/>
      <c r="I545" s="47"/>
      <c r="J545" s="47"/>
      <c r="K545" s="47"/>
      <c r="L545" s="47"/>
      <c r="M545" s="47"/>
      <c r="N545" s="47"/>
      <c r="O545" s="47"/>
      <c r="P545" s="47"/>
      <c r="Q545" s="47"/>
      <c r="R545" s="47"/>
      <c r="S545" s="48"/>
      <c r="T545" s="48"/>
      <c r="U545" s="48"/>
      <c r="V545" s="48"/>
      <c r="W545" s="48"/>
      <c r="X545" s="48"/>
      <c r="Y545" s="48"/>
      <c r="Z545" s="48"/>
      <c r="AA545" s="48"/>
      <c r="AB545" s="48"/>
      <c r="AC545" s="48"/>
      <c r="AD545" s="48"/>
      <c r="AE545" s="48"/>
      <c r="AF545" s="48"/>
      <c r="AG545" s="47"/>
      <c r="AH545" s="47"/>
      <c r="AI545" s="47"/>
      <c r="AJ545" s="49"/>
      <c r="AK545" s="47"/>
      <c r="AL545" s="47"/>
      <c r="AM545" s="47"/>
      <c r="AN545" s="47"/>
      <c r="AO545" s="47"/>
      <c r="AP545" s="47"/>
      <c r="AQ545" s="50"/>
      <c r="AR545" s="50"/>
      <c r="AS545" s="51"/>
      <c r="AT545" s="51"/>
      <c r="AU545" s="1"/>
      <c r="AV545" s="1"/>
      <c r="AW545" s="1"/>
      <c r="AX545" s="1"/>
      <c r="AY545" s="1"/>
      <c r="AZ545" s="1"/>
      <c r="BA545" s="1"/>
      <c r="BB545" s="1"/>
      <c r="BC545" s="1"/>
      <c r="BD545" s="1"/>
      <c r="BE545" s="1"/>
      <c r="BF545" s="1"/>
      <c r="BG545" s="1"/>
      <c r="BH545" s="1"/>
      <c r="BI545" s="1"/>
      <c r="BJ545" s="1"/>
    </row>
    <row r="546" spans="1:62" ht="14.25" customHeight="1">
      <c r="A546" s="47"/>
      <c r="B546" s="47"/>
      <c r="C546" s="47"/>
      <c r="D546" s="47"/>
      <c r="E546" s="47"/>
      <c r="F546" s="47"/>
      <c r="G546" s="47"/>
      <c r="H546" s="47"/>
      <c r="I546" s="47"/>
      <c r="J546" s="47"/>
      <c r="K546" s="47"/>
      <c r="L546" s="47"/>
      <c r="M546" s="47"/>
      <c r="N546" s="47"/>
      <c r="O546" s="47"/>
      <c r="P546" s="47"/>
      <c r="Q546" s="47"/>
      <c r="R546" s="47"/>
      <c r="S546" s="48"/>
      <c r="T546" s="48"/>
      <c r="U546" s="48"/>
      <c r="V546" s="48"/>
      <c r="W546" s="48"/>
      <c r="X546" s="48"/>
      <c r="Y546" s="48"/>
      <c r="Z546" s="48"/>
      <c r="AA546" s="48"/>
      <c r="AB546" s="48"/>
      <c r="AC546" s="48"/>
      <c r="AD546" s="48"/>
      <c r="AE546" s="48"/>
      <c r="AF546" s="48"/>
      <c r="AG546" s="47"/>
      <c r="AH546" s="47"/>
      <c r="AI546" s="47"/>
      <c r="AJ546" s="49"/>
      <c r="AK546" s="47"/>
      <c r="AL546" s="47"/>
      <c r="AM546" s="47"/>
      <c r="AN546" s="47"/>
      <c r="AO546" s="47"/>
      <c r="AP546" s="47"/>
      <c r="AQ546" s="50"/>
      <c r="AR546" s="50"/>
      <c r="AS546" s="51"/>
      <c r="AT546" s="51"/>
      <c r="AU546" s="1"/>
      <c r="AV546" s="1"/>
      <c r="AW546" s="1"/>
      <c r="AX546" s="1"/>
      <c r="AY546" s="1"/>
      <c r="AZ546" s="1"/>
      <c r="BA546" s="1"/>
      <c r="BB546" s="1"/>
      <c r="BC546" s="1"/>
      <c r="BD546" s="1"/>
      <c r="BE546" s="1"/>
      <c r="BF546" s="1"/>
      <c r="BG546" s="1"/>
      <c r="BH546" s="1"/>
      <c r="BI546" s="1"/>
      <c r="BJ546" s="1"/>
    </row>
    <row r="547" spans="1:62" ht="14.25" customHeight="1">
      <c r="A547" s="47"/>
      <c r="B547" s="47"/>
      <c r="C547" s="47"/>
      <c r="D547" s="47"/>
      <c r="E547" s="47"/>
      <c r="F547" s="47"/>
      <c r="G547" s="47"/>
      <c r="H547" s="47"/>
      <c r="I547" s="47"/>
      <c r="J547" s="47"/>
      <c r="K547" s="47"/>
      <c r="L547" s="47"/>
      <c r="M547" s="47"/>
      <c r="N547" s="47"/>
      <c r="O547" s="47"/>
      <c r="P547" s="47"/>
      <c r="Q547" s="47"/>
      <c r="R547" s="47"/>
      <c r="S547" s="48"/>
      <c r="T547" s="48"/>
      <c r="U547" s="48"/>
      <c r="V547" s="48"/>
      <c r="W547" s="48"/>
      <c r="X547" s="48"/>
      <c r="Y547" s="48"/>
      <c r="Z547" s="48"/>
      <c r="AA547" s="48"/>
      <c r="AB547" s="48"/>
      <c r="AC547" s="48"/>
      <c r="AD547" s="48"/>
      <c r="AE547" s="48"/>
      <c r="AF547" s="48"/>
      <c r="AG547" s="47"/>
      <c r="AH547" s="47"/>
      <c r="AI547" s="47"/>
      <c r="AJ547" s="49"/>
      <c r="AK547" s="47"/>
      <c r="AL547" s="47"/>
      <c r="AM547" s="47"/>
      <c r="AN547" s="47"/>
      <c r="AO547" s="47"/>
      <c r="AP547" s="47"/>
      <c r="AQ547" s="50"/>
      <c r="AR547" s="50"/>
      <c r="AS547" s="51"/>
      <c r="AT547" s="51"/>
      <c r="AU547" s="1"/>
      <c r="AV547" s="1"/>
      <c r="AW547" s="1"/>
      <c r="AX547" s="1"/>
      <c r="AY547" s="1"/>
      <c r="AZ547" s="1"/>
      <c r="BA547" s="1"/>
      <c r="BB547" s="1"/>
      <c r="BC547" s="1"/>
      <c r="BD547" s="1"/>
      <c r="BE547" s="1"/>
      <c r="BF547" s="1"/>
      <c r="BG547" s="1"/>
      <c r="BH547" s="1"/>
      <c r="BI547" s="1"/>
      <c r="BJ547" s="1"/>
    </row>
    <row r="548" spans="1:62" ht="14.25" customHeight="1">
      <c r="A548" s="47"/>
      <c r="B548" s="47"/>
      <c r="C548" s="47"/>
      <c r="D548" s="47"/>
      <c r="E548" s="47"/>
      <c r="F548" s="47"/>
      <c r="G548" s="47"/>
      <c r="H548" s="47"/>
      <c r="I548" s="47"/>
      <c r="J548" s="47"/>
      <c r="K548" s="47"/>
      <c r="L548" s="47"/>
      <c r="M548" s="47"/>
      <c r="N548" s="47"/>
      <c r="O548" s="47"/>
      <c r="P548" s="47"/>
      <c r="Q548" s="47"/>
      <c r="R548" s="47"/>
      <c r="S548" s="48"/>
      <c r="T548" s="48"/>
      <c r="U548" s="48"/>
      <c r="V548" s="48"/>
      <c r="W548" s="48"/>
      <c r="X548" s="48"/>
      <c r="Y548" s="48"/>
      <c r="Z548" s="48"/>
      <c r="AA548" s="48"/>
      <c r="AB548" s="48"/>
      <c r="AC548" s="48"/>
      <c r="AD548" s="48"/>
      <c r="AE548" s="48"/>
      <c r="AF548" s="48"/>
      <c r="AG548" s="47"/>
      <c r="AH548" s="47"/>
      <c r="AI548" s="47"/>
      <c r="AJ548" s="49"/>
      <c r="AK548" s="47"/>
      <c r="AL548" s="47"/>
      <c r="AM548" s="47"/>
      <c r="AN548" s="47"/>
      <c r="AO548" s="47"/>
      <c r="AP548" s="47"/>
      <c r="AQ548" s="50"/>
      <c r="AR548" s="50"/>
      <c r="AS548" s="51"/>
      <c r="AT548" s="51"/>
      <c r="AU548" s="1"/>
      <c r="AV548" s="1"/>
      <c r="AW548" s="1"/>
      <c r="AX548" s="1"/>
      <c r="AY548" s="1"/>
      <c r="AZ548" s="1"/>
      <c r="BA548" s="1"/>
      <c r="BB548" s="1"/>
      <c r="BC548" s="1"/>
      <c r="BD548" s="1"/>
      <c r="BE548" s="1"/>
      <c r="BF548" s="1"/>
      <c r="BG548" s="1"/>
      <c r="BH548" s="1"/>
      <c r="BI548" s="1"/>
      <c r="BJ548" s="1"/>
    </row>
    <row r="549" spans="1:62" ht="14.25" customHeight="1">
      <c r="A549" s="47"/>
      <c r="B549" s="47"/>
      <c r="C549" s="47"/>
      <c r="D549" s="47"/>
      <c r="E549" s="47"/>
      <c r="F549" s="47"/>
      <c r="G549" s="47"/>
      <c r="H549" s="47"/>
      <c r="I549" s="47"/>
      <c r="J549" s="47"/>
      <c r="K549" s="47"/>
      <c r="L549" s="47"/>
      <c r="M549" s="47"/>
      <c r="N549" s="47"/>
      <c r="O549" s="47"/>
      <c r="P549" s="47"/>
      <c r="Q549" s="47"/>
      <c r="R549" s="47"/>
      <c r="S549" s="48"/>
      <c r="T549" s="48"/>
      <c r="U549" s="48"/>
      <c r="V549" s="48"/>
      <c r="W549" s="48"/>
      <c r="X549" s="48"/>
      <c r="Y549" s="48"/>
      <c r="Z549" s="48"/>
      <c r="AA549" s="48"/>
      <c r="AB549" s="48"/>
      <c r="AC549" s="48"/>
      <c r="AD549" s="48"/>
      <c r="AE549" s="48"/>
      <c r="AF549" s="48"/>
      <c r="AG549" s="47"/>
      <c r="AH549" s="47"/>
      <c r="AI549" s="47"/>
      <c r="AJ549" s="49"/>
      <c r="AK549" s="47"/>
      <c r="AL549" s="47"/>
      <c r="AM549" s="47"/>
      <c r="AN549" s="47"/>
      <c r="AO549" s="47"/>
      <c r="AP549" s="47"/>
      <c r="AQ549" s="50"/>
      <c r="AR549" s="50"/>
      <c r="AS549" s="51"/>
      <c r="AT549" s="51"/>
      <c r="AU549" s="1"/>
      <c r="AV549" s="1"/>
      <c r="AW549" s="1"/>
      <c r="AX549" s="1"/>
      <c r="AY549" s="1"/>
      <c r="AZ549" s="1"/>
      <c r="BA549" s="1"/>
      <c r="BB549" s="1"/>
      <c r="BC549" s="1"/>
      <c r="BD549" s="1"/>
      <c r="BE549" s="1"/>
      <c r="BF549" s="1"/>
      <c r="BG549" s="1"/>
      <c r="BH549" s="1"/>
      <c r="BI549" s="1"/>
      <c r="BJ549" s="1"/>
    </row>
    <row r="550" spans="1:62" ht="14.25" customHeight="1">
      <c r="A550" s="47"/>
      <c r="B550" s="47"/>
      <c r="C550" s="47"/>
      <c r="D550" s="47"/>
      <c r="E550" s="47"/>
      <c r="F550" s="47"/>
      <c r="G550" s="47"/>
      <c r="H550" s="47"/>
      <c r="I550" s="47"/>
      <c r="J550" s="47"/>
      <c r="K550" s="47"/>
      <c r="L550" s="47"/>
      <c r="M550" s="47"/>
      <c r="N550" s="47"/>
      <c r="O550" s="47"/>
      <c r="P550" s="47"/>
      <c r="Q550" s="47"/>
      <c r="R550" s="47"/>
      <c r="S550" s="48"/>
      <c r="T550" s="48"/>
      <c r="U550" s="48"/>
      <c r="V550" s="48"/>
      <c r="W550" s="48"/>
      <c r="X550" s="48"/>
      <c r="Y550" s="48"/>
      <c r="Z550" s="48"/>
      <c r="AA550" s="48"/>
      <c r="AB550" s="48"/>
      <c r="AC550" s="48"/>
      <c r="AD550" s="48"/>
      <c r="AE550" s="48"/>
      <c r="AF550" s="48"/>
      <c r="AG550" s="47"/>
      <c r="AH550" s="47"/>
      <c r="AI550" s="47"/>
      <c r="AJ550" s="49"/>
      <c r="AK550" s="47"/>
      <c r="AL550" s="47"/>
      <c r="AM550" s="47"/>
      <c r="AN550" s="47"/>
      <c r="AO550" s="47"/>
      <c r="AP550" s="47"/>
      <c r="AQ550" s="50"/>
      <c r="AR550" s="50"/>
      <c r="AS550" s="51"/>
      <c r="AT550" s="51"/>
      <c r="AU550" s="1"/>
      <c r="AV550" s="1"/>
      <c r="AW550" s="1"/>
      <c r="AX550" s="1"/>
      <c r="AY550" s="1"/>
      <c r="AZ550" s="1"/>
      <c r="BA550" s="1"/>
      <c r="BB550" s="1"/>
      <c r="BC550" s="1"/>
      <c r="BD550" s="1"/>
      <c r="BE550" s="1"/>
      <c r="BF550" s="1"/>
      <c r="BG550" s="1"/>
      <c r="BH550" s="1"/>
      <c r="BI550" s="1"/>
      <c r="BJ550" s="1"/>
    </row>
    <row r="551" spans="1:62" ht="14.25" customHeight="1">
      <c r="A551" s="47"/>
      <c r="B551" s="47"/>
      <c r="C551" s="47"/>
      <c r="D551" s="47"/>
      <c r="E551" s="47"/>
      <c r="F551" s="47"/>
      <c r="G551" s="47"/>
      <c r="H551" s="47"/>
      <c r="I551" s="47"/>
      <c r="J551" s="47"/>
      <c r="K551" s="47"/>
      <c r="L551" s="47"/>
      <c r="M551" s="47"/>
      <c r="N551" s="47"/>
      <c r="O551" s="47"/>
      <c r="P551" s="47"/>
      <c r="Q551" s="47"/>
      <c r="R551" s="47"/>
      <c r="S551" s="48"/>
      <c r="T551" s="48"/>
      <c r="U551" s="48"/>
      <c r="V551" s="48"/>
      <c r="W551" s="48"/>
      <c r="X551" s="48"/>
      <c r="Y551" s="48"/>
      <c r="Z551" s="48"/>
      <c r="AA551" s="48"/>
      <c r="AB551" s="48"/>
      <c r="AC551" s="48"/>
      <c r="AD551" s="48"/>
      <c r="AE551" s="48"/>
      <c r="AF551" s="48"/>
      <c r="AG551" s="47"/>
      <c r="AH551" s="47"/>
      <c r="AI551" s="47"/>
      <c r="AJ551" s="49"/>
      <c r="AK551" s="47"/>
      <c r="AL551" s="47"/>
      <c r="AM551" s="47"/>
      <c r="AN551" s="47"/>
      <c r="AO551" s="47"/>
      <c r="AP551" s="47"/>
      <c r="AQ551" s="50"/>
      <c r="AR551" s="50"/>
      <c r="AS551" s="51"/>
      <c r="AT551" s="51"/>
      <c r="AU551" s="1"/>
      <c r="AV551" s="1"/>
      <c r="AW551" s="1"/>
      <c r="AX551" s="1"/>
      <c r="AY551" s="1"/>
      <c r="AZ551" s="1"/>
      <c r="BA551" s="1"/>
      <c r="BB551" s="1"/>
      <c r="BC551" s="1"/>
      <c r="BD551" s="1"/>
      <c r="BE551" s="1"/>
      <c r="BF551" s="1"/>
      <c r="BG551" s="1"/>
      <c r="BH551" s="1"/>
      <c r="BI551" s="1"/>
      <c r="BJ551" s="1"/>
    </row>
    <row r="552" spans="1:62" ht="14.25" customHeight="1">
      <c r="A552" s="47"/>
      <c r="B552" s="47"/>
      <c r="C552" s="47"/>
      <c r="D552" s="47"/>
      <c r="E552" s="47"/>
      <c r="F552" s="47"/>
      <c r="G552" s="47"/>
      <c r="H552" s="47"/>
      <c r="I552" s="47"/>
      <c r="J552" s="47"/>
      <c r="K552" s="47"/>
      <c r="L552" s="47"/>
      <c r="M552" s="47"/>
      <c r="N552" s="47"/>
      <c r="O552" s="47"/>
      <c r="P552" s="47"/>
      <c r="Q552" s="47"/>
      <c r="R552" s="47"/>
      <c r="S552" s="48"/>
      <c r="T552" s="48"/>
      <c r="U552" s="48"/>
      <c r="V552" s="48"/>
      <c r="W552" s="48"/>
      <c r="X552" s="48"/>
      <c r="Y552" s="48"/>
      <c r="Z552" s="48"/>
      <c r="AA552" s="48"/>
      <c r="AB552" s="48"/>
      <c r="AC552" s="48"/>
      <c r="AD552" s="48"/>
      <c r="AE552" s="48"/>
      <c r="AF552" s="48"/>
      <c r="AG552" s="47"/>
      <c r="AH552" s="47"/>
      <c r="AI552" s="47"/>
      <c r="AJ552" s="49"/>
      <c r="AK552" s="47"/>
      <c r="AL552" s="47"/>
      <c r="AM552" s="47"/>
      <c r="AN552" s="47"/>
      <c r="AO552" s="47"/>
      <c r="AP552" s="47"/>
      <c r="AQ552" s="50"/>
      <c r="AR552" s="50"/>
      <c r="AS552" s="51"/>
      <c r="AT552" s="51"/>
      <c r="AU552" s="1"/>
      <c r="AV552" s="1"/>
      <c r="AW552" s="1"/>
      <c r="AX552" s="1"/>
      <c r="AY552" s="1"/>
      <c r="AZ552" s="1"/>
      <c r="BA552" s="1"/>
      <c r="BB552" s="1"/>
      <c r="BC552" s="1"/>
      <c r="BD552" s="1"/>
      <c r="BE552" s="1"/>
      <c r="BF552" s="1"/>
      <c r="BG552" s="1"/>
      <c r="BH552" s="1"/>
      <c r="BI552" s="1"/>
      <c r="BJ552" s="1"/>
    </row>
    <row r="553" spans="1:62" ht="14.25" customHeight="1">
      <c r="A553" s="47"/>
      <c r="B553" s="47"/>
      <c r="C553" s="47"/>
      <c r="D553" s="47"/>
      <c r="E553" s="47"/>
      <c r="F553" s="47"/>
      <c r="G553" s="47"/>
      <c r="H553" s="47"/>
      <c r="I553" s="47"/>
      <c r="J553" s="47"/>
      <c r="K553" s="47"/>
      <c r="L553" s="47"/>
      <c r="M553" s="47"/>
      <c r="N553" s="47"/>
      <c r="O553" s="47"/>
      <c r="P553" s="47"/>
      <c r="Q553" s="47"/>
      <c r="R553" s="47"/>
      <c r="S553" s="48"/>
      <c r="T553" s="48"/>
      <c r="U553" s="48"/>
      <c r="V553" s="48"/>
      <c r="W553" s="48"/>
      <c r="X553" s="48"/>
      <c r="Y553" s="48"/>
      <c r="Z553" s="48"/>
      <c r="AA553" s="48"/>
      <c r="AB553" s="48"/>
      <c r="AC553" s="48"/>
      <c r="AD553" s="48"/>
      <c r="AE553" s="48"/>
      <c r="AF553" s="48"/>
      <c r="AG553" s="47"/>
      <c r="AH553" s="47"/>
      <c r="AI553" s="47"/>
      <c r="AJ553" s="49"/>
      <c r="AK553" s="47"/>
      <c r="AL553" s="47"/>
      <c r="AM553" s="47"/>
      <c r="AN553" s="47"/>
      <c r="AO553" s="47"/>
      <c r="AP553" s="47"/>
      <c r="AQ553" s="50"/>
      <c r="AR553" s="50"/>
      <c r="AS553" s="51"/>
      <c r="AT553" s="51"/>
      <c r="AU553" s="1"/>
      <c r="AV553" s="1"/>
      <c r="AW553" s="1"/>
      <c r="AX553" s="1"/>
      <c r="AY553" s="1"/>
      <c r="AZ553" s="1"/>
      <c r="BA553" s="1"/>
      <c r="BB553" s="1"/>
      <c r="BC553" s="1"/>
      <c r="BD553" s="1"/>
      <c r="BE553" s="1"/>
      <c r="BF553" s="1"/>
      <c r="BG553" s="1"/>
      <c r="BH553" s="1"/>
      <c r="BI553" s="1"/>
      <c r="BJ553" s="1"/>
    </row>
    <row r="554" spans="1:62" ht="14.25" customHeight="1">
      <c r="A554" s="47"/>
      <c r="B554" s="47"/>
      <c r="C554" s="47"/>
      <c r="D554" s="47"/>
      <c r="E554" s="47"/>
      <c r="F554" s="47"/>
      <c r="G554" s="47"/>
      <c r="H554" s="47"/>
      <c r="I554" s="47"/>
      <c r="J554" s="47"/>
      <c r="K554" s="47"/>
      <c r="L554" s="47"/>
      <c r="M554" s="47"/>
      <c r="N554" s="47"/>
      <c r="O554" s="47"/>
      <c r="P554" s="47"/>
      <c r="Q554" s="47"/>
      <c r="R554" s="47"/>
      <c r="S554" s="48"/>
      <c r="T554" s="48"/>
      <c r="U554" s="48"/>
      <c r="V554" s="48"/>
      <c r="W554" s="48"/>
      <c r="X554" s="48"/>
      <c r="Y554" s="48"/>
      <c r="Z554" s="48"/>
      <c r="AA554" s="48"/>
      <c r="AB554" s="48"/>
      <c r="AC554" s="48"/>
      <c r="AD554" s="48"/>
      <c r="AE554" s="48"/>
      <c r="AF554" s="48"/>
      <c r="AG554" s="47"/>
      <c r="AH554" s="47"/>
      <c r="AI554" s="47"/>
      <c r="AJ554" s="49"/>
      <c r="AK554" s="47"/>
      <c r="AL554" s="47"/>
      <c r="AM554" s="47"/>
      <c r="AN554" s="47"/>
      <c r="AO554" s="47"/>
      <c r="AP554" s="47"/>
      <c r="AQ554" s="50"/>
      <c r="AR554" s="50"/>
      <c r="AS554" s="51"/>
      <c r="AT554" s="51"/>
      <c r="AU554" s="1"/>
      <c r="AV554" s="1"/>
      <c r="AW554" s="1"/>
      <c r="AX554" s="1"/>
      <c r="AY554" s="1"/>
      <c r="AZ554" s="1"/>
      <c r="BA554" s="1"/>
      <c r="BB554" s="1"/>
      <c r="BC554" s="1"/>
      <c r="BD554" s="1"/>
      <c r="BE554" s="1"/>
      <c r="BF554" s="1"/>
      <c r="BG554" s="1"/>
      <c r="BH554" s="1"/>
      <c r="BI554" s="1"/>
      <c r="BJ554" s="1"/>
    </row>
    <row r="555" spans="1:62" ht="14.25" customHeight="1">
      <c r="A555" s="47"/>
      <c r="B555" s="47"/>
      <c r="C555" s="47"/>
      <c r="D555" s="47"/>
      <c r="E555" s="47"/>
      <c r="F555" s="47"/>
      <c r="G555" s="47"/>
      <c r="H555" s="47"/>
      <c r="I555" s="47"/>
      <c r="J555" s="47"/>
      <c r="K555" s="47"/>
      <c r="L555" s="47"/>
      <c r="M555" s="47"/>
      <c r="N555" s="47"/>
      <c r="O555" s="47"/>
      <c r="P555" s="47"/>
      <c r="Q555" s="47"/>
      <c r="R555" s="47"/>
      <c r="S555" s="48"/>
      <c r="T555" s="48"/>
      <c r="U555" s="48"/>
      <c r="V555" s="48"/>
      <c r="W555" s="48"/>
      <c r="X555" s="48"/>
      <c r="Y555" s="48"/>
      <c r="Z555" s="48"/>
      <c r="AA555" s="48"/>
      <c r="AB555" s="48"/>
      <c r="AC555" s="48"/>
      <c r="AD555" s="48"/>
      <c r="AE555" s="48"/>
      <c r="AF555" s="48"/>
      <c r="AG555" s="47"/>
      <c r="AH555" s="47"/>
      <c r="AI555" s="47"/>
      <c r="AJ555" s="49"/>
      <c r="AK555" s="47"/>
      <c r="AL555" s="47"/>
      <c r="AM555" s="47"/>
      <c r="AN555" s="47"/>
      <c r="AO555" s="47"/>
      <c r="AP555" s="47"/>
      <c r="AQ555" s="50"/>
      <c r="AR555" s="50"/>
      <c r="AS555" s="51"/>
      <c r="AT555" s="51"/>
      <c r="AU555" s="1"/>
      <c r="AV555" s="1"/>
      <c r="AW555" s="1"/>
      <c r="AX555" s="1"/>
      <c r="AY555" s="1"/>
      <c r="AZ555" s="1"/>
      <c r="BA555" s="1"/>
      <c r="BB555" s="1"/>
      <c r="BC555" s="1"/>
      <c r="BD555" s="1"/>
      <c r="BE555" s="1"/>
      <c r="BF555" s="1"/>
      <c r="BG555" s="1"/>
      <c r="BH555" s="1"/>
      <c r="BI555" s="1"/>
      <c r="BJ555" s="1"/>
    </row>
    <row r="556" spans="1:62" ht="14.25" customHeight="1">
      <c r="A556" s="47"/>
      <c r="B556" s="47"/>
      <c r="C556" s="47"/>
      <c r="D556" s="47"/>
      <c r="E556" s="47"/>
      <c r="F556" s="47"/>
      <c r="G556" s="47"/>
      <c r="H556" s="47"/>
      <c r="I556" s="47"/>
      <c r="J556" s="47"/>
      <c r="K556" s="47"/>
      <c r="L556" s="47"/>
      <c r="M556" s="47"/>
      <c r="N556" s="47"/>
      <c r="O556" s="47"/>
      <c r="P556" s="47"/>
      <c r="Q556" s="47"/>
      <c r="R556" s="47"/>
      <c r="S556" s="48"/>
      <c r="T556" s="48"/>
      <c r="U556" s="48"/>
      <c r="V556" s="48"/>
      <c r="W556" s="48"/>
      <c r="X556" s="48"/>
      <c r="Y556" s="48"/>
      <c r="Z556" s="48"/>
      <c r="AA556" s="48"/>
      <c r="AB556" s="48"/>
      <c r="AC556" s="48"/>
      <c r="AD556" s="48"/>
      <c r="AE556" s="48"/>
      <c r="AF556" s="48"/>
      <c r="AG556" s="47"/>
      <c r="AH556" s="47"/>
      <c r="AI556" s="47"/>
      <c r="AJ556" s="49"/>
      <c r="AK556" s="47"/>
      <c r="AL556" s="47"/>
      <c r="AM556" s="47"/>
      <c r="AN556" s="47"/>
      <c r="AO556" s="47"/>
      <c r="AP556" s="47"/>
      <c r="AQ556" s="50"/>
      <c r="AR556" s="50"/>
      <c r="AS556" s="51"/>
      <c r="AT556" s="51"/>
      <c r="AU556" s="1"/>
      <c r="AV556" s="1"/>
      <c r="AW556" s="1"/>
      <c r="AX556" s="1"/>
      <c r="AY556" s="1"/>
      <c r="AZ556" s="1"/>
      <c r="BA556" s="1"/>
      <c r="BB556" s="1"/>
      <c r="BC556" s="1"/>
      <c r="BD556" s="1"/>
      <c r="BE556" s="1"/>
      <c r="BF556" s="1"/>
      <c r="BG556" s="1"/>
      <c r="BH556" s="1"/>
      <c r="BI556" s="1"/>
      <c r="BJ556" s="1"/>
    </row>
    <row r="557" spans="1:62" ht="14.25" customHeight="1">
      <c r="A557" s="47"/>
      <c r="B557" s="47"/>
      <c r="C557" s="47"/>
      <c r="D557" s="47"/>
      <c r="E557" s="47"/>
      <c r="F557" s="47"/>
      <c r="G557" s="47"/>
      <c r="H557" s="47"/>
      <c r="I557" s="47"/>
      <c r="J557" s="47"/>
      <c r="K557" s="47"/>
      <c r="L557" s="47"/>
      <c r="M557" s="47"/>
      <c r="N557" s="47"/>
      <c r="O557" s="47"/>
      <c r="P557" s="47"/>
      <c r="Q557" s="47"/>
      <c r="R557" s="47"/>
      <c r="S557" s="48"/>
      <c r="T557" s="48"/>
      <c r="U557" s="48"/>
      <c r="V557" s="48"/>
      <c r="W557" s="48"/>
      <c r="X557" s="48"/>
      <c r="Y557" s="48"/>
      <c r="Z557" s="48"/>
      <c r="AA557" s="48"/>
      <c r="AB557" s="48"/>
      <c r="AC557" s="48"/>
      <c r="AD557" s="48"/>
      <c r="AE557" s="48"/>
      <c r="AF557" s="48"/>
      <c r="AG557" s="47"/>
      <c r="AH557" s="47"/>
      <c r="AI557" s="47"/>
      <c r="AJ557" s="49"/>
      <c r="AK557" s="47"/>
      <c r="AL557" s="47"/>
      <c r="AM557" s="47"/>
      <c r="AN557" s="47"/>
      <c r="AO557" s="47"/>
      <c r="AP557" s="47"/>
      <c r="AQ557" s="50"/>
      <c r="AR557" s="50"/>
      <c r="AS557" s="51"/>
      <c r="AT557" s="51"/>
      <c r="AU557" s="1"/>
      <c r="AV557" s="1"/>
      <c r="AW557" s="1"/>
      <c r="AX557" s="1"/>
      <c r="AY557" s="1"/>
      <c r="AZ557" s="1"/>
      <c r="BA557" s="1"/>
      <c r="BB557" s="1"/>
      <c r="BC557" s="1"/>
      <c r="BD557" s="1"/>
      <c r="BE557" s="1"/>
      <c r="BF557" s="1"/>
      <c r="BG557" s="1"/>
      <c r="BH557" s="1"/>
      <c r="BI557" s="1"/>
      <c r="BJ557" s="1"/>
    </row>
    <row r="558" spans="1:62" ht="14.25" customHeight="1">
      <c r="A558" s="47"/>
      <c r="B558" s="47"/>
      <c r="C558" s="47"/>
      <c r="D558" s="47"/>
      <c r="E558" s="47"/>
      <c r="F558" s="47"/>
      <c r="G558" s="47"/>
      <c r="H558" s="47"/>
      <c r="I558" s="47"/>
      <c r="J558" s="47"/>
      <c r="K558" s="47"/>
      <c r="L558" s="47"/>
      <c r="M558" s="47"/>
      <c r="N558" s="47"/>
      <c r="O558" s="47"/>
      <c r="P558" s="47"/>
      <c r="Q558" s="47"/>
      <c r="R558" s="47"/>
      <c r="S558" s="48"/>
      <c r="T558" s="48"/>
      <c r="U558" s="48"/>
      <c r="V558" s="48"/>
      <c r="W558" s="48"/>
      <c r="X558" s="48"/>
      <c r="Y558" s="48"/>
      <c r="Z558" s="48"/>
      <c r="AA558" s="48"/>
      <c r="AB558" s="48"/>
      <c r="AC558" s="48"/>
      <c r="AD558" s="48"/>
      <c r="AE558" s="48"/>
      <c r="AF558" s="48"/>
      <c r="AG558" s="47"/>
      <c r="AH558" s="47"/>
      <c r="AI558" s="47"/>
      <c r="AJ558" s="49"/>
      <c r="AK558" s="47"/>
      <c r="AL558" s="47"/>
      <c r="AM558" s="47"/>
      <c r="AN558" s="47"/>
      <c r="AO558" s="47"/>
      <c r="AP558" s="47"/>
      <c r="AQ558" s="50"/>
      <c r="AR558" s="50"/>
      <c r="AS558" s="51"/>
      <c r="AT558" s="51"/>
      <c r="AU558" s="1"/>
      <c r="AV558" s="1"/>
      <c r="AW558" s="1"/>
      <c r="AX558" s="1"/>
      <c r="AY558" s="1"/>
      <c r="AZ558" s="1"/>
      <c r="BA558" s="1"/>
      <c r="BB558" s="1"/>
      <c r="BC558" s="1"/>
      <c r="BD558" s="1"/>
      <c r="BE558" s="1"/>
      <c r="BF558" s="1"/>
      <c r="BG558" s="1"/>
      <c r="BH558" s="1"/>
      <c r="BI558" s="1"/>
      <c r="BJ558" s="1"/>
    </row>
    <row r="559" spans="1:62" ht="14.25" customHeight="1">
      <c r="A559" s="47"/>
      <c r="B559" s="47"/>
      <c r="C559" s="47"/>
      <c r="D559" s="47"/>
      <c r="E559" s="47"/>
      <c r="F559" s="47"/>
      <c r="G559" s="47"/>
      <c r="H559" s="47"/>
      <c r="I559" s="47"/>
      <c r="J559" s="47"/>
      <c r="K559" s="47"/>
      <c r="L559" s="47"/>
      <c r="M559" s="47"/>
      <c r="N559" s="47"/>
      <c r="O559" s="47"/>
      <c r="P559" s="47"/>
      <c r="Q559" s="47"/>
      <c r="R559" s="47"/>
      <c r="S559" s="48"/>
      <c r="T559" s="48"/>
      <c r="U559" s="48"/>
      <c r="V559" s="48"/>
      <c r="W559" s="48"/>
      <c r="X559" s="48"/>
      <c r="Y559" s="48"/>
      <c r="Z559" s="48"/>
      <c r="AA559" s="48"/>
      <c r="AB559" s="48"/>
      <c r="AC559" s="48"/>
      <c r="AD559" s="48"/>
      <c r="AE559" s="48"/>
      <c r="AF559" s="48"/>
      <c r="AG559" s="47"/>
      <c r="AH559" s="47"/>
      <c r="AI559" s="47"/>
      <c r="AJ559" s="49"/>
      <c r="AK559" s="47"/>
      <c r="AL559" s="47"/>
      <c r="AM559" s="47"/>
      <c r="AN559" s="47"/>
      <c r="AO559" s="47"/>
      <c r="AP559" s="47"/>
      <c r="AQ559" s="50"/>
      <c r="AR559" s="50"/>
      <c r="AS559" s="51"/>
      <c r="AT559" s="51"/>
      <c r="AU559" s="1"/>
      <c r="AV559" s="1"/>
      <c r="AW559" s="1"/>
      <c r="AX559" s="1"/>
      <c r="AY559" s="1"/>
      <c r="AZ559" s="1"/>
      <c r="BA559" s="1"/>
      <c r="BB559" s="1"/>
      <c r="BC559" s="1"/>
      <c r="BD559" s="1"/>
      <c r="BE559" s="1"/>
      <c r="BF559" s="1"/>
      <c r="BG559" s="1"/>
      <c r="BH559" s="1"/>
      <c r="BI559" s="1"/>
      <c r="BJ559" s="1"/>
    </row>
    <row r="560" spans="1:62" ht="14.25" customHeight="1">
      <c r="A560" s="47"/>
      <c r="B560" s="47"/>
      <c r="C560" s="47"/>
      <c r="D560" s="47"/>
      <c r="E560" s="47"/>
      <c r="F560" s="47"/>
      <c r="G560" s="47"/>
      <c r="H560" s="47"/>
      <c r="I560" s="47"/>
      <c r="J560" s="47"/>
      <c r="K560" s="47"/>
      <c r="L560" s="47"/>
      <c r="M560" s="47"/>
      <c r="N560" s="47"/>
      <c r="O560" s="47"/>
      <c r="P560" s="47"/>
      <c r="Q560" s="47"/>
      <c r="R560" s="47"/>
      <c r="S560" s="48"/>
      <c r="T560" s="48"/>
      <c r="U560" s="48"/>
      <c r="V560" s="48"/>
      <c r="W560" s="48"/>
      <c r="X560" s="48"/>
      <c r="Y560" s="48"/>
      <c r="Z560" s="48"/>
      <c r="AA560" s="48"/>
      <c r="AB560" s="48"/>
      <c r="AC560" s="48"/>
      <c r="AD560" s="48"/>
      <c r="AE560" s="48"/>
      <c r="AF560" s="48"/>
      <c r="AG560" s="47"/>
      <c r="AH560" s="47"/>
      <c r="AI560" s="47"/>
      <c r="AJ560" s="49"/>
      <c r="AK560" s="47"/>
      <c r="AL560" s="47"/>
      <c r="AM560" s="47"/>
      <c r="AN560" s="47"/>
      <c r="AO560" s="47"/>
      <c r="AP560" s="47"/>
      <c r="AQ560" s="50"/>
      <c r="AR560" s="50"/>
      <c r="AS560" s="51"/>
      <c r="AT560" s="51"/>
      <c r="AU560" s="1"/>
      <c r="AV560" s="1"/>
      <c r="AW560" s="1"/>
      <c r="AX560" s="1"/>
      <c r="AY560" s="1"/>
      <c r="AZ560" s="1"/>
      <c r="BA560" s="1"/>
      <c r="BB560" s="1"/>
      <c r="BC560" s="1"/>
      <c r="BD560" s="1"/>
      <c r="BE560" s="1"/>
      <c r="BF560" s="1"/>
      <c r="BG560" s="1"/>
      <c r="BH560" s="1"/>
      <c r="BI560" s="1"/>
      <c r="BJ560" s="1"/>
    </row>
    <row r="561" spans="1:62" ht="14.25" customHeight="1">
      <c r="A561" s="47"/>
      <c r="B561" s="47"/>
      <c r="C561" s="47"/>
      <c r="D561" s="47"/>
      <c r="E561" s="47"/>
      <c r="F561" s="47"/>
      <c r="G561" s="47"/>
      <c r="H561" s="47"/>
      <c r="I561" s="47"/>
      <c r="J561" s="47"/>
      <c r="K561" s="47"/>
      <c r="L561" s="47"/>
      <c r="M561" s="47"/>
      <c r="N561" s="47"/>
      <c r="O561" s="47"/>
      <c r="P561" s="47"/>
      <c r="Q561" s="47"/>
      <c r="R561" s="47"/>
      <c r="S561" s="48"/>
      <c r="T561" s="48"/>
      <c r="U561" s="48"/>
      <c r="V561" s="48"/>
      <c r="W561" s="48"/>
      <c r="X561" s="48"/>
      <c r="Y561" s="48"/>
      <c r="Z561" s="48"/>
      <c r="AA561" s="48"/>
      <c r="AB561" s="48"/>
      <c r="AC561" s="48"/>
      <c r="AD561" s="48"/>
      <c r="AE561" s="48"/>
      <c r="AF561" s="48"/>
      <c r="AG561" s="47"/>
      <c r="AH561" s="47"/>
      <c r="AI561" s="47"/>
      <c r="AJ561" s="49"/>
      <c r="AK561" s="47"/>
      <c r="AL561" s="47"/>
      <c r="AM561" s="47"/>
      <c r="AN561" s="47"/>
      <c r="AO561" s="47"/>
      <c r="AP561" s="47"/>
      <c r="AQ561" s="50"/>
      <c r="AR561" s="50"/>
      <c r="AS561" s="51"/>
      <c r="AT561" s="51"/>
      <c r="AU561" s="1"/>
      <c r="AV561" s="1"/>
      <c r="AW561" s="1"/>
      <c r="AX561" s="1"/>
      <c r="AY561" s="1"/>
      <c r="AZ561" s="1"/>
      <c r="BA561" s="1"/>
      <c r="BB561" s="1"/>
      <c r="BC561" s="1"/>
      <c r="BD561" s="1"/>
      <c r="BE561" s="1"/>
      <c r="BF561" s="1"/>
      <c r="BG561" s="1"/>
      <c r="BH561" s="1"/>
      <c r="BI561" s="1"/>
      <c r="BJ561" s="1"/>
    </row>
    <row r="562" spans="1:62" ht="14.25" customHeight="1">
      <c r="A562" s="47"/>
      <c r="B562" s="47"/>
      <c r="C562" s="47"/>
      <c r="D562" s="47"/>
      <c r="E562" s="47"/>
      <c r="F562" s="47"/>
      <c r="G562" s="47"/>
      <c r="H562" s="47"/>
      <c r="I562" s="47"/>
      <c r="J562" s="47"/>
      <c r="K562" s="47"/>
      <c r="L562" s="47"/>
      <c r="M562" s="47"/>
      <c r="N562" s="47"/>
      <c r="O562" s="47"/>
      <c r="P562" s="47"/>
      <c r="Q562" s="47"/>
      <c r="R562" s="47"/>
      <c r="S562" s="48"/>
      <c r="T562" s="48"/>
      <c r="U562" s="48"/>
      <c r="V562" s="48"/>
      <c r="W562" s="48"/>
      <c r="X562" s="48"/>
      <c r="Y562" s="48"/>
      <c r="Z562" s="48"/>
      <c r="AA562" s="48"/>
      <c r="AB562" s="48"/>
      <c r="AC562" s="48"/>
      <c r="AD562" s="48"/>
      <c r="AE562" s="48"/>
      <c r="AF562" s="48"/>
      <c r="AG562" s="47"/>
      <c r="AH562" s="47"/>
      <c r="AI562" s="47"/>
      <c r="AJ562" s="49"/>
      <c r="AK562" s="47"/>
      <c r="AL562" s="47"/>
      <c r="AM562" s="47"/>
      <c r="AN562" s="47"/>
      <c r="AO562" s="47"/>
      <c r="AP562" s="47"/>
      <c r="AQ562" s="50"/>
      <c r="AR562" s="50"/>
      <c r="AS562" s="51"/>
      <c r="AT562" s="51"/>
      <c r="AU562" s="1"/>
      <c r="AV562" s="1"/>
      <c r="AW562" s="1"/>
      <c r="AX562" s="1"/>
      <c r="AY562" s="1"/>
      <c r="AZ562" s="1"/>
      <c r="BA562" s="1"/>
      <c r="BB562" s="1"/>
      <c r="BC562" s="1"/>
      <c r="BD562" s="1"/>
      <c r="BE562" s="1"/>
      <c r="BF562" s="1"/>
      <c r="BG562" s="1"/>
      <c r="BH562" s="1"/>
      <c r="BI562" s="1"/>
      <c r="BJ562" s="1"/>
    </row>
    <row r="563" spans="1:62" ht="14.25" customHeight="1">
      <c r="A563" s="47"/>
      <c r="B563" s="47"/>
      <c r="C563" s="47"/>
      <c r="D563" s="47"/>
      <c r="E563" s="47"/>
      <c r="F563" s="47"/>
      <c r="G563" s="47"/>
      <c r="H563" s="47"/>
      <c r="I563" s="47"/>
      <c r="J563" s="47"/>
      <c r="K563" s="47"/>
      <c r="L563" s="47"/>
      <c r="M563" s="47"/>
      <c r="N563" s="47"/>
      <c r="O563" s="47"/>
      <c r="P563" s="47"/>
      <c r="Q563" s="47"/>
      <c r="R563" s="47"/>
      <c r="S563" s="48"/>
      <c r="T563" s="48"/>
      <c r="U563" s="48"/>
      <c r="V563" s="48"/>
      <c r="W563" s="48"/>
      <c r="X563" s="48"/>
      <c r="Y563" s="48"/>
      <c r="Z563" s="48"/>
      <c r="AA563" s="48"/>
      <c r="AB563" s="48"/>
      <c r="AC563" s="48"/>
      <c r="AD563" s="48"/>
      <c r="AE563" s="48"/>
      <c r="AF563" s="48"/>
      <c r="AG563" s="47"/>
      <c r="AH563" s="47"/>
      <c r="AI563" s="47"/>
      <c r="AJ563" s="49"/>
      <c r="AK563" s="47"/>
      <c r="AL563" s="47"/>
      <c r="AM563" s="47"/>
      <c r="AN563" s="47"/>
      <c r="AO563" s="47"/>
      <c r="AP563" s="47"/>
      <c r="AQ563" s="50"/>
      <c r="AR563" s="50"/>
      <c r="AS563" s="51"/>
      <c r="AT563" s="51"/>
      <c r="AU563" s="1"/>
      <c r="AV563" s="1"/>
      <c r="AW563" s="1"/>
      <c r="AX563" s="1"/>
      <c r="AY563" s="1"/>
      <c r="AZ563" s="1"/>
      <c r="BA563" s="1"/>
      <c r="BB563" s="1"/>
      <c r="BC563" s="1"/>
      <c r="BD563" s="1"/>
      <c r="BE563" s="1"/>
      <c r="BF563" s="1"/>
      <c r="BG563" s="1"/>
      <c r="BH563" s="1"/>
      <c r="BI563" s="1"/>
      <c r="BJ563" s="1"/>
    </row>
    <row r="564" spans="1:62" ht="14.25" customHeight="1">
      <c r="A564" s="47"/>
      <c r="B564" s="47"/>
      <c r="C564" s="47"/>
      <c r="D564" s="47"/>
      <c r="E564" s="47"/>
      <c r="F564" s="47"/>
      <c r="G564" s="47"/>
      <c r="H564" s="47"/>
      <c r="I564" s="47"/>
      <c r="J564" s="47"/>
      <c r="K564" s="47"/>
      <c r="L564" s="47"/>
      <c r="M564" s="47"/>
      <c r="N564" s="47"/>
      <c r="O564" s="47"/>
      <c r="P564" s="47"/>
      <c r="Q564" s="47"/>
      <c r="R564" s="47"/>
      <c r="S564" s="48"/>
      <c r="T564" s="48"/>
      <c r="U564" s="48"/>
      <c r="V564" s="48"/>
      <c r="W564" s="48"/>
      <c r="X564" s="48"/>
      <c r="Y564" s="48"/>
      <c r="Z564" s="48"/>
      <c r="AA564" s="48"/>
      <c r="AB564" s="48"/>
      <c r="AC564" s="48"/>
      <c r="AD564" s="48"/>
      <c r="AE564" s="48"/>
      <c r="AF564" s="48"/>
      <c r="AG564" s="47"/>
      <c r="AH564" s="47"/>
      <c r="AI564" s="47"/>
      <c r="AJ564" s="49"/>
      <c r="AK564" s="47"/>
      <c r="AL564" s="47"/>
      <c r="AM564" s="47"/>
      <c r="AN564" s="47"/>
      <c r="AO564" s="47"/>
      <c r="AP564" s="47"/>
      <c r="AQ564" s="50"/>
      <c r="AR564" s="50"/>
      <c r="AS564" s="51"/>
      <c r="AT564" s="51"/>
      <c r="AU564" s="1"/>
      <c r="AV564" s="1"/>
      <c r="AW564" s="1"/>
      <c r="AX564" s="1"/>
      <c r="AY564" s="1"/>
      <c r="AZ564" s="1"/>
      <c r="BA564" s="1"/>
      <c r="BB564" s="1"/>
      <c r="BC564" s="1"/>
      <c r="BD564" s="1"/>
      <c r="BE564" s="1"/>
      <c r="BF564" s="1"/>
      <c r="BG564" s="1"/>
      <c r="BH564" s="1"/>
      <c r="BI564" s="1"/>
      <c r="BJ564" s="1"/>
    </row>
    <row r="565" spans="1:62" ht="14.25" customHeight="1">
      <c r="A565" s="47"/>
      <c r="B565" s="47"/>
      <c r="C565" s="47"/>
      <c r="D565" s="47"/>
      <c r="E565" s="47"/>
      <c r="F565" s="47"/>
      <c r="G565" s="47"/>
      <c r="H565" s="47"/>
      <c r="I565" s="47"/>
      <c r="J565" s="47"/>
      <c r="K565" s="47"/>
      <c r="L565" s="47"/>
      <c r="M565" s="47"/>
      <c r="N565" s="47"/>
      <c r="O565" s="47"/>
      <c r="P565" s="47"/>
      <c r="Q565" s="47"/>
      <c r="R565" s="47"/>
      <c r="S565" s="48"/>
      <c r="T565" s="48"/>
      <c r="U565" s="48"/>
      <c r="V565" s="48"/>
      <c r="W565" s="48"/>
      <c r="X565" s="48"/>
      <c r="Y565" s="48"/>
      <c r="Z565" s="48"/>
      <c r="AA565" s="48"/>
      <c r="AB565" s="48"/>
      <c r="AC565" s="48"/>
      <c r="AD565" s="48"/>
      <c r="AE565" s="48"/>
      <c r="AF565" s="48"/>
      <c r="AG565" s="47"/>
      <c r="AH565" s="47"/>
      <c r="AI565" s="47"/>
      <c r="AJ565" s="49"/>
      <c r="AK565" s="47"/>
      <c r="AL565" s="47"/>
      <c r="AM565" s="47"/>
      <c r="AN565" s="47"/>
      <c r="AO565" s="47"/>
      <c r="AP565" s="47"/>
      <c r="AQ565" s="50"/>
      <c r="AR565" s="50"/>
      <c r="AS565" s="51"/>
      <c r="AT565" s="51"/>
      <c r="AU565" s="1"/>
      <c r="AV565" s="1"/>
      <c r="AW565" s="1"/>
      <c r="AX565" s="1"/>
      <c r="AY565" s="1"/>
      <c r="AZ565" s="1"/>
      <c r="BA565" s="1"/>
      <c r="BB565" s="1"/>
      <c r="BC565" s="1"/>
      <c r="BD565" s="1"/>
      <c r="BE565" s="1"/>
      <c r="BF565" s="1"/>
      <c r="BG565" s="1"/>
      <c r="BH565" s="1"/>
      <c r="BI565" s="1"/>
      <c r="BJ565" s="1"/>
    </row>
    <row r="566" spans="1:62" ht="14.25" customHeight="1">
      <c r="A566" s="47"/>
      <c r="B566" s="47"/>
      <c r="C566" s="47"/>
      <c r="D566" s="47"/>
      <c r="E566" s="47"/>
      <c r="F566" s="47"/>
      <c r="G566" s="47"/>
      <c r="H566" s="47"/>
      <c r="I566" s="47"/>
      <c r="J566" s="47"/>
      <c r="K566" s="47"/>
      <c r="L566" s="47"/>
      <c r="M566" s="47"/>
      <c r="N566" s="47"/>
      <c r="O566" s="47"/>
      <c r="P566" s="47"/>
      <c r="Q566" s="47"/>
      <c r="R566" s="47"/>
      <c r="S566" s="48"/>
      <c r="T566" s="48"/>
      <c r="U566" s="48"/>
      <c r="V566" s="48"/>
      <c r="W566" s="48"/>
      <c r="X566" s="48"/>
      <c r="Y566" s="48"/>
      <c r="Z566" s="48"/>
      <c r="AA566" s="48"/>
      <c r="AB566" s="48"/>
      <c r="AC566" s="48"/>
      <c r="AD566" s="48"/>
      <c r="AE566" s="48"/>
      <c r="AF566" s="48"/>
      <c r="AG566" s="47"/>
      <c r="AH566" s="47"/>
      <c r="AI566" s="47"/>
      <c r="AJ566" s="49"/>
      <c r="AK566" s="47"/>
      <c r="AL566" s="47"/>
      <c r="AM566" s="47"/>
      <c r="AN566" s="47"/>
      <c r="AO566" s="47"/>
      <c r="AP566" s="47"/>
      <c r="AQ566" s="50"/>
      <c r="AR566" s="50"/>
      <c r="AS566" s="51"/>
      <c r="AT566" s="51"/>
      <c r="AU566" s="1"/>
      <c r="AV566" s="1"/>
      <c r="AW566" s="1"/>
      <c r="AX566" s="1"/>
      <c r="AY566" s="1"/>
      <c r="AZ566" s="1"/>
      <c r="BA566" s="1"/>
      <c r="BB566" s="1"/>
      <c r="BC566" s="1"/>
      <c r="BD566" s="1"/>
      <c r="BE566" s="1"/>
      <c r="BF566" s="1"/>
      <c r="BG566" s="1"/>
      <c r="BH566" s="1"/>
      <c r="BI566" s="1"/>
      <c r="BJ566" s="1"/>
    </row>
    <row r="567" spans="1:62" ht="14.25" customHeight="1">
      <c r="A567" s="47"/>
      <c r="B567" s="47"/>
      <c r="C567" s="47"/>
      <c r="D567" s="47"/>
      <c r="E567" s="47"/>
      <c r="F567" s="47"/>
      <c r="G567" s="47"/>
      <c r="H567" s="47"/>
      <c r="I567" s="47"/>
      <c r="J567" s="47"/>
      <c r="K567" s="47"/>
      <c r="L567" s="47"/>
      <c r="M567" s="47"/>
      <c r="N567" s="47"/>
      <c r="O567" s="47"/>
      <c r="P567" s="47"/>
      <c r="Q567" s="47"/>
      <c r="R567" s="47"/>
      <c r="S567" s="48"/>
      <c r="T567" s="48"/>
      <c r="U567" s="48"/>
      <c r="V567" s="48"/>
      <c r="W567" s="48"/>
      <c r="X567" s="48"/>
      <c r="Y567" s="48"/>
      <c r="Z567" s="48"/>
      <c r="AA567" s="48"/>
      <c r="AB567" s="48"/>
      <c r="AC567" s="48"/>
      <c r="AD567" s="48"/>
      <c r="AE567" s="48"/>
      <c r="AF567" s="48"/>
      <c r="AG567" s="47"/>
      <c r="AH567" s="47"/>
      <c r="AI567" s="47"/>
      <c r="AJ567" s="49"/>
      <c r="AK567" s="47"/>
      <c r="AL567" s="47"/>
      <c r="AM567" s="47"/>
      <c r="AN567" s="47"/>
      <c r="AO567" s="47"/>
      <c r="AP567" s="47"/>
      <c r="AQ567" s="50"/>
      <c r="AR567" s="50"/>
      <c r="AS567" s="51"/>
      <c r="AT567" s="51"/>
      <c r="AU567" s="1"/>
      <c r="AV567" s="1"/>
      <c r="AW567" s="1"/>
      <c r="AX567" s="1"/>
      <c r="AY567" s="1"/>
      <c r="AZ567" s="1"/>
      <c r="BA567" s="1"/>
      <c r="BB567" s="1"/>
      <c r="BC567" s="1"/>
      <c r="BD567" s="1"/>
      <c r="BE567" s="1"/>
      <c r="BF567" s="1"/>
      <c r="BG567" s="1"/>
      <c r="BH567" s="1"/>
      <c r="BI567" s="1"/>
      <c r="BJ567" s="1"/>
    </row>
    <row r="568" spans="1:62" ht="14.25" customHeight="1">
      <c r="A568" s="47"/>
      <c r="B568" s="47"/>
      <c r="C568" s="47"/>
      <c r="D568" s="47"/>
      <c r="E568" s="47"/>
      <c r="F568" s="47"/>
      <c r="G568" s="47"/>
      <c r="H568" s="47"/>
      <c r="I568" s="47"/>
      <c r="J568" s="47"/>
      <c r="K568" s="47"/>
      <c r="L568" s="47"/>
      <c r="M568" s="47"/>
      <c r="N568" s="47"/>
      <c r="O568" s="47"/>
      <c r="P568" s="47"/>
      <c r="Q568" s="47"/>
      <c r="R568" s="47"/>
      <c r="S568" s="48"/>
      <c r="T568" s="48"/>
      <c r="U568" s="48"/>
      <c r="V568" s="48"/>
      <c r="W568" s="48"/>
      <c r="X568" s="48"/>
      <c r="Y568" s="48"/>
      <c r="Z568" s="48"/>
      <c r="AA568" s="48"/>
      <c r="AB568" s="48"/>
      <c r="AC568" s="48"/>
      <c r="AD568" s="48"/>
      <c r="AE568" s="48"/>
      <c r="AF568" s="48"/>
      <c r="AG568" s="47"/>
      <c r="AH568" s="47"/>
      <c r="AI568" s="47"/>
      <c r="AJ568" s="49"/>
      <c r="AK568" s="47"/>
      <c r="AL568" s="47"/>
      <c r="AM568" s="47"/>
      <c r="AN568" s="47"/>
      <c r="AO568" s="47"/>
      <c r="AP568" s="47"/>
      <c r="AQ568" s="50"/>
      <c r="AR568" s="50"/>
      <c r="AS568" s="51"/>
      <c r="AT568" s="51"/>
      <c r="AU568" s="1"/>
      <c r="AV568" s="1"/>
      <c r="AW568" s="1"/>
      <c r="AX568" s="1"/>
      <c r="AY568" s="1"/>
      <c r="AZ568" s="1"/>
      <c r="BA568" s="1"/>
      <c r="BB568" s="1"/>
      <c r="BC568" s="1"/>
      <c r="BD568" s="1"/>
      <c r="BE568" s="1"/>
      <c r="BF568" s="1"/>
      <c r="BG568" s="1"/>
      <c r="BH568" s="1"/>
      <c r="BI568" s="1"/>
      <c r="BJ568" s="1"/>
    </row>
    <row r="569" spans="1:62" ht="14.25" customHeight="1">
      <c r="A569" s="47"/>
      <c r="B569" s="47"/>
      <c r="C569" s="47"/>
      <c r="D569" s="47"/>
      <c r="E569" s="47"/>
      <c r="F569" s="47"/>
      <c r="G569" s="47"/>
      <c r="H569" s="47"/>
      <c r="I569" s="47"/>
      <c r="J569" s="47"/>
      <c r="K569" s="47"/>
      <c r="L569" s="47"/>
      <c r="M569" s="47"/>
      <c r="N569" s="47"/>
      <c r="O569" s="47"/>
      <c r="P569" s="47"/>
      <c r="Q569" s="47"/>
      <c r="R569" s="47"/>
      <c r="S569" s="48"/>
      <c r="T569" s="48"/>
      <c r="U569" s="48"/>
      <c r="V569" s="48"/>
      <c r="W569" s="48"/>
      <c r="X569" s="48"/>
      <c r="Y569" s="48"/>
      <c r="Z569" s="48"/>
      <c r="AA569" s="48"/>
      <c r="AB569" s="48"/>
      <c r="AC569" s="48"/>
      <c r="AD569" s="48"/>
      <c r="AE569" s="48"/>
      <c r="AF569" s="48"/>
      <c r="AG569" s="47"/>
      <c r="AH569" s="47"/>
      <c r="AI569" s="47"/>
      <c r="AJ569" s="49"/>
      <c r="AK569" s="47"/>
      <c r="AL569" s="47"/>
      <c r="AM569" s="47"/>
      <c r="AN569" s="47"/>
      <c r="AO569" s="47"/>
      <c r="AP569" s="47"/>
      <c r="AQ569" s="50"/>
      <c r="AR569" s="50"/>
      <c r="AS569" s="51"/>
      <c r="AT569" s="51"/>
      <c r="AU569" s="1"/>
      <c r="AV569" s="1"/>
      <c r="AW569" s="1"/>
      <c r="AX569" s="1"/>
      <c r="AY569" s="1"/>
      <c r="AZ569" s="1"/>
      <c r="BA569" s="1"/>
      <c r="BB569" s="1"/>
      <c r="BC569" s="1"/>
      <c r="BD569" s="1"/>
      <c r="BE569" s="1"/>
      <c r="BF569" s="1"/>
      <c r="BG569" s="1"/>
      <c r="BH569" s="1"/>
      <c r="BI569" s="1"/>
      <c r="BJ569" s="1"/>
    </row>
    <row r="570" spans="1:62" ht="14.25" customHeight="1">
      <c r="A570" s="47"/>
      <c r="B570" s="47"/>
      <c r="C570" s="47"/>
      <c r="D570" s="47"/>
      <c r="E570" s="47"/>
      <c r="F570" s="47"/>
      <c r="G570" s="47"/>
      <c r="H570" s="47"/>
      <c r="I570" s="47"/>
      <c r="J570" s="47"/>
      <c r="K570" s="47"/>
      <c r="L570" s="47"/>
      <c r="M570" s="47"/>
      <c r="N570" s="47"/>
      <c r="O570" s="47"/>
      <c r="P570" s="47"/>
      <c r="Q570" s="47"/>
      <c r="R570" s="47"/>
      <c r="S570" s="48"/>
      <c r="T570" s="48"/>
      <c r="U570" s="48"/>
      <c r="V570" s="48"/>
      <c r="W570" s="48"/>
      <c r="X570" s="48"/>
      <c r="Y570" s="48"/>
      <c r="Z570" s="48"/>
      <c r="AA570" s="48"/>
      <c r="AB570" s="48"/>
      <c r="AC570" s="48"/>
      <c r="AD570" s="48"/>
      <c r="AE570" s="48"/>
      <c r="AF570" s="48"/>
      <c r="AG570" s="47"/>
      <c r="AH570" s="47"/>
      <c r="AI570" s="47"/>
      <c r="AJ570" s="49"/>
      <c r="AK570" s="47"/>
      <c r="AL570" s="47"/>
      <c r="AM570" s="47"/>
      <c r="AN570" s="47"/>
      <c r="AO570" s="47"/>
      <c r="AP570" s="47"/>
      <c r="AQ570" s="50"/>
      <c r="AR570" s="50"/>
      <c r="AS570" s="51"/>
      <c r="AT570" s="51"/>
      <c r="AU570" s="1"/>
      <c r="AV570" s="1"/>
      <c r="AW570" s="1"/>
      <c r="AX570" s="1"/>
      <c r="AY570" s="1"/>
      <c r="AZ570" s="1"/>
      <c r="BA570" s="1"/>
      <c r="BB570" s="1"/>
      <c r="BC570" s="1"/>
      <c r="BD570" s="1"/>
      <c r="BE570" s="1"/>
      <c r="BF570" s="1"/>
      <c r="BG570" s="1"/>
      <c r="BH570" s="1"/>
      <c r="BI570" s="1"/>
      <c r="BJ570" s="1"/>
    </row>
    <row r="571" spans="1:62" ht="14.25" customHeight="1">
      <c r="A571" s="47"/>
      <c r="B571" s="47"/>
      <c r="C571" s="47"/>
      <c r="D571" s="47"/>
      <c r="E571" s="47"/>
      <c r="F571" s="47"/>
      <c r="G571" s="47"/>
      <c r="H571" s="47"/>
      <c r="I571" s="47"/>
      <c r="J571" s="47"/>
      <c r="K571" s="47"/>
      <c r="L571" s="47"/>
      <c r="M571" s="47"/>
      <c r="N571" s="47"/>
      <c r="O571" s="47"/>
      <c r="P571" s="47"/>
      <c r="Q571" s="47"/>
      <c r="R571" s="47"/>
      <c r="S571" s="48"/>
      <c r="T571" s="48"/>
      <c r="U571" s="48"/>
      <c r="V571" s="48"/>
      <c r="W571" s="48"/>
      <c r="X571" s="48"/>
      <c r="Y571" s="48"/>
      <c r="Z571" s="48"/>
      <c r="AA571" s="48"/>
      <c r="AB571" s="48"/>
      <c r="AC571" s="48"/>
      <c r="AD571" s="48"/>
      <c r="AE571" s="48"/>
      <c r="AF571" s="48"/>
      <c r="AG571" s="47"/>
      <c r="AH571" s="47"/>
      <c r="AI571" s="47"/>
      <c r="AJ571" s="49"/>
      <c r="AK571" s="47"/>
      <c r="AL571" s="47"/>
      <c r="AM571" s="47"/>
      <c r="AN571" s="47"/>
      <c r="AO571" s="47"/>
      <c r="AP571" s="47"/>
      <c r="AQ571" s="50"/>
      <c r="AR571" s="50"/>
      <c r="AS571" s="51"/>
      <c r="AT571" s="51"/>
      <c r="AU571" s="1"/>
      <c r="AV571" s="1"/>
      <c r="AW571" s="1"/>
      <c r="AX571" s="1"/>
      <c r="AY571" s="1"/>
      <c r="AZ571" s="1"/>
      <c r="BA571" s="1"/>
      <c r="BB571" s="1"/>
      <c r="BC571" s="1"/>
      <c r="BD571" s="1"/>
      <c r="BE571" s="1"/>
      <c r="BF571" s="1"/>
      <c r="BG571" s="1"/>
      <c r="BH571" s="1"/>
      <c r="BI571" s="1"/>
      <c r="BJ571" s="1"/>
    </row>
    <row r="572" spans="1:62" ht="14.25" customHeight="1">
      <c r="A572" s="47"/>
      <c r="B572" s="47"/>
      <c r="C572" s="47"/>
      <c r="D572" s="47"/>
      <c r="E572" s="47"/>
      <c r="F572" s="47"/>
      <c r="G572" s="47"/>
      <c r="H572" s="47"/>
      <c r="I572" s="47"/>
      <c r="J572" s="47"/>
      <c r="K572" s="47"/>
      <c r="L572" s="47"/>
      <c r="M572" s="47"/>
      <c r="N572" s="47"/>
      <c r="O572" s="47"/>
      <c r="P572" s="47"/>
      <c r="Q572" s="47"/>
      <c r="R572" s="47"/>
      <c r="S572" s="48"/>
      <c r="T572" s="48"/>
      <c r="U572" s="48"/>
      <c r="V572" s="48"/>
      <c r="W572" s="48"/>
      <c r="X572" s="48"/>
      <c r="Y572" s="48"/>
      <c r="Z572" s="48"/>
      <c r="AA572" s="48"/>
      <c r="AB572" s="48"/>
      <c r="AC572" s="48"/>
      <c r="AD572" s="48"/>
      <c r="AE572" s="48"/>
      <c r="AF572" s="48"/>
      <c r="AG572" s="47"/>
      <c r="AH572" s="47"/>
      <c r="AI572" s="47"/>
      <c r="AJ572" s="49"/>
      <c r="AK572" s="47"/>
      <c r="AL572" s="47"/>
      <c r="AM572" s="47"/>
      <c r="AN572" s="47"/>
      <c r="AO572" s="47"/>
      <c r="AP572" s="47"/>
      <c r="AQ572" s="50"/>
      <c r="AR572" s="50"/>
      <c r="AS572" s="51"/>
      <c r="AT572" s="51"/>
      <c r="AU572" s="1"/>
      <c r="AV572" s="1"/>
      <c r="AW572" s="1"/>
      <c r="AX572" s="1"/>
      <c r="AY572" s="1"/>
      <c r="AZ572" s="1"/>
      <c r="BA572" s="1"/>
      <c r="BB572" s="1"/>
      <c r="BC572" s="1"/>
      <c r="BD572" s="1"/>
      <c r="BE572" s="1"/>
      <c r="BF572" s="1"/>
      <c r="BG572" s="1"/>
      <c r="BH572" s="1"/>
      <c r="BI572" s="1"/>
      <c r="BJ572" s="1"/>
    </row>
    <row r="573" spans="1:62" ht="14.25" customHeight="1">
      <c r="A573" s="47"/>
      <c r="B573" s="47"/>
      <c r="C573" s="47"/>
      <c r="D573" s="47"/>
      <c r="E573" s="47"/>
      <c r="F573" s="47"/>
      <c r="G573" s="47"/>
      <c r="H573" s="47"/>
      <c r="I573" s="47"/>
      <c r="J573" s="47"/>
      <c r="K573" s="47"/>
      <c r="L573" s="47"/>
      <c r="M573" s="47"/>
      <c r="N573" s="47"/>
      <c r="O573" s="47"/>
      <c r="P573" s="47"/>
      <c r="Q573" s="47"/>
      <c r="R573" s="47"/>
      <c r="S573" s="48"/>
      <c r="T573" s="48"/>
      <c r="U573" s="48"/>
      <c r="V573" s="48"/>
      <c r="W573" s="48"/>
      <c r="X573" s="48"/>
      <c r="Y573" s="48"/>
      <c r="Z573" s="48"/>
      <c r="AA573" s="48"/>
      <c r="AB573" s="48"/>
      <c r="AC573" s="48"/>
      <c r="AD573" s="48"/>
      <c r="AE573" s="48"/>
      <c r="AF573" s="48"/>
      <c r="AG573" s="47"/>
      <c r="AH573" s="47"/>
      <c r="AI573" s="47"/>
      <c r="AJ573" s="49"/>
      <c r="AK573" s="47"/>
      <c r="AL573" s="47"/>
      <c r="AM573" s="47"/>
      <c r="AN573" s="47"/>
      <c r="AO573" s="47"/>
      <c r="AP573" s="47"/>
      <c r="AQ573" s="50"/>
      <c r="AR573" s="50"/>
      <c r="AS573" s="51"/>
      <c r="AT573" s="51"/>
      <c r="AU573" s="1"/>
      <c r="AV573" s="1"/>
      <c r="AW573" s="1"/>
      <c r="AX573" s="1"/>
      <c r="AY573" s="1"/>
      <c r="AZ573" s="1"/>
      <c r="BA573" s="1"/>
      <c r="BB573" s="1"/>
      <c r="BC573" s="1"/>
      <c r="BD573" s="1"/>
      <c r="BE573" s="1"/>
      <c r="BF573" s="1"/>
      <c r="BG573" s="1"/>
      <c r="BH573" s="1"/>
      <c r="BI573" s="1"/>
      <c r="BJ573" s="1"/>
    </row>
    <row r="574" spans="1:62" ht="14.25" customHeight="1">
      <c r="A574" s="47"/>
      <c r="B574" s="47"/>
      <c r="C574" s="47"/>
      <c r="D574" s="47"/>
      <c r="E574" s="47"/>
      <c r="F574" s="47"/>
      <c r="G574" s="47"/>
      <c r="H574" s="47"/>
      <c r="I574" s="47"/>
      <c r="J574" s="47"/>
      <c r="K574" s="47"/>
      <c r="L574" s="47"/>
      <c r="M574" s="47"/>
      <c r="N574" s="47"/>
      <c r="O574" s="47"/>
      <c r="P574" s="47"/>
      <c r="Q574" s="47"/>
      <c r="R574" s="47"/>
      <c r="S574" s="48"/>
      <c r="T574" s="48"/>
      <c r="U574" s="48"/>
      <c r="V574" s="48"/>
      <c r="W574" s="48"/>
      <c r="X574" s="48"/>
      <c r="Y574" s="48"/>
      <c r="Z574" s="48"/>
      <c r="AA574" s="48"/>
      <c r="AB574" s="48"/>
      <c r="AC574" s="48"/>
      <c r="AD574" s="48"/>
      <c r="AE574" s="48"/>
      <c r="AF574" s="48"/>
      <c r="AG574" s="47"/>
      <c r="AH574" s="47"/>
      <c r="AI574" s="47"/>
      <c r="AJ574" s="49"/>
      <c r="AK574" s="47"/>
      <c r="AL574" s="47"/>
      <c r="AM574" s="47"/>
      <c r="AN574" s="47"/>
      <c r="AO574" s="47"/>
      <c r="AP574" s="47"/>
      <c r="AQ574" s="50"/>
      <c r="AR574" s="50"/>
      <c r="AS574" s="51"/>
      <c r="AT574" s="51"/>
      <c r="AU574" s="1"/>
      <c r="AV574" s="1"/>
      <c r="AW574" s="1"/>
      <c r="AX574" s="1"/>
      <c r="AY574" s="1"/>
      <c r="AZ574" s="1"/>
      <c r="BA574" s="1"/>
      <c r="BB574" s="1"/>
      <c r="BC574" s="1"/>
      <c r="BD574" s="1"/>
      <c r="BE574" s="1"/>
      <c r="BF574" s="1"/>
      <c r="BG574" s="1"/>
      <c r="BH574" s="1"/>
      <c r="BI574" s="1"/>
      <c r="BJ574" s="1"/>
    </row>
    <row r="575" spans="1:62" ht="14.25" customHeight="1">
      <c r="A575" s="47"/>
      <c r="B575" s="47"/>
      <c r="C575" s="47"/>
      <c r="D575" s="47"/>
      <c r="E575" s="47"/>
      <c r="F575" s="47"/>
      <c r="G575" s="47"/>
      <c r="H575" s="47"/>
      <c r="I575" s="47"/>
      <c r="J575" s="47"/>
      <c r="K575" s="47"/>
      <c r="L575" s="47"/>
      <c r="M575" s="47"/>
      <c r="N575" s="47"/>
      <c r="O575" s="47"/>
      <c r="P575" s="47"/>
      <c r="Q575" s="47"/>
      <c r="R575" s="47"/>
      <c r="S575" s="48"/>
      <c r="T575" s="48"/>
      <c r="U575" s="48"/>
      <c r="V575" s="48"/>
      <c r="W575" s="48"/>
      <c r="X575" s="48"/>
      <c r="Y575" s="48"/>
      <c r="Z575" s="48"/>
      <c r="AA575" s="48"/>
      <c r="AB575" s="48"/>
      <c r="AC575" s="48"/>
      <c r="AD575" s="48"/>
      <c r="AE575" s="48"/>
      <c r="AF575" s="48"/>
      <c r="AG575" s="47"/>
      <c r="AH575" s="47"/>
      <c r="AI575" s="47"/>
      <c r="AJ575" s="49"/>
      <c r="AK575" s="47"/>
      <c r="AL575" s="47"/>
      <c r="AM575" s="47"/>
      <c r="AN575" s="47"/>
      <c r="AO575" s="47"/>
      <c r="AP575" s="47"/>
      <c r="AQ575" s="50"/>
      <c r="AR575" s="50"/>
      <c r="AS575" s="51"/>
      <c r="AT575" s="51"/>
      <c r="AU575" s="1"/>
      <c r="AV575" s="1"/>
      <c r="AW575" s="1"/>
      <c r="AX575" s="1"/>
      <c r="AY575" s="1"/>
      <c r="AZ575" s="1"/>
      <c r="BA575" s="1"/>
      <c r="BB575" s="1"/>
      <c r="BC575" s="1"/>
      <c r="BD575" s="1"/>
      <c r="BE575" s="1"/>
      <c r="BF575" s="1"/>
      <c r="BG575" s="1"/>
      <c r="BH575" s="1"/>
      <c r="BI575" s="1"/>
      <c r="BJ575" s="1"/>
    </row>
    <row r="576" spans="1:62" ht="14.25" customHeight="1">
      <c r="A576" s="47"/>
      <c r="B576" s="47"/>
      <c r="C576" s="47"/>
      <c r="D576" s="47"/>
      <c r="E576" s="47"/>
      <c r="F576" s="47"/>
      <c r="G576" s="47"/>
      <c r="H576" s="47"/>
      <c r="I576" s="47"/>
      <c r="J576" s="47"/>
      <c r="K576" s="47"/>
      <c r="L576" s="47"/>
      <c r="M576" s="47"/>
      <c r="N576" s="47"/>
      <c r="O576" s="47"/>
      <c r="P576" s="47"/>
      <c r="Q576" s="47"/>
      <c r="R576" s="47"/>
      <c r="S576" s="48"/>
      <c r="T576" s="48"/>
      <c r="U576" s="48"/>
      <c r="V576" s="48"/>
      <c r="W576" s="48"/>
      <c r="X576" s="48"/>
      <c r="Y576" s="48"/>
      <c r="Z576" s="48"/>
      <c r="AA576" s="48"/>
      <c r="AB576" s="48"/>
      <c r="AC576" s="48"/>
      <c r="AD576" s="48"/>
      <c r="AE576" s="48"/>
      <c r="AF576" s="48"/>
      <c r="AG576" s="47"/>
      <c r="AH576" s="47"/>
      <c r="AI576" s="47"/>
      <c r="AJ576" s="49"/>
      <c r="AK576" s="47"/>
      <c r="AL576" s="47"/>
      <c r="AM576" s="47"/>
      <c r="AN576" s="47"/>
      <c r="AO576" s="47"/>
      <c r="AP576" s="47"/>
      <c r="AQ576" s="50"/>
      <c r="AR576" s="50"/>
      <c r="AS576" s="51"/>
      <c r="AT576" s="51"/>
      <c r="AU576" s="1"/>
      <c r="AV576" s="1"/>
      <c r="AW576" s="1"/>
      <c r="AX576" s="1"/>
      <c r="AY576" s="1"/>
      <c r="AZ576" s="1"/>
      <c r="BA576" s="1"/>
      <c r="BB576" s="1"/>
      <c r="BC576" s="1"/>
      <c r="BD576" s="1"/>
      <c r="BE576" s="1"/>
      <c r="BF576" s="1"/>
      <c r="BG576" s="1"/>
      <c r="BH576" s="1"/>
      <c r="BI576" s="1"/>
      <c r="BJ576" s="1"/>
    </row>
    <row r="577" spans="1:62" ht="14.25" customHeight="1">
      <c r="A577" s="47"/>
      <c r="B577" s="47"/>
      <c r="C577" s="47"/>
      <c r="D577" s="47"/>
      <c r="E577" s="47"/>
      <c r="F577" s="47"/>
      <c r="G577" s="47"/>
      <c r="H577" s="47"/>
      <c r="I577" s="47"/>
      <c r="J577" s="47"/>
      <c r="K577" s="47"/>
      <c r="L577" s="47"/>
      <c r="M577" s="47"/>
      <c r="N577" s="47"/>
      <c r="O577" s="47"/>
      <c r="P577" s="47"/>
      <c r="Q577" s="47"/>
      <c r="R577" s="47"/>
      <c r="S577" s="48"/>
      <c r="T577" s="48"/>
      <c r="U577" s="48"/>
      <c r="V577" s="48"/>
      <c r="W577" s="48"/>
      <c r="X577" s="48"/>
      <c r="Y577" s="48"/>
      <c r="Z577" s="48"/>
      <c r="AA577" s="48"/>
      <c r="AB577" s="48"/>
      <c r="AC577" s="48"/>
      <c r="AD577" s="48"/>
      <c r="AE577" s="48"/>
      <c r="AF577" s="48"/>
      <c r="AG577" s="47"/>
      <c r="AH577" s="47"/>
      <c r="AI577" s="47"/>
      <c r="AJ577" s="49"/>
      <c r="AK577" s="47"/>
      <c r="AL577" s="47"/>
      <c r="AM577" s="47"/>
      <c r="AN577" s="47"/>
      <c r="AO577" s="47"/>
      <c r="AP577" s="47"/>
      <c r="AQ577" s="50"/>
      <c r="AR577" s="50"/>
      <c r="AS577" s="51"/>
      <c r="AT577" s="51"/>
      <c r="AU577" s="1"/>
      <c r="AV577" s="1"/>
      <c r="AW577" s="1"/>
      <c r="AX577" s="1"/>
      <c r="AY577" s="1"/>
      <c r="AZ577" s="1"/>
      <c r="BA577" s="1"/>
      <c r="BB577" s="1"/>
      <c r="BC577" s="1"/>
      <c r="BD577" s="1"/>
      <c r="BE577" s="1"/>
      <c r="BF577" s="1"/>
      <c r="BG577" s="1"/>
      <c r="BH577" s="1"/>
      <c r="BI577" s="1"/>
      <c r="BJ577" s="1"/>
    </row>
    <row r="578" spans="1:62" ht="14.25" customHeight="1">
      <c r="A578" s="47"/>
      <c r="B578" s="47"/>
      <c r="C578" s="47"/>
      <c r="D578" s="47"/>
      <c r="E578" s="47"/>
      <c r="F578" s="47"/>
      <c r="G578" s="47"/>
      <c r="H578" s="47"/>
      <c r="I578" s="47"/>
      <c r="J578" s="47"/>
      <c r="K578" s="47"/>
      <c r="L578" s="47"/>
      <c r="M578" s="47"/>
      <c r="N578" s="47"/>
      <c r="O578" s="47"/>
      <c r="P578" s="47"/>
      <c r="Q578" s="47"/>
      <c r="R578" s="47"/>
      <c r="S578" s="48"/>
      <c r="T578" s="48"/>
      <c r="U578" s="48"/>
      <c r="V578" s="48"/>
      <c r="W578" s="48"/>
      <c r="X578" s="48"/>
      <c r="Y578" s="48"/>
      <c r="Z578" s="48"/>
      <c r="AA578" s="48"/>
      <c r="AB578" s="48"/>
      <c r="AC578" s="48"/>
      <c r="AD578" s="48"/>
      <c r="AE578" s="48"/>
      <c r="AF578" s="48"/>
      <c r="AG578" s="47"/>
      <c r="AH578" s="47"/>
      <c r="AI578" s="47"/>
      <c r="AJ578" s="49"/>
      <c r="AK578" s="47"/>
      <c r="AL578" s="47"/>
      <c r="AM578" s="47"/>
      <c r="AN578" s="47"/>
      <c r="AO578" s="47"/>
      <c r="AP578" s="47"/>
      <c r="AQ578" s="50"/>
      <c r="AR578" s="50"/>
      <c r="AS578" s="51"/>
      <c r="AT578" s="51"/>
      <c r="AU578" s="1"/>
      <c r="AV578" s="1"/>
      <c r="AW578" s="1"/>
      <c r="AX578" s="1"/>
      <c r="AY578" s="1"/>
      <c r="AZ578" s="1"/>
      <c r="BA578" s="1"/>
      <c r="BB578" s="1"/>
      <c r="BC578" s="1"/>
      <c r="BD578" s="1"/>
      <c r="BE578" s="1"/>
      <c r="BF578" s="1"/>
      <c r="BG578" s="1"/>
      <c r="BH578" s="1"/>
      <c r="BI578" s="1"/>
      <c r="BJ578" s="1"/>
    </row>
    <row r="579" spans="1:62" ht="14.25" customHeight="1">
      <c r="A579" s="47"/>
      <c r="B579" s="47"/>
      <c r="C579" s="47"/>
      <c r="D579" s="47"/>
      <c r="E579" s="47"/>
      <c r="F579" s="47"/>
      <c r="G579" s="47"/>
      <c r="H579" s="47"/>
      <c r="I579" s="47"/>
      <c r="J579" s="47"/>
      <c r="K579" s="47"/>
      <c r="L579" s="47"/>
      <c r="M579" s="47"/>
      <c r="N579" s="47"/>
      <c r="O579" s="47"/>
      <c r="P579" s="47"/>
      <c r="Q579" s="47"/>
      <c r="R579" s="47"/>
      <c r="S579" s="48"/>
      <c r="T579" s="48"/>
      <c r="U579" s="48"/>
      <c r="V579" s="48"/>
      <c r="W579" s="48"/>
      <c r="X579" s="48"/>
      <c r="Y579" s="48"/>
      <c r="Z579" s="48"/>
      <c r="AA579" s="48"/>
      <c r="AB579" s="48"/>
      <c r="AC579" s="48"/>
      <c r="AD579" s="48"/>
      <c r="AE579" s="48"/>
      <c r="AF579" s="48"/>
      <c r="AG579" s="47"/>
      <c r="AH579" s="47"/>
      <c r="AI579" s="47"/>
      <c r="AJ579" s="49"/>
      <c r="AK579" s="47"/>
      <c r="AL579" s="47"/>
      <c r="AM579" s="47"/>
      <c r="AN579" s="47"/>
      <c r="AO579" s="47"/>
      <c r="AP579" s="47"/>
      <c r="AQ579" s="50"/>
      <c r="AR579" s="50"/>
      <c r="AS579" s="51"/>
      <c r="AT579" s="51"/>
      <c r="AU579" s="1"/>
      <c r="AV579" s="1"/>
      <c r="AW579" s="1"/>
      <c r="AX579" s="1"/>
      <c r="AY579" s="1"/>
      <c r="AZ579" s="1"/>
      <c r="BA579" s="1"/>
      <c r="BB579" s="1"/>
      <c r="BC579" s="1"/>
      <c r="BD579" s="1"/>
      <c r="BE579" s="1"/>
      <c r="BF579" s="1"/>
      <c r="BG579" s="1"/>
      <c r="BH579" s="1"/>
      <c r="BI579" s="1"/>
      <c r="BJ579" s="1"/>
    </row>
    <row r="580" spans="1:62" ht="14.25" customHeight="1">
      <c r="A580" s="47"/>
      <c r="B580" s="47"/>
      <c r="C580" s="47"/>
      <c r="D580" s="47"/>
      <c r="E580" s="47"/>
      <c r="F580" s="47"/>
      <c r="G580" s="47"/>
      <c r="H580" s="47"/>
      <c r="I580" s="47"/>
      <c r="J580" s="47"/>
      <c r="K580" s="47"/>
      <c r="L580" s="47"/>
      <c r="M580" s="47"/>
      <c r="N580" s="47"/>
      <c r="O580" s="47"/>
      <c r="P580" s="47"/>
      <c r="Q580" s="47"/>
      <c r="R580" s="47"/>
      <c r="S580" s="48"/>
      <c r="T580" s="48"/>
      <c r="U580" s="48"/>
      <c r="V580" s="48"/>
      <c r="W580" s="48"/>
      <c r="X580" s="48"/>
      <c r="Y580" s="48"/>
      <c r="Z580" s="48"/>
      <c r="AA580" s="48"/>
      <c r="AB580" s="48"/>
      <c r="AC580" s="48"/>
      <c r="AD580" s="48"/>
      <c r="AE580" s="48"/>
      <c r="AF580" s="48"/>
      <c r="AG580" s="47"/>
      <c r="AH580" s="47"/>
      <c r="AI580" s="47"/>
      <c r="AJ580" s="49"/>
      <c r="AK580" s="47"/>
      <c r="AL580" s="47"/>
      <c r="AM580" s="47"/>
      <c r="AN580" s="47"/>
      <c r="AO580" s="47"/>
      <c r="AP580" s="47"/>
      <c r="AQ580" s="50"/>
      <c r="AR580" s="50"/>
      <c r="AS580" s="51"/>
      <c r="AT580" s="51"/>
      <c r="AU580" s="1"/>
      <c r="AV580" s="1"/>
      <c r="AW580" s="1"/>
      <c r="AX580" s="1"/>
      <c r="AY580" s="1"/>
      <c r="AZ580" s="1"/>
      <c r="BA580" s="1"/>
      <c r="BB580" s="1"/>
      <c r="BC580" s="1"/>
      <c r="BD580" s="1"/>
      <c r="BE580" s="1"/>
      <c r="BF580" s="1"/>
      <c r="BG580" s="1"/>
      <c r="BH580" s="1"/>
      <c r="BI580" s="1"/>
      <c r="BJ580" s="1"/>
    </row>
    <row r="581" spans="1:62" ht="14.25" customHeight="1">
      <c r="A581" s="47"/>
      <c r="B581" s="47"/>
      <c r="C581" s="47"/>
      <c r="D581" s="47"/>
      <c r="E581" s="47"/>
      <c r="F581" s="47"/>
      <c r="G581" s="47"/>
      <c r="H581" s="47"/>
      <c r="I581" s="47"/>
      <c r="J581" s="47"/>
      <c r="K581" s="47"/>
      <c r="L581" s="47"/>
      <c r="M581" s="47"/>
      <c r="N581" s="47"/>
      <c r="O581" s="47"/>
      <c r="P581" s="47"/>
      <c r="Q581" s="47"/>
      <c r="R581" s="47"/>
      <c r="S581" s="48"/>
      <c r="T581" s="48"/>
      <c r="U581" s="48"/>
      <c r="V581" s="48"/>
      <c r="W581" s="48"/>
      <c r="X581" s="48"/>
      <c r="Y581" s="48"/>
      <c r="Z581" s="48"/>
      <c r="AA581" s="48"/>
      <c r="AB581" s="48"/>
      <c r="AC581" s="48"/>
      <c r="AD581" s="48"/>
      <c r="AE581" s="48"/>
      <c r="AF581" s="48"/>
      <c r="AG581" s="47"/>
      <c r="AH581" s="47"/>
      <c r="AI581" s="47"/>
      <c r="AJ581" s="49"/>
      <c r="AK581" s="47"/>
      <c r="AL581" s="47"/>
      <c r="AM581" s="47"/>
      <c r="AN581" s="47"/>
      <c r="AO581" s="47"/>
      <c r="AP581" s="47"/>
      <c r="AQ581" s="50"/>
      <c r="AR581" s="50"/>
      <c r="AS581" s="51"/>
      <c r="AT581" s="51"/>
      <c r="AU581" s="1"/>
      <c r="AV581" s="1"/>
      <c r="AW581" s="1"/>
      <c r="AX581" s="1"/>
      <c r="AY581" s="1"/>
      <c r="AZ581" s="1"/>
      <c r="BA581" s="1"/>
      <c r="BB581" s="1"/>
      <c r="BC581" s="1"/>
      <c r="BD581" s="1"/>
      <c r="BE581" s="1"/>
      <c r="BF581" s="1"/>
      <c r="BG581" s="1"/>
      <c r="BH581" s="1"/>
      <c r="BI581" s="1"/>
      <c r="BJ581" s="1"/>
    </row>
    <row r="582" spans="1:62" ht="14.25" customHeight="1">
      <c r="A582" s="47"/>
      <c r="B582" s="47"/>
      <c r="C582" s="47"/>
      <c r="D582" s="47"/>
      <c r="E582" s="47"/>
      <c r="F582" s="47"/>
      <c r="G582" s="47"/>
      <c r="H582" s="47"/>
      <c r="I582" s="47"/>
      <c r="J582" s="47"/>
      <c r="K582" s="47"/>
      <c r="L582" s="47"/>
      <c r="M582" s="47"/>
      <c r="N582" s="47"/>
      <c r="O582" s="47"/>
      <c r="P582" s="47"/>
      <c r="Q582" s="47"/>
      <c r="R582" s="47"/>
      <c r="S582" s="48"/>
      <c r="T582" s="48"/>
      <c r="U582" s="48"/>
      <c r="V582" s="48"/>
      <c r="W582" s="48"/>
      <c r="X582" s="48"/>
      <c r="Y582" s="48"/>
      <c r="Z582" s="48"/>
      <c r="AA582" s="48"/>
      <c r="AB582" s="48"/>
      <c r="AC582" s="48"/>
      <c r="AD582" s="48"/>
      <c r="AE582" s="48"/>
      <c r="AF582" s="48"/>
      <c r="AG582" s="47"/>
      <c r="AH582" s="47"/>
      <c r="AI582" s="47"/>
      <c r="AJ582" s="49"/>
      <c r="AK582" s="47"/>
      <c r="AL582" s="47"/>
      <c r="AM582" s="47"/>
      <c r="AN582" s="47"/>
      <c r="AO582" s="47"/>
      <c r="AP582" s="47"/>
      <c r="AQ582" s="50"/>
      <c r="AR582" s="50"/>
      <c r="AS582" s="51"/>
      <c r="AT582" s="51"/>
      <c r="AU582" s="1"/>
      <c r="AV582" s="1"/>
      <c r="AW582" s="1"/>
      <c r="AX582" s="1"/>
      <c r="AY582" s="1"/>
      <c r="AZ582" s="1"/>
      <c r="BA582" s="1"/>
      <c r="BB582" s="1"/>
      <c r="BC582" s="1"/>
      <c r="BD582" s="1"/>
      <c r="BE582" s="1"/>
      <c r="BF582" s="1"/>
      <c r="BG582" s="1"/>
      <c r="BH582" s="1"/>
      <c r="BI582" s="1"/>
      <c r="BJ582" s="1"/>
    </row>
    <row r="583" spans="1:62" ht="14.25" customHeight="1">
      <c r="A583" s="47"/>
      <c r="B583" s="47"/>
      <c r="C583" s="47"/>
      <c r="D583" s="47"/>
      <c r="E583" s="47"/>
      <c r="F583" s="47"/>
      <c r="G583" s="47"/>
      <c r="H583" s="47"/>
      <c r="I583" s="47"/>
      <c r="J583" s="47"/>
      <c r="K583" s="47"/>
      <c r="L583" s="47"/>
      <c r="M583" s="47"/>
      <c r="N583" s="47"/>
      <c r="O583" s="47"/>
      <c r="P583" s="47"/>
      <c r="Q583" s="47"/>
      <c r="R583" s="47"/>
      <c r="S583" s="48"/>
      <c r="T583" s="48"/>
      <c r="U583" s="48"/>
      <c r="V583" s="48"/>
      <c r="W583" s="48"/>
      <c r="X583" s="48"/>
      <c r="Y583" s="48"/>
      <c r="Z583" s="48"/>
      <c r="AA583" s="48"/>
      <c r="AB583" s="48"/>
      <c r="AC583" s="48"/>
      <c r="AD583" s="48"/>
      <c r="AE583" s="48"/>
      <c r="AF583" s="48"/>
      <c r="AG583" s="47"/>
      <c r="AH583" s="47"/>
      <c r="AI583" s="47"/>
      <c r="AJ583" s="49"/>
      <c r="AK583" s="47"/>
      <c r="AL583" s="47"/>
      <c r="AM583" s="47"/>
      <c r="AN583" s="47"/>
      <c r="AO583" s="47"/>
      <c r="AP583" s="47"/>
      <c r="AQ583" s="50"/>
      <c r="AR583" s="50"/>
      <c r="AS583" s="51"/>
      <c r="AT583" s="51"/>
      <c r="AU583" s="1"/>
      <c r="AV583" s="1"/>
      <c r="AW583" s="1"/>
      <c r="AX583" s="1"/>
      <c r="AY583" s="1"/>
      <c r="AZ583" s="1"/>
      <c r="BA583" s="1"/>
      <c r="BB583" s="1"/>
      <c r="BC583" s="1"/>
      <c r="BD583" s="1"/>
      <c r="BE583" s="1"/>
      <c r="BF583" s="1"/>
      <c r="BG583" s="1"/>
      <c r="BH583" s="1"/>
      <c r="BI583" s="1"/>
      <c r="BJ583" s="1"/>
    </row>
    <row r="584" spans="1:62" ht="14.25" customHeight="1">
      <c r="A584" s="47"/>
      <c r="B584" s="47"/>
      <c r="C584" s="47"/>
      <c r="D584" s="47"/>
      <c r="E584" s="47"/>
      <c r="F584" s="47"/>
      <c r="G584" s="47"/>
      <c r="H584" s="47"/>
      <c r="I584" s="47"/>
      <c r="J584" s="47"/>
      <c r="K584" s="47"/>
      <c r="L584" s="47"/>
      <c r="M584" s="47"/>
      <c r="N584" s="47"/>
      <c r="O584" s="47"/>
      <c r="P584" s="47"/>
      <c r="Q584" s="47"/>
      <c r="R584" s="47"/>
      <c r="S584" s="48"/>
      <c r="T584" s="48"/>
      <c r="U584" s="48"/>
      <c r="V584" s="48"/>
      <c r="W584" s="48"/>
      <c r="X584" s="48"/>
      <c r="Y584" s="48"/>
      <c r="Z584" s="48"/>
      <c r="AA584" s="48"/>
      <c r="AB584" s="48"/>
      <c r="AC584" s="48"/>
      <c r="AD584" s="48"/>
      <c r="AE584" s="48"/>
      <c r="AF584" s="48"/>
      <c r="AG584" s="47"/>
      <c r="AH584" s="47"/>
      <c r="AI584" s="47"/>
      <c r="AJ584" s="49"/>
      <c r="AK584" s="47"/>
      <c r="AL584" s="47"/>
      <c r="AM584" s="47"/>
      <c r="AN584" s="47"/>
      <c r="AO584" s="47"/>
      <c r="AP584" s="47"/>
      <c r="AQ584" s="50"/>
      <c r="AR584" s="50"/>
      <c r="AS584" s="51"/>
      <c r="AT584" s="51"/>
      <c r="AU584" s="1"/>
      <c r="AV584" s="1"/>
      <c r="AW584" s="1"/>
      <c r="AX584" s="1"/>
      <c r="AY584" s="1"/>
      <c r="AZ584" s="1"/>
      <c r="BA584" s="1"/>
      <c r="BB584" s="1"/>
      <c r="BC584" s="1"/>
      <c r="BD584" s="1"/>
      <c r="BE584" s="1"/>
      <c r="BF584" s="1"/>
      <c r="BG584" s="1"/>
      <c r="BH584" s="1"/>
      <c r="BI584" s="1"/>
      <c r="BJ584" s="1"/>
    </row>
    <row r="585" spans="1:62" ht="14.25" customHeight="1">
      <c r="A585" s="47"/>
      <c r="B585" s="47"/>
      <c r="C585" s="47"/>
      <c r="D585" s="47"/>
      <c r="E585" s="47"/>
      <c r="F585" s="47"/>
      <c r="G585" s="47"/>
      <c r="H585" s="47"/>
      <c r="I585" s="47"/>
      <c r="J585" s="47"/>
      <c r="K585" s="47"/>
      <c r="L585" s="47"/>
      <c r="M585" s="47"/>
      <c r="N585" s="47"/>
      <c r="O585" s="47"/>
      <c r="P585" s="47"/>
      <c r="Q585" s="47"/>
      <c r="R585" s="47"/>
      <c r="S585" s="48"/>
      <c r="T585" s="48"/>
      <c r="U585" s="48"/>
      <c r="V585" s="48"/>
      <c r="W585" s="48"/>
      <c r="X585" s="48"/>
      <c r="Y585" s="48"/>
      <c r="Z585" s="48"/>
      <c r="AA585" s="48"/>
      <c r="AB585" s="48"/>
      <c r="AC585" s="48"/>
      <c r="AD585" s="48"/>
      <c r="AE585" s="48"/>
      <c r="AF585" s="48"/>
      <c r="AG585" s="47"/>
      <c r="AH585" s="47"/>
      <c r="AI585" s="47"/>
      <c r="AJ585" s="49"/>
      <c r="AK585" s="47"/>
      <c r="AL585" s="47"/>
      <c r="AM585" s="47"/>
      <c r="AN585" s="47"/>
      <c r="AO585" s="47"/>
      <c r="AP585" s="47"/>
      <c r="AQ585" s="50"/>
      <c r="AR585" s="50"/>
      <c r="AS585" s="51"/>
      <c r="AT585" s="51"/>
      <c r="AU585" s="1"/>
      <c r="AV585" s="1"/>
      <c r="AW585" s="1"/>
      <c r="AX585" s="1"/>
      <c r="AY585" s="1"/>
      <c r="AZ585" s="1"/>
      <c r="BA585" s="1"/>
      <c r="BB585" s="1"/>
      <c r="BC585" s="1"/>
      <c r="BD585" s="1"/>
      <c r="BE585" s="1"/>
      <c r="BF585" s="1"/>
      <c r="BG585" s="1"/>
      <c r="BH585" s="1"/>
      <c r="BI585" s="1"/>
      <c r="BJ585" s="1"/>
    </row>
    <row r="586" spans="1:62" ht="14.25" customHeight="1">
      <c r="A586" s="47"/>
      <c r="B586" s="47"/>
      <c r="C586" s="47"/>
      <c r="D586" s="47"/>
      <c r="E586" s="47"/>
      <c r="F586" s="47"/>
      <c r="G586" s="47"/>
      <c r="H586" s="47"/>
      <c r="I586" s="47"/>
      <c r="J586" s="47"/>
      <c r="K586" s="47"/>
      <c r="L586" s="47"/>
      <c r="M586" s="47"/>
      <c r="N586" s="47"/>
      <c r="O586" s="47"/>
      <c r="P586" s="47"/>
      <c r="Q586" s="47"/>
      <c r="R586" s="47"/>
      <c r="S586" s="48"/>
      <c r="T586" s="48"/>
      <c r="U586" s="48"/>
      <c r="V586" s="48"/>
      <c r="W586" s="48"/>
      <c r="X586" s="48"/>
      <c r="Y586" s="48"/>
      <c r="Z586" s="48"/>
      <c r="AA586" s="48"/>
      <c r="AB586" s="48"/>
      <c r="AC586" s="48"/>
      <c r="AD586" s="48"/>
      <c r="AE586" s="48"/>
      <c r="AF586" s="48"/>
      <c r="AG586" s="47"/>
      <c r="AH586" s="47"/>
      <c r="AI586" s="47"/>
      <c r="AJ586" s="49"/>
      <c r="AK586" s="47"/>
      <c r="AL586" s="47"/>
      <c r="AM586" s="47"/>
      <c r="AN586" s="47"/>
      <c r="AO586" s="47"/>
      <c r="AP586" s="47"/>
      <c r="AQ586" s="50"/>
      <c r="AR586" s="50"/>
      <c r="AS586" s="51"/>
      <c r="AT586" s="51"/>
      <c r="AU586" s="1"/>
      <c r="AV586" s="1"/>
      <c r="AW586" s="1"/>
      <c r="AX586" s="1"/>
      <c r="AY586" s="1"/>
      <c r="AZ586" s="1"/>
      <c r="BA586" s="1"/>
      <c r="BB586" s="1"/>
      <c r="BC586" s="1"/>
      <c r="BD586" s="1"/>
      <c r="BE586" s="1"/>
      <c r="BF586" s="1"/>
      <c r="BG586" s="1"/>
      <c r="BH586" s="1"/>
      <c r="BI586" s="1"/>
      <c r="BJ586" s="1"/>
    </row>
    <row r="587" spans="1:62" ht="14.25" customHeight="1">
      <c r="A587" s="47"/>
      <c r="B587" s="47"/>
      <c r="C587" s="47"/>
      <c r="D587" s="47"/>
      <c r="E587" s="47"/>
      <c r="F587" s="47"/>
      <c r="G587" s="47"/>
      <c r="H587" s="47"/>
      <c r="I587" s="47"/>
      <c r="J587" s="47"/>
      <c r="K587" s="47"/>
      <c r="L587" s="47"/>
      <c r="M587" s="47"/>
      <c r="N587" s="47"/>
      <c r="O587" s="47"/>
      <c r="P587" s="47"/>
      <c r="Q587" s="47"/>
      <c r="R587" s="47"/>
      <c r="S587" s="48"/>
      <c r="T587" s="48"/>
      <c r="U587" s="48"/>
      <c r="V587" s="48"/>
      <c r="W587" s="48"/>
      <c r="X587" s="48"/>
      <c r="Y587" s="48"/>
      <c r="Z587" s="48"/>
      <c r="AA587" s="48"/>
      <c r="AB587" s="48"/>
      <c r="AC587" s="48"/>
      <c r="AD587" s="48"/>
      <c r="AE587" s="48"/>
      <c r="AF587" s="48"/>
      <c r="AG587" s="47"/>
      <c r="AH587" s="47"/>
      <c r="AI587" s="47"/>
      <c r="AJ587" s="49"/>
      <c r="AK587" s="47"/>
      <c r="AL587" s="47"/>
      <c r="AM587" s="47"/>
      <c r="AN587" s="47"/>
      <c r="AO587" s="47"/>
      <c r="AP587" s="47"/>
      <c r="AQ587" s="50"/>
      <c r="AR587" s="50"/>
      <c r="AS587" s="51"/>
      <c r="AT587" s="51"/>
      <c r="AU587" s="1"/>
      <c r="AV587" s="1"/>
      <c r="AW587" s="1"/>
      <c r="AX587" s="1"/>
      <c r="AY587" s="1"/>
      <c r="AZ587" s="1"/>
      <c r="BA587" s="1"/>
      <c r="BB587" s="1"/>
      <c r="BC587" s="1"/>
      <c r="BD587" s="1"/>
      <c r="BE587" s="1"/>
      <c r="BF587" s="1"/>
      <c r="BG587" s="1"/>
      <c r="BH587" s="1"/>
      <c r="BI587" s="1"/>
      <c r="BJ587" s="1"/>
    </row>
    <row r="588" spans="1:62" ht="14.25" customHeight="1">
      <c r="A588" s="47"/>
      <c r="B588" s="47"/>
      <c r="C588" s="47"/>
      <c r="D588" s="47"/>
      <c r="E588" s="47"/>
      <c r="F588" s="47"/>
      <c r="G588" s="47"/>
      <c r="H588" s="47"/>
      <c r="I588" s="47"/>
      <c r="J588" s="47"/>
      <c r="K588" s="47"/>
      <c r="L588" s="47"/>
      <c r="M588" s="47"/>
      <c r="N588" s="47"/>
      <c r="O588" s="47"/>
      <c r="P588" s="47"/>
      <c r="Q588" s="47"/>
      <c r="R588" s="47"/>
      <c r="S588" s="48"/>
      <c r="T588" s="48"/>
      <c r="U588" s="48"/>
      <c r="V588" s="48"/>
      <c r="W588" s="48"/>
      <c r="X588" s="48"/>
      <c r="Y588" s="48"/>
      <c r="Z588" s="48"/>
      <c r="AA588" s="48"/>
      <c r="AB588" s="48"/>
      <c r="AC588" s="48"/>
      <c r="AD588" s="48"/>
      <c r="AE588" s="48"/>
      <c r="AF588" s="48"/>
      <c r="AG588" s="47"/>
      <c r="AH588" s="47"/>
      <c r="AI588" s="47"/>
      <c r="AJ588" s="49"/>
      <c r="AK588" s="47"/>
      <c r="AL588" s="47"/>
      <c r="AM588" s="47"/>
      <c r="AN588" s="47"/>
      <c r="AO588" s="47"/>
      <c r="AP588" s="47"/>
      <c r="AQ588" s="50"/>
      <c r="AR588" s="50"/>
      <c r="AS588" s="51"/>
      <c r="AT588" s="51"/>
      <c r="AU588" s="1"/>
      <c r="AV588" s="1"/>
      <c r="AW588" s="1"/>
      <c r="AX588" s="1"/>
      <c r="AY588" s="1"/>
      <c r="AZ588" s="1"/>
      <c r="BA588" s="1"/>
      <c r="BB588" s="1"/>
      <c r="BC588" s="1"/>
      <c r="BD588" s="1"/>
      <c r="BE588" s="1"/>
      <c r="BF588" s="1"/>
      <c r="BG588" s="1"/>
      <c r="BH588" s="1"/>
      <c r="BI588" s="1"/>
      <c r="BJ588" s="1"/>
    </row>
    <row r="589" spans="1:62" ht="14.25" customHeight="1">
      <c r="A589" s="47"/>
      <c r="B589" s="47"/>
      <c r="C589" s="47"/>
      <c r="D589" s="47"/>
      <c r="E589" s="47"/>
      <c r="F589" s="47"/>
      <c r="G589" s="47"/>
      <c r="H589" s="47"/>
      <c r="I589" s="47"/>
      <c r="J589" s="47"/>
      <c r="K589" s="47"/>
      <c r="L589" s="47"/>
      <c r="M589" s="47"/>
      <c r="N589" s="47"/>
      <c r="O589" s="47"/>
      <c r="P589" s="47"/>
      <c r="Q589" s="47"/>
      <c r="R589" s="47"/>
      <c r="S589" s="48"/>
      <c r="T589" s="48"/>
      <c r="U589" s="48"/>
      <c r="V589" s="48"/>
      <c r="W589" s="48"/>
      <c r="X589" s="48"/>
      <c r="Y589" s="48"/>
      <c r="Z589" s="48"/>
      <c r="AA589" s="48"/>
      <c r="AB589" s="48"/>
      <c r="AC589" s="48"/>
      <c r="AD589" s="48"/>
      <c r="AE589" s="48"/>
      <c r="AF589" s="48"/>
      <c r="AG589" s="47"/>
      <c r="AH589" s="47"/>
      <c r="AI589" s="47"/>
      <c r="AJ589" s="49"/>
      <c r="AK589" s="47"/>
      <c r="AL589" s="47"/>
      <c r="AM589" s="47"/>
      <c r="AN589" s="47"/>
      <c r="AO589" s="47"/>
      <c r="AP589" s="47"/>
      <c r="AQ589" s="50"/>
      <c r="AR589" s="50"/>
      <c r="AS589" s="51"/>
      <c r="AT589" s="51"/>
      <c r="AU589" s="1"/>
      <c r="AV589" s="1"/>
      <c r="AW589" s="1"/>
      <c r="AX589" s="1"/>
      <c r="AY589" s="1"/>
      <c r="AZ589" s="1"/>
      <c r="BA589" s="1"/>
      <c r="BB589" s="1"/>
      <c r="BC589" s="1"/>
      <c r="BD589" s="1"/>
      <c r="BE589" s="1"/>
      <c r="BF589" s="1"/>
      <c r="BG589" s="1"/>
      <c r="BH589" s="1"/>
      <c r="BI589" s="1"/>
      <c r="BJ589" s="1"/>
    </row>
    <row r="590" spans="1:62" ht="14.25" customHeight="1">
      <c r="A590" s="47"/>
      <c r="B590" s="47"/>
      <c r="C590" s="47"/>
      <c r="D590" s="47"/>
      <c r="E590" s="47"/>
      <c r="F590" s="47"/>
      <c r="G590" s="47"/>
      <c r="H590" s="47"/>
      <c r="I590" s="47"/>
      <c r="J590" s="47"/>
      <c r="K590" s="47"/>
      <c r="L590" s="47"/>
      <c r="M590" s="47"/>
      <c r="N590" s="47"/>
      <c r="O590" s="47"/>
      <c r="P590" s="47"/>
      <c r="Q590" s="47"/>
      <c r="R590" s="47"/>
      <c r="S590" s="48"/>
      <c r="T590" s="48"/>
      <c r="U590" s="48"/>
      <c r="V590" s="48"/>
      <c r="W590" s="48"/>
      <c r="X590" s="48"/>
      <c r="Y590" s="48"/>
      <c r="Z590" s="48"/>
      <c r="AA590" s="48"/>
      <c r="AB590" s="48"/>
      <c r="AC590" s="48"/>
      <c r="AD590" s="48"/>
      <c r="AE590" s="48"/>
      <c r="AF590" s="48"/>
      <c r="AG590" s="47"/>
      <c r="AH590" s="47"/>
      <c r="AI590" s="47"/>
      <c r="AJ590" s="49"/>
      <c r="AK590" s="47"/>
      <c r="AL590" s="47"/>
      <c r="AM590" s="47"/>
      <c r="AN590" s="47"/>
      <c r="AO590" s="47"/>
      <c r="AP590" s="47"/>
      <c r="AQ590" s="50"/>
      <c r="AR590" s="50"/>
      <c r="AS590" s="51"/>
      <c r="AT590" s="51"/>
      <c r="AU590" s="1"/>
      <c r="AV590" s="1"/>
      <c r="AW590" s="1"/>
      <c r="AX590" s="1"/>
      <c r="AY590" s="1"/>
      <c r="AZ590" s="1"/>
      <c r="BA590" s="1"/>
      <c r="BB590" s="1"/>
      <c r="BC590" s="1"/>
      <c r="BD590" s="1"/>
      <c r="BE590" s="1"/>
      <c r="BF590" s="1"/>
      <c r="BG590" s="1"/>
      <c r="BH590" s="1"/>
      <c r="BI590" s="1"/>
      <c r="BJ590" s="1"/>
    </row>
    <row r="591" spans="1:62" ht="14.25" customHeight="1">
      <c r="A591" s="47"/>
      <c r="B591" s="47"/>
      <c r="C591" s="47"/>
      <c r="D591" s="47"/>
      <c r="E591" s="47"/>
      <c r="F591" s="47"/>
      <c r="G591" s="47"/>
      <c r="H591" s="47"/>
      <c r="I591" s="47"/>
      <c r="J591" s="47"/>
      <c r="K591" s="47"/>
      <c r="L591" s="47"/>
      <c r="M591" s="47"/>
      <c r="N591" s="47"/>
      <c r="O591" s="47"/>
      <c r="P591" s="47"/>
      <c r="Q591" s="47"/>
      <c r="R591" s="47"/>
      <c r="S591" s="48"/>
      <c r="T591" s="48"/>
      <c r="U591" s="48"/>
      <c r="V591" s="48"/>
      <c r="W591" s="48"/>
      <c r="X591" s="48"/>
      <c r="Y591" s="48"/>
      <c r="Z591" s="48"/>
      <c r="AA591" s="48"/>
      <c r="AB591" s="48"/>
      <c r="AC591" s="48"/>
      <c r="AD591" s="48"/>
      <c r="AE591" s="48"/>
      <c r="AF591" s="48"/>
      <c r="AG591" s="47"/>
      <c r="AH591" s="47"/>
      <c r="AI591" s="47"/>
      <c r="AJ591" s="49"/>
      <c r="AK591" s="47"/>
      <c r="AL591" s="47"/>
      <c r="AM591" s="47"/>
      <c r="AN591" s="47"/>
      <c r="AO591" s="47"/>
      <c r="AP591" s="47"/>
      <c r="AQ591" s="50"/>
      <c r="AR591" s="50"/>
      <c r="AS591" s="51"/>
      <c r="AT591" s="51"/>
      <c r="AU591" s="1"/>
      <c r="AV591" s="1"/>
      <c r="AW591" s="1"/>
      <c r="AX591" s="1"/>
      <c r="AY591" s="1"/>
      <c r="AZ591" s="1"/>
      <c r="BA591" s="1"/>
      <c r="BB591" s="1"/>
      <c r="BC591" s="1"/>
      <c r="BD591" s="1"/>
      <c r="BE591" s="1"/>
      <c r="BF591" s="1"/>
      <c r="BG591" s="1"/>
      <c r="BH591" s="1"/>
      <c r="BI591" s="1"/>
      <c r="BJ591" s="1"/>
    </row>
    <row r="592" spans="1:62" ht="14.25" customHeight="1">
      <c r="A592" s="47"/>
      <c r="B592" s="47"/>
      <c r="C592" s="47"/>
      <c r="D592" s="47"/>
      <c r="E592" s="47"/>
      <c r="F592" s="47"/>
      <c r="G592" s="47"/>
      <c r="H592" s="47"/>
      <c r="I592" s="47"/>
      <c r="J592" s="47"/>
      <c r="K592" s="47"/>
      <c r="L592" s="47"/>
      <c r="M592" s="47"/>
      <c r="N592" s="47"/>
      <c r="O592" s="47"/>
      <c r="P592" s="47"/>
      <c r="Q592" s="47"/>
      <c r="R592" s="47"/>
      <c r="S592" s="48"/>
      <c r="T592" s="48"/>
      <c r="U592" s="48"/>
      <c r="V592" s="48"/>
      <c r="W592" s="48"/>
      <c r="X592" s="48"/>
      <c r="Y592" s="48"/>
      <c r="Z592" s="48"/>
      <c r="AA592" s="48"/>
      <c r="AB592" s="48"/>
      <c r="AC592" s="48"/>
      <c r="AD592" s="48"/>
      <c r="AE592" s="48"/>
      <c r="AF592" s="48"/>
      <c r="AG592" s="47"/>
      <c r="AH592" s="47"/>
      <c r="AI592" s="47"/>
      <c r="AJ592" s="49"/>
      <c r="AK592" s="47"/>
      <c r="AL592" s="47"/>
      <c r="AM592" s="47"/>
      <c r="AN592" s="47"/>
      <c r="AO592" s="47"/>
      <c r="AP592" s="47"/>
      <c r="AQ592" s="50"/>
      <c r="AR592" s="50"/>
      <c r="AS592" s="51"/>
      <c r="AT592" s="51"/>
      <c r="AU592" s="1"/>
      <c r="AV592" s="1"/>
      <c r="AW592" s="1"/>
      <c r="AX592" s="1"/>
      <c r="AY592" s="1"/>
      <c r="AZ592" s="1"/>
      <c r="BA592" s="1"/>
      <c r="BB592" s="1"/>
      <c r="BC592" s="1"/>
      <c r="BD592" s="1"/>
      <c r="BE592" s="1"/>
      <c r="BF592" s="1"/>
      <c r="BG592" s="1"/>
      <c r="BH592" s="1"/>
      <c r="BI592" s="1"/>
      <c r="BJ592" s="1"/>
    </row>
    <row r="593" spans="1:62" ht="14.25" customHeight="1">
      <c r="A593" s="47"/>
      <c r="B593" s="47"/>
      <c r="C593" s="47"/>
      <c r="D593" s="47"/>
      <c r="E593" s="47"/>
      <c r="F593" s="47"/>
      <c r="G593" s="47"/>
      <c r="H593" s="47"/>
      <c r="I593" s="47"/>
      <c r="J593" s="47"/>
      <c r="K593" s="47"/>
      <c r="L593" s="47"/>
      <c r="M593" s="47"/>
      <c r="N593" s="47"/>
      <c r="O593" s="47"/>
      <c r="P593" s="47"/>
      <c r="Q593" s="47"/>
      <c r="R593" s="47"/>
      <c r="S593" s="48"/>
      <c r="T593" s="48"/>
      <c r="U593" s="48"/>
      <c r="V593" s="48"/>
      <c r="W593" s="48"/>
      <c r="X593" s="48"/>
      <c r="Y593" s="48"/>
      <c r="Z593" s="48"/>
      <c r="AA593" s="48"/>
      <c r="AB593" s="48"/>
      <c r="AC593" s="48"/>
      <c r="AD593" s="48"/>
      <c r="AE593" s="48"/>
      <c r="AF593" s="48"/>
      <c r="AG593" s="47"/>
      <c r="AH593" s="47"/>
      <c r="AI593" s="47"/>
      <c r="AJ593" s="49"/>
      <c r="AK593" s="47"/>
      <c r="AL593" s="47"/>
      <c r="AM593" s="47"/>
      <c r="AN593" s="47"/>
      <c r="AO593" s="47"/>
      <c r="AP593" s="47"/>
      <c r="AQ593" s="50"/>
      <c r="AR593" s="50"/>
      <c r="AS593" s="51"/>
      <c r="AT593" s="51"/>
      <c r="AU593" s="1"/>
      <c r="AV593" s="1"/>
      <c r="AW593" s="1"/>
      <c r="AX593" s="1"/>
      <c r="AY593" s="1"/>
      <c r="AZ593" s="1"/>
      <c r="BA593" s="1"/>
      <c r="BB593" s="1"/>
      <c r="BC593" s="1"/>
      <c r="BD593" s="1"/>
      <c r="BE593" s="1"/>
      <c r="BF593" s="1"/>
      <c r="BG593" s="1"/>
      <c r="BH593" s="1"/>
      <c r="BI593" s="1"/>
      <c r="BJ593" s="1"/>
    </row>
    <row r="594" spans="1:62" ht="14.25" customHeight="1">
      <c r="A594" s="47"/>
      <c r="B594" s="47"/>
      <c r="C594" s="47"/>
      <c r="D594" s="47"/>
      <c r="E594" s="47"/>
      <c r="F594" s="47"/>
      <c r="G594" s="47"/>
      <c r="H594" s="47"/>
      <c r="I594" s="47"/>
      <c r="J594" s="47"/>
      <c r="K594" s="47"/>
      <c r="L594" s="47"/>
      <c r="M594" s="47"/>
      <c r="N594" s="47"/>
      <c r="O594" s="47"/>
      <c r="P594" s="47"/>
      <c r="Q594" s="47"/>
      <c r="R594" s="47"/>
      <c r="S594" s="48"/>
      <c r="T594" s="48"/>
      <c r="U594" s="48"/>
      <c r="V594" s="48"/>
      <c r="W594" s="48"/>
      <c r="X594" s="48"/>
      <c r="Y594" s="48"/>
      <c r="Z594" s="48"/>
      <c r="AA594" s="48"/>
      <c r="AB594" s="48"/>
      <c r="AC594" s="48"/>
      <c r="AD594" s="48"/>
      <c r="AE594" s="48"/>
      <c r="AF594" s="48"/>
      <c r="AG594" s="47"/>
      <c r="AH594" s="47"/>
      <c r="AI594" s="47"/>
      <c r="AJ594" s="49"/>
      <c r="AK594" s="47"/>
      <c r="AL594" s="47"/>
      <c r="AM594" s="47"/>
      <c r="AN594" s="47"/>
      <c r="AO594" s="47"/>
      <c r="AP594" s="47"/>
      <c r="AQ594" s="50"/>
      <c r="AR594" s="50"/>
      <c r="AS594" s="51"/>
      <c r="AT594" s="51"/>
      <c r="AU594" s="1"/>
      <c r="AV594" s="1"/>
      <c r="AW594" s="1"/>
      <c r="AX594" s="1"/>
      <c r="AY594" s="1"/>
      <c r="AZ594" s="1"/>
      <c r="BA594" s="1"/>
      <c r="BB594" s="1"/>
      <c r="BC594" s="1"/>
      <c r="BD594" s="1"/>
      <c r="BE594" s="1"/>
      <c r="BF594" s="1"/>
      <c r="BG594" s="1"/>
      <c r="BH594" s="1"/>
      <c r="BI594" s="1"/>
      <c r="BJ594" s="1"/>
    </row>
    <row r="595" spans="1:62" ht="14.25" customHeight="1">
      <c r="A595" s="47"/>
      <c r="B595" s="47"/>
      <c r="C595" s="47"/>
      <c r="D595" s="47"/>
      <c r="E595" s="47"/>
      <c r="F595" s="47"/>
      <c r="G595" s="47"/>
      <c r="H595" s="47"/>
      <c r="I595" s="47"/>
      <c r="J595" s="47"/>
      <c r="K595" s="47"/>
      <c r="L595" s="47"/>
      <c r="M595" s="47"/>
      <c r="N595" s="47"/>
      <c r="O595" s="47"/>
      <c r="P595" s="47"/>
      <c r="Q595" s="47"/>
      <c r="R595" s="47"/>
      <c r="S595" s="48"/>
      <c r="T595" s="48"/>
      <c r="U595" s="48"/>
      <c r="V595" s="48"/>
      <c r="W595" s="48"/>
      <c r="X595" s="48"/>
      <c r="Y595" s="48"/>
      <c r="Z595" s="48"/>
      <c r="AA595" s="48"/>
      <c r="AB595" s="48"/>
      <c r="AC595" s="48"/>
      <c r="AD595" s="48"/>
      <c r="AE595" s="48"/>
      <c r="AF595" s="48"/>
      <c r="AG595" s="47"/>
      <c r="AH595" s="47"/>
      <c r="AI595" s="47"/>
      <c r="AJ595" s="49"/>
      <c r="AK595" s="47"/>
      <c r="AL595" s="47"/>
      <c r="AM595" s="47"/>
      <c r="AN595" s="47"/>
      <c r="AO595" s="47"/>
      <c r="AP595" s="47"/>
      <c r="AQ595" s="50"/>
      <c r="AR595" s="50"/>
      <c r="AS595" s="51"/>
      <c r="AT595" s="51"/>
      <c r="AU595" s="1"/>
      <c r="AV595" s="1"/>
      <c r="AW595" s="1"/>
      <c r="AX595" s="1"/>
      <c r="AY595" s="1"/>
      <c r="AZ595" s="1"/>
      <c r="BA595" s="1"/>
      <c r="BB595" s="1"/>
      <c r="BC595" s="1"/>
      <c r="BD595" s="1"/>
      <c r="BE595" s="1"/>
      <c r="BF595" s="1"/>
      <c r="BG595" s="1"/>
      <c r="BH595" s="1"/>
      <c r="BI595" s="1"/>
      <c r="BJ595" s="1"/>
    </row>
    <row r="596" spans="1:62" ht="14.25" customHeight="1">
      <c r="A596" s="47"/>
      <c r="B596" s="47"/>
      <c r="C596" s="47"/>
      <c r="D596" s="47"/>
      <c r="E596" s="47"/>
      <c r="F596" s="47"/>
      <c r="G596" s="47"/>
      <c r="H596" s="47"/>
      <c r="I596" s="47"/>
      <c r="J596" s="47"/>
      <c r="K596" s="47"/>
      <c r="L596" s="47"/>
      <c r="M596" s="47"/>
      <c r="N596" s="47"/>
      <c r="O596" s="47"/>
      <c r="P596" s="47"/>
      <c r="Q596" s="47"/>
      <c r="R596" s="47"/>
      <c r="S596" s="48"/>
      <c r="T596" s="48"/>
      <c r="U596" s="48"/>
      <c r="V596" s="48"/>
      <c r="W596" s="48"/>
      <c r="X596" s="48"/>
      <c r="Y596" s="48"/>
      <c r="Z596" s="48"/>
      <c r="AA596" s="48"/>
      <c r="AB596" s="48"/>
      <c r="AC596" s="48"/>
      <c r="AD596" s="48"/>
      <c r="AE596" s="48"/>
      <c r="AF596" s="48"/>
      <c r="AG596" s="47"/>
      <c r="AH596" s="47"/>
      <c r="AI596" s="47"/>
      <c r="AJ596" s="49"/>
      <c r="AK596" s="47"/>
      <c r="AL596" s="47"/>
      <c r="AM596" s="47"/>
      <c r="AN596" s="47"/>
      <c r="AO596" s="47"/>
      <c r="AP596" s="47"/>
      <c r="AQ596" s="50"/>
      <c r="AR596" s="50"/>
      <c r="AS596" s="51"/>
      <c r="AT596" s="51"/>
      <c r="AU596" s="1"/>
      <c r="AV596" s="1"/>
      <c r="AW596" s="1"/>
      <c r="AX596" s="1"/>
      <c r="AY596" s="1"/>
      <c r="AZ596" s="1"/>
      <c r="BA596" s="1"/>
      <c r="BB596" s="1"/>
      <c r="BC596" s="1"/>
      <c r="BD596" s="1"/>
      <c r="BE596" s="1"/>
      <c r="BF596" s="1"/>
      <c r="BG596" s="1"/>
      <c r="BH596" s="1"/>
      <c r="BI596" s="1"/>
      <c r="BJ596" s="1"/>
    </row>
    <row r="597" spans="1:62" ht="14.25" customHeight="1">
      <c r="A597" s="47"/>
      <c r="B597" s="47"/>
      <c r="C597" s="47"/>
      <c r="D597" s="47"/>
      <c r="E597" s="47"/>
      <c r="F597" s="47"/>
      <c r="G597" s="47"/>
      <c r="H597" s="47"/>
      <c r="I597" s="47"/>
      <c r="J597" s="47"/>
      <c r="K597" s="47"/>
      <c r="L597" s="47"/>
      <c r="M597" s="47"/>
      <c r="N597" s="47"/>
      <c r="O597" s="47"/>
      <c r="P597" s="47"/>
      <c r="Q597" s="47"/>
      <c r="R597" s="47"/>
      <c r="S597" s="48"/>
      <c r="T597" s="48"/>
      <c r="U597" s="48"/>
      <c r="V597" s="48"/>
      <c r="W597" s="48"/>
      <c r="X597" s="48"/>
      <c r="Y597" s="48"/>
      <c r="Z597" s="48"/>
      <c r="AA597" s="48"/>
      <c r="AB597" s="48"/>
      <c r="AC597" s="48"/>
      <c r="AD597" s="48"/>
      <c r="AE597" s="48"/>
      <c r="AF597" s="48"/>
      <c r="AG597" s="47"/>
      <c r="AH597" s="47"/>
      <c r="AI597" s="47"/>
      <c r="AJ597" s="49"/>
      <c r="AK597" s="47"/>
      <c r="AL597" s="47"/>
      <c r="AM597" s="47"/>
      <c r="AN597" s="47"/>
      <c r="AO597" s="47"/>
      <c r="AP597" s="47"/>
      <c r="AQ597" s="50"/>
      <c r="AR597" s="50"/>
      <c r="AS597" s="51"/>
      <c r="AT597" s="51"/>
      <c r="AU597" s="1"/>
      <c r="AV597" s="1"/>
      <c r="AW597" s="1"/>
      <c r="AX597" s="1"/>
      <c r="AY597" s="1"/>
      <c r="AZ597" s="1"/>
      <c r="BA597" s="1"/>
      <c r="BB597" s="1"/>
      <c r="BC597" s="1"/>
      <c r="BD597" s="1"/>
      <c r="BE597" s="1"/>
      <c r="BF597" s="1"/>
      <c r="BG597" s="1"/>
      <c r="BH597" s="1"/>
      <c r="BI597" s="1"/>
      <c r="BJ597" s="1"/>
    </row>
    <row r="598" spans="1:62" ht="14.25" customHeight="1">
      <c r="A598" s="47"/>
      <c r="B598" s="47"/>
      <c r="C598" s="47"/>
      <c r="D598" s="47"/>
      <c r="E598" s="47"/>
      <c r="F598" s="47"/>
      <c r="G598" s="47"/>
      <c r="H598" s="47"/>
      <c r="I598" s="47"/>
      <c r="J598" s="47"/>
      <c r="K598" s="47"/>
      <c r="L598" s="47"/>
      <c r="M598" s="47"/>
      <c r="N598" s="47"/>
      <c r="O598" s="47"/>
      <c r="P598" s="47"/>
      <c r="Q598" s="47"/>
      <c r="R598" s="47"/>
      <c r="S598" s="48"/>
      <c r="T598" s="48"/>
      <c r="U598" s="48"/>
      <c r="V598" s="48"/>
      <c r="W598" s="48"/>
      <c r="X598" s="48"/>
      <c r="Y598" s="48"/>
      <c r="Z598" s="48"/>
      <c r="AA598" s="48"/>
      <c r="AB598" s="48"/>
      <c r="AC598" s="48"/>
      <c r="AD598" s="48"/>
      <c r="AE598" s="48"/>
      <c r="AF598" s="48"/>
      <c r="AG598" s="47"/>
      <c r="AH598" s="47"/>
      <c r="AI598" s="47"/>
      <c r="AJ598" s="49"/>
      <c r="AK598" s="47"/>
      <c r="AL598" s="47"/>
      <c r="AM598" s="47"/>
      <c r="AN598" s="47"/>
      <c r="AO598" s="47"/>
      <c r="AP598" s="47"/>
      <c r="AQ598" s="50"/>
      <c r="AR598" s="50"/>
      <c r="AS598" s="51"/>
      <c r="AT598" s="51"/>
      <c r="AU598" s="1"/>
      <c r="AV598" s="1"/>
      <c r="AW598" s="1"/>
      <c r="AX598" s="1"/>
      <c r="AY598" s="1"/>
      <c r="AZ598" s="1"/>
      <c r="BA598" s="1"/>
      <c r="BB598" s="1"/>
      <c r="BC598" s="1"/>
      <c r="BD598" s="1"/>
      <c r="BE598" s="1"/>
      <c r="BF598" s="1"/>
      <c r="BG598" s="1"/>
      <c r="BH598" s="1"/>
      <c r="BI598" s="1"/>
      <c r="BJ598" s="1"/>
    </row>
    <row r="599" spans="1:62" ht="14.25" customHeight="1">
      <c r="A599" s="47"/>
      <c r="B599" s="47"/>
      <c r="C599" s="47"/>
      <c r="D599" s="47"/>
      <c r="E599" s="47"/>
      <c r="F599" s="47"/>
      <c r="G599" s="47"/>
      <c r="H599" s="47"/>
      <c r="I599" s="47"/>
      <c r="J599" s="47"/>
      <c r="K599" s="47"/>
      <c r="L599" s="47"/>
      <c r="M599" s="47"/>
      <c r="N599" s="47"/>
      <c r="O599" s="47"/>
      <c r="P599" s="47"/>
      <c r="Q599" s="47"/>
      <c r="R599" s="47"/>
      <c r="S599" s="48"/>
      <c r="T599" s="48"/>
      <c r="U599" s="48"/>
      <c r="V599" s="48"/>
      <c r="W599" s="48"/>
      <c r="X599" s="48"/>
      <c r="Y599" s="48"/>
      <c r="Z599" s="48"/>
      <c r="AA599" s="48"/>
      <c r="AB599" s="48"/>
      <c r="AC599" s="48"/>
      <c r="AD599" s="48"/>
      <c r="AE599" s="48"/>
      <c r="AF599" s="48"/>
      <c r="AG599" s="47"/>
      <c r="AH599" s="47"/>
      <c r="AI599" s="47"/>
      <c r="AJ599" s="49"/>
      <c r="AK599" s="47"/>
      <c r="AL599" s="47"/>
      <c r="AM599" s="47"/>
      <c r="AN599" s="47"/>
      <c r="AO599" s="47"/>
      <c r="AP599" s="47"/>
      <c r="AQ599" s="50"/>
      <c r="AR599" s="50"/>
      <c r="AS599" s="51"/>
      <c r="AT599" s="51"/>
      <c r="AU599" s="1"/>
      <c r="AV599" s="1"/>
      <c r="AW599" s="1"/>
      <c r="AX599" s="1"/>
      <c r="AY599" s="1"/>
      <c r="AZ599" s="1"/>
      <c r="BA599" s="1"/>
      <c r="BB599" s="1"/>
      <c r="BC599" s="1"/>
      <c r="BD599" s="1"/>
      <c r="BE599" s="1"/>
      <c r="BF599" s="1"/>
      <c r="BG599" s="1"/>
      <c r="BH599" s="1"/>
      <c r="BI599" s="1"/>
      <c r="BJ599" s="1"/>
    </row>
    <row r="600" spans="1:62" ht="14.25" customHeight="1">
      <c r="A600" s="47"/>
      <c r="B600" s="47"/>
      <c r="C600" s="47"/>
      <c r="D600" s="47"/>
      <c r="E600" s="47"/>
      <c r="F600" s="47"/>
      <c r="G600" s="47"/>
      <c r="H600" s="47"/>
      <c r="I600" s="47"/>
      <c r="J600" s="47"/>
      <c r="K600" s="47"/>
      <c r="L600" s="47"/>
      <c r="M600" s="47"/>
      <c r="N600" s="47"/>
      <c r="O600" s="47"/>
      <c r="P600" s="47"/>
      <c r="Q600" s="47"/>
      <c r="R600" s="47"/>
      <c r="S600" s="48"/>
      <c r="T600" s="48"/>
      <c r="U600" s="48"/>
      <c r="V600" s="48"/>
      <c r="W600" s="48"/>
      <c r="X600" s="48"/>
      <c r="Y600" s="48"/>
      <c r="Z600" s="48"/>
      <c r="AA600" s="48"/>
      <c r="AB600" s="48"/>
      <c r="AC600" s="48"/>
      <c r="AD600" s="48"/>
      <c r="AE600" s="48"/>
      <c r="AF600" s="48"/>
      <c r="AG600" s="47"/>
      <c r="AH600" s="47"/>
      <c r="AI600" s="47"/>
      <c r="AJ600" s="49"/>
      <c r="AK600" s="47"/>
      <c r="AL600" s="47"/>
      <c r="AM600" s="47"/>
      <c r="AN600" s="47"/>
      <c r="AO600" s="47"/>
      <c r="AP600" s="47"/>
      <c r="AQ600" s="50"/>
      <c r="AR600" s="50"/>
      <c r="AS600" s="51"/>
      <c r="AT600" s="51"/>
      <c r="AU600" s="1"/>
      <c r="AV600" s="1"/>
      <c r="AW600" s="1"/>
      <c r="AX600" s="1"/>
      <c r="AY600" s="1"/>
      <c r="AZ600" s="1"/>
      <c r="BA600" s="1"/>
      <c r="BB600" s="1"/>
      <c r="BC600" s="1"/>
      <c r="BD600" s="1"/>
      <c r="BE600" s="1"/>
      <c r="BF600" s="1"/>
      <c r="BG600" s="1"/>
      <c r="BH600" s="1"/>
      <c r="BI600" s="1"/>
      <c r="BJ600" s="1"/>
    </row>
    <row r="601" spans="1:62" ht="14.25" customHeight="1">
      <c r="A601" s="47"/>
      <c r="B601" s="47"/>
      <c r="C601" s="47"/>
      <c r="D601" s="47"/>
      <c r="E601" s="47"/>
      <c r="F601" s="47"/>
      <c r="G601" s="47"/>
      <c r="H601" s="47"/>
      <c r="I601" s="47"/>
      <c r="J601" s="47"/>
      <c r="K601" s="47"/>
      <c r="L601" s="47"/>
      <c r="M601" s="47"/>
      <c r="N601" s="47"/>
      <c r="O601" s="47"/>
      <c r="P601" s="47"/>
      <c r="Q601" s="47"/>
      <c r="R601" s="47"/>
      <c r="S601" s="48"/>
      <c r="T601" s="48"/>
      <c r="U601" s="48"/>
      <c r="V601" s="48"/>
      <c r="W601" s="48"/>
      <c r="X601" s="48"/>
      <c r="Y601" s="48"/>
      <c r="Z601" s="48"/>
      <c r="AA601" s="48"/>
      <c r="AB601" s="48"/>
      <c r="AC601" s="48"/>
      <c r="AD601" s="48"/>
      <c r="AE601" s="48"/>
      <c r="AF601" s="48"/>
      <c r="AG601" s="47"/>
      <c r="AH601" s="47"/>
      <c r="AI601" s="47"/>
      <c r="AJ601" s="49"/>
      <c r="AK601" s="47"/>
      <c r="AL601" s="47"/>
      <c r="AM601" s="47"/>
      <c r="AN601" s="47"/>
      <c r="AO601" s="47"/>
      <c r="AP601" s="47"/>
      <c r="AQ601" s="50"/>
      <c r="AR601" s="50"/>
      <c r="AS601" s="51"/>
      <c r="AT601" s="51"/>
      <c r="AU601" s="1"/>
      <c r="AV601" s="1"/>
      <c r="AW601" s="1"/>
      <c r="AX601" s="1"/>
      <c r="AY601" s="1"/>
      <c r="AZ601" s="1"/>
      <c r="BA601" s="1"/>
      <c r="BB601" s="1"/>
      <c r="BC601" s="1"/>
      <c r="BD601" s="1"/>
      <c r="BE601" s="1"/>
      <c r="BF601" s="1"/>
      <c r="BG601" s="1"/>
      <c r="BH601" s="1"/>
      <c r="BI601" s="1"/>
      <c r="BJ601" s="1"/>
    </row>
    <row r="602" spans="1:62" ht="14.25" customHeight="1">
      <c r="A602" s="47"/>
      <c r="B602" s="47"/>
      <c r="C602" s="47"/>
      <c r="D602" s="47"/>
      <c r="E602" s="47"/>
      <c r="F602" s="47"/>
      <c r="G602" s="47"/>
      <c r="H602" s="47"/>
      <c r="I602" s="47"/>
      <c r="J602" s="47"/>
      <c r="K602" s="47"/>
      <c r="L602" s="47"/>
      <c r="M602" s="47"/>
      <c r="N602" s="47"/>
      <c r="O602" s="47"/>
      <c r="P602" s="47"/>
      <c r="Q602" s="47"/>
      <c r="R602" s="47"/>
      <c r="S602" s="48"/>
      <c r="T602" s="48"/>
      <c r="U602" s="48"/>
      <c r="V602" s="48"/>
      <c r="W602" s="48"/>
      <c r="X602" s="48"/>
      <c r="Y602" s="48"/>
      <c r="Z602" s="48"/>
      <c r="AA602" s="48"/>
      <c r="AB602" s="48"/>
      <c r="AC602" s="48"/>
      <c r="AD602" s="48"/>
      <c r="AE602" s="48"/>
      <c r="AF602" s="48"/>
      <c r="AG602" s="47"/>
      <c r="AH602" s="47"/>
      <c r="AI602" s="47"/>
      <c r="AJ602" s="49"/>
      <c r="AK602" s="47"/>
      <c r="AL602" s="47"/>
      <c r="AM602" s="47"/>
      <c r="AN602" s="47"/>
      <c r="AO602" s="47"/>
      <c r="AP602" s="47"/>
      <c r="AQ602" s="50"/>
      <c r="AR602" s="50"/>
      <c r="AS602" s="51"/>
      <c r="AT602" s="51"/>
      <c r="AU602" s="1"/>
      <c r="AV602" s="1"/>
      <c r="AW602" s="1"/>
      <c r="AX602" s="1"/>
      <c r="AY602" s="1"/>
      <c r="AZ602" s="1"/>
      <c r="BA602" s="1"/>
      <c r="BB602" s="1"/>
      <c r="BC602" s="1"/>
      <c r="BD602" s="1"/>
      <c r="BE602" s="1"/>
      <c r="BF602" s="1"/>
      <c r="BG602" s="1"/>
      <c r="BH602" s="1"/>
      <c r="BI602" s="1"/>
      <c r="BJ602" s="1"/>
    </row>
    <row r="603" spans="1:62" ht="14.25" customHeight="1">
      <c r="A603" s="47"/>
      <c r="B603" s="47"/>
      <c r="C603" s="47"/>
      <c r="D603" s="47"/>
      <c r="E603" s="47"/>
      <c r="F603" s="47"/>
      <c r="G603" s="47"/>
      <c r="H603" s="47"/>
      <c r="I603" s="47"/>
      <c r="J603" s="47"/>
      <c r="K603" s="47"/>
      <c r="L603" s="47"/>
      <c r="M603" s="47"/>
      <c r="N603" s="47"/>
      <c r="O603" s="47"/>
      <c r="P603" s="47"/>
      <c r="Q603" s="47"/>
      <c r="R603" s="47"/>
      <c r="S603" s="48"/>
      <c r="T603" s="48"/>
      <c r="U603" s="48"/>
      <c r="V603" s="48"/>
      <c r="W603" s="48"/>
      <c r="X603" s="48"/>
      <c r="Y603" s="48"/>
      <c r="Z603" s="48"/>
      <c r="AA603" s="48"/>
      <c r="AB603" s="48"/>
      <c r="AC603" s="48"/>
      <c r="AD603" s="48"/>
      <c r="AE603" s="48"/>
      <c r="AF603" s="48"/>
      <c r="AG603" s="47"/>
      <c r="AH603" s="47"/>
      <c r="AI603" s="47"/>
      <c r="AJ603" s="49"/>
      <c r="AK603" s="47"/>
      <c r="AL603" s="47"/>
      <c r="AM603" s="47"/>
      <c r="AN603" s="47"/>
      <c r="AO603" s="47"/>
      <c r="AP603" s="47"/>
      <c r="AQ603" s="50"/>
      <c r="AR603" s="50"/>
      <c r="AS603" s="51"/>
      <c r="AT603" s="51"/>
      <c r="AU603" s="1"/>
      <c r="AV603" s="1"/>
      <c r="AW603" s="1"/>
      <c r="AX603" s="1"/>
      <c r="AY603" s="1"/>
      <c r="AZ603" s="1"/>
      <c r="BA603" s="1"/>
      <c r="BB603" s="1"/>
      <c r="BC603" s="1"/>
      <c r="BD603" s="1"/>
      <c r="BE603" s="1"/>
      <c r="BF603" s="1"/>
      <c r="BG603" s="1"/>
      <c r="BH603" s="1"/>
      <c r="BI603" s="1"/>
      <c r="BJ603" s="1"/>
    </row>
    <row r="604" spans="1:62" ht="14.25" customHeight="1">
      <c r="A604" s="47"/>
      <c r="B604" s="47"/>
      <c r="C604" s="47"/>
      <c r="D604" s="47"/>
      <c r="E604" s="47"/>
      <c r="F604" s="47"/>
      <c r="G604" s="47"/>
      <c r="H604" s="47"/>
      <c r="I604" s="47"/>
      <c r="J604" s="47"/>
      <c r="K604" s="47"/>
      <c r="L604" s="47"/>
      <c r="M604" s="47"/>
      <c r="N604" s="47"/>
      <c r="O604" s="47"/>
      <c r="P604" s="47"/>
      <c r="Q604" s="47"/>
      <c r="R604" s="47"/>
      <c r="S604" s="48"/>
      <c r="T604" s="48"/>
      <c r="U604" s="48"/>
      <c r="V604" s="48"/>
      <c r="W604" s="48"/>
      <c r="X604" s="48"/>
      <c r="Y604" s="48"/>
      <c r="Z604" s="48"/>
      <c r="AA604" s="48"/>
      <c r="AB604" s="48"/>
      <c r="AC604" s="48"/>
      <c r="AD604" s="48"/>
      <c r="AE604" s="48"/>
      <c r="AF604" s="48"/>
      <c r="AG604" s="47"/>
      <c r="AH604" s="47"/>
      <c r="AI604" s="47"/>
      <c r="AJ604" s="49"/>
      <c r="AK604" s="47"/>
      <c r="AL604" s="47"/>
      <c r="AM604" s="47"/>
      <c r="AN604" s="47"/>
      <c r="AO604" s="47"/>
      <c r="AP604" s="47"/>
      <c r="AQ604" s="50"/>
      <c r="AR604" s="50"/>
      <c r="AS604" s="51"/>
      <c r="AT604" s="51"/>
      <c r="AU604" s="1"/>
      <c r="AV604" s="1"/>
      <c r="AW604" s="1"/>
      <c r="AX604" s="1"/>
      <c r="AY604" s="1"/>
      <c r="AZ604" s="1"/>
      <c r="BA604" s="1"/>
      <c r="BB604" s="1"/>
      <c r="BC604" s="1"/>
      <c r="BD604" s="1"/>
      <c r="BE604" s="1"/>
      <c r="BF604" s="1"/>
      <c r="BG604" s="1"/>
      <c r="BH604" s="1"/>
      <c r="BI604" s="1"/>
      <c r="BJ604" s="1"/>
    </row>
    <row r="605" spans="1:62" ht="14.25" customHeight="1">
      <c r="A605" s="47"/>
      <c r="B605" s="47"/>
      <c r="C605" s="47"/>
      <c r="D605" s="47"/>
      <c r="E605" s="47"/>
      <c r="F605" s="47"/>
      <c r="G605" s="47"/>
      <c r="H605" s="47"/>
      <c r="I605" s="47"/>
      <c r="J605" s="47"/>
      <c r="K605" s="47"/>
      <c r="L605" s="47"/>
      <c r="M605" s="47"/>
      <c r="N605" s="47"/>
      <c r="O605" s="47"/>
      <c r="P605" s="47"/>
      <c r="Q605" s="47"/>
      <c r="R605" s="47"/>
      <c r="S605" s="48"/>
      <c r="T605" s="48"/>
      <c r="U605" s="48"/>
      <c r="V605" s="48"/>
      <c r="W605" s="48"/>
      <c r="X605" s="48"/>
      <c r="Y605" s="48"/>
      <c r="Z605" s="48"/>
      <c r="AA605" s="48"/>
      <c r="AB605" s="48"/>
      <c r="AC605" s="48"/>
      <c r="AD605" s="48"/>
      <c r="AE605" s="48"/>
      <c r="AF605" s="48"/>
      <c r="AG605" s="47"/>
      <c r="AH605" s="47"/>
      <c r="AI605" s="47"/>
      <c r="AJ605" s="49"/>
      <c r="AK605" s="47"/>
      <c r="AL605" s="47"/>
      <c r="AM605" s="47"/>
      <c r="AN605" s="47"/>
      <c r="AO605" s="47"/>
      <c r="AP605" s="47"/>
      <c r="AQ605" s="50"/>
      <c r="AR605" s="50"/>
      <c r="AS605" s="51"/>
      <c r="AT605" s="51"/>
      <c r="AU605" s="1"/>
      <c r="AV605" s="1"/>
      <c r="AW605" s="1"/>
      <c r="AX605" s="1"/>
      <c r="AY605" s="1"/>
      <c r="AZ605" s="1"/>
      <c r="BA605" s="1"/>
      <c r="BB605" s="1"/>
      <c r="BC605" s="1"/>
      <c r="BD605" s="1"/>
      <c r="BE605" s="1"/>
      <c r="BF605" s="1"/>
      <c r="BG605" s="1"/>
      <c r="BH605" s="1"/>
      <c r="BI605" s="1"/>
      <c r="BJ605" s="1"/>
    </row>
    <row r="606" spans="1:62" ht="14.25" customHeight="1">
      <c r="A606" s="47"/>
      <c r="B606" s="47"/>
      <c r="C606" s="47"/>
      <c r="D606" s="47"/>
      <c r="E606" s="47"/>
      <c r="F606" s="47"/>
      <c r="G606" s="47"/>
      <c r="H606" s="47"/>
      <c r="I606" s="47"/>
      <c r="J606" s="47"/>
      <c r="K606" s="47"/>
      <c r="L606" s="47"/>
      <c r="M606" s="47"/>
      <c r="N606" s="47"/>
      <c r="O606" s="47"/>
      <c r="P606" s="47"/>
      <c r="Q606" s="47"/>
      <c r="R606" s="47"/>
      <c r="S606" s="48"/>
      <c r="T606" s="48"/>
      <c r="U606" s="48"/>
      <c r="V606" s="48"/>
      <c r="W606" s="48"/>
      <c r="X606" s="48"/>
      <c r="Y606" s="48"/>
      <c r="Z606" s="48"/>
      <c r="AA606" s="48"/>
      <c r="AB606" s="48"/>
      <c r="AC606" s="48"/>
      <c r="AD606" s="48"/>
      <c r="AE606" s="48"/>
      <c r="AF606" s="48"/>
      <c r="AG606" s="47"/>
      <c r="AH606" s="47"/>
      <c r="AI606" s="47"/>
      <c r="AJ606" s="49"/>
      <c r="AK606" s="47"/>
      <c r="AL606" s="47"/>
      <c r="AM606" s="47"/>
      <c r="AN606" s="47"/>
      <c r="AO606" s="47"/>
      <c r="AP606" s="47"/>
      <c r="AQ606" s="50"/>
      <c r="AR606" s="50"/>
      <c r="AS606" s="51"/>
      <c r="AT606" s="51"/>
      <c r="AU606" s="1"/>
      <c r="AV606" s="1"/>
      <c r="AW606" s="1"/>
      <c r="AX606" s="1"/>
      <c r="AY606" s="1"/>
      <c r="AZ606" s="1"/>
      <c r="BA606" s="1"/>
      <c r="BB606" s="1"/>
      <c r="BC606" s="1"/>
      <c r="BD606" s="1"/>
      <c r="BE606" s="1"/>
      <c r="BF606" s="1"/>
      <c r="BG606" s="1"/>
      <c r="BH606" s="1"/>
      <c r="BI606" s="1"/>
      <c r="BJ606" s="1"/>
    </row>
    <row r="607" spans="1:62" ht="14.25" customHeight="1">
      <c r="A607" s="47"/>
      <c r="B607" s="47"/>
      <c r="C607" s="47"/>
      <c r="D607" s="47"/>
      <c r="E607" s="47"/>
      <c r="F607" s="47"/>
      <c r="G607" s="47"/>
      <c r="H607" s="47"/>
      <c r="I607" s="47"/>
      <c r="J607" s="47"/>
      <c r="K607" s="47"/>
      <c r="L607" s="47"/>
      <c r="M607" s="47"/>
      <c r="N607" s="47"/>
      <c r="O607" s="47"/>
      <c r="P607" s="47"/>
      <c r="Q607" s="47"/>
      <c r="R607" s="47"/>
      <c r="S607" s="48"/>
      <c r="T607" s="48"/>
      <c r="U607" s="48"/>
      <c r="V607" s="48"/>
      <c r="W607" s="48"/>
      <c r="X607" s="48"/>
      <c r="Y607" s="48"/>
      <c r="Z607" s="48"/>
      <c r="AA607" s="48"/>
      <c r="AB607" s="48"/>
      <c r="AC607" s="48"/>
      <c r="AD607" s="48"/>
      <c r="AE607" s="48"/>
      <c r="AF607" s="48"/>
      <c r="AG607" s="47"/>
      <c r="AH607" s="47"/>
      <c r="AI607" s="47"/>
      <c r="AJ607" s="49"/>
      <c r="AK607" s="47"/>
      <c r="AL607" s="47"/>
      <c r="AM607" s="47"/>
      <c r="AN607" s="47"/>
      <c r="AO607" s="47"/>
      <c r="AP607" s="47"/>
      <c r="AQ607" s="50"/>
      <c r="AR607" s="50"/>
      <c r="AS607" s="51"/>
      <c r="AT607" s="51"/>
      <c r="AU607" s="1"/>
      <c r="AV607" s="1"/>
      <c r="AW607" s="1"/>
      <c r="AX607" s="1"/>
      <c r="AY607" s="1"/>
      <c r="AZ607" s="1"/>
      <c r="BA607" s="1"/>
      <c r="BB607" s="1"/>
      <c r="BC607" s="1"/>
      <c r="BD607" s="1"/>
      <c r="BE607" s="1"/>
      <c r="BF607" s="1"/>
      <c r="BG607" s="1"/>
      <c r="BH607" s="1"/>
      <c r="BI607" s="1"/>
      <c r="BJ607" s="1"/>
    </row>
    <row r="608" spans="1:62" ht="14.25" customHeight="1">
      <c r="A608" s="47"/>
      <c r="B608" s="47"/>
      <c r="C608" s="47"/>
      <c r="D608" s="47"/>
      <c r="E608" s="47"/>
      <c r="F608" s="47"/>
      <c r="G608" s="47"/>
      <c r="H608" s="47"/>
      <c r="I608" s="47"/>
      <c r="J608" s="47"/>
      <c r="K608" s="47"/>
      <c r="L608" s="47"/>
      <c r="M608" s="47"/>
      <c r="N608" s="47"/>
      <c r="O608" s="47"/>
      <c r="P608" s="47"/>
      <c r="Q608" s="47"/>
      <c r="R608" s="47"/>
      <c r="S608" s="48"/>
      <c r="T608" s="48"/>
      <c r="U608" s="48"/>
      <c r="V608" s="48"/>
      <c r="W608" s="48"/>
      <c r="X608" s="48"/>
      <c r="Y608" s="48"/>
      <c r="Z608" s="48"/>
      <c r="AA608" s="48"/>
      <c r="AB608" s="48"/>
      <c r="AC608" s="48"/>
      <c r="AD608" s="48"/>
      <c r="AE608" s="48"/>
      <c r="AF608" s="48"/>
      <c r="AG608" s="47"/>
      <c r="AH608" s="47"/>
      <c r="AI608" s="47"/>
      <c r="AJ608" s="49"/>
      <c r="AK608" s="47"/>
      <c r="AL608" s="47"/>
      <c r="AM608" s="47"/>
      <c r="AN608" s="47"/>
      <c r="AO608" s="47"/>
      <c r="AP608" s="47"/>
      <c r="AQ608" s="50"/>
      <c r="AR608" s="50"/>
      <c r="AS608" s="51"/>
      <c r="AT608" s="51"/>
      <c r="AU608" s="1"/>
      <c r="AV608" s="1"/>
      <c r="AW608" s="1"/>
      <c r="AX608" s="1"/>
      <c r="AY608" s="1"/>
      <c r="AZ608" s="1"/>
      <c r="BA608" s="1"/>
      <c r="BB608" s="1"/>
      <c r="BC608" s="1"/>
      <c r="BD608" s="1"/>
      <c r="BE608" s="1"/>
      <c r="BF608" s="1"/>
      <c r="BG608" s="1"/>
      <c r="BH608" s="1"/>
      <c r="BI608" s="1"/>
      <c r="BJ608" s="1"/>
    </row>
    <row r="609" spans="1:62" ht="14.25" customHeight="1">
      <c r="A609" s="47"/>
      <c r="B609" s="47"/>
      <c r="C609" s="47"/>
      <c r="D609" s="47"/>
      <c r="E609" s="47"/>
      <c r="F609" s="47"/>
      <c r="G609" s="47"/>
      <c r="H609" s="47"/>
      <c r="I609" s="47"/>
      <c r="J609" s="47"/>
      <c r="K609" s="47"/>
      <c r="L609" s="47"/>
      <c r="M609" s="47"/>
      <c r="N609" s="47"/>
      <c r="O609" s="47"/>
      <c r="P609" s="47"/>
      <c r="Q609" s="47"/>
      <c r="R609" s="47"/>
      <c r="S609" s="48"/>
      <c r="T609" s="48"/>
      <c r="U609" s="48"/>
      <c r="V609" s="48"/>
      <c r="W609" s="48"/>
      <c r="X609" s="48"/>
      <c r="Y609" s="48"/>
      <c r="Z609" s="48"/>
      <c r="AA609" s="48"/>
      <c r="AB609" s="48"/>
      <c r="AC609" s="48"/>
      <c r="AD609" s="48"/>
      <c r="AE609" s="48"/>
      <c r="AF609" s="48"/>
      <c r="AG609" s="47"/>
      <c r="AH609" s="47"/>
      <c r="AI609" s="47"/>
      <c r="AJ609" s="49"/>
      <c r="AK609" s="47"/>
      <c r="AL609" s="47"/>
      <c r="AM609" s="47"/>
      <c r="AN609" s="47"/>
      <c r="AO609" s="47"/>
      <c r="AP609" s="47"/>
      <c r="AQ609" s="50"/>
      <c r="AR609" s="50"/>
      <c r="AS609" s="51"/>
      <c r="AT609" s="51"/>
      <c r="AU609" s="1"/>
      <c r="AV609" s="1"/>
      <c r="AW609" s="1"/>
      <c r="AX609" s="1"/>
      <c r="AY609" s="1"/>
      <c r="AZ609" s="1"/>
      <c r="BA609" s="1"/>
      <c r="BB609" s="1"/>
      <c r="BC609" s="1"/>
      <c r="BD609" s="1"/>
      <c r="BE609" s="1"/>
      <c r="BF609" s="1"/>
      <c r="BG609" s="1"/>
      <c r="BH609" s="1"/>
      <c r="BI609" s="1"/>
      <c r="BJ609" s="1"/>
    </row>
    <row r="610" spans="1:62" ht="14.25" customHeight="1">
      <c r="A610" s="47"/>
      <c r="B610" s="47"/>
      <c r="C610" s="47"/>
      <c r="D610" s="47"/>
      <c r="E610" s="47"/>
      <c r="F610" s="47"/>
      <c r="G610" s="47"/>
      <c r="H610" s="47"/>
      <c r="I610" s="47"/>
      <c r="J610" s="47"/>
      <c r="K610" s="47"/>
      <c r="L610" s="47"/>
      <c r="M610" s="47"/>
      <c r="N610" s="47"/>
      <c r="O610" s="47"/>
      <c r="P610" s="47"/>
      <c r="Q610" s="47"/>
      <c r="R610" s="47"/>
      <c r="S610" s="48"/>
      <c r="T610" s="48"/>
      <c r="U610" s="48"/>
      <c r="V610" s="48"/>
      <c r="W610" s="48"/>
      <c r="X610" s="48"/>
      <c r="Y610" s="48"/>
      <c r="Z610" s="48"/>
      <c r="AA610" s="48"/>
      <c r="AB610" s="48"/>
      <c r="AC610" s="48"/>
      <c r="AD610" s="48"/>
      <c r="AE610" s="48"/>
      <c r="AF610" s="48"/>
      <c r="AG610" s="47"/>
      <c r="AH610" s="47"/>
      <c r="AI610" s="47"/>
      <c r="AJ610" s="49"/>
      <c r="AK610" s="47"/>
      <c r="AL610" s="47"/>
      <c r="AM610" s="47"/>
      <c r="AN610" s="47"/>
      <c r="AO610" s="47"/>
      <c r="AP610" s="47"/>
      <c r="AQ610" s="50"/>
      <c r="AR610" s="50"/>
      <c r="AS610" s="51"/>
      <c r="AT610" s="51"/>
      <c r="AU610" s="1"/>
      <c r="AV610" s="1"/>
      <c r="AW610" s="1"/>
      <c r="AX610" s="1"/>
      <c r="AY610" s="1"/>
      <c r="AZ610" s="1"/>
      <c r="BA610" s="1"/>
      <c r="BB610" s="1"/>
      <c r="BC610" s="1"/>
      <c r="BD610" s="1"/>
      <c r="BE610" s="1"/>
      <c r="BF610" s="1"/>
      <c r="BG610" s="1"/>
      <c r="BH610" s="1"/>
      <c r="BI610" s="1"/>
      <c r="BJ610" s="1"/>
    </row>
    <row r="611" spans="1:62" ht="14.25" customHeight="1">
      <c r="A611" s="47"/>
      <c r="B611" s="47"/>
      <c r="C611" s="47"/>
      <c r="D611" s="47"/>
      <c r="E611" s="47"/>
      <c r="F611" s="47"/>
      <c r="G611" s="47"/>
      <c r="H611" s="47"/>
      <c r="I611" s="47"/>
      <c r="J611" s="47"/>
      <c r="K611" s="47"/>
      <c r="L611" s="47"/>
      <c r="M611" s="47"/>
      <c r="N611" s="47"/>
      <c r="O611" s="47"/>
      <c r="P611" s="47"/>
      <c r="Q611" s="47"/>
      <c r="R611" s="47"/>
      <c r="S611" s="48"/>
      <c r="T611" s="48"/>
      <c r="U611" s="48"/>
      <c r="V611" s="48"/>
      <c r="W611" s="48"/>
      <c r="X611" s="48"/>
      <c r="Y611" s="48"/>
      <c r="Z611" s="48"/>
      <c r="AA611" s="48"/>
      <c r="AB611" s="48"/>
      <c r="AC611" s="48"/>
      <c r="AD611" s="48"/>
      <c r="AE611" s="48"/>
      <c r="AF611" s="48"/>
      <c r="AG611" s="47"/>
      <c r="AH611" s="47"/>
      <c r="AI611" s="47"/>
      <c r="AJ611" s="49"/>
      <c r="AK611" s="47"/>
      <c r="AL611" s="47"/>
      <c r="AM611" s="47"/>
      <c r="AN611" s="47"/>
      <c r="AO611" s="47"/>
      <c r="AP611" s="47"/>
      <c r="AQ611" s="50"/>
      <c r="AR611" s="50"/>
      <c r="AS611" s="51"/>
      <c r="AT611" s="51"/>
      <c r="AU611" s="1"/>
      <c r="AV611" s="1"/>
      <c r="AW611" s="1"/>
      <c r="AX611" s="1"/>
      <c r="AY611" s="1"/>
      <c r="AZ611" s="1"/>
      <c r="BA611" s="1"/>
      <c r="BB611" s="1"/>
      <c r="BC611" s="1"/>
      <c r="BD611" s="1"/>
      <c r="BE611" s="1"/>
      <c r="BF611" s="1"/>
      <c r="BG611" s="1"/>
      <c r="BH611" s="1"/>
      <c r="BI611" s="1"/>
      <c r="BJ611" s="1"/>
    </row>
    <row r="612" spans="1:62" ht="14.25" customHeight="1">
      <c r="A612" s="47"/>
      <c r="B612" s="47"/>
      <c r="C612" s="47"/>
      <c r="D612" s="47"/>
      <c r="E612" s="47"/>
      <c r="F612" s="47"/>
      <c r="G612" s="47"/>
      <c r="H612" s="47"/>
      <c r="I612" s="47"/>
      <c r="J612" s="47"/>
      <c r="K612" s="47"/>
      <c r="L612" s="47"/>
      <c r="M612" s="47"/>
      <c r="N612" s="47"/>
      <c r="O612" s="47"/>
      <c r="P612" s="47"/>
      <c r="Q612" s="47"/>
      <c r="R612" s="47"/>
      <c r="S612" s="48"/>
      <c r="T612" s="48"/>
      <c r="U612" s="48"/>
      <c r="V612" s="48"/>
      <c r="W612" s="48"/>
      <c r="X612" s="48"/>
      <c r="Y612" s="48"/>
      <c r="Z612" s="48"/>
      <c r="AA612" s="48"/>
      <c r="AB612" s="48"/>
      <c r="AC612" s="48"/>
      <c r="AD612" s="48"/>
      <c r="AE612" s="48"/>
      <c r="AF612" s="48"/>
      <c r="AG612" s="47"/>
      <c r="AH612" s="47"/>
      <c r="AI612" s="47"/>
      <c r="AJ612" s="49"/>
      <c r="AK612" s="47"/>
      <c r="AL612" s="47"/>
      <c r="AM612" s="47"/>
      <c r="AN612" s="47"/>
      <c r="AO612" s="47"/>
      <c r="AP612" s="47"/>
      <c r="AQ612" s="50"/>
      <c r="AR612" s="50"/>
      <c r="AS612" s="51"/>
      <c r="AT612" s="51"/>
      <c r="AU612" s="1"/>
      <c r="AV612" s="1"/>
      <c r="AW612" s="1"/>
      <c r="AX612" s="1"/>
      <c r="AY612" s="1"/>
      <c r="AZ612" s="1"/>
      <c r="BA612" s="1"/>
      <c r="BB612" s="1"/>
      <c r="BC612" s="1"/>
      <c r="BD612" s="1"/>
      <c r="BE612" s="1"/>
      <c r="BF612" s="1"/>
      <c r="BG612" s="1"/>
      <c r="BH612" s="1"/>
      <c r="BI612" s="1"/>
      <c r="BJ612" s="1"/>
    </row>
    <row r="613" spans="1:62" ht="14.25" customHeight="1">
      <c r="A613" s="47"/>
      <c r="B613" s="47"/>
      <c r="C613" s="47"/>
      <c r="D613" s="47"/>
      <c r="E613" s="47"/>
      <c r="F613" s="47"/>
      <c r="G613" s="47"/>
      <c r="H613" s="47"/>
      <c r="I613" s="47"/>
      <c r="J613" s="47"/>
      <c r="K613" s="47"/>
      <c r="L613" s="47"/>
      <c r="M613" s="47"/>
      <c r="N613" s="47"/>
      <c r="O613" s="47"/>
      <c r="P613" s="47"/>
      <c r="Q613" s="47"/>
      <c r="R613" s="47"/>
      <c r="S613" s="48"/>
      <c r="T613" s="48"/>
      <c r="U613" s="48"/>
      <c r="V613" s="48"/>
      <c r="W613" s="48"/>
      <c r="X613" s="48"/>
      <c r="Y613" s="48"/>
      <c r="Z613" s="48"/>
      <c r="AA613" s="48"/>
      <c r="AB613" s="48"/>
      <c r="AC613" s="48"/>
      <c r="AD613" s="48"/>
      <c r="AE613" s="48"/>
      <c r="AF613" s="48"/>
      <c r="AG613" s="47"/>
      <c r="AH613" s="47"/>
      <c r="AI613" s="47"/>
      <c r="AJ613" s="49"/>
      <c r="AK613" s="47"/>
      <c r="AL613" s="47"/>
      <c r="AM613" s="47"/>
      <c r="AN613" s="47"/>
      <c r="AO613" s="47"/>
      <c r="AP613" s="47"/>
      <c r="AQ613" s="50"/>
      <c r="AR613" s="50"/>
      <c r="AS613" s="51"/>
      <c r="AT613" s="51"/>
      <c r="AU613" s="1"/>
      <c r="AV613" s="1"/>
      <c r="AW613" s="1"/>
      <c r="AX613" s="1"/>
      <c r="AY613" s="1"/>
      <c r="AZ613" s="1"/>
      <c r="BA613" s="1"/>
      <c r="BB613" s="1"/>
      <c r="BC613" s="1"/>
      <c r="BD613" s="1"/>
      <c r="BE613" s="1"/>
      <c r="BF613" s="1"/>
      <c r="BG613" s="1"/>
      <c r="BH613" s="1"/>
      <c r="BI613" s="1"/>
      <c r="BJ613" s="1"/>
    </row>
    <row r="614" spans="1:62" ht="14.25" customHeight="1">
      <c r="A614" s="47"/>
      <c r="B614" s="47"/>
      <c r="C614" s="47"/>
      <c r="D614" s="47"/>
      <c r="E614" s="47"/>
      <c r="F614" s="47"/>
      <c r="G614" s="47"/>
      <c r="H614" s="47"/>
      <c r="I614" s="47"/>
      <c r="J614" s="47"/>
      <c r="K614" s="47"/>
      <c r="L614" s="47"/>
      <c r="M614" s="47"/>
      <c r="N614" s="47"/>
      <c r="O614" s="47"/>
      <c r="P614" s="47"/>
      <c r="Q614" s="47"/>
      <c r="R614" s="47"/>
      <c r="S614" s="48"/>
      <c r="T614" s="48"/>
      <c r="U614" s="48"/>
      <c r="V614" s="48"/>
      <c r="W614" s="48"/>
      <c r="X614" s="48"/>
      <c r="Y614" s="48"/>
      <c r="Z614" s="48"/>
      <c r="AA614" s="48"/>
      <c r="AB614" s="48"/>
      <c r="AC614" s="48"/>
      <c r="AD614" s="48"/>
      <c r="AE614" s="48"/>
      <c r="AF614" s="48"/>
      <c r="AG614" s="47"/>
      <c r="AH614" s="47"/>
      <c r="AI614" s="47"/>
      <c r="AJ614" s="49"/>
      <c r="AK614" s="47"/>
      <c r="AL614" s="47"/>
      <c r="AM614" s="47"/>
      <c r="AN614" s="47"/>
      <c r="AO614" s="47"/>
      <c r="AP614" s="47"/>
      <c r="AQ614" s="50"/>
      <c r="AR614" s="50"/>
      <c r="AS614" s="51"/>
      <c r="AT614" s="51"/>
      <c r="AU614" s="1"/>
      <c r="AV614" s="1"/>
      <c r="AW614" s="1"/>
      <c r="AX614" s="1"/>
      <c r="AY614" s="1"/>
      <c r="AZ614" s="1"/>
      <c r="BA614" s="1"/>
      <c r="BB614" s="1"/>
      <c r="BC614" s="1"/>
      <c r="BD614" s="1"/>
      <c r="BE614" s="1"/>
      <c r="BF614" s="1"/>
      <c r="BG614" s="1"/>
      <c r="BH614" s="1"/>
      <c r="BI614" s="1"/>
      <c r="BJ614" s="1"/>
    </row>
    <row r="615" spans="1:62" ht="14.25" customHeight="1">
      <c r="A615" s="47"/>
      <c r="B615" s="47"/>
      <c r="C615" s="47"/>
      <c r="D615" s="47"/>
      <c r="E615" s="47"/>
      <c r="F615" s="47"/>
      <c r="G615" s="47"/>
      <c r="H615" s="47"/>
      <c r="I615" s="47"/>
      <c r="J615" s="47"/>
      <c r="K615" s="47"/>
      <c r="L615" s="47"/>
      <c r="M615" s="47"/>
      <c r="N615" s="47"/>
      <c r="O615" s="47"/>
      <c r="P615" s="47"/>
      <c r="Q615" s="47"/>
      <c r="R615" s="47"/>
      <c r="S615" s="48"/>
      <c r="T615" s="48"/>
      <c r="U615" s="48"/>
      <c r="V615" s="48"/>
      <c r="W615" s="48"/>
      <c r="X615" s="48"/>
      <c r="Y615" s="48"/>
      <c r="Z615" s="48"/>
      <c r="AA615" s="48"/>
      <c r="AB615" s="48"/>
      <c r="AC615" s="48"/>
      <c r="AD615" s="48"/>
      <c r="AE615" s="48"/>
      <c r="AF615" s="48"/>
      <c r="AG615" s="47"/>
      <c r="AH615" s="47"/>
      <c r="AI615" s="47"/>
      <c r="AJ615" s="49"/>
      <c r="AK615" s="47"/>
      <c r="AL615" s="47"/>
      <c r="AM615" s="47"/>
      <c r="AN615" s="47"/>
      <c r="AO615" s="47"/>
      <c r="AP615" s="47"/>
      <c r="AQ615" s="50"/>
      <c r="AR615" s="50"/>
      <c r="AS615" s="51"/>
      <c r="AT615" s="51"/>
      <c r="AU615" s="1"/>
      <c r="AV615" s="1"/>
      <c r="AW615" s="1"/>
      <c r="AX615" s="1"/>
      <c r="AY615" s="1"/>
      <c r="AZ615" s="1"/>
      <c r="BA615" s="1"/>
      <c r="BB615" s="1"/>
      <c r="BC615" s="1"/>
      <c r="BD615" s="1"/>
      <c r="BE615" s="1"/>
      <c r="BF615" s="1"/>
      <c r="BG615" s="1"/>
      <c r="BH615" s="1"/>
      <c r="BI615" s="1"/>
      <c r="BJ615" s="1"/>
    </row>
    <row r="616" spans="1:62" ht="14.25" customHeight="1">
      <c r="A616" s="47"/>
      <c r="B616" s="47"/>
      <c r="C616" s="47"/>
      <c r="D616" s="47"/>
      <c r="E616" s="47"/>
      <c r="F616" s="47"/>
      <c r="G616" s="47"/>
      <c r="H616" s="47"/>
      <c r="I616" s="47"/>
      <c r="J616" s="47"/>
      <c r="K616" s="47"/>
      <c r="L616" s="47"/>
      <c r="M616" s="47"/>
      <c r="N616" s="47"/>
      <c r="O616" s="47"/>
      <c r="P616" s="47"/>
      <c r="Q616" s="47"/>
      <c r="R616" s="47"/>
      <c r="S616" s="48"/>
      <c r="T616" s="48"/>
      <c r="U616" s="48"/>
      <c r="V616" s="48"/>
      <c r="W616" s="48"/>
      <c r="X616" s="48"/>
      <c r="Y616" s="48"/>
      <c r="Z616" s="48"/>
      <c r="AA616" s="48"/>
      <c r="AB616" s="48"/>
      <c r="AC616" s="48"/>
      <c r="AD616" s="48"/>
      <c r="AE616" s="48"/>
      <c r="AF616" s="48"/>
      <c r="AG616" s="47"/>
      <c r="AH616" s="47"/>
      <c r="AI616" s="47"/>
      <c r="AJ616" s="49"/>
      <c r="AK616" s="47"/>
      <c r="AL616" s="47"/>
      <c r="AM616" s="47"/>
      <c r="AN616" s="47"/>
      <c r="AO616" s="47"/>
      <c r="AP616" s="47"/>
      <c r="AQ616" s="50"/>
      <c r="AR616" s="50"/>
      <c r="AS616" s="51"/>
      <c r="AT616" s="51"/>
      <c r="AU616" s="1"/>
      <c r="AV616" s="1"/>
      <c r="AW616" s="1"/>
      <c r="AX616" s="1"/>
      <c r="AY616" s="1"/>
      <c r="AZ616" s="1"/>
      <c r="BA616" s="1"/>
      <c r="BB616" s="1"/>
      <c r="BC616" s="1"/>
      <c r="BD616" s="1"/>
      <c r="BE616" s="1"/>
      <c r="BF616" s="1"/>
      <c r="BG616" s="1"/>
      <c r="BH616" s="1"/>
      <c r="BI616" s="1"/>
      <c r="BJ616" s="1"/>
    </row>
    <row r="617" spans="1:62" ht="14.25" customHeight="1">
      <c r="A617" s="47"/>
      <c r="B617" s="47"/>
      <c r="C617" s="47"/>
      <c r="D617" s="47"/>
      <c r="E617" s="47"/>
      <c r="F617" s="47"/>
      <c r="G617" s="47"/>
      <c r="H617" s="47"/>
      <c r="I617" s="47"/>
      <c r="J617" s="47"/>
      <c r="K617" s="47"/>
      <c r="L617" s="47"/>
      <c r="M617" s="47"/>
      <c r="N617" s="47"/>
      <c r="O617" s="47"/>
      <c r="P617" s="47"/>
      <c r="Q617" s="47"/>
      <c r="R617" s="47"/>
      <c r="S617" s="48"/>
      <c r="T617" s="48"/>
      <c r="U617" s="48"/>
      <c r="V617" s="48"/>
      <c r="W617" s="48"/>
      <c r="X617" s="48"/>
      <c r="Y617" s="48"/>
      <c r="Z617" s="48"/>
      <c r="AA617" s="48"/>
      <c r="AB617" s="48"/>
      <c r="AC617" s="48"/>
      <c r="AD617" s="48"/>
      <c r="AE617" s="48"/>
      <c r="AF617" s="48"/>
      <c r="AG617" s="47"/>
      <c r="AH617" s="47"/>
      <c r="AI617" s="47"/>
      <c r="AJ617" s="49"/>
      <c r="AK617" s="47"/>
      <c r="AL617" s="47"/>
      <c r="AM617" s="47"/>
      <c r="AN617" s="47"/>
      <c r="AO617" s="47"/>
      <c r="AP617" s="47"/>
      <c r="AQ617" s="50"/>
      <c r="AR617" s="50"/>
      <c r="AS617" s="51"/>
      <c r="AT617" s="51"/>
      <c r="AU617" s="1"/>
      <c r="AV617" s="1"/>
      <c r="AW617" s="1"/>
      <c r="AX617" s="1"/>
      <c r="AY617" s="1"/>
      <c r="AZ617" s="1"/>
      <c r="BA617" s="1"/>
      <c r="BB617" s="1"/>
      <c r="BC617" s="1"/>
      <c r="BD617" s="1"/>
      <c r="BE617" s="1"/>
      <c r="BF617" s="1"/>
      <c r="BG617" s="1"/>
      <c r="BH617" s="1"/>
      <c r="BI617" s="1"/>
      <c r="BJ617" s="1"/>
    </row>
    <row r="618" spans="1:62" ht="14.25" customHeight="1">
      <c r="A618" s="47"/>
      <c r="B618" s="47"/>
      <c r="C618" s="47"/>
      <c r="D618" s="47"/>
      <c r="E618" s="47"/>
      <c r="F618" s="47"/>
      <c r="G618" s="47"/>
      <c r="H618" s="47"/>
      <c r="I618" s="47"/>
      <c r="J618" s="47"/>
      <c r="K618" s="47"/>
      <c r="L618" s="47"/>
      <c r="M618" s="47"/>
      <c r="N618" s="47"/>
      <c r="O618" s="47"/>
      <c r="P618" s="47"/>
      <c r="Q618" s="47"/>
      <c r="R618" s="47"/>
      <c r="S618" s="48"/>
      <c r="T618" s="48"/>
      <c r="U618" s="48"/>
      <c r="V618" s="48"/>
      <c r="W618" s="48"/>
      <c r="X618" s="48"/>
      <c r="Y618" s="48"/>
      <c r="Z618" s="48"/>
      <c r="AA618" s="48"/>
      <c r="AB618" s="48"/>
      <c r="AC618" s="48"/>
      <c r="AD618" s="48"/>
      <c r="AE618" s="48"/>
      <c r="AF618" s="48"/>
      <c r="AG618" s="47"/>
      <c r="AH618" s="47"/>
      <c r="AI618" s="47"/>
      <c r="AJ618" s="49"/>
      <c r="AK618" s="47"/>
      <c r="AL618" s="47"/>
      <c r="AM618" s="47"/>
      <c r="AN618" s="47"/>
      <c r="AO618" s="47"/>
      <c r="AP618" s="47"/>
      <c r="AQ618" s="50"/>
      <c r="AR618" s="50"/>
      <c r="AS618" s="51"/>
      <c r="AT618" s="51"/>
      <c r="AU618" s="1"/>
      <c r="AV618" s="1"/>
      <c r="AW618" s="1"/>
      <c r="AX618" s="1"/>
      <c r="AY618" s="1"/>
      <c r="AZ618" s="1"/>
      <c r="BA618" s="1"/>
      <c r="BB618" s="1"/>
      <c r="BC618" s="1"/>
      <c r="BD618" s="1"/>
      <c r="BE618" s="1"/>
      <c r="BF618" s="1"/>
      <c r="BG618" s="1"/>
      <c r="BH618" s="1"/>
      <c r="BI618" s="1"/>
      <c r="BJ618" s="1"/>
    </row>
    <row r="619" spans="1:62" ht="14.25" customHeight="1">
      <c r="A619" s="47"/>
      <c r="B619" s="47"/>
      <c r="C619" s="47"/>
      <c r="D619" s="47"/>
      <c r="E619" s="47"/>
      <c r="F619" s="47"/>
      <c r="G619" s="47"/>
      <c r="H619" s="47"/>
      <c r="I619" s="47"/>
      <c r="J619" s="47"/>
      <c r="K619" s="47"/>
      <c r="L619" s="47"/>
      <c r="M619" s="47"/>
      <c r="N619" s="47"/>
      <c r="O619" s="47"/>
      <c r="P619" s="47"/>
      <c r="Q619" s="47"/>
      <c r="R619" s="47"/>
      <c r="S619" s="48"/>
      <c r="T619" s="48"/>
      <c r="U619" s="48"/>
      <c r="V619" s="48"/>
      <c r="W619" s="48"/>
      <c r="X619" s="48"/>
      <c r="Y619" s="48"/>
      <c r="Z619" s="48"/>
      <c r="AA619" s="48"/>
      <c r="AB619" s="48"/>
      <c r="AC619" s="48"/>
      <c r="AD619" s="48"/>
      <c r="AE619" s="48"/>
      <c r="AF619" s="48"/>
      <c r="AG619" s="47"/>
      <c r="AH619" s="47"/>
      <c r="AI619" s="47"/>
      <c r="AJ619" s="49"/>
      <c r="AK619" s="47"/>
      <c r="AL619" s="47"/>
      <c r="AM619" s="47"/>
      <c r="AN619" s="47"/>
      <c r="AO619" s="47"/>
      <c r="AP619" s="47"/>
      <c r="AQ619" s="50"/>
      <c r="AR619" s="50"/>
      <c r="AS619" s="51"/>
      <c r="AT619" s="51"/>
      <c r="AU619" s="1"/>
      <c r="AV619" s="1"/>
      <c r="AW619" s="1"/>
      <c r="AX619" s="1"/>
      <c r="AY619" s="1"/>
      <c r="AZ619" s="1"/>
      <c r="BA619" s="1"/>
      <c r="BB619" s="1"/>
      <c r="BC619" s="1"/>
      <c r="BD619" s="1"/>
      <c r="BE619" s="1"/>
      <c r="BF619" s="1"/>
      <c r="BG619" s="1"/>
      <c r="BH619" s="1"/>
      <c r="BI619" s="1"/>
      <c r="BJ619" s="1"/>
    </row>
    <row r="620" spans="1:62" ht="14.25" customHeight="1">
      <c r="A620" s="47"/>
      <c r="B620" s="47"/>
      <c r="C620" s="47"/>
      <c r="D620" s="47"/>
      <c r="E620" s="47"/>
      <c r="F620" s="47"/>
      <c r="G620" s="47"/>
      <c r="H620" s="47"/>
      <c r="I620" s="47"/>
      <c r="J620" s="47"/>
      <c r="K620" s="47"/>
      <c r="L620" s="47"/>
      <c r="M620" s="47"/>
      <c r="N620" s="47"/>
      <c r="O620" s="47"/>
      <c r="P620" s="47"/>
      <c r="Q620" s="47"/>
      <c r="R620" s="47"/>
      <c r="S620" s="48"/>
      <c r="T620" s="48"/>
      <c r="U620" s="48"/>
      <c r="V620" s="48"/>
      <c r="W620" s="48"/>
      <c r="X620" s="48"/>
      <c r="Y620" s="48"/>
      <c r="Z620" s="48"/>
      <c r="AA620" s="48"/>
      <c r="AB620" s="48"/>
      <c r="AC620" s="48"/>
      <c r="AD620" s="48"/>
      <c r="AE620" s="48"/>
      <c r="AF620" s="48"/>
      <c r="AG620" s="47"/>
      <c r="AH620" s="47"/>
      <c r="AI620" s="47"/>
      <c r="AJ620" s="49"/>
      <c r="AK620" s="47"/>
      <c r="AL620" s="47"/>
      <c r="AM620" s="47"/>
      <c r="AN620" s="47"/>
      <c r="AO620" s="47"/>
      <c r="AP620" s="47"/>
      <c r="AQ620" s="50"/>
      <c r="AR620" s="50"/>
      <c r="AS620" s="51"/>
      <c r="AT620" s="51"/>
      <c r="AU620" s="1"/>
      <c r="AV620" s="1"/>
      <c r="AW620" s="1"/>
      <c r="AX620" s="1"/>
      <c r="AY620" s="1"/>
      <c r="AZ620" s="1"/>
      <c r="BA620" s="1"/>
      <c r="BB620" s="1"/>
      <c r="BC620" s="1"/>
      <c r="BD620" s="1"/>
      <c r="BE620" s="1"/>
      <c r="BF620" s="1"/>
      <c r="BG620" s="1"/>
      <c r="BH620" s="1"/>
      <c r="BI620" s="1"/>
      <c r="BJ620" s="1"/>
    </row>
    <row r="621" spans="1:62" ht="14.25" customHeight="1">
      <c r="A621" s="47"/>
      <c r="B621" s="47"/>
      <c r="C621" s="47"/>
      <c r="D621" s="47"/>
      <c r="E621" s="47"/>
      <c r="F621" s="47"/>
      <c r="G621" s="47"/>
      <c r="H621" s="47"/>
      <c r="I621" s="47"/>
      <c r="J621" s="47"/>
      <c r="K621" s="47"/>
      <c r="L621" s="47"/>
      <c r="M621" s="47"/>
      <c r="N621" s="47"/>
      <c r="O621" s="47"/>
      <c r="P621" s="47"/>
      <c r="Q621" s="47"/>
      <c r="R621" s="47"/>
      <c r="S621" s="48"/>
      <c r="T621" s="48"/>
      <c r="U621" s="48"/>
      <c r="V621" s="48"/>
      <c r="W621" s="48"/>
      <c r="X621" s="48"/>
      <c r="Y621" s="48"/>
      <c r="Z621" s="48"/>
      <c r="AA621" s="48"/>
      <c r="AB621" s="48"/>
      <c r="AC621" s="48"/>
      <c r="AD621" s="48"/>
      <c r="AE621" s="48"/>
      <c r="AF621" s="48"/>
      <c r="AG621" s="47"/>
      <c r="AH621" s="47"/>
      <c r="AI621" s="47"/>
      <c r="AJ621" s="49"/>
      <c r="AK621" s="47"/>
      <c r="AL621" s="47"/>
      <c r="AM621" s="47"/>
      <c r="AN621" s="47"/>
      <c r="AO621" s="47"/>
      <c r="AP621" s="47"/>
      <c r="AQ621" s="50"/>
      <c r="AR621" s="50"/>
      <c r="AS621" s="51"/>
      <c r="AT621" s="51"/>
      <c r="AU621" s="1"/>
      <c r="AV621" s="1"/>
      <c r="AW621" s="1"/>
      <c r="AX621" s="1"/>
      <c r="AY621" s="1"/>
      <c r="AZ621" s="1"/>
      <c r="BA621" s="1"/>
      <c r="BB621" s="1"/>
      <c r="BC621" s="1"/>
      <c r="BD621" s="1"/>
      <c r="BE621" s="1"/>
      <c r="BF621" s="1"/>
      <c r="BG621" s="1"/>
      <c r="BH621" s="1"/>
      <c r="BI621" s="1"/>
      <c r="BJ621" s="1"/>
    </row>
    <row r="622" spans="1:62" ht="14.25" customHeight="1">
      <c r="A622" s="47"/>
      <c r="B622" s="47"/>
      <c r="C622" s="47"/>
      <c r="D622" s="47"/>
      <c r="E622" s="47"/>
      <c r="F622" s="47"/>
      <c r="G622" s="47"/>
      <c r="H622" s="47"/>
      <c r="I622" s="47"/>
      <c r="J622" s="47"/>
      <c r="K622" s="47"/>
      <c r="L622" s="47"/>
      <c r="M622" s="47"/>
      <c r="N622" s="47"/>
      <c r="O622" s="47"/>
      <c r="P622" s="47"/>
      <c r="Q622" s="47"/>
      <c r="R622" s="47"/>
      <c r="S622" s="48"/>
      <c r="T622" s="48"/>
      <c r="U622" s="48"/>
      <c r="V622" s="48"/>
      <c r="W622" s="48"/>
      <c r="X622" s="48"/>
      <c r="Y622" s="48"/>
      <c r="Z622" s="48"/>
      <c r="AA622" s="48"/>
      <c r="AB622" s="48"/>
      <c r="AC622" s="48"/>
      <c r="AD622" s="48"/>
      <c r="AE622" s="48"/>
      <c r="AF622" s="48"/>
      <c r="AG622" s="47"/>
      <c r="AH622" s="47"/>
      <c r="AI622" s="47"/>
      <c r="AJ622" s="49"/>
      <c r="AK622" s="47"/>
      <c r="AL622" s="47"/>
      <c r="AM622" s="47"/>
      <c r="AN622" s="47"/>
      <c r="AO622" s="47"/>
      <c r="AP622" s="47"/>
      <c r="AQ622" s="50"/>
      <c r="AR622" s="50"/>
      <c r="AS622" s="51"/>
      <c r="AT622" s="51"/>
      <c r="AU622" s="1"/>
      <c r="AV622" s="1"/>
      <c r="AW622" s="1"/>
      <c r="AX622" s="1"/>
      <c r="AY622" s="1"/>
      <c r="AZ622" s="1"/>
      <c r="BA622" s="1"/>
      <c r="BB622" s="1"/>
      <c r="BC622" s="1"/>
      <c r="BD622" s="1"/>
      <c r="BE622" s="1"/>
      <c r="BF622" s="1"/>
      <c r="BG622" s="1"/>
      <c r="BH622" s="1"/>
      <c r="BI622" s="1"/>
      <c r="BJ622" s="1"/>
    </row>
    <row r="623" spans="1:62" ht="14.25" customHeight="1">
      <c r="A623" s="47"/>
      <c r="B623" s="47"/>
      <c r="C623" s="47"/>
      <c r="D623" s="47"/>
      <c r="E623" s="47"/>
      <c r="F623" s="47"/>
      <c r="G623" s="47"/>
      <c r="H623" s="47"/>
      <c r="I623" s="47"/>
      <c r="J623" s="47"/>
      <c r="K623" s="47"/>
      <c r="L623" s="47"/>
      <c r="M623" s="47"/>
      <c r="N623" s="47"/>
      <c r="O623" s="47"/>
      <c r="P623" s="47"/>
      <c r="Q623" s="47"/>
      <c r="R623" s="47"/>
      <c r="S623" s="48"/>
      <c r="T623" s="48"/>
      <c r="U623" s="48"/>
      <c r="V623" s="48"/>
      <c r="W623" s="48"/>
      <c r="X623" s="48"/>
      <c r="Y623" s="48"/>
      <c r="Z623" s="48"/>
      <c r="AA623" s="48"/>
      <c r="AB623" s="48"/>
      <c r="AC623" s="48"/>
      <c r="AD623" s="48"/>
      <c r="AE623" s="48"/>
      <c r="AF623" s="48"/>
      <c r="AG623" s="47"/>
      <c r="AH623" s="47"/>
      <c r="AI623" s="47"/>
      <c r="AJ623" s="49"/>
      <c r="AK623" s="47"/>
      <c r="AL623" s="47"/>
      <c r="AM623" s="47"/>
      <c r="AN623" s="47"/>
      <c r="AO623" s="47"/>
      <c r="AP623" s="47"/>
      <c r="AQ623" s="50"/>
      <c r="AR623" s="50"/>
      <c r="AS623" s="51"/>
      <c r="AT623" s="51"/>
      <c r="AU623" s="1"/>
      <c r="AV623" s="1"/>
      <c r="AW623" s="1"/>
      <c r="AX623" s="1"/>
      <c r="AY623" s="1"/>
      <c r="AZ623" s="1"/>
      <c r="BA623" s="1"/>
      <c r="BB623" s="1"/>
      <c r="BC623" s="1"/>
      <c r="BD623" s="1"/>
      <c r="BE623" s="1"/>
      <c r="BF623" s="1"/>
      <c r="BG623" s="1"/>
      <c r="BH623" s="1"/>
      <c r="BI623" s="1"/>
      <c r="BJ623" s="1"/>
    </row>
    <row r="624" spans="1:62" ht="14.25" customHeight="1">
      <c r="A624" s="47"/>
      <c r="B624" s="47"/>
      <c r="C624" s="47"/>
      <c r="D624" s="47"/>
      <c r="E624" s="47"/>
      <c r="F624" s="47"/>
      <c r="G624" s="47"/>
      <c r="H624" s="47"/>
      <c r="I624" s="47"/>
      <c r="J624" s="47"/>
      <c r="K624" s="47"/>
      <c r="L624" s="47"/>
      <c r="M624" s="47"/>
      <c r="N624" s="47"/>
      <c r="O624" s="47"/>
      <c r="P624" s="47"/>
      <c r="Q624" s="47"/>
      <c r="R624" s="47"/>
      <c r="S624" s="48"/>
      <c r="T624" s="48"/>
      <c r="U624" s="48"/>
      <c r="V624" s="48"/>
      <c r="W624" s="48"/>
      <c r="X624" s="48"/>
      <c r="Y624" s="48"/>
      <c r="Z624" s="48"/>
      <c r="AA624" s="48"/>
      <c r="AB624" s="48"/>
      <c r="AC624" s="48"/>
      <c r="AD624" s="48"/>
      <c r="AE624" s="48"/>
      <c r="AF624" s="48"/>
      <c r="AG624" s="47"/>
      <c r="AH624" s="47"/>
      <c r="AI624" s="47"/>
      <c r="AJ624" s="49"/>
      <c r="AK624" s="47"/>
      <c r="AL624" s="47"/>
      <c r="AM624" s="47"/>
      <c r="AN624" s="47"/>
      <c r="AO624" s="47"/>
      <c r="AP624" s="47"/>
      <c r="AQ624" s="50"/>
      <c r="AR624" s="50"/>
      <c r="AS624" s="51"/>
      <c r="AT624" s="51"/>
      <c r="AU624" s="1"/>
      <c r="AV624" s="1"/>
      <c r="AW624" s="1"/>
      <c r="AX624" s="1"/>
      <c r="AY624" s="1"/>
      <c r="AZ624" s="1"/>
      <c r="BA624" s="1"/>
      <c r="BB624" s="1"/>
      <c r="BC624" s="1"/>
      <c r="BD624" s="1"/>
      <c r="BE624" s="1"/>
      <c r="BF624" s="1"/>
      <c r="BG624" s="1"/>
      <c r="BH624" s="1"/>
      <c r="BI624" s="1"/>
      <c r="BJ624" s="1"/>
    </row>
    <row r="625" spans="1:62" ht="14.25" customHeight="1">
      <c r="A625" s="47"/>
      <c r="B625" s="47"/>
      <c r="C625" s="47"/>
      <c r="D625" s="47"/>
      <c r="E625" s="47"/>
      <c r="F625" s="47"/>
      <c r="G625" s="47"/>
      <c r="H625" s="47"/>
      <c r="I625" s="47"/>
      <c r="J625" s="47"/>
      <c r="K625" s="47"/>
      <c r="L625" s="47"/>
      <c r="M625" s="47"/>
      <c r="N625" s="47"/>
      <c r="O625" s="47"/>
      <c r="P625" s="47"/>
      <c r="Q625" s="47"/>
      <c r="R625" s="47"/>
      <c r="S625" s="48"/>
      <c r="T625" s="48"/>
      <c r="U625" s="48"/>
      <c r="V625" s="48"/>
      <c r="W625" s="48"/>
      <c r="X625" s="48"/>
      <c r="Y625" s="48"/>
      <c r="Z625" s="48"/>
      <c r="AA625" s="48"/>
      <c r="AB625" s="48"/>
      <c r="AC625" s="48"/>
      <c r="AD625" s="48"/>
      <c r="AE625" s="48"/>
      <c r="AF625" s="48"/>
      <c r="AG625" s="47"/>
      <c r="AH625" s="47"/>
      <c r="AI625" s="47"/>
      <c r="AJ625" s="49"/>
      <c r="AK625" s="47"/>
      <c r="AL625" s="47"/>
      <c r="AM625" s="47"/>
      <c r="AN625" s="47"/>
      <c r="AO625" s="47"/>
      <c r="AP625" s="47"/>
      <c r="AQ625" s="50"/>
      <c r="AR625" s="50"/>
      <c r="AS625" s="51"/>
      <c r="AT625" s="51"/>
      <c r="AU625" s="1"/>
      <c r="AV625" s="1"/>
      <c r="AW625" s="1"/>
      <c r="AX625" s="1"/>
      <c r="AY625" s="1"/>
      <c r="AZ625" s="1"/>
      <c r="BA625" s="1"/>
      <c r="BB625" s="1"/>
      <c r="BC625" s="1"/>
      <c r="BD625" s="1"/>
      <c r="BE625" s="1"/>
      <c r="BF625" s="1"/>
      <c r="BG625" s="1"/>
      <c r="BH625" s="1"/>
      <c r="BI625" s="1"/>
      <c r="BJ625" s="1"/>
    </row>
    <row r="626" spans="1:62" ht="14.25" customHeight="1">
      <c r="A626" s="47"/>
      <c r="B626" s="47"/>
      <c r="C626" s="47"/>
      <c r="D626" s="47"/>
      <c r="E626" s="47"/>
      <c r="F626" s="47"/>
      <c r="G626" s="47"/>
      <c r="H626" s="47"/>
      <c r="I626" s="47"/>
      <c r="J626" s="47"/>
      <c r="K626" s="47"/>
      <c r="L626" s="47"/>
      <c r="M626" s="47"/>
      <c r="N626" s="47"/>
      <c r="O626" s="47"/>
      <c r="P626" s="47"/>
      <c r="Q626" s="47"/>
      <c r="R626" s="47"/>
      <c r="S626" s="48"/>
      <c r="T626" s="48"/>
      <c r="U626" s="48"/>
      <c r="V626" s="48"/>
      <c r="W626" s="48"/>
      <c r="X626" s="48"/>
      <c r="Y626" s="48"/>
      <c r="Z626" s="48"/>
      <c r="AA626" s="48"/>
      <c r="AB626" s="48"/>
      <c r="AC626" s="48"/>
      <c r="AD626" s="48"/>
      <c r="AE626" s="48"/>
      <c r="AF626" s="48"/>
      <c r="AG626" s="47"/>
      <c r="AH626" s="47"/>
      <c r="AI626" s="47"/>
      <c r="AJ626" s="49"/>
      <c r="AK626" s="47"/>
      <c r="AL626" s="47"/>
      <c r="AM626" s="47"/>
      <c r="AN626" s="47"/>
      <c r="AO626" s="47"/>
      <c r="AP626" s="47"/>
      <c r="AQ626" s="50"/>
      <c r="AR626" s="50"/>
      <c r="AS626" s="51"/>
      <c r="AT626" s="51"/>
      <c r="AU626" s="1"/>
      <c r="AV626" s="1"/>
      <c r="AW626" s="1"/>
      <c r="AX626" s="1"/>
      <c r="AY626" s="1"/>
      <c r="AZ626" s="1"/>
      <c r="BA626" s="1"/>
      <c r="BB626" s="1"/>
      <c r="BC626" s="1"/>
      <c r="BD626" s="1"/>
      <c r="BE626" s="1"/>
      <c r="BF626" s="1"/>
      <c r="BG626" s="1"/>
      <c r="BH626" s="1"/>
      <c r="BI626" s="1"/>
      <c r="BJ626" s="1"/>
    </row>
    <row r="627" spans="1:62" ht="14.25" customHeight="1">
      <c r="A627" s="47"/>
      <c r="B627" s="47"/>
      <c r="C627" s="47"/>
      <c r="D627" s="47"/>
      <c r="E627" s="47"/>
      <c r="F627" s="47"/>
      <c r="G627" s="47"/>
      <c r="H627" s="47"/>
      <c r="I627" s="47"/>
      <c r="J627" s="47"/>
      <c r="K627" s="47"/>
      <c r="L627" s="47"/>
      <c r="M627" s="47"/>
      <c r="N627" s="47"/>
      <c r="O627" s="47"/>
      <c r="P627" s="47"/>
      <c r="Q627" s="47"/>
      <c r="R627" s="47"/>
      <c r="S627" s="48"/>
      <c r="T627" s="48"/>
      <c r="U627" s="48"/>
      <c r="V627" s="48"/>
      <c r="W627" s="48"/>
      <c r="X627" s="48"/>
      <c r="Y627" s="48"/>
      <c r="Z627" s="48"/>
      <c r="AA627" s="48"/>
      <c r="AB627" s="48"/>
      <c r="AC627" s="48"/>
      <c r="AD627" s="48"/>
      <c r="AE627" s="48"/>
      <c r="AF627" s="48"/>
      <c r="AG627" s="47"/>
      <c r="AH627" s="47"/>
      <c r="AI627" s="47"/>
      <c r="AJ627" s="49"/>
      <c r="AK627" s="47"/>
      <c r="AL627" s="47"/>
      <c r="AM627" s="47"/>
      <c r="AN627" s="47"/>
      <c r="AO627" s="47"/>
      <c r="AP627" s="47"/>
      <c r="AQ627" s="50"/>
      <c r="AR627" s="50"/>
      <c r="AS627" s="51"/>
      <c r="AT627" s="51"/>
      <c r="AU627" s="1"/>
      <c r="AV627" s="1"/>
      <c r="AW627" s="1"/>
      <c r="AX627" s="1"/>
      <c r="AY627" s="1"/>
      <c r="AZ627" s="1"/>
      <c r="BA627" s="1"/>
      <c r="BB627" s="1"/>
      <c r="BC627" s="1"/>
      <c r="BD627" s="1"/>
      <c r="BE627" s="1"/>
      <c r="BF627" s="1"/>
      <c r="BG627" s="1"/>
      <c r="BH627" s="1"/>
      <c r="BI627" s="1"/>
      <c r="BJ627" s="1"/>
    </row>
    <row r="628" spans="1:62" ht="14.25" customHeight="1">
      <c r="A628" s="47"/>
      <c r="B628" s="47"/>
      <c r="C628" s="47"/>
      <c r="D628" s="47"/>
      <c r="E628" s="47"/>
      <c r="F628" s="47"/>
      <c r="G628" s="47"/>
      <c r="H628" s="47"/>
      <c r="I628" s="47"/>
      <c r="J628" s="47"/>
      <c r="K628" s="47"/>
      <c r="L628" s="47"/>
      <c r="M628" s="47"/>
      <c r="N628" s="47"/>
      <c r="O628" s="47"/>
      <c r="P628" s="47"/>
      <c r="Q628" s="47"/>
      <c r="R628" s="47"/>
      <c r="S628" s="48"/>
      <c r="T628" s="48"/>
      <c r="U628" s="48"/>
      <c r="V628" s="48"/>
      <c r="W628" s="48"/>
      <c r="X628" s="48"/>
      <c r="Y628" s="48"/>
      <c r="Z628" s="48"/>
      <c r="AA628" s="48"/>
      <c r="AB628" s="48"/>
      <c r="AC628" s="48"/>
      <c r="AD628" s="48"/>
      <c r="AE628" s="48"/>
      <c r="AF628" s="48"/>
      <c r="AG628" s="47"/>
      <c r="AH628" s="47"/>
      <c r="AI628" s="47"/>
      <c r="AJ628" s="49"/>
      <c r="AK628" s="47"/>
      <c r="AL628" s="47"/>
      <c r="AM628" s="47"/>
      <c r="AN628" s="47"/>
      <c r="AO628" s="47"/>
      <c r="AP628" s="47"/>
      <c r="AQ628" s="50"/>
      <c r="AR628" s="50"/>
      <c r="AS628" s="51"/>
      <c r="AT628" s="51"/>
      <c r="AU628" s="1"/>
      <c r="AV628" s="1"/>
      <c r="AW628" s="1"/>
      <c r="AX628" s="1"/>
      <c r="AY628" s="1"/>
      <c r="AZ628" s="1"/>
      <c r="BA628" s="1"/>
      <c r="BB628" s="1"/>
      <c r="BC628" s="1"/>
      <c r="BD628" s="1"/>
      <c r="BE628" s="1"/>
      <c r="BF628" s="1"/>
      <c r="BG628" s="1"/>
      <c r="BH628" s="1"/>
      <c r="BI628" s="1"/>
      <c r="BJ628" s="1"/>
    </row>
    <row r="629" spans="1:62" ht="14.25" customHeight="1">
      <c r="A629" s="47"/>
      <c r="B629" s="47"/>
      <c r="C629" s="47"/>
      <c r="D629" s="47"/>
      <c r="E629" s="47"/>
      <c r="F629" s="47"/>
      <c r="G629" s="47"/>
      <c r="H629" s="47"/>
      <c r="I629" s="47"/>
      <c r="J629" s="47"/>
      <c r="K629" s="47"/>
      <c r="L629" s="47"/>
      <c r="M629" s="47"/>
      <c r="N629" s="47"/>
      <c r="O629" s="47"/>
      <c r="P629" s="47"/>
      <c r="Q629" s="47"/>
      <c r="R629" s="47"/>
      <c r="S629" s="48"/>
      <c r="T629" s="48"/>
      <c r="U629" s="48"/>
      <c r="V629" s="48"/>
      <c r="W629" s="48"/>
      <c r="X629" s="48"/>
      <c r="Y629" s="48"/>
      <c r="Z629" s="48"/>
      <c r="AA629" s="48"/>
      <c r="AB629" s="48"/>
      <c r="AC629" s="48"/>
      <c r="AD629" s="48"/>
      <c r="AE629" s="48"/>
      <c r="AF629" s="48"/>
      <c r="AG629" s="47"/>
      <c r="AH629" s="47"/>
      <c r="AI629" s="47"/>
      <c r="AJ629" s="49"/>
      <c r="AK629" s="47"/>
      <c r="AL629" s="47"/>
      <c r="AM629" s="47"/>
      <c r="AN629" s="47"/>
      <c r="AO629" s="47"/>
      <c r="AP629" s="47"/>
      <c r="AQ629" s="50"/>
      <c r="AR629" s="50"/>
      <c r="AS629" s="51"/>
      <c r="AT629" s="51"/>
      <c r="AU629" s="1"/>
      <c r="AV629" s="1"/>
      <c r="AW629" s="1"/>
      <c r="AX629" s="1"/>
      <c r="AY629" s="1"/>
      <c r="AZ629" s="1"/>
      <c r="BA629" s="1"/>
      <c r="BB629" s="1"/>
      <c r="BC629" s="1"/>
      <c r="BD629" s="1"/>
      <c r="BE629" s="1"/>
      <c r="BF629" s="1"/>
      <c r="BG629" s="1"/>
      <c r="BH629" s="1"/>
      <c r="BI629" s="1"/>
      <c r="BJ629" s="1"/>
    </row>
    <row r="630" spans="1:62" ht="14.25" customHeight="1">
      <c r="A630" s="47"/>
      <c r="B630" s="47"/>
      <c r="C630" s="47"/>
      <c r="D630" s="47"/>
      <c r="E630" s="47"/>
      <c r="F630" s="47"/>
      <c r="G630" s="47"/>
      <c r="H630" s="47"/>
      <c r="I630" s="47"/>
      <c r="J630" s="47"/>
      <c r="K630" s="47"/>
      <c r="L630" s="47"/>
      <c r="M630" s="47"/>
      <c r="N630" s="47"/>
      <c r="O630" s="47"/>
      <c r="P630" s="47"/>
      <c r="Q630" s="47"/>
      <c r="R630" s="47"/>
      <c r="S630" s="48"/>
      <c r="T630" s="48"/>
      <c r="U630" s="48"/>
      <c r="V630" s="48"/>
      <c r="W630" s="48"/>
      <c r="X630" s="48"/>
      <c r="Y630" s="48"/>
      <c r="Z630" s="48"/>
      <c r="AA630" s="48"/>
      <c r="AB630" s="48"/>
      <c r="AC630" s="48"/>
      <c r="AD630" s="48"/>
      <c r="AE630" s="48"/>
      <c r="AF630" s="48"/>
      <c r="AG630" s="47"/>
      <c r="AH630" s="47"/>
      <c r="AI630" s="47"/>
      <c r="AJ630" s="49"/>
      <c r="AK630" s="47"/>
      <c r="AL630" s="47"/>
      <c r="AM630" s="47"/>
      <c r="AN630" s="47"/>
      <c r="AO630" s="47"/>
      <c r="AP630" s="47"/>
      <c r="AQ630" s="50"/>
      <c r="AR630" s="50"/>
      <c r="AS630" s="51"/>
      <c r="AT630" s="51"/>
      <c r="AU630" s="1"/>
      <c r="AV630" s="1"/>
      <c r="AW630" s="1"/>
      <c r="AX630" s="1"/>
      <c r="AY630" s="1"/>
      <c r="AZ630" s="1"/>
      <c r="BA630" s="1"/>
      <c r="BB630" s="1"/>
      <c r="BC630" s="1"/>
      <c r="BD630" s="1"/>
      <c r="BE630" s="1"/>
      <c r="BF630" s="1"/>
      <c r="BG630" s="1"/>
      <c r="BH630" s="1"/>
      <c r="BI630" s="1"/>
      <c r="BJ630" s="1"/>
    </row>
    <row r="631" spans="1:62" ht="14.25" customHeight="1">
      <c r="A631" s="47"/>
      <c r="B631" s="47"/>
      <c r="C631" s="47"/>
      <c r="D631" s="47"/>
      <c r="E631" s="47"/>
      <c r="F631" s="47"/>
      <c r="G631" s="47"/>
      <c r="H631" s="47"/>
      <c r="I631" s="47"/>
      <c r="J631" s="47"/>
      <c r="K631" s="47"/>
      <c r="L631" s="47"/>
      <c r="M631" s="47"/>
      <c r="N631" s="47"/>
      <c r="O631" s="47"/>
      <c r="P631" s="47"/>
      <c r="Q631" s="47"/>
      <c r="R631" s="47"/>
      <c r="S631" s="48"/>
      <c r="T631" s="48"/>
      <c r="U631" s="48"/>
      <c r="V631" s="48"/>
      <c r="W631" s="48"/>
      <c r="X631" s="48"/>
      <c r="Y631" s="48"/>
      <c r="Z631" s="48"/>
      <c r="AA631" s="48"/>
      <c r="AB631" s="48"/>
      <c r="AC631" s="48"/>
      <c r="AD631" s="48"/>
      <c r="AE631" s="48"/>
      <c r="AF631" s="48"/>
      <c r="AG631" s="47"/>
      <c r="AH631" s="47"/>
      <c r="AI631" s="47"/>
      <c r="AJ631" s="49"/>
      <c r="AK631" s="47"/>
      <c r="AL631" s="47"/>
      <c r="AM631" s="47"/>
      <c r="AN631" s="47"/>
      <c r="AO631" s="47"/>
      <c r="AP631" s="47"/>
      <c r="AQ631" s="50"/>
      <c r="AR631" s="50"/>
      <c r="AS631" s="51"/>
      <c r="AT631" s="51"/>
      <c r="AU631" s="1"/>
      <c r="AV631" s="1"/>
      <c r="AW631" s="1"/>
      <c r="AX631" s="1"/>
      <c r="AY631" s="1"/>
      <c r="AZ631" s="1"/>
      <c r="BA631" s="1"/>
      <c r="BB631" s="1"/>
      <c r="BC631" s="1"/>
      <c r="BD631" s="1"/>
      <c r="BE631" s="1"/>
      <c r="BF631" s="1"/>
      <c r="BG631" s="1"/>
      <c r="BH631" s="1"/>
      <c r="BI631" s="1"/>
      <c r="BJ631" s="1"/>
    </row>
    <row r="632" spans="1:62" ht="14.25" customHeight="1">
      <c r="A632" s="47"/>
      <c r="B632" s="47"/>
      <c r="C632" s="47"/>
      <c r="D632" s="47"/>
      <c r="E632" s="47"/>
      <c r="F632" s="47"/>
      <c r="G632" s="47"/>
      <c r="H632" s="47"/>
      <c r="I632" s="47"/>
      <c r="J632" s="47"/>
      <c r="K632" s="47"/>
      <c r="L632" s="47"/>
      <c r="M632" s="47"/>
      <c r="N632" s="47"/>
      <c r="O632" s="47"/>
      <c r="P632" s="47"/>
      <c r="Q632" s="47"/>
      <c r="R632" s="47"/>
      <c r="S632" s="48"/>
      <c r="T632" s="48"/>
      <c r="U632" s="48"/>
      <c r="V632" s="48"/>
      <c r="W632" s="48"/>
      <c r="X632" s="48"/>
      <c r="Y632" s="48"/>
      <c r="Z632" s="48"/>
      <c r="AA632" s="48"/>
      <c r="AB632" s="48"/>
      <c r="AC632" s="48"/>
      <c r="AD632" s="48"/>
      <c r="AE632" s="48"/>
      <c r="AF632" s="48"/>
      <c r="AG632" s="47"/>
      <c r="AH632" s="47"/>
      <c r="AI632" s="47"/>
      <c r="AJ632" s="49"/>
      <c r="AK632" s="47"/>
      <c r="AL632" s="47"/>
      <c r="AM632" s="47"/>
      <c r="AN632" s="47"/>
      <c r="AO632" s="47"/>
      <c r="AP632" s="47"/>
      <c r="AQ632" s="50"/>
      <c r="AR632" s="50"/>
      <c r="AS632" s="51"/>
      <c r="AT632" s="51"/>
      <c r="AU632" s="1"/>
      <c r="AV632" s="1"/>
      <c r="AW632" s="1"/>
      <c r="AX632" s="1"/>
      <c r="AY632" s="1"/>
      <c r="AZ632" s="1"/>
      <c r="BA632" s="1"/>
      <c r="BB632" s="1"/>
      <c r="BC632" s="1"/>
      <c r="BD632" s="1"/>
      <c r="BE632" s="1"/>
      <c r="BF632" s="1"/>
      <c r="BG632" s="1"/>
      <c r="BH632" s="1"/>
      <c r="BI632" s="1"/>
      <c r="BJ632" s="1"/>
    </row>
    <row r="633" spans="1:62" ht="14.25" customHeight="1">
      <c r="A633" s="47"/>
      <c r="B633" s="47"/>
      <c r="C633" s="47"/>
      <c r="D633" s="47"/>
      <c r="E633" s="47"/>
      <c r="F633" s="47"/>
      <c r="G633" s="47"/>
      <c r="H633" s="47"/>
      <c r="I633" s="47"/>
      <c r="J633" s="47"/>
      <c r="K633" s="47"/>
      <c r="L633" s="47"/>
      <c r="M633" s="47"/>
      <c r="N633" s="47"/>
      <c r="O633" s="47"/>
      <c r="P633" s="47"/>
      <c r="Q633" s="47"/>
      <c r="R633" s="47"/>
      <c r="S633" s="48"/>
      <c r="T633" s="48"/>
      <c r="U633" s="48"/>
      <c r="V633" s="48"/>
      <c r="W633" s="48"/>
      <c r="X633" s="48"/>
      <c r="Y633" s="48"/>
      <c r="Z633" s="48"/>
      <c r="AA633" s="48"/>
      <c r="AB633" s="48"/>
      <c r="AC633" s="48"/>
      <c r="AD633" s="48"/>
      <c r="AE633" s="48"/>
      <c r="AF633" s="48"/>
      <c r="AG633" s="47"/>
      <c r="AH633" s="47"/>
      <c r="AI633" s="47"/>
      <c r="AJ633" s="49"/>
      <c r="AK633" s="47"/>
      <c r="AL633" s="47"/>
      <c r="AM633" s="47"/>
      <c r="AN633" s="47"/>
      <c r="AO633" s="47"/>
      <c r="AP633" s="47"/>
      <c r="AQ633" s="50"/>
      <c r="AR633" s="50"/>
      <c r="AS633" s="51"/>
      <c r="AT633" s="51"/>
      <c r="AU633" s="1"/>
      <c r="AV633" s="1"/>
      <c r="AW633" s="1"/>
      <c r="AX633" s="1"/>
      <c r="AY633" s="1"/>
      <c r="AZ633" s="1"/>
      <c r="BA633" s="1"/>
      <c r="BB633" s="1"/>
      <c r="BC633" s="1"/>
      <c r="BD633" s="1"/>
      <c r="BE633" s="1"/>
      <c r="BF633" s="1"/>
      <c r="BG633" s="1"/>
      <c r="BH633" s="1"/>
      <c r="BI633" s="1"/>
      <c r="BJ633" s="1"/>
    </row>
    <row r="634" spans="1:62" ht="14.25" customHeight="1">
      <c r="A634" s="47"/>
      <c r="B634" s="47"/>
      <c r="C634" s="47"/>
      <c r="D634" s="47"/>
      <c r="E634" s="47"/>
      <c r="F634" s="47"/>
      <c r="G634" s="47"/>
      <c r="H634" s="47"/>
      <c r="I634" s="47"/>
      <c r="J634" s="47"/>
      <c r="K634" s="47"/>
      <c r="L634" s="47"/>
      <c r="M634" s="47"/>
      <c r="N634" s="47"/>
      <c r="O634" s="47"/>
      <c r="P634" s="47"/>
      <c r="Q634" s="47"/>
      <c r="R634" s="47"/>
      <c r="S634" s="48"/>
      <c r="T634" s="48"/>
      <c r="U634" s="48"/>
      <c r="V634" s="48"/>
      <c r="W634" s="48"/>
      <c r="X634" s="48"/>
      <c r="Y634" s="48"/>
      <c r="Z634" s="48"/>
      <c r="AA634" s="48"/>
      <c r="AB634" s="48"/>
      <c r="AC634" s="48"/>
      <c r="AD634" s="48"/>
      <c r="AE634" s="48"/>
      <c r="AF634" s="48"/>
      <c r="AG634" s="47"/>
      <c r="AH634" s="47"/>
      <c r="AI634" s="47"/>
      <c r="AJ634" s="49"/>
      <c r="AK634" s="47"/>
      <c r="AL634" s="47"/>
      <c r="AM634" s="47"/>
      <c r="AN634" s="47"/>
      <c r="AO634" s="47"/>
      <c r="AP634" s="47"/>
      <c r="AQ634" s="50"/>
      <c r="AR634" s="50"/>
      <c r="AS634" s="51"/>
      <c r="AT634" s="51"/>
      <c r="AU634" s="1"/>
      <c r="AV634" s="1"/>
      <c r="AW634" s="1"/>
      <c r="AX634" s="1"/>
      <c r="AY634" s="1"/>
      <c r="AZ634" s="1"/>
      <c r="BA634" s="1"/>
      <c r="BB634" s="1"/>
      <c r="BC634" s="1"/>
      <c r="BD634" s="1"/>
      <c r="BE634" s="1"/>
      <c r="BF634" s="1"/>
      <c r="BG634" s="1"/>
      <c r="BH634" s="1"/>
      <c r="BI634" s="1"/>
      <c r="BJ634" s="1"/>
    </row>
    <row r="635" spans="1:62" ht="14.25" customHeight="1">
      <c r="A635" s="47"/>
      <c r="B635" s="47"/>
      <c r="C635" s="47"/>
      <c r="D635" s="47"/>
      <c r="E635" s="47"/>
      <c r="F635" s="47"/>
      <c r="G635" s="47"/>
      <c r="H635" s="47"/>
      <c r="I635" s="47"/>
      <c r="J635" s="47"/>
      <c r="K635" s="47"/>
      <c r="L635" s="47"/>
      <c r="M635" s="47"/>
      <c r="N635" s="47"/>
      <c r="O635" s="47"/>
      <c r="P635" s="47"/>
      <c r="Q635" s="47"/>
      <c r="R635" s="47"/>
      <c r="S635" s="48"/>
      <c r="T635" s="48"/>
      <c r="U635" s="48"/>
      <c r="V635" s="48"/>
      <c r="W635" s="48"/>
      <c r="X635" s="48"/>
      <c r="Y635" s="48"/>
      <c r="Z635" s="48"/>
      <c r="AA635" s="48"/>
      <c r="AB635" s="48"/>
      <c r="AC635" s="48"/>
      <c r="AD635" s="48"/>
      <c r="AE635" s="48"/>
      <c r="AF635" s="48"/>
      <c r="AG635" s="47"/>
      <c r="AH635" s="47"/>
      <c r="AI635" s="47"/>
      <c r="AJ635" s="49"/>
      <c r="AK635" s="47"/>
      <c r="AL635" s="47"/>
      <c r="AM635" s="47"/>
      <c r="AN635" s="47"/>
      <c r="AO635" s="47"/>
      <c r="AP635" s="47"/>
      <c r="AQ635" s="50"/>
      <c r="AR635" s="50"/>
      <c r="AS635" s="51"/>
      <c r="AT635" s="51"/>
      <c r="AU635" s="1"/>
      <c r="AV635" s="1"/>
      <c r="AW635" s="1"/>
      <c r="AX635" s="1"/>
      <c r="AY635" s="1"/>
      <c r="AZ635" s="1"/>
      <c r="BA635" s="1"/>
      <c r="BB635" s="1"/>
      <c r="BC635" s="1"/>
      <c r="BD635" s="1"/>
      <c r="BE635" s="1"/>
      <c r="BF635" s="1"/>
      <c r="BG635" s="1"/>
      <c r="BH635" s="1"/>
      <c r="BI635" s="1"/>
      <c r="BJ635" s="1"/>
    </row>
    <row r="636" spans="1:62" ht="14.25" customHeight="1">
      <c r="A636" s="47"/>
      <c r="B636" s="47"/>
      <c r="C636" s="47"/>
      <c r="D636" s="47"/>
      <c r="E636" s="47"/>
      <c r="F636" s="47"/>
      <c r="G636" s="47"/>
      <c r="H636" s="47"/>
      <c r="I636" s="47"/>
      <c r="J636" s="47"/>
      <c r="K636" s="47"/>
      <c r="L636" s="47"/>
      <c r="M636" s="47"/>
      <c r="N636" s="47"/>
      <c r="O636" s="47"/>
      <c r="P636" s="47"/>
      <c r="Q636" s="47"/>
      <c r="R636" s="47"/>
      <c r="S636" s="48"/>
      <c r="T636" s="48"/>
      <c r="U636" s="48"/>
      <c r="V636" s="48"/>
      <c r="W636" s="48"/>
      <c r="X636" s="48"/>
      <c r="Y636" s="48"/>
      <c r="Z636" s="48"/>
      <c r="AA636" s="48"/>
      <c r="AB636" s="48"/>
      <c r="AC636" s="48"/>
      <c r="AD636" s="48"/>
      <c r="AE636" s="48"/>
      <c r="AF636" s="48"/>
      <c r="AG636" s="47"/>
      <c r="AH636" s="47"/>
      <c r="AI636" s="47"/>
      <c r="AJ636" s="49"/>
      <c r="AK636" s="47"/>
      <c r="AL636" s="47"/>
      <c r="AM636" s="47"/>
      <c r="AN636" s="47"/>
      <c r="AO636" s="47"/>
      <c r="AP636" s="47"/>
      <c r="AQ636" s="50"/>
      <c r="AR636" s="50"/>
      <c r="AS636" s="51"/>
      <c r="AT636" s="51"/>
      <c r="AU636" s="1"/>
      <c r="AV636" s="1"/>
      <c r="AW636" s="1"/>
      <c r="AX636" s="1"/>
      <c r="AY636" s="1"/>
      <c r="AZ636" s="1"/>
      <c r="BA636" s="1"/>
      <c r="BB636" s="1"/>
      <c r="BC636" s="1"/>
      <c r="BD636" s="1"/>
      <c r="BE636" s="1"/>
      <c r="BF636" s="1"/>
      <c r="BG636" s="1"/>
      <c r="BH636" s="1"/>
      <c r="BI636" s="1"/>
      <c r="BJ636" s="1"/>
    </row>
    <row r="637" spans="1:62" ht="14.25" customHeight="1">
      <c r="A637" s="47"/>
      <c r="B637" s="47"/>
      <c r="C637" s="47"/>
      <c r="D637" s="47"/>
      <c r="E637" s="47"/>
      <c r="F637" s="47"/>
      <c r="G637" s="47"/>
      <c r="H637" s="47"/>
      <c r="I637" s="47"/>
      <c r="J637" s="47"/>
      <c r="K637" s="47"/>
      <c r="L637" s="47"/>
      <c r="M637" s="47"/>
      <c r="N637" s="47"/>
      <c r="O637" s="47"/>
      <c r="P637" s="47"/>
      <c r="Q637" s="47"/>
      <c r="R637" s="47"/>
      <c r="S637" s="48"/>
      <c r="T637" s="48"/>
      <c r="U637" s="48"/>
      <c r="V637" s="48"/>
      <c r="W637" s="48"/>
      <c r="X637" s="48"/>
      <c r="Y637" s="48"/>
      <c r="Z637" s="48"/>
      <c r="AA637" s="48"/>
      <c r="AB637" s="48"/>
      <c r="AC637" s="48"/>
      <c r="AD637" s="48"/>
      <c r="AE637" s="48"/>
      <c r="AF637" s="48"/>
      <c r="AG637" s="47"/>
      <c r="AH637" s="47"/>
      <c r="AI637" s="47"/>
      <c r="AJ637" s="49"/>
      <c r="AK637" s="47"/>
      <c r="AL637" s="47"/>
      <c r="AM637" s="47"/>
      <c r="AN637" s="47"/>
      <c r="AO637" s="47"/>
      <c r="AP637" s="47"/>
      <c r="AQ637" s="50"/>
      <c r="AR637" s="50"/>
      <c r="AS637" s="51"/>
      <c r="AT637" s="51"/>
      <c r="AU637" s="1"/>
      <c r="AV637" s="1"/>
      <c r="AW637" s="1"/>
      <c r="AX637" s="1"/>
      <c r="AY637" s="1"/>
      <c r="AZ637" s="1"/>
      <c r="BA637" s="1"/>
      <c r="BB637" s="1"/>
      <c r="BC637" s="1"/>
      <c r="BD637" s="1"/>
      <c r="BE637" s="1"/>
      <c r="BF637" s="1"/>
      <c r="BG637" s="1"/>
      <c r="BH637" s="1"/>
      <c r="BI637" s="1"/>
      <c r="BJ637" s="1"/>
    </row>
    <row r="638" spans="1:62" ht="14.25" customHeight="1">
      <c r="A638" s="47"/>
      <c r="B638" s="47"/>
      <c r="C638" s="47"/>
      <c r="D638" s="47"/>
      <c r="E638" s="47"/>
      <c r="F638" s="47"/>
      <c r="G638" s="47"/>
      <c r="H638" s="47"/>
      <c r="I638" s="47"/>
      <c r="J638" s="47"/>
      <c r="K638" s="47"/>
      <c r="L638" s="47"/>
      <c r="M638" s="47"/>
      <c r="N638" s="47"/>
      <c r="O638" s="47"/>
      <c r="P638" s="47"/>
      <c r="Q638" s="47"/>
      <c r="R638" s="47"/>
      <c r="S638" s="48"/>
      <c r="T638" s="48"/>
      <c r="U638" s="48"/>
      <c r="V638" s="48"/>
      <c r="W638" s="48"/>
      <c r="X638" s="48"/>
      <c r="Y638" s="48"/>
      <c r="Z638" s="48"/>
      <c r="AA638" s="48"/>
      <c r="AB638" s="48"/>
      <c r="AC638" s="48"/>
      <c r="AD638" s="48"/>
      <c r="AE638" s="48"/>
      <c r="AF638" s="48"/>
      <c r="AG638" s="47"/>
      <c r="AH638" s="47"/>
      <c r="AI638" s="47"/>
      <c r="AJ638" s="49"/>
      <c r="AK638" s="47"/>
      <c r="AL638" s="47"/>
      <c r="AM638" s="47"/>
      <c r="AN638" s="47"/>
      <c r="AO638" s="47"/>
      <c r="AP638" s="47"/>
      <c r="AQ638" s="50"/>
      <c r="AR638" s="50"/>
      <c r="AS638" s="51"/>
      <c r="AT638" s="51"/>
      <c r="AU638" s="1"/>
      <c r="AV638" s="1"/>
      <c r="AW638" s="1"/>
      <c r="AX638" s="1"/>
      <c r="AY638" s="1"/>
      <c r="AZ638" s="1"/>
      <c r="BA638" s="1"/>
      <c r="BB638" s="1"/>
      <c r="BC638" s="1"/>
      <c r="BD638" s="1"/>
      <c r="BE638" s="1"/>
      <c r="BF638" s="1"/>
      <c r="BG638" s="1"/>
      <c r="BH638" s="1"/>
      <c r="BI638" s="1"/>
      <c r="BJ638" s="1"/>
    </row>
    <row r="639" spans="1:62" ht="14.25" customHeight="1">
      <c r="A639" s="47"/>
      <c r="B639" s="47"/>
      <c r="C639" s="47"/>
      <c r="D639" s="47"/>
      <c r="E639" s="47"/>
      <c r="F639" s="47"/>
      <c r="G639" s="47"/>
      <c r="H639" s="47"/>
      <c r="I639" s="47"/>
      <c r="J639" s="47"/>
      <c r="K639" s="47"/>
      <c r="L639" s="47"/>
      <c r="M639" s="47"/>
      <c r="N639" s="47"/>
      <c r="O639" s="47"/>
      <c r="P639" s="47"/>
      <c r="Q639" s="47"/>
      <c r="R639" s="47"/>
      <c r="S639" s="48"/>
      <c r="T639" s="48"/>
      <c r="U639" s="48"/>
      <c r="V639" s="48"/>
      <c r="W639" s="48"/>
      <c r="X639" s="48"/>
      <c r="Y639" s="48"/>
      <c r="Z639" s="48"/>
      <c r="AA639" s="48"/>
      <c r="AB639" s="48"/>
      <c r="AC639" s="48"/>
      <c r="AD639" s="48"/>
      <c r="AE639" s="48"/>
      <c r="AF639" s="48"/>
      <c r="AG639" s="47"/>
      <c r="AH639" s="47"/>
      <c r="AI639" s="47"/>
      <c r="AJ639" s="49"/>
      <c r="AK639" s="47"/>
      <c r="AL639" s="47"/>
      <c r="AM639" s="47"/>
      <c r="AN639" s="47"/>
      <c r="AO639" s="47"/>
      <c r="AP639" s="47"/>
      <c r="AQ639" s="50"/>
      <c r="AR639" s="50"/>
      <c r="AS639" s="51"/>
      <c r="AT639" s="51"/>
      <c r="AU639" s="1"/>
      <c r="AV639" s="1"/>
      <c r="AW639" s="1"/>
      <c r="AX639" s="1"/>
      <c r="AY639" s="1"/>
      <c r="AZ639" s="1"/>
      <c r="BA639" s="1"/>
      <c r="BB639" s="1"/>
      <c r="BC639" s="1"/>
      <c r="BD639" s="1"/>
      <c r="BE639" s="1"/>
      <c r="BF639" s="1"/>
      <c r="BG639" s="1"/>
      <c r="BH639" s="1"/>
      <c r="BI639" s="1"/>
      <c r="BJ639" s="1"/>
    </row>
    <row r="640" spans="1:62" ht="14.25" customHeight="1">
      <c r="A640" s="47"/>
      <c r="B640" s="47"/>
      <c r="C640" s="47"/>
      <c r="D640" s="47"/>
      <c r="E640" s="47"/>
      <c r="F640" s="47"/>
      <c r="G640" s="47"/>
      <c r="H640" s="47"/>
      <c r="I640" s="47"/>
      <c r="J640" s="47"/>
      <c r="K640" s="47"/>
      <c r="L640" s="47"/>
      <c r="M640" s="47"/>
      <c r="N640" s="47"/>
      <c r="O640" s="47"/>
      <c r="P640" s="47"/>
      <c r="Q640" s="47"/>
      <c r="R640" s="47"/>
      <c r="S640" s="48"/>
      <c r="T640" s="48"/>
      <c r="U640" s="48"/>
      <c r="V640" s="48"/>
      <c r="W640" s="48"/>
      <c r="X640" s="48"/>
      <c r="Y640" s="48"/>
      <c r="Z640" s="48"/>
      <c r="AA640" s="48"/>
      <c r="AB640" s="48"/>
      <c r="AC640" s="48"/>
      <c r="AD640" s="48"/>
      <c r="AE640" s="48"/>
      <c r="AF640" s="48"/>
      <c r="AG640" s="47"/>
      <c r="AH640" s="47"/>
      <c r="AI640" s="47"/>
      <c r="AJ640" s="49"/>
      <c r="AK640" s="47"/>
      <c r="AL640" s="47"/>
      <c r="AM640" s="47"/>
      <c r="AN640" s="47"/>
      <c r="AO640" s="47"/>
      <c r="AP640" s="47"/>
      <c r="AQ640" s="50"/>
      <c r="AR640" s="50"/>
      <c r="AS640" s="51"/>
      <c r="AT640" s="51"/>
      <c r="AU640" s="1"/>
      <c r="AV640" s="1"/>
      <c r="AW640" s="1"/>
      <c r="AX640" s="1"/>
      <c r="AY640" s="1"/>
      <c r="AZ640" s="1"/>
      <c r="BA640" s="1"/>
      <c r="BB640" s="1"/>
      <c r="BC640" s="1"/>
      <c r="BD640" s="1"/>
      <c r="BE640" s="1"/>
      <c r="BF640" s="1"/>
      <c r="BG640" s="1"/>
      <c r="BH640" s="1"/>
      <c r="BI640" s="1"/>
      <c r="BJ640" s="1"/>
    </row>
    <row r="641" spans="1:62" ht="14.25" customHeight="1">
      <c r="A641" s="47"/>
      <c r="B641" s="47"/>
      <c r="C641" s="47"/>
      <c r="D641" s="47"/>
      <c r="E641" s="47"/>
      <c r="F641" s="47"/>
      <c r="G641" s="47"/>
      <c r="H641" s="47"/>
      <c r="I641" s="47"/>
      <c r="J641" s="47"/>
      <c r="K641" s="47"/>
      <c r="L641" s="47"/>
      <c r="M641" s="47"/>
      <c r="N641" s="47"/>
      <c r="O641" s="47"/>
      <c r="P641" s="47"/>
      <c r="Q641" s="47"/>
      <c r="R641" s="47"/>
      <c r="S641" s="48"/>
      <c r="T641" s="48"/>
      <c r="U641" s="48"/>
      <c r="V641" s="48"/>
      <c r="W641" s="48"/>
      <c r="X641" s="48"/>
      <c r="Y641" s="48"/>
      <c r="Z641" s="48"/>
      <c r="AA641" s="48"/>
      <c r="AB641" s="48"/>
      <c r="AC641" s="48"/>
      <c r="AD641" s="48"/>
      <c r="AE641" s="48"/>
      <c r="AF641" s="48"/>
      <c r="AG641" s="47"/>
      <c r="AH641" s="47"/>
      <c r="AI641" s="47"/>
      <c r="AJ641" s="49"/>
      <c r="AK641" s="47"/>
      <c r="AL641" s="47"/>
      <c r="AM641" s="47"/>
      <c r="AN641" s="47"/>
      <c r="AO641" s="47"/>
      <c r="AP641" s="47"/>
      <c r="AQ641" s="50"/>
      <c r="AR641" s="50"/>
      <c r="AS641" s="51"/>
      <c r="AT641" s="51"/>
      <c r="AU641" s="1"/>
      <c r="AV641" s="1"/>
      <c r="AW641" s="1"/>
      <c r="AX641" s="1"/>
      <c r="AY641" s="1"/>
      <c r="AZ641" s="1"/>
      <c r="BA641" s="1"/>
      <c r="BB641" s="1"/>
      <c r="BC641" s="1"/>
      <c r="BD641" s="1"/>
      <c r="BE641" s="1"/>
      <c r="BF641" s="1"/>
      <c r="BG641" s="1"/>
      <c r="BH641" s="1"/>
      <c r="BI641" s="1"/>
      <c r="BJ641" s="1"/>
    </row>
    <row r="642" spans="1:62" ht="14.25" customHeight="1">
      <c r="A642" s="47"/>
      <c r="B642" s="47"/>
      <c r="C642" s="47"/>
      <c r="D642" s="47"/>
      <c r="E642" s="47"/>
      <c r="F642" s="47"/>
      <c r="G642" s="47"/>
      <c r="H642" s="47"/>
      <c r="I642" s="47"/>
      <c r="J642" s="47"/>
      <c r="K642" s="47"/>
      <c r="L642" s="47"/>
      <c r="M642" s="47"/>
      <c r="N642" s="47"/>
      <c r="O642" s="47"/>
      <c r="P642" s="47"/>
      <c r="Q642" s="47"/>
      <c r="R642" s="47"/>
      <c r="S642" s="48"/>
      <c r="T642" s="48"/>
      <c r="U642" s="48"/>
      <c r="V642" s="48"/>
      <c r="W642" s="48"/>
      <c r="X642" s="48"/>
      <c r="Y642" s="48"/>
      <c r="Z642" s="48"/>
      <c r="AA642" s="48"/>
      <c r="AB642" s="48"/>
      <c r="AC642" s="48"/>
      <c r="AD642" s="48"/>
      <c r="AE642" s="48"/>
      <c r="AF642" s="48"/>
      <c r="AG642" s="47"/>
      <c r="AH642" s="47"/>
      <c r="AI642" s="47"/>
      <c r="AJ642" s="49"/>
      <c r="AK642" s="47"/>
      <c r="AL642" s="47"/>
      <c r="AM642" s="47"/>
      <c r="AN642" s="47"/>
      <c r="AO642" s="47"/>
      <c r="AP642" s="47"/>
      <c r="AQ642" s="50"/>
      <c r="AR642" s="50"/>
      <c r="AS642" s="51"/>
      <c r="AT642" s="51"/>
      <c r="AU642" s="1"/>
      <c r="AV642" s="1"/>
      <c r="AW642" s="1"/>
      <c r="AX642" s="1"/>
      <c r="AY642" s="1"/>
      <c r="AZ642" s="1"/>
      <c r="BA642" s="1"/>
      <c r="BB642" s="1"/>
      <c r="BC642" s="1"/>
      <c r="BD642" s="1"/>
      <c r="BE642" s="1"/>
      <c r="BF642" s="1"/>
      <c r="BG642" s="1"/>
      <c r="BH642" s="1"/>
      <c r="BI642" s="1"/>
      <c r="BJ642" s="1"/>
    </row>
    <row r="643" spans="1:62" ht="14.25" customHeight="1">
      <c r="A643" s="47"/>
      <c r="B643" s="47"/>
      <c r="C643" s="47"/>
      <c r="D643" s="47"/>
      <c r="E643" s="47"/>
      <c r="F643" s="47"/>
      <c r="G643" s="47"/>
      <c r="H643" s="47"/>
      <c r="I643" s="47"/>
      <c r="J643" s="47"/>
      <c r="K643" s="47"/>
      <c r="L643" s="47"/>
      <c r="M643" s="47"/>
      <c r="N643" s="47"/>
      <c r="O643" s="47"/>
      <c r="P643" s="47"/>
      <c r="Q643" s="47"/>
      <c r="R643" s="47"/>
      <c r="S643" s="48"/>
      <c r="T643" s="48"/>
      <c r="U643" s="48"/>
      <c r="V643" s="48"/>
      <c r="W643" s="48"/>
      <c r="X643" s="48"/>
      <c r="Y643" s="48"/>
      <c r="Z643" s="48"/>
      <c r="AA643" s="48"/>
      <c r="AB643" s="48"/>
      <c r="AC643" s="48"/>
      <c r="AD643" s="48"/>
      <c r="AE643" s="48"/>
      <c r="AF643" s="48"/>
      <c r="AG643" s="47"/>
      <c r="AH643" s="47"/>
      <c r="AI643" s="47"/>
      <c r="AJ643" s="49"/>
      <c r="AK643" s="47"/>
      <c r="AL643" s="47"/>
      <c r="AM643" s="47"/>
      <c r="AN643" s="47"/>
      <c r="AO643" s="47"/>
      <c r="AP643" s="47"/>
      <c r="AQ643" s="50"/>
      <c r="AR643" s="50"/>
      <c r="AS643" s="51"/>
      <c r="AT643" s="51"/>
      <c r="AU643" s="1"/>
      <c r="AV643" s="1"/>
      <c r="AW643" s="1"/>
      <c r="AX643" s="1"/>
      <c r="AY643" s="1"/>
      <c r="AZ643" s="1"/>
      <c r="BA643" s="1"/>
      <c r="BB643" s="1"/>
      <c r="BC643" s="1"/>
      <c r="BD643" s="1"/>
      <c r="BE643" s="1"/>
      <c r="BF643" s="1"/>
      <c r="BG643" s="1"/>
      <c r="BH643" s="1"/>
      <c r="BI643" s="1"/>
      <c r="BJ643" s="1"/>
    </row>
    <row r="644" spans="1:62" ht="14.25" customHeight="1">
      <c r="A644" s="47"/>
      <c r="B644" s="47"/>
      <c r="C644" s="47"/>
      <c r="D644" s="47"/>
      <c r="E644" s="47"/>
      <c r="F644" s="47"/>
      <c r="G644" s="47"/>
      <c r="H644" s="47"/>
      <c r="I644" s="47"/>
      <c r="J644" s="47"/>
      <c r="K644" s="47"/>
      <c r="L644" s="47"/>
      <c r="M644" s="47"/>
      <c r="N644" s="47"/>
      <c r="O644" s="47"/>
      <c r="P644" s="47"/>
      <c r="Q644" s="47"/>
      <c r="R644" s="47"/>
      <c r="S644" s="48"/>
      <c r="T644" s="48"/>
      <c r="U644" s="48"/>
      <c r="V644" s="48"/>
      <c r="W644" s="48"/>
      <c r="X644" s="48"/>
      <c r="Y644" s="48"/>
      <c r="Z644" s="48"/>
      <c r="AA644" s="48"/>
      <c r="AB644" s="48"/>
      <c r="AC644" s="48"/>
      <c r="AD644" s="48"/>
      <c r="AE644" s="48"/>
      <c r="AF644" s="48"/>
      <c r="AG644" s="47"/>
      <c r="AH644" s="47"/>
      <c r="AI644" s="47"/>
      <c r="AJ644" s="49"/>
      <c r="AK644" s="47"/>
      <c r="AL644" s="47"/>
      <c r="AM644" s="47"/>
      <c r="AN644" s="47"/>
      <c r="AO644" s="47"/>
      <c r="AP644" s="47"/>
      <c r="AQ644" s="50"/>
      <c r="AR644" s="50"/>
      <c r="AS644" s="51"/>
      <c r="AT644" s="51"/>
      <c r="AU644" s="1"/>
      <c r="AV644" s="1"/>
      <c r="AW644" s="1"/>
      <c r="AX644" s="1"/>
      <c r="AY644" s="1"/>
      <c r="AZ644" s="1"/>
      <c r="BA644" s="1"/>
      <c r="BB644" s="1"/>
      <c r="BC644" s="1"/>
      <c r="BD644" s="1"/>
      <c r="BE644" s="1"/>
      <c r="BF644" s="1"/>
      <c r="BG644" s="1"/>
      <c r="BH644" s="1"/>
      <c r="BI644" s="1"/>
      <c r="BJ644" s="1"/>
    </row>
    <row r="645" spans="1:62" ht="14.25" customHeight="1">
      <c r="A645" s="47"/>
      <c r="B645" s="47"/>
      <c r="C645" s="47"/>
      <c r="D645" s="47"/>
      <c r="E645" s="47"/>
      <c r="F645" s="47"/>
      <c r="G645" s="47"/>
      <c r="H645" s="47"/>
      <c r="I645" s="47"/>
      <c r="J645" s="47"/>
      <c r="K645" s="47"/>
      <c r="L645" s="47"/>
      <c r="M645" s="47"/>
      <c r="N645" s="47"/>
      <c r="O645" s="47"/>
      <c r="P645" s="47"/>
      <c r="Q645" s="47"/>
      <c r="R645" s="47"/>
      <c r="S645" s="48"/>
      <c r="T645" s="48"/>
      <c r="U645" s="48"/>
      <c r="V645" s="48"/>
      <c r="W645" s="48"/>
      <c r="X645" s="48"/>
      <c r="Y645" s="48"/>
      <c r="Z645" s="48"/>
      <c r="AA645" s="48"/>
      <c r="AB645" s="48"/>
      <c r="AC645" s="48"/>
      <c r="AD645" s="48"/>
      <c r="AE645" s="48"/>
      <c r="AF645" s="48"/>
      <c r="AG645" s="47"/>
      <c r="AH645" s="47"/>
      <c r="AI645" s="47"/>
      <c r="AJ645" s="49"/>
      <c r="AK645" s="47"/>
      <c r="AL645" s="47"/>
      <c r="AM645" s="47"/>
      <c r="AN645" s="47"/>
      <c r="AO645" s="47"/>
      <c r="AP645" s="47"/>
      <c r="AQ645" s="50"/>
      <c r="AR645" s="50"/>
      <c r="AS645" s="51"/>
      <c r="AT645" s="51"/>
      <c r="AU645" s="1"/>
      <c r="AV645" s="1"/>
      <c r="AW645" s="1"/>
      <c r="AX645" s="1"/>
      <c r="AY645" s="1"/>
      <c r="AZ645" s="1"/>
      <c r="BA645" s="1"/>
      <c r="BB645" s="1"/>
      <c r="BC645" s="1"/>
      <c r="BD645" s="1"/>
      <c r="BE645" s="1"/>
      <c r="BF645" s="1"/>
      <c r="BG645" s="1"/>
      <c r="BH645" s="1"/>
      <c r="BI645" s="1"/>
      <c r="BJ645" s="1"/>
    </row>
    <row r="646" spans="1:62" ht="14.25" customHeight="1">
      <c r="A646" s="47"/>
      <c r="B646" s="47"/>
      <c r="C646" s="47"/>
      <c r="D646" s="47"/>
      <c r="E646" s="47"/>
      <c r="F646" s="47"/>
      <c r="G646" s="47"/>
      <c r="H646" s="47"/>
      <c r="I646" s="47"/>
      <c r="J646" s="47"/>
      <c r="K646" s="47"/>
      <c r="L646" s="47"/>
      <c r="M646" s="47"/>
      <c r="N646" s="47"/>
      <c r="O646" s="47"/>
      <c r="P646" s="47"/>
      <c r="Q646" s="47"/>
      <c r="R646" s="47"/>
      <c r="S646" s="48"/>
      <c r="T646" s="48"/>
      <c r="U646" s="48"/>
      <c r="V646" s="48"/>
      <c r="W646" s="48"/>
      <c r="X646" s="48"/>
      <c r="Y646" s="48"/>
      <c r="Z646" s="48"/>
      <c r="AA646" s="48"/>
      <c r="AB646" s="48"/>
      <c r="AC646" s="48"/>
      <c r="AD646" s="48"/>
      <c r="AE646" s="48"/>
      <c r="AF646" s="48"/>
      <c r="AG646" s="47"/>
      <c r="AH646" s="47"/>
      <c r="AI646" s="47"/>
      <c r="AJ646" s="49"/>
      <c r="AK646" s="47"/>
      <c r="AL646" s="47"/>
      <c r="AM646" s="47"/>
      <c r="AN646" s="47"/>
      <c r="AO646" s="47"/>
      <c r="AP646" s="47"/>
      <c r="AQ646" s="50"/>
      <c r="AR646" s="50"/>
      <c r="AS646" s="51"/>
      <c r="AT646" s="51"/>
      <c r="AU646" s="1"/>
      <c r="AV646" s="1"/>
      <c r="AW646" s="1"/>
      <c r="AX646" s="1"/>
      <c r="AY646" s="1"/>
      <c r="AZ646" s="1"/>
      <c r="BA646" s="1"/>
      <c r="BB646" s="1"/>
      <c r="BC646" s="1"/>
      <c r="BD646" s="1"/>
      <c r="BE646" s="1"/>
      <c r="BF646" s="1"/>
      <c r="BG646" s="1"/>
      <c r="BH646" s="1"/>
      <c r="BI646" s="1"/>
      <c r="BJ646" s="1"/>
    </row>
    <row r="647" spans="1:62" ht="14.25" customHeight="1">
      <c r="A647" s="47"/>
      <c r="B647" s="47"/>
      <c r="C647" s="47"/>
      <c r="D647" s="47"/>
      <c r="E647" s="47"/>
      <c r="F647" s="47"/>
      <c r="G647" s="47"/>
      <c r="H647" s="47"/>
      <c r="I647" s="47"/>
      <c r="J647" s="47"/>
      <c r="K647" s="47"/>
      <c r="L647" s="47"/>
      <c r="M647" s="47"/>
      <c r="N647" s="47"/>
      <c r="O647" s="47"/>
      <c r="P647" s="47"/>
      <c r="Q647" s="47"/>
      <c r="R647" s="47"/>
      <c r="S647" s="48"/>
      <c r="T647" s="48"/>
      <c r="U647" s="48"/>
      <c r="V647" s="48"/>
      <c r="W647" s="48"/>
      <c r="X647" s="48"/>
      <c r="Y647" s="48"/>
      <c r="Z647" s="48"/>
      <c r="AA647" s="48"/>
      <c r="AB647" s="48"/>
      <c r="AC647" s="48"/>
      <c r="AD647" s="48"/>
      <c r="AE647" s="48"/>
      <c r="AF647" s="48"/>
      <c r="AG647" s="47"/>
      <c r="AH647" s="47"/>
      <c r="AI647" s="47"/>
      <c r="AJ647" s="49"/>
      <c r="AK647" s="47"/>
      <c r="AL647" s="47"/>
      <c r="AM647" s="47"/>
      <c r="AN647" s="47"/>
      <c r="AO647" s="47"/>
      <c r="AP647" s="47"/>
      <c r="AQ647" s="50"/>
      <c r="AR647" s="50"/>
      <c r="AS647" s="51"/>
      <c r="AT647" s="51"/>
      <c r="AU647" s="1"/>
      <c r="AV647" s="1"/>
      <c r="AW647" s="1"/>
      <c r="AX647" s="1"/>
      <c r="AY647" s="1"/>
      <c r="AZ647" s="1"/>
      <c r="BA647" s="1"/>
      <c r="BB647" s="1"/>
      <c r="BC647" s="1"/>
      <c r="BD647" s="1"/>
      <c r="BE647" s="1"/>
      <c r="BF647" s="1"/>
      <c r="BG647" s="1"/>
      <c r="BH647" s="1"/>
      <c r="BI647" s="1"/>
      <c r="BJ647" s="1"/>
    </row>
    <row r="648" spans="1:62" ht="14.25" customHeight="1">
      <c r="A648" s="47"/>
      <c r="B648" s="47"/>
      <c r="C648" s="47"/>
      <c r="D648" s="47"/>
      <c r="E648" s="47"/>
      <c r="F648" s="47"/>
      <c r="G648" s="47"/>
      <c r="H648" s="47"/>
      <c r="I648" s="47"/>
      <c r="J648" s="47"/>
      <c r="K648" s="47"/>
      <c r="L648" s="47"/>
      <c r="M648" s="47"/>
      <c r="N648" s="47"/>
      <c r="O648" s="47"/>
      <c r="P648" s="47"/>
      <c r="Q648" s="47"/>
      <c r="R648" s="47"/>
      <c r="S648" s="48"/>
      <c r="T648" s="48"/>
      <c r="U648" s="48"/>
      <c r="V648" s="48"/>
      <c r="W648" s="48"/>
      <c r="X648" s="48"/>
      <c r="Y648" s="48"/>
      <c r="Z648" s="48"/>
      <c r="AA648" s="48"/>
      <c r="AB648" s="48"/>
      <c r="AC648" s="48"/>
      <c r="AD648" s="48"/>
      <c r="AE648" s="48"/>
      <c r="AF648" s="48"/>
      <c r="AG648" s="47"/>
      <c r="AH648" s="47"/>
      <c r="AI648" s="47"/>
      <c r="AJ648" s="49"/>
      <c r="AK648" s="47"/>
      <c r="AL648" s="47"/>
      <c r="AM648" s="47"/>
      <c r="AN648" s="47"/>
      <c r="AO648" s="47"/>
      <c r="AP648" s="47"/>
      <c r="AQ648" s="50"/>
      <c r="AR648" s="50"/>
      <c r="AS648" s="51"/>
      <c r="AT648" s="51"/>
      <c r="AU648" s="1"/>
      <c r="AV648" s="1"/>
      <c r="AW648" s="1"/>
      <c r="AX648" s="1"/>
      <c r="AY648" s="1"/>
      <c r="AZ648" s="1"/>
      <c r="BA648" s="1"/>
      <c r="BB648" s="1"/>
      <c r="BC648" s="1"/>
      <c r="BD648" s="1"/>
      <c r="BE648" s="1"/>
      <c r="BF648" s="1"/>
      <c r="BG648" s="1"/>
      <c r="BH648" s="1"/>
      <c r="BI648" s="1"/>
      <c r="BJ648" s="1"/>
    </row>
    <row r="649" spans="1:62" ht="14.25" customHeight="1">
      <c r="A649" s="47"/>
      <c r="B649" s="47"/>
      <c r="C649" s="47"/>
      <c r="D649" s="47"/>
      <c r="E649" s="47"/>
      <c r="F649" s="47"/>
      <c r="G649" s="47"/>
      <c r="H649" s="47"/>
      <c r="I649" s="47"/>
      <c r="J649" s="47"/>
      <c r="K649" s="47"/>
      <c r="L649" s="47"/>
      <c r="M649" s="47"/>
      <c r="N649" s="47"/>
      <c r="O649" s="47"/>
      <c r="P649" s="47"/>
      <c r="Q649" s="47"/>
      <c r="R649" s="47"/>
      <c r="S649" s="48"/>
      <c r="T649" s="48"/>
      <c r="U649" s="48"/>
      <c r="V649" s="48"/>
      <c r="W649" s="48"/>
      <c r="X649" s="48"/>
      <c r="Y649" s="48"/>
      <c r="Z649" s="48"/>
      <c r="AA649" s="48"/>
      <c r="AB649" s="48"/>
      <c r="AC649" s="48"/>
      <c r="AD649" s="48"/>
      <c r="AE649" s="48"/>
      <c r="AF649" s="48"/>
      <c r="AG649" s="47"/>
      <c r="AH649" s="47"/>
      <c r="AI649" s="47"/>
      <c r="AJ649" s="49"/>
      <c r="AK649" s="47"/>
      <c r="AL649" s="47"/>
      <c r="AM649" s="47"/>
      <c r="AN649" s="47"/>
      <c r="AO649" s="47"/>
      <c r="AP649" s="47"/>
      <c r="AQ649" s="50"/>
      <c r="AR649" s="50"/>
      <c r="AS649" s="51"/>
      <c r="AT649" s="51"/>
      <c r="AU649" s="1"/>
      <c r="AV649" s="1"/>
      <c r="AW649" s="1"/>
      <c r="AX649" s="1"/>
      <c r="AY649" s="1"/>
      <c r="AZ649" s="1"/>
      <c r="BA649" s="1"/>
      <c r="BB649" s="1"/>
      <c r="BC649" s="1"/>
      <c r="BD649" s="1"/>
      <c r="BE649" s="1"/>
      <c r="BF649" s="1"/>
      <c r="BG649" s="1"/>
      <c r="BH649" s="1"/>
      <c r="BI649" s="1"/>
      <c r="BJ649" s="1"/>
    </row>
    <row r="650" spans="1:62" ht="14.25" customHeight="1">
      <c r="A650" s="47"/>
      <c r="B650" s="47"/>
      <c r="C650" s="47"/>
      <c r="D650" s="47"/>
      <c r="E650" s="47"/>
      <c r="F650" s="47"/>
      <c r="G650" s="47"/>
      <c r="H650" s="47"/>
      <c r="I650" s="47"/>
      <c r="J650" s="47"/>
      <c r="K650" s="47"/>
      <c r="L650" s="47"/>
      <c r="M650" s="47"/>
      <c r="N650" s="47"/>
      <c r="O650" s="47"/>
      <c r="P650" s="47"/>
      <c r="Q650" s="47"/>
      <c r="R650" s="47"/>
      <c r="S650" s="48"/>
      <c r="T650" s="48"/>
      <c r="U650" s="48"/>
      <c r="V650" s="48"/>
      <c r="W650" s="48"/>
      <c r="X650" s="48"/>
      <c r="Y650" s="48"/>
      <c r="Z650" s="48"/>
      <c r="AA650" s="48"/>
      <c r="AB650" s="48"/>
      <c r="AC650" s="48"/>
      <c r="AD650" s="48"/>
      <c r="AE650" s="48"/>
      <c r="AF650" s="48"/>
      <c r="AG650" s="47"/>
      <c r="AH650" s="47"/>
      <c r="AI650" s="47"/>
      <c r="AJ650" s="49"/>
      <c r="AK650" s="47"/>
      <c r="AL650" s="47"/>
      <c r="AM650" s="47"/>
      <c r="AN650" s="47"/>
      <c r="AO650" s="47"/>
      <c r="AP650" s="47"/>
      <c r="AQ650" s="50"/>
      <c r="AR650" s="50"/>
      <c r="AS650" s="51"/>
      <c r="AT650" s="51"/>
      <c r="AU650" s="1"/>
      <c r="AV650" s="1"/>
      <c r="AW650" s="1"/>
      <c r="AX650" s="1"/>
      <c r="AY650" s="1"/>
      <c r="AZ650" s="1"/>
      <c r="BA650" s="1"/>
      <c r="BB650" s="1"/>
      <c r="BC650" s="1"/>
      <c r="BD650" s="1"/>
      <c r="BE650" s="1"/>
      <c r="BF650" s="1"/>
      <c r="BG650" s="1"/>
      <c r="BH650" s="1"/>
      <c r="BI650" s="1"/>
      <c r="BJ650" s="1"/>
    </row>
    <row r="651" spans="1:62" ht="14.25" customHeight="1">
      <c r="A651" s="47"/>
      <c r="B651" s="47"/>
      <c r="C651" s="47"/>
      <c r="D651" s="47"/>
      <c r="E651" s="47"/>
      <c r="F651" s="47"/>
      <c r="G651" s="47"/>
      <c r="H651" s="47"/>
      <c r="I651" s="47"/>
      <c r="J651" s="47"/>
      <c r="K651" s="47"/>
      <c r="L651" s="47"/>
      <c r="M651" s="47"/>
      <c r="N651" s="47"/>
      <c r="O651" s="47"/>
      <c r="P651" s="47"/>
      <c r="Q651" s="47"/>
      <c r="R651" s="47"/>
      <c r="S651" s="48"/>
      <c r="T651" s="48"/>
      <c r="U651" s="48"/>
      <c r="V651" s="48"/>
      <c r="W651" s="48"/>
      <c r="X651" s="48"/>
      <c r="Y651" s="48"/>
      <c r="Z651" s="48"/>
      <c r="AA651" s="48"/>
      <c r="AB651" s="48"/>
      <c r="AC651" s="48"/>
      <c r="AD651" s="48"/>
      <c r="AE651" s="48"/>
      <c r="AF651" s="48"/>
      <c r="AG651" s="47"/>
      <c r="AH651" s="47"/>
      <c r="AI651" s="47"/>
      <c r="AJ651" s="49"/>
      <c r="AK651" s="47"/>
      <c r="AL651" s="47"/>
      <c r="AM651" s="47"/>
      <c r="AN651" s="47"/>
      <c r="AO651" s="47"/>
      <c r="AP651" s="47"/>
      <c r="AQ651" s="50"/>
      <c r="AR651" s="50"/>
      <c r="AS651" s="51"/>
      <c r="AT651" s="51"/>
      <c r="AU651" s="1"/>
      <c r="AV651" s="1"/>
      <c r="AW651" s="1"/>
      <c r="AX651" s="1"/>
      <c r="AY651" s="1"/>
      <c r="AZ651" s="1"/>
      <c r="BA651" s="1"/>
      <c r="BB651" s="1"/>
      <c r="BC651" s="1"/>
      <c r="BD651" s="1"/>
      <c r="BE651" s="1"/>
      <c r="BF651" s="1"/>
      <c r="BG651" s="1"/>
      <c r="BH651" s="1"/>
      <c r="BI651" s="1"/>
      <c r="BJ651" s="1"/>
    </row>
    <row r="652" spans="1:62" ht="14.25" customHeight="1">
      <c r="A652" s="47"/>
      <c r="B652" s="47"/>
      <c r="C652" s="47"/>
      <c r="D652" s="47"/>
      <c r="E652" s="47"/>
      <c r="F652" s="47"/>
      <c r="G652" s="47"/>
      <c r="H652" s="47"/>
      <c r="I652" s="47"/>
      <c r="J652" s="47"/>
      <c r="K652" s="47"/>
      <c r="L652" s="47"/>
      <c r="M652" s="47"/>
      <c r="N652" s="47"/>
      <c r="O652" s="47"/>
      <c r="P652" s="47"/>
      <c r="Q652" s="47"/>
      <c r="R652" s="47"/>
      <c r="S652" s="48"/>
      <c r="T652" s="48"/>
      <c r="U652" s="48"/>
      <c r="V652" s="48"/>
      <c r="W652" s="48"/>
      <c r="X652" s="48"/>
      <c r="Y652" s="48"/>
      <c r="Z652" s="48"/>
      <c r="AA652" s="48"/>
      <c r="AB652" s="48"/>
      <c r="AC652" s="48"/>
      <c r="AD652" s="48"/>
      <c r="AE652" s="48"/>
      <c r="AF652" s="48"/>
      <c r="AG652" s="47"/>
      <c r="AH652" s="47"/>
      <c r="AI652" s="47"/>
      <c r="AJ652" s="49"/>
      <c r="AK652" s="47"/>
      <c r="AL652" s="47"/>
      <c r="AM652" s="47"/>
      <c r="AN652" s="47"/>
      <c r="AO652" s="47"/>
      <c r="AP652" s="47"/>
      <c r="AQ652" s="50"/>
      <c r="AR652" s="50"/>
      <c r="AS652" s="51"/>
      <c r="AT652" s="51"/>
      <c r="AU652" s="1"/>
      <c r="AV652" s="1"/>
      <c r="AW652" s="1"/>
      <c r="AX652" s="1"/>
      <c r="AY652" s="1"/>
      <c r="AZ652" s="1"/>
      <c r="BA652" s="1"/>
      <c r="BB652" s="1"/>
      <c r="BC652" s="1"/>
      <c r="BD652" s="1"/>
      <c r="BE652" s="1"/>
      <c r="BF652" s="1"/>
      <c r="BG652" s="1"/>
      <c r="BH652" s="1"/>
      <c r="BI652" s="1"/>
      <c r="BJ652" s="1"/>
    </row>
    <row r="653" spans="1:62" ht="14.25" customHeight="1">
      <c r="A653" s="47"/>
      <c r="B653" s="47"/>
      <c r="C653" s="47"/>
      <c r="D653" s="47"/>
      <c r="E653" s="47"/>
      <c r="F653" s="47"/>
      <c r="G653" s="47"/>
      <c r="H653" s="47"/>
      <c r="I653" s="47"/>
      <c r="J653" s="47"/>
      <c r="K653" s="47"/>
      <c r="L653" s="47"/>
      <c r="M653" s="47"/>
      <c r="N653" s="47"/>
      <c r="O653" s="47"/>
      <c r="P653" s="47"/>
      <c r="Q653" s="47"/>
      <c r="R653" s="47"/>
      <c r="S653" s="48"/>
      <c r="T653" s="48"/>
      <c r="U653" s="48"/>
      <c r="V653" s="48"/>
      <c r="W653" s="48"/>
      <c r="X653" s="48"/>
      <c r="Y653" s="48"/>
      <c r="Z653" s="48"/>
      <c r="AA653" s="48"/>
      <c r="AB653" s="48"/>
      <c r="AC653" s="48"/>
      <c r="AD653" s="48"/>
      <c r="AE653" s="48"/>
      <c r="AF653" s="48"/>
      <c r="AG653" s="47"/>
      <c r="AH653" s="47"/>
      <c r="AI653" s="47"/>
      <c r="AJ653" s="49"/>
      <c r="AK653" s="47"/>
      <c r="AL653" s="47"/>
      <c r="AM653" s="47"/>
      <c r="AN653" s="47"/>
      <c r="AO653" s="47"/>
      <c r="AP653" s="47"/>
      <c r="AQ653" s="50"/>
      <c r="AR653" s="50"/>
      <c r="AS653" s="51"/>
      <c r="AT653" s="51"/>
      <c r="AU653" s="1"/>
      <c r="AV653" s="1"/>
      <c r="AW653" s="1"/>
      <c r="AX653" s="1"/>
      <c r="AY653" s="1"/>
      <c r="AZ653" s="1"/>
      <c r="BA653" s="1"/>
      <c r="BB653" s="1"/>
      <c r="BC653" s="1"/>
      <c r="BD653" s="1"/>
      <c r="BE653" s="1"/>
      <c r="BF653" s="1"/>
      <c r="BG653" s="1"/>
      <c r="BH653" s="1"/>
      <c r="BI653" s="1"/>
      <c r="BJ653" s="1"/>
    </row>
    <row r="654" spans="1:62" ht="14.25" customHeight="1">
      <c r="A654" s="47"/>
      <c r="B654" s="47"/>
      <c r="C654" s="47"/>
      <c r="D654" s="47"/>
      <c r="E654" s="47"/>
      <c r="F654" s="47"/>
      <c r="G654" s="47"/>
      <c r="H654" s="47"/>
      <c r="I654" s="47"/>
      <c r="J654" s="47"/>
      <c r="K654" s="47"/>
      <c r="L654" s="47"/>
      <c r="M654" s="47"/>
      <c r="N654" s="47"/>
      <c r="O654" s="47"/>
      <c r="P654" s="47"/>
      <c r="Q654" s="47"/>
      <c r="R654" s="47"/>
      <c r="S654" s="48"/>
      <c r="T654" s="48"/>
      <c r="U654" s="48"/>
      <c r="V654" s="48"/>
      <c r="W654" s="48"/>
      <c r="X654" s="48"/>
      <c r="Y654" s="48"/>
      <c r="Z654" s="48"/>
      <c r="AA654" s="48"/>
      <c r="AB654" s="48"/>
      <c r="AC654" s="48"/>
      <c r="AD654" s="48"/>
      <c r="AE654" s="48"/>
      <c r="AF654" s="48"/>
      <c r="AG654" s="47"/>
      <c r="AH654" s="47"/>
      <c r="AI654" s="47"/>
      <c r="AJ654" s="49"/>
      <c r="AK654" s="47"/>
      <c r="AL654" s="47"/>
      <c r="AM654" s="47"/>
      <c r="AN654" s="47"/>
      <c r="AO654" s="47"/>
      <c r="AP654" s="47"/>
      <c r="AQ654" s="50"/>
      <c r="AR654" s="50"/>
      <c r="AS654" s="51"/>
      <c r="AT654" s="51"/>
      <c r="AU654" s="1"/>
      <c r="AV654" s="1"/>
      <c r="AW654" s="1"/>
      <c r="AX654" s="1"/>
      <c r="AY654" s="1"/>
      <c r="AZ654" s="1"/>
      <c r="BA654" s="1"/>
      <c r="BB654" s="1"/>
      <c r="BC654" s="1"/>
      <c r="BD654" s="1"/>
      <c r="BE654" s="1"/>
      <c r="BF654" s="1"/>
      <c r="BG654" s="1"/>
      <c r="BH654" s="1"/>
      <c r="BI654" s="1"/>
      <c r="BJ654" s="1"/>
    </row>
    <row r="655" spans="1:62" ht="14.25" customHeight="1">
      <c r="A655" s="47"/>
      <c r="B655" s="47"/>
      <c r="C655" s="47"/>
      <c r="D655" s="47"/>
      <c r="E655" s="47"/>
      <c r="F655" s="47"/>
      <c r="G655" s="47"/>
      <c r="H655" s="47"/>
      <c r="I655" s="47"/>
      <c r="J655" s="47"/>
      <c r="K655" s="47"/>
      <c r="L655" s="47"/>
      <c r="M655" s="47"/>
      <c r="N655" s="47"/>
      <c r="O655" s="47"/>
      <c r="P655" s="47"/>
      <c r="Q655" s="47"/>
      <c r="R655" s="47"/>
      <c r="S655" s="48"/>
      <c r="T655" s="48"/>
      <c r="U655" s="48"/>
      <c r="V655" s="48"/>
      <c r="W655" s="48"/>
      <c r="X655" s="48"/>
      <c r="Y655" s="48"/>
      <c r="Z655" s="48"/>
      <c r="AA655" s="48"/>
      <c r="AB655" s="48"/>
      <c r="AC655" s="48"/>
      <c r="AD655" s="48"/>
      <c r="AE655" s="48"/>
      <c r="AF655" s="48"/>
      <c r="AG655" s="47"/>
      <c r="AH655" s="47"/>
      <c r="AI655" s="47"/>
      <c r="AJ655" s="49"/>
      <c r="AK655" s="47"/>
      <c r="AL655" s="47"/>
      <c r="AM655" s="47"/>
      <c r="AN655" s="47"/>
      <c r="AO655" s="47"/>
      <c r="AP655" s="47"/>
      <c r="AQ655" s="50"/>
      <c r="AR655" s="50"/>
      <c r="AS655" s="51"/>
      <c r="AT655" s="51"/>
      <c r="AU655" s="1"/>
      <c r="AV655" s="1"/>
      <c r="AW655" s="1"/>
      <c r="AX655" s="1"/>
      <c r="AY655" s="1"/>
      <c r="AZ655" s="1"/>
      <c r="BA655" s="1"/>
      <c r="BB655" s="1"/>
      <c r="BC655" s="1"/>
      <c r="BD655" s="1"/>
      <c r="BE655" s="1"/>
      <c r="BF655" s="1"/>
      <c r="BG655" s="1"/>
      <c r="BH655" s="1"/>
      <c r="BI655" s="1"/>
      <c r="BJ655" s="1"/>
    </row>
    <row r="656" spans="1:62" ht="14.25" customHeight="1">
      <c r="A656" s="47"/>
      <c r="B656" s="47"/>
      <c r="C656" s="47"/>
      <c r="D656" s="47"/>
      <c r="E656" s="47"/>
      <c r="F656" s="47"/>
      <c r="G656" s="47"/>
      <c r="H656" s="47"/>
      <c r="I656" s="47"/>
      <c r="J656" s="47"/>
      <c r="K656" s="47"/>
      <c r="L656" s="47"/>
      <c r="M656" s="47"/>
      <c r="N656" s="47"/>
      <c r="O656" s="47"/>
      <c r="P656" s="47"/>
      <c r="Q656" s="47"/>
      <c r="R656" s="47"/>
      <c r="S656" s="48"/>
      <c r="T656" s="48"/>
      <c r="U656" s="48"/>
      <c r="V656" s="48"/>
      <c r="W656" s="48"/>
      <c r="X656" s="48"/>
      <c r="Y656" s="48"/>
      <c r="Z656" s="48"/>
      <c r="AA656" s="48"/>
      <c r="AB656" s="48"/>
      <c r="AC656" s="48"/>
      <c r="AD656" s="48"/>
      <c r="AE656" s="48"/>
      <c r="AF656" s="48"/>
      <c r="AG656" s="47"/>
      <c r="AH656" s="47"/>
      <c r="AI656" s="47"/>
      <c r="AJ656" s="49"/>
      <c r="AK656" s="47"/>
      <c r="AL656" s="47"/>
      <c r="AM656" s="47"/>
      <c r="AN656" s="47"/>
      <c r="AO656" s="47"/>
      <c r="AP656" s="47"/>
      <c r="AQ656" s="50"/>
      <c r="AR656" s="50"/>
      <c r="AS656" s="51"/>
      <c r="AT656" s="51"/>
      <c r="AU656" s="1"/>
      <c r="AV656" s="1"/>
      <c r="AW656" s="1"/>
      <c r="AX656" s="1"/>
      <c r="AY656" s="1"/>
      <c r="AZ656" s="1"/>
      <c r="BA656" s="1"/>
      <c r="BB656" s="1"/>
      <c r="BC656" s="1"/>
      <c r="BD656" s="1"/>
      <c r="BE656" s="1"/>
      <c r="BF656" s="1"/>
      <c r="BG656" s="1"/>
      <c r="BH656" s="1"/>
      <c r="BI656" s="1"/>
      <c r="BJ656" s="1"/>
    </row>
    <row r="657" spans="1:62" ht="14.25" customHeight="1">
      <c r="A657" s="47"/>
      <c r="B657" s="47"/>
      <c r="C657" s="47"/>
      <c r="D657" s="47"/>
      <c r="E657" s="47"/>
      <c r="F657" s="47"/>
      <c r="G657" s="47"/>
      <c r="H657" s="47"/>
      <c r="I657" s="47"/>
      <c r="J657" s="47"/>
      <c r="K657" s="47"/>
      <c r="L657" s="47"/>
      <c r="M657" s="47"/>
      <c r="N657" s="47"/>
      <c r="O657" s="47"/>
      <c r="P657" s="47"/>
      <c r="Q657" s="47"/>
      <c r="R657" s="47"/>
      <c r="S657" s="48"/>
      <c r="T657" s="48"/>
      <c r="U657" s="48"/>
      <c r="V657" s="48"/>
      <c r="W657" s="48"/>
      <c r="X657" s="48"/>
      <c r="Y657" s="48"/>
      <c r="Z657" s="48"/>
      <c r="AA657" s="48"/>
      <c r="AB657" s="48"/>
      <c r="AC657" s="48"/>
      <c r="AD657" s="48"/>
      <c r="AE657" s="48"/>
      <c r="AF657" s="48"/>
      <c r="AG657" s="47"/>
      <c r="AH657" s="47"/>
      <c r="AI657" s="47"/>
      <c r="AJ657" s="49"/>
      <c r="AK657" s="47"/>
      <c r="AL657" s="47"/>
      <c r="AM657" s="47"/>
      <c r="AN657" s="47"/>
      <c r="AO657" s="47"/>
      <c r="AP657" s="47"/>
      <c r="AQ657" s="50"/>
      <c r="AR657" s="50"/>
      <c r="AS657" s="51"/>
      <c r="AT657" s="51"/>
      <c r="AU657" s="1"/>
      <c r="AV657" s="1"/>
      <c r="AW657" s="1"/>
      <c r="AX657" s="1"/>
      <c r="AY657" s="1"/>
      <c r="AZ657" s="1"/>
      <c r="BA657" s="1"/>
      <c r="BB657" s="1"/>
      <c r="BC657" s="1"/>
      <c r="BD657" s="1"/>
      <c r="BE657" s="1"/>
      <c r="BF657" s="1"/>
      <c r="BG657" s="1"/>
      <c r="BH657" s="1"/>
      <c r="BI657" s="1"/>
      <c r="BJ657" s="1"/>
    </row>
    <row r="658" spans="1:62" ht="14.25" customHeight="1">
      <c r="A658" s="47"/>
      <c r="B658" s="47"/>
      <c r="C658" s="47"/>
      <c r="D658" s="47"/>
      <c r="E658" s="47"/>
      <c r="F658" s="47"/>
      <c r="G658" s="47"/>
      <c r="H658" s="47"/>
      <c r="I658" s="47"/>
      <c r="J658" s="47"/>
      <c r="K658" s="47"/>
      <c r="L658" s="47"/>
      <c r="M658" s="47"/>
      <c r="N658" s="47"/>
      <c r="O658" s="47"/>
      <c r="P658" s="47"/>
      <c r="Q658" s="47"/>
      <c r="R658" s="47"/>
      <c r="S658" s="48"/>
      <c r="T658" s="48"/>
      <c r="U658" s="48"/>
      <c r="V658" s="48"/>
      <c r="W658" s="48"/>
      <c r="X658" s="48"/>
      <c r="Y658" s="48"/>
      <c r="Z658" s="48"/>
      <c r="AA658" s="48"/>
      <c r="AB658" s="48"/>
      <c r="AC658" s="48"/>
      <c r="AD658" s="48"/>
      <c r="AE658" s="48"/>
      <c r="AF658" s="48"/>
      <c r="AG658" s="47"/>
      <c r="AH658" s="47"/>
      <c r="AI658" s="47"/>
      <c r="AJ658" s="49"/>
      <c r="AK658" s="47"/>
      <c r="AL658" s="47"/>
      <c r="AM658" s="47"/>
      <c r="AN658" s="47"/>
      <c r="AO658" s="47"/>
      <c r="AP658" s="47"/>
      <c r="AQ658" s="50"/>
      <c r="AR658" s="50"/>
      <c r="AS658" s="51"/>
      <c r="AT658" s="51"/>
      <c r="AU658" s="1"/>
      <c r="AV658" s="1"/>
      <c r="AW658" s="1"/>
      <c r="AX658" s="1"/>
      <c r="AY658" s="1"/>
      <c r="AZ658" s="1"/>
      <c r="BA658" s="1"/>
      <c r="BB658" s="1"/>
      <c r="BC658" s="1"/>
      <c r="BD658" s="1"/>
      <c r="BE658" s="1"/>
      <c r="BF658" s="1"/>
      <c r="BG658" s="1"/>
      <c r="BH658" s="1"/>
      <c r="BI658" s="1"/>
      <c r="BJ658" s="1"/>
    </row>
    <row r="659" spans="1:62" ht="14.25" customHeight="1">
      <c r="A659" s="47"/>
      <c r="B659" s="47"/>
      <c r="C659" s="47"/>
      <c r="D659" s="47"/>
      <c r="E659" s="47"/>
      <c r="F659" s="47"/>
      <c r="G659" s="47"/>
      <c r="H659" s="47"/>
      <c r="I659" s="47"/>
      <c r="J659" s="47"/>
      <c r="K659" s="47"/>
      <c r="L659" s="47"/>
      <c r="M659" s="47"/>
      <c r="N659" s="47"/>
      <c r="O659" s="47"/>
      <c r="P659" s="47"/>
      <c r="Q659" s="47"/>
      <c r="R659" s="47"/>
      <c r="S659" s="48"/>
      <c r="T659" s="48"/>
      <c r="U659" s="48"/>
      <c r="V659" s="48"/>
      <c r="W659" s="48"/>
      <c r="X659" s="48"/>
      <c r="Y659" s="48"/>
      <c r="Z659" s="48"/>
      <c r="AA659" s="48"/>
      <c r="AB659" s="48"/>
      <c r="AC659" s="48"/>
      <c r="AD659" s="48"/>
      <c r="AE659" s="48"/>
      <c r="AF659" s="48"/>
      <c r="AG659" s="47"/>
      <c r="AH659" s="47"/>
      <c r="AI659" s="47"/>
      <c r="AJ659" s="49"/>
      <c r="AK659" s="47"/>
      <c r="AL659" s="47"/>
      <c r="AM659" s="47"/>
      <c r="AN659" s="47"/>
      <c r="AO659" s="47"/>
      <c r="AP659" s="47"/>
      <c r="AQ659" s="50"/>
      <c r="AR659" s="50"/>
      <c r="AS659" s="51"/>
      <c r="AT659" s="51"/>
      <c r="AU659" s="1"/>
      <c r="AV659" s="1"/>
      <c r="AW659" s="1"/>
      <c r="AX659" s="1"/>
      <c r="AY659" s="1"/>
      <c r="AZ659" s="1"/>
      <c r="BA659" s="1"/>
      <c r="BB659" s="1"/>
      <c r="BC659" s="1"/>
      <c r="BD659" s="1"/>
      <c r="BE659" s="1"/>
      <c r="BF659" s="1"/>
      <c r="BG659" s="1"/>
      <c r="BH659" s="1"/>
      <c r="BI659" s="1"/>
      <c r="BJ659" s="1"/>
    </row>
    <row r="660" spans="1:62" ht="14.25" customHeight="1">
      <c r="A660" s="47"/>
      <c r="B660" s="47"/>
      <c r="C660" s="47"/>
      <c r="D660" s="47"/>
      <c r="E660" s="47"/>
      <c r="F660" s="47"/>
      <c r="G660" s="47"/>
      <c r="H660" s="47"/>
      <c r="I660" s="47"/>
      <c r="J660" s="47"/>
      <c r="K660" s="47"/>
      <c r="L660" s="47"/>
      <c r="M660" s="47"/>
      <c r="N660" s="47"/>
      <c r="O660" s="47"/>
      <c r="P660" s="47"/>
      <c r="Q660" s="47"/>
      <c r="R660" s="47"/>
      <c r="S660" s="48"/>
      <c r="T660" s="48"/>
      <c r="U660" s="48"/>
      <c r="V660" s="48"/>
      <c r="W660" s="48"/>
      <c r="X660" s="48"/>
      <c r="Y660" s="48"/>
      <c r="Z660" s="48"/>
      <c r="AA660" s="48"/>
      <c r="AB660" s="48"/>
      <c r="AC660" s="48"/>
      <c r="AD660" s="48"/>
      <c r="AE660" s="48"/>
      <c r="AF660" s="48"/>
      <c r="AG660" s="47"/>
      <c r="AH660" s="47"/>
      <c r="AI660" s="47"/>
      <c r="AJ660" s="49"/>
      <c r="AK660" s="47"/>
      <c r="AL660" s="47"/>
      <c r="AM660" s="47"/>
      <c r="AN660" s="47"/>
      <c r="AO660" s="47"/>
      <c r="AP660" s="47"/>
      <c r="AQ660" s="50"/>
      <c r="AR660" s="50"/>
      <c r="AS660" s="51"/>
      <c r="AT660" s="51"/>
      <c r="AU660" s="1"/>
      <c r="AV660" s="1"/>
      <c r="AW660" s="1"/>
      <c r="AX660" s="1"/>
      <c r="AY660" s="1"/>
      <c r="AZ660" s="1"/>
      <c r="BA660" s="1"/>
      <c r="BB660" s="1"/>
      <c r="BC660" s="1"/>
      <c r="BD660" s="1"/>
      <c r="BE660" s="1"/>
      <c r="BF660" s="1"/>
      <c r="BG660" s="1"/>
      <c r="BH660" s="1"/>
      <c r="BI660" s="1"/>
      <c r="BJ660" s="1"/>
    </row>
    <row r="661" spans="1:62" ht="14.25" customHeight="1">
      <c r="A661" s="47"/>
      <c r="B661" s="47"/>
      <c r="C661" s="47"/>
      <c r="D661" s="47"/>
      <c r="E661" s="47"/>
      <c r="F661" s="47"/>
      <c r="G661" s="47"/>
      <c r="H661" s="47"/>
      <c r="I661" s="47"/>
      <c r="J661" s="47"/>
      <c r="K661" s="47"/>
      <c r="L661" s="47"/>
      <c r="M661" s="47"/>
      <c r="N661" s="47"/>
      <c r="O661" s="47"/>
      <c r="P661" s="47"/>
      <c r="Q661" s="47"/>
      <c r="R661" s="47"/>
      <c r="S661" s="48"/>
      <c r="T661" s="48"/>
      <c r="U661" s="48"/>
      <c r="V661" s="48"/>
      <c r="W661" s="48"/>
      <c r="X661" s="48"/>
      <c r="Y661" s="48"/>
      <c r="Z661" s="48"/>
      <c r="AA661" s="48"/>
      <c r="AB661" s="48"/>
      <c r="AC661" s="48"/>
      <c r="AD661" s="48"/>
      <c r="AE661" s="48"/>
      <c r="AF661" s="48"/>
      <c r="AG661" s="47"/>
      <c r="AH661" s="47"/>
      <c r="AI661" s="47"/>
      <c r="AJ661" s="49"/>
      <c r="AK661" s="47"/>
      <c r="AL661" s="47"/>
      <c r="AM661" s="47"/>
      <c r="AN661" s="47"/>
      <c r="AO661" s="47"/>
      <c r="AP661" s="47"/>
      <c r="AQ661" s="50"/>
      <c r="AR661" s="50"/>
      <c r="AS661" s="51"/>
      <c r="AT661" s="51"/>
      <c r="AU661" s="1"/>
      <c r="AV661" s="1"/>
      <c r="AW661" s="1"/>
      <c r="AX661" s="1"/>
      <c r="AY661" s="1"/>
      <c r="AZ661" s="1"/>
      <c r="BA661" s="1"/>
      <c r="BB661" s="1"/>
      <c r="BC661" s="1"/>
      <c r="BD661" s="1"/>
      <c r="BE661" s="1"/>
      <c r="BF661" s="1"/>
      <c r="BG661" s="1"/>
      <c r="BH661" s="1"/>
      <c r="BI661" s="1"/>
      <c r="BJ661" s="1"/>
    </row>
    <row r="662" spans="1:62" ht="14.25" customHeight="1">
      <c r="A662" s="47"/>
      <c r="B662" s="47"/>
      <c r="C662" s="47"/>
      <c r="D662" s="47"/>
      <c r="E662" s="47"/>
      <c r="F662" s="47"/>
      <c r="G662" s="47"/>
      <c r="H662" s="47"/>
      <c r="I662" s="47"/>
      <c r="J662" s="47"/>
      <c r="K662" s="47"/>
      <c r="L662" s="47"/>
      <c r="M662" s="47"/>
      <c r="N662" s="47"/>
      <c r="O662" s="47"/>
      <c r="P662" s="47"/>
      <c r="Q662" s="47"/>
      <c r="R662" s="47"/>
      <c r="S662" s="48"/>
      <c r="T662" s="48"/>
      <c r="U662" s="48"/>
      <c r="V662" s="48"/>
      <c r="W662" s="48"/>
      <c r="X662" s="48"/>
      <c r="Y662" s="48"/>
      <c r="Z662" s="48"/>
      <c r="AA662" s="48"/>
      <c r="AB662" s="48"/>
      <c r="AC662" s="48"/>
      <c r="AD662" s="48"/>
      <c r="AE662" s="48"/>
      <c r="AF662" s="48"/>
      <c r="AG662" s="47"/>
      <c r="AH662" s="47"/>
      <c r="AI662" s="47"/>
      <c r="AJ662" s="49"/>
      <c r="AK662" s="47"/>
      <c r="AL662" s="47"/>
      <c r="AM662" s="47"/>
      <c r="AN662" s="47"/>
      <c r="AO662" s="47"/>
      <c r="AP662" s="47"/>
      <c r="AQ662" s="50"/>
      <c r="AR662" s="50"/>
      <c r="AS662" s="51"/>
      <c r="AT662" s="51"/>
      <c r="AU662" s="1"/>
      <c r="AV662" s="1"/>
      <c r="AW662" s="1"/>
      <c r="AX662" s="1"/>
      <c r="AY662" s="1"/>
      <c r="AZ662" s="1"/>
      <c r="BA662" s="1"/>
      <c r="BB662" s="1"/>
      <c r="BC662" s="1"/>
      <c r="BD662" s="1"/>
      <c r="BE662" s="1"/>
      <c r="BF662" s="1"/>
      <c r="BG662" s="1"/>
      <c r="BH662" s="1"/>
      <c r="BI662" s="1"/>
      <c r="BJ662" s="1"/>
    </row>
    <row r="663" spans="1:62" ht="14.25" customHeight="1">
      <c r="A663" s="47"/>
      <c r="B663" s="47"/>
      <c r="C663" s="47"/>
      <c r="D663" s="47"/>
      <c r="E663" s="47"/>
      <c r="F663" s="47"/>
      <c r="G663" s="47"/>
      <c r="H663" s="47"/>
      <c r="I663" s="47"/>
      <c r="J663" s="47"/>
      <c r="K663" s="47"/>
      <c r="L663" s="47"/>
      <c r="M663" s="47"/>
      <c r="N663" s="47"/>
      <c r="O663" s="47"/>
      <c r="P663" s="47"/>
      <c r="Q663" s="47"/>
      <c r="R663" s="47"/>
      <c r="S663" s="48"/>
      <c r="T663" s="48"/>
      <c r="U663" s="48"/>
      <c r="V663" s="48"/>
      <c r="W663" s="48"/>
      <c r="X663" s="48"/>
      <c r="Y663" s="48"/>
      <c r="Z663" s="48"/>
      <c r="AA663" s="48"/>
      <c r="AB663" s="48"/>
      <c r="AC663" s="48"/>
      <c r="AD663" s="48"/>
      <c r="AE663" s="48"/>
      <c r="AF663" s="48"/>
      <c r="AG663" s="47"/>
      <c r="AH663" s="47"/>
      <c r="AI663" s="47"/>
      <c r="AJ663" s="49"/>
      <c r="AK663" s="47"/>
      <c r="AL663" s="47"/>
      <c r="AM663" s="47"/>
      <c r="AN663" s="47"/>
      <c r="AO663" s="47"/>
      <c r="AP663" s="47"/>
      <c r="AQ663" s="50"/>
      <c r="AR663" s="50"/>
      <c r="AS663" s="51"/>
      <c r="AT663" s="51"/>
      <c r="AU663" s="1"/>
      <c r="AV663" s="1"/>
      <c r="AW663" s="1"/>
      <c r="AX663" s="1"/>
      <c r="AY663" s="1"/>
      <c r="AZ663" s="1"/>
      <c r="BA663" s="1"/>
      <c r="BB663" s="1"/>
      <c r="BC663" s="1"/>
      <c r="BD663" s="1"/>
      <c r="BE663" s="1"/>
      <c r="BF663" s="1"/>
      <c r="BG663" s="1"/>
      <c r="BH663" s="1"/>
      <c r="BI663" s="1"/>
      <c r="BJ663" s="1"/>
    </row>
    <row r="664" spans="1:62" ht="14.25" customHeight="1">
      <c r="A664" s="47"/>
      <c r="B664" s="47"/>
      <c r="C664" s="47"/>
      <c r="D664" s="47"/>
      <c r="E664" s="47"/>
      <c r="F664" s="47"/>
      <c r="G664" s="47"/>
      <c r="H664" s="47"/>
      <c r="I664" s="47"/>
      <c r="J664" s="47"/>
      <c r="K664" s="47"/>
      <c r="L664" s="47"/>
      <c r="M664" s="47"/>
      <c r="N664" s="47"/>
      <c r="O664" s="47"/>
      <c r="P664" s="47"/>
      <c r="Q664" s="47"/>
      <c r="R664" s="47"/>
      <c r="S664" s="48"/>
      <c r="T664" s="48"/>
      <c r="U664" s="48"/>
      <c r="V664" s="48"/>
      <c r="W664" s="48"/>
      <c r="X664" s="48"/>
      <c r="Y664" s="48"/>
      <c r="Z664" s="48"/>
      <c r="AA664" s="48"/>
      <c r="AB664" s="48"/>
      <c r="AC664" s="48"/>
      <c r="AD664" s="48"/>
      <c r="AE664" s="48"/>
      <c r="AF664" s="48"/>
      <c r="AG664" s="47"/>
      <c r="AH664" s="47"/>
      <c r="AI664" s="47"/>
      <c r="AJ664" s="49"/>
      <c r="AK664" s="47"/>
      <c r="AL664" s="47"/>
      <c r="AM664" s="47"/>
      <c r="AN664" s="47"/>
      <c r="AO664" s="47"/>
      <c r="AP664" s="47"/>
      <c r="AQ664" s="50"/>
      <c r="AR664" s="50"/>
      <c r="AS664" s="51"/>
      <c r="AT664" s="51"/>
      <c r="AU664" s="1"/>
      <c r="AV664" s="1"/>
      <c r="AW664" s="1"/>
      <c r="AX664" s="1"/>
      <c r="AY664" s="1"/>
      <c r="AZ664" s="1"/>
      <c r="BA664" s="1"/>
      <c r="BB664" s="1"/>
      <c r="BC664" s="1"/>
      <c r="BD664" s="1"/>
      <c r="BE664" s="1"/>
      <c r="BF664" s="1"/>
      <c r="BG664" s="1"/>
      <c r="BH664" s="1"/>
      <c r="BI664" s="1"/>
      <c r="BJ664" s="1"/>
    </row>
    <row r="665" spans="1:62" ht="14.25" customHeight="1">
      <c r="A665" s="47"/>
      <c r="B665" s="47"/>
      <c r="C665" s="47"/>
      <c r="D665" s="47"/>
      <c r="E665" s="47"/>
      <c r="F665" s="47"/>
      <c r="G665" s="47"/>
      <c r="H665" s="47"/>
      <c r="I665" s="47"/>
      <c r="J665" s="47"/>
      <c r="K665" s="47"/>
      <c r="L665" s="47"/>
      <c r="M665" s="47"/>
      <c r="N665" s="47"/>
      <c r="O665" s="47"/>
      <c r="P665" s="47"/>
      <c r="Q665" s="47"/>
      <c r="R665" s="47"/>
      <c r="S665" s="48"/>
      <c r="T665" s="48"/>
      <c r="U665" s="48"/>
      <c r="V665" s="48"/>
      <c r="W665" s="48"/>
      <c r="X665" s="48"/>
      <c r="Y665" s="48"/>
      <c r="Z665" s="48"/>
      <c r="AA665" s="48"/>
      <c r="AB665" s="48"/>
      <c r="AC665" s="48"/>
      <c r="AD665" s="48"/>
      <c r="AE665" s="48"/>
      <c r="AF665" s="48"/>
      <c r="AG665" s="47"/>
      <c r="AH665" s="47"/>
      <c r="AI665" s="47"/>
      <c r="AJ665" s="49"/>
      <c r="AK665" s="47"/>
      <c r="AL665" s="47"/>
      <c r="AM665" s="47"/>
      <c r="AN665" s="47"/>
      <c r="AO665" s="47"/>
      <c r="AP665" s="47"/>
      <c r="AQ665" s="50"/>
      <c r="AR665" s="50"/>
      <c r="AS665" s="51"/>
      <c r="AT665" s="51"/>
      <c r="AU665" s="1"/>
      <c r="AV665" s="1"/>
      <c r="AW665" s="1"/>
      <c r="AX665" s="1"/>
      <c r="AY665" s="1"/>
      <c r="AZ665" s="1"/>
      <c r="BA665" s="1"/>
      <c r="BB665" s="1"/>
      <c r="BC665" s="1"/>
      <c r="BD665" s="1"/>
      <c r="BE665" s="1"/>
      <c r="BF665" s="1"/>
      <c r="BG665" s="1"/>
      <c r="BH665" s="1"/>
      <c r="BI665" s="1"/>
      <c r="BJ665" s="1"/>
    </row>
    <row r="666" spans="1:62" ht="14.25" customHeight="1">
      <c r="A666" s="47"/>
      <c r="B666" s="47"/>
      <c r="C666" s="47"/>
      <c r="D666" s="47"/>
      <c r="E666" s="47"/>
      <c r="F666" s="47"/>
      <c r="G666" s="47"/>
      <c r="H666" s="47"/>
      <c r="I666" s="47"/>
      <c r="J666" s="47"/>
      <c r="K666" s="47"/>
      <c r="L666" s="47"/>
      <c r="M666" s="47"/>
      <c r="N666" s="47"/>
      <c r="O666" s="47"/>
      <c r="P666" s="47"/>
      <c r="Q666" s="47"/>
      <c r="R666" s="47"/>
      <c r="S666" s="48"/>
      <c r="T666" s="48"/>
      <c r="U666" s="48"/>
      <c r="V666" s="48"/>
      <c r="W666" s="48"/>
      <c r="X666" s="48"/>
      <c r="Y666" s="48"/>
      <c r="Z666" s="48"/>
      <c r="AA666" s="48"/>
      <c r="AB666" s="48"/>
      <c r="AC666" s="48"/>
      <c r="AD666" s="48"/>
      <c r="AE666" s="48"/>
      <c r="AF666" s="48"/>
      <c r="AG666" s="47"/>
      <c r="AH666" s="47"/>
      <c r="AI666" s="47"/>
      <c r="AJ666" s="49"/>
      <c r="AK666" s="47"/>
      <c r="AL666" s="47"/>
      <c r="AM666" s="47"/>
      <c r="AN666" s="47"/>
      <c r="AO666" s="47"/>
      <c r="AP666" s="47"/>
      <c r="AQ666" s="50"/>
      <c r="AR666" s="50"/>
      <c r="AS666" s="51"/>
      <c r="AT666" s="51"/>
      <c r="AU666" s="1"/>
      <c r="AV666" s="1"/>
      <c r="AW666" s="1"/>
      <c r="AX666" s="1"/>
      <c r="AY666" s="1"/>
      <c r="AZ666" s="1"/>
      <c r="BA666" s="1"/>
      <c r="BB666" s="1"/>
      <c r="BC666" s="1"/>
      <c r="BD666" s="1"/>
      <c r="BE666" s="1"/>
      <c r="BF666" s="1"/>
      <c r="BG666" s="1"/>
      <c r="BH666" s="1"/>
      <c r="BI666" s="1"/>
      <c r="BJ666" s="1"/>
    </row>
    <row r="667" spans="1:62" ht="14.25" customHeight="1">
      <c r="A667" s="47"/>
      <c r="B667" s="47"/>
      <c r="C667" s="47"/>
      <c r="D667" s="47"/>
      <c r="E667" s="47"/>
      <c r="F667" s="47"/>
      <c r="G667" s="47"/>
      <c r="H667" s="47"/>
      <c r="I667" s="47"/>
      <c r="J667" s="47"/>
      <c r="K667" s="47"/>
      <c r="L667" s="47"/>
      <c r="M667" s="47"/>
      <c r="N667" s="47"/>
      <c r="O667" s="47"/>
      <c r="P667" s="47"/>
      <c r="Q667" s="47"/>
      <c r="R667" s="47"/>
      <c r="S667" s="48"/>
      <c r="T667" s="48"/>
      <c r="U667" s="48"/>
      <c r="V667" s="48"/>
      <c r="W667" s="48"/>
      <c r="X667" s="48"/>
      <c r="Y667" s="48"/>
      <c r="Z667" s="48"/>
      <c r="AA667" s="48"/>
      <c r="AB667" s="48"/>
      <c r="AC667" s="48"/>
      <c r="AD667" s="48"/>
      <c r="AE667" s="48"/>
      <c r="AF667" s="48"/>
      <c r="AG667" s="47"/>
      <c r="AH667" s="47"/>
      <c r="AI667" s="47"/>
      <c r="AJ667" s="49"/>
      <c r="AK667" s="47"/>
      <c r="AL667" s="47"/>
      <c r="AM667" s="47"/>
      <c r="AN667" s="47"/>
      <c r="AO667" s="47"/>
      <c r="AP667" s="47"/>
      <c r="AQ667" s="50"/>
      <c r="AR667" s="50"/>
      <c r="AS667" s="51"/>
      <c r="AT667" s="51"/>
      <c r="AU667" s="1"/>
      <c r="AV667" s="1"/>
      <c r="AW667" s="1"/>
      <c r="AX667" s="1"/>
      <c r="AY667" s="1"/>
      <c r="AZ667" s="1"/>
      <c r="BA667" s="1"/>
      <c r="BB667" s="1"/>
      <c r="BC667" s="1"/>
      <c r="BD667" s="1"/>
      <c r="BE667" s="1"/>
      <c r="BF667" s="1"/>
      <c r="BG667" s="1"/>
      <c r="BH667" s="1"/>
      <c r="BI667" s="1"/>
      <c r="BJ667" s="1"/>
    </row>
    <row r="668" spans="1:62" ht="14.25" customHeight="1">
      <c r="A668" s="47"/>
      <c r="B668" s="47"/>
      <c r="C668" s="47"/>
      <c r="D668" s="47"/>
      <c r="E668" s="47"/>
      <c r="F668" s="47"/>
      <c r="G668" s="47"/>
      <c r="H668" s="47"/>
      <c r="I668" s="47"/>
      <c r="J668" s="47"/>
      <c r="K668" s="47"/>
      <c r="L668" s="47"/>
      <c r="M668" s="47"/>
      <c r="N668" s="47"/>
      <c r="O668" s="47"/>
      <c r="P668" s="47"/>
      <c r="Q668" s="47"/>
      <c r="R668" s="47"/>
      <c r="S668" s="48"/>
      <c r="T668" s="48"/>
      <c r="U668" s="48"/>
      <c r="V668" s="48"/>
      <c r="W668" s="48"/>
      <c r="X668" s="48"/>
      <c r="Y668" s="48"/>
      <c r="Z668" s="48"/>
      <c r="AA668" s="48"/>
      <c r="AB668" s="48"/>
      <c r="AC668" s="48"/>
      <c r="AD668" s="48"/>
      <c r="AE668" s="48"/>
      <c r="AF668" s="48"/>
      <c r="AG668" s="47"/>
      <c r="AH668" s="47"/>
      <c r="AI668" s="47"/>
      <c r="AJ668" s="49"/>
      <c r="AK668" s="47"/>
      <c r="AL668" s="47"/>
      <c r="AM668" s="47"/>
      <c r="AN668" s="47"/>
      <c r="AO668" s="47"/>
      <c r="AP668" s="47"/>
      <c r="AQ668" s="50"/>
      <c r="AR668" s="50"/>
      <c r="AS668" s="51"/>
      <c r="AT668" s="51"/>
      <c r="AU668" s="1"/>
      <c r="AV668" s="1"/>
      <c r="AW668" s="1"/>
      <c r="AX668" s="1"/>
      <c r="AY668" s="1"/>
      <c r="AZ668" s="1"/>
      <c r="BA668" s="1"/>
      <c r="BB668" s="1"/>
      <c r="BC668" s="1"/>
      <c r="BD668" s="1"/>
      <c r="BE668" s="1"/>
      <c r="BF668" s="1"/>
      <c r="BG668" s="1"/>
      <c r="BH668" s="1"/>
      <c r="BI668" s="1"/>
      <c r="BJ668" s="1"/>
    </row>
    <row r="669" spans="1:62" ht="14.25" customHeight="1">
      <c r="A669" s="47"/>
      <c r="B669" s="47"/>
      <c r="C669" s="47"/>
      <c r="D669" s="47"/>
      <c r="E669" s="47"/>
      <c r="F669" s="47"/>
      <c r="G669" s="47"/>
      <c r="H669" s="47"/>
      <c r="I669" s="47"/>
      <c r="J669" s="47"/>
      <c r="K669" s="47"/>
      <c r="L669" s="47"/>
      <c r="M669" s="47"/>
      <c r="N669" s="47"/>
      <c r="O669" s="47"/>
      <c r="P669" s="47"/>
      <c r="Q669" s="47"/>
      <c r="R669" s="47"/>
      <c r="S669" s="48"/>
      <c r="T669" s="48"/>
      <c r="U669" s="48"/>
      <c r="V669" s="48"/>
      <c r="W669" s="48"/>
      <c r="X669" s="48"/>
      <c r="Y669" s="48"/>
      <c r="Z669" s="48"/>
      <c r="AA669" s="48"/>
      <c r="AB669" s="48"/>
      <c r="AC669" s="48"/>
      <c r="AD669" s="48"/>
      <c r="AE669" s="48"/>
      <c r="AF669" s="48"/>
      <c r="AG669" s="47"/>
      <c r="AH669" s="47"/>
      <c r="AI669" s="47"/>
      <c r="AJ669" s="49"/>
      <c r="AK669" s="47"/>
      <c r="AL669" s="47"/>
      <c r="AM669" s="47"/>
      <c r="AN669" s="47"/>
      <c r="AO669" s="47"/>
      <c r="AP669" s="47"/>
      <c r="AQ669" s="50"/>
      <c r="AR669" s="50"/>
      <c r="AS669" s="51"/>
      <c r="AT669" s="51"/>
      <c r="AU669" s="1"/>
      <c r="AV669" s="1"/>
      <c r="AW669" s="1"/>
      <c r="AX669" s="1"/>
      <c r="AY669" s="1"/>
      <c r="AZ669" s="1"/>
      <c r="BA669" s="1"/>
      <c r="BB669" s="1"/>
      <c r="BC669" s="1"/>
      <c r="BD669" s="1"/>
      <c r="BE669" s="1"/>
      <c r="BF669" s="1"/>
      <c r="BG669" s="1"/>
      <c r="BH669" s="1"/>
      <c r="BI669" s="1"/>
      <c r="BJ669" s="1"/>
    </row>
    <row r="670" spans="1:62" ht="14.25" customHeight="1">
      <c r="A670" s="47"/>
      <c r="B670" s="47"/>
      <c r="C670" s="47"/>
      <c r="D670" s="47"/>
      <c r="E670" s="47"/>
      <c r="F670" s="47"/>
      <c r="G670" s="47"/>
      <c r="H670" s="47"/>
      <c r="I670" s="47"/>
      <c r="J670" s="47"/>
      <c r="K670" s="47"/>
      <c r="L670" s="47"/>
      <c r="M670" s="47"/>
      <c r="N670" s="47"/>
      <c r="O670" s="47"/>
      <c r="P670" s="47"/>
      <c r="Q670" s="47"/>
      <c r="R670" s="47"/>
      <c r="S670" s="48"/>
      <c r="T670" s="48"/>
      <c r="U670" s="48"/>
      <c r="V670" s="48"/>
      <c r="W670" s="48"/>
      <c r="X670" s="48"/>
      <c r="Y670" s="48"/>
      <c r="Z670" s="48"/>
      <c r="AA670" s="48"/>
      <c r="AB670" s="48"/>
      <c r="AC670" s="48"/>
      <c r="AD670" s="48"/>
      <c r="AE670" s="48"/>
      <c r="AF670" s="48"/>
      <c r="AG670" s="47"/>
      <c r="AH670" s="47"/>
      <c r="AI670" s="47"/>
      <c r="AJ670" s="49"/>
      <c r="AK670" s="47"/>
      <c r="AL670" s="47"/>
      <c r="AM670" s="47"/>
      <c r="AN670" s="47"/>
      <c r="AO670" s="47"/>
      <c r="AP670" s="47"/>
      <c r="AQ670" s="50"/>
      <c r="AR670" s="50"/>
      <c r="AS670" s="51"/>
      <c r="AT670" s="51"/>
      <c r="AU670" s="1"/>
      <c r="AV670" s="1"/>
      <c r="AW670" s="1"/>
      <c r="AX670" s="1"/>
      <c r="AY670" s="1"/>
      <c r="AZ670" s="1"/>
      <c r="BA670" s="1"/>
      <c r="BB670" s="1"/>
      <c r="BC670" s="1"/>
      <c r="BD670" s="1"/>
      <c r="BE670" s="1"/>
      <c r="BF670" s="1"/>
      <c r="BG670" s="1"/>
      <c r="BH670" s="1"/>
      <c r="BI670" s="1"/>
      <c r="BJ670" s="1"/>
    </row>
    <row r="671" spans="1:62" ht="14.25" customHeight="1">
      <c r="A671" s="47"/>
      <c r="B671" s="47"/>
      <c r="C671" s="47"/>
      <c r="D671" s="47"/>
      <c r="E671" s="47"/>
      <c r="F671" s="47"/>
      <c r="G671" s="47"/>
      <c r="H671" s="47"/>
      <c r="I671" s="47"/>
      <c r="J671" s="47"/>
      <c r="K671" s="47"/>
      <c r="L671" s="47"/>
      <c r="M671" s="47"/>
      <c r="N671" s="47"/>
      <c r="O671" s="47"/>
      <c r="P671" s="47"/>
      <c r="Q671" s="47"/>
      <c r="R671" s="47"/>
      <c r="S671" s="48"/>
      <c r="T671" s="48"/>
      <c r="U671" s="48"/>
      <c r="V671" s="48"/>
      <c r="W671" s="48"/>
      <c r="X671" s="48"/>
      <c r="Y671" s="48"/>
      <c r="Z671" s="48"/>
      <c r="AA671" s="48"/>
      <c r="AB671" s="48"/>
      <c r="AC671" s="48"/>
      <c r="AD671" s="48"/>
      <c r="AE671" s="48"/>
      <c r="AF671" s="48"/>
      <c r="AG671" s="47"/>
      <c r="AH671" s="47"/>
      <c r="AI671" s="47"/>
      <c r="AJ671" s="49"/>
      <c r="AK671" s="47"/>
      <c r="AL671" s="47"/>
      <c r="AM671" s="47"/>
      <c r="AN671" s="47"/>
      <c r="AO671" s="47"/>
      <c r="AP671" s="47"/>
      <c r="AQ671" s="50"/>
      <c r="AR671" s="50"/>
      <c r="AS671" s="51"/>
      <c r="AT671" s="51"/>
      <c r="AU671" s="1"/>
      <c r="AV671" s="1"/>
      <c r="AW671" s="1"/>
      <c r="AX671" s="1"/>
      <c r="AY671" s="1"/>
      <c r="AZ671" s="1"/>
      <c r="BA671" s="1"/>
      <c r="BB671" s="1"/>
      <c r="BC671" s="1"/>
      <c r="BD671" s="1"/>
      <c r="BE671" s="1"/>
      <c r="BF671" s="1"/>
      <c r="BG671" s="1"/>
      <c r="BH671" s="1"/>
      <c r="BI671" s="1"/>
      <c r="BJ671" s="1"/>
    </row>
    <row r="672" spans="1:62" ht="14.25" customHeight="1">
      <c r="A672" s="47"/>
      <c r="B672" s="47"/>
      <c r="C672" s="47"/>
      <c r="D672" s="47"/>
      <c r="E672" s="47"/>
      <c r="F672" s="47"/>
      <c r="G672" s="47"/>
      <c r="H672" s="47"/>
      <c r="I672" s="47"/>
      <c r="J672" s="47"/>
      <c r="K672" s="47"/>
      <c r="L672" s="47"/>
      <c r="M672" s="47"/>
      <c r="N672" s="47"/>
      <c r="O672" s="47"/>
      <c r="P672" s="47"/>
      <c r="Q672" s="47"/>
      <c r="R672" s="47"/>
      <c r="S672" s="48"/>
      <c r="T672" s="48"/>
      <c r="U672" s="48"/>
      <c r="V672" s="48"/>
      <c r="W672" s="48"/>
      <c r="X672" s="48"/>
      <c r="Y672" s="48"/>
      <c r="Z672" s="48"/>
      <c r="AA672" s="48"/>
      <c r="AB672" s="48"/>
      <c r="AC672" s="48"/>
      <c r="AD672" s="48"/>
      <c r="AE672" s="48"/>
      <c r="AF672" s="48"/>
      <c r="AG672" s="47"/>
      <c r="AH672" s="47"/>
      <c r="AI672" s="47"/>
      <c r="AJ672" s="49"/>
      <c r="AK672" s="47"/>
      <c r="AL672" s="47"/>
      <c r="AM672" s="47"/>
      <c r="AN672" s="47"/>
      <c r="AO672" s="47"/>
      <c r="AP672" s="47"/>
      <c r="AQ672" s="50"/>
      <c r="AR672" s="50"/>
      <c r="AS672" s="51"/>
      <c r="AT672" s="51"/>
      <c r="AU672" s="1"/>
      <c r="AV672" s="1"/>
      <c r="AW672" s="1"/>
      <c r="AX672" s="1"/>
      <c r="AY672" s="1"/>
      <c r="AZ672" s="1"/>
      <c r="BA672" s="1"/>
      <c r="BB672" s="1"/>
      <c r="BC672" s="1"/>
      <c r="BD672" s="1"/>
      <c r="BE672" s="1"/>
      <c r="BF672" s="1"/>
      <c r="BG672" s="1"/>
      <c r="BH672" s="1"/>
      <c r="BI672" s="1"/>
      <c r="BJ672" s="1"/>
    </row>
    <row r="673" spans="1:62" ht="14.25" customHeight="1">
      <c r="A673" s="47"/>
      <c r="B673" s="47"/>
      <c r="C673" s="47"/>
      <c r="D673" s="47"/>
      <c r="E673" s="47"/>
      <c r="F673" s="47"/>
      <c r="G673" s="47"/>
      <c r="H673" s="47"/>
      <c r="I673" s="47"/>
      <c r="J673" s="47"/>
      <c r="K673" s="47"/>
      <c r="L673" s="47"/>
      <c r="M673" s="47"/>
      <c r="N673" s="47"/>
      <c r="O673" s="47"/>
      <c r="P673" s="47"/>
      <c r="Q673" s="47"/>
      <c r="R673" s="47"/>
      <c r="S673" s="48"/>
      <c r="T673" s="48"/>
      <c r="U673" s="48"/>
      <c r="V673" s="48"/>
      <c r="W673" s="48"/>
      <c r="X673" s="48"/>
      <c r="Y673" s="48"/>
      <c r="Z673" s="48"/>
      <c r="AA673" s="48"/>
      <c r="AB673" s="48"/>
      <c r="AC673" s="48"/>
      <c r="AD673" s="48"/>
      <c r="AE673" s="48"/>
      <c r="AF673" s="48"/>
      <c r="AG673" s="47"/>
      <c r="AH673" s="47"/>
      <c r="AI673" s="47"/>
      <c r="AJ673" s="49"/>
      <c r="AK673" s="47"/>
      <c r="AL673" s="47"/>
      <c r="AM673" s="47"/>
      <c r="AN673" s="47"/>
      <c r="AO673" s="47"/>
      <c r="AP673" s="47"/>
      <c r="AQ673" s="50"/>
      <c r="AR673" s="50"/>
      <c r="AS673" s="51"/>
      <c r="AT673" s="51"/>
      <c r="AU673" s="1"/>
      <c r="AV673" s="1"/>
      <c r="AW673" s="1"/>
      <c r="AX673" s="1"/>
      <c r="AY673" s="1"/>
      <c r="AZ673" s="1"/>
      <c r="BA673" s="1"/>
      <c r="BB673" s="1"/>
      <c r="BC673" s="1"/>
      <c r="BD673" s="1"/>
      <c r="BE673" s="1"/>
      <c r="BF673" s="1"/>
      <c r="BG673" s="1"/>
      <c r="BH673" s="1"/>
      <c r="BI673" s="1"/>
      <c r="BJ673" s="1"/>
    </row>
    <row r="674" spans="1:62" ht="14.25" customHeight="1">
      <c r="A674" s="47"/>
      <c r="B674" s="47"/>
      <c r="C674" s="47"/>
      <c r="D674" s="47"/>
      <c r="E674" s="47"/>
      <c r="F674" s="47"/>
      <c r="G674" s="47"/>
      <c r="H674" s="47"/>
      <c r="I674" s="47"/>
      <c r="J674" s="47"/>
      <c r="K674" s="47"/>
      <c r="L674" s="47"/>
      <c r="M674" s="47"/>
      <c r="N674" s="47"/>
      <c r="O674" s="47"/>
      <c r="P674" s="47"/>
      <c r="Q674" s="47"/>
      <c r="R674" s="47"/>
      <c r="S674" s="48"/>
      <c r="T674" s="48"/>
      <c r="U674" s="48"/>
      <c r="V674" s="48"/>
      <c r="W674" s="48"/>
      <c r="X674" s="48"/>
      <c r="Y674" s="48"/>
      <c r="Z674" s="48"/>
      <c r="AA674" s="48"/>
      <c r="AB674" s="48"/>
      <c r="AC674" s="48"/>
      <c r="AD674" s="48"/>
      <c r="AE674" s="48"/>
      <c r="AF674" s="48"/>
      <c r="AG674" s="47"/>
      <c r="AH674" s="47"/>
      <c r="AI674" s="47"/>
      <c r="AJ674" s="49"/>
      <c r="AK674" s="47"/>
      <c r="AL674" s="47"/>
      <c r="AM674" s="47"/>
      <c r="AN674" s="47"/>
      <c r="AO674" s="47"/>
      <c r="AP674" s="47"/>
      <c r="AQ674" s="50"/>
      <c r="AR674" s="50"/>
      <c r="AS674" s="51"/>
      <c r="AT674" s="51"/>
      <c r="AU674" s="1"/>
      <c r="AV674" s="1"/>
      <c r="AW674" s="1"/>
      <c r="AX674" s="1"/>
      <c r="AY674" s="1"/>
      <c r="AZ674" s="1"/>
      <c r="BA674" s="1"/>
      <c r="BB674" s="1"/>
      <c r="BC674" s="1"/>
      <c r="BD674" s="1"/>
      <c r="BE674" s="1"/>
      <c r="BF674" s="1"/>
      <c r="BG674" s="1"/>
      <c r="BH674" s="1"/>
      <c r="BI674" s="1"/>
      <c r="BJ674" s="1"/>
    </row>
    <row r="675" spans="1:62" ht="14.25" customHeight="1">
      <c r="A675" s="47"/>
      <c r="B675" s="47"/>
      <c r="C675" s="47"/>
      <c r="D675" s="47"/>
      <c r="E675" s="47"/>
      <c r="F675" s="47"/>
      <c r="G675" s="47"/>
      <c r="H675" s="47"/>
      <c r="I675" s="47"/>
      <c r="J675" s="47"/>
      <c r="K675" s="47"/>
      <c r="L675" s="47"/>
      <c r="M675" s="47"/>
      <c r="N675" s="47"/>
      <c r="O675" s="47"/>
      <c r="P675" s="47"/>
      <c r="Q675" s="47"/>
      <c r="R675" s="47"/>
      <c r="S675" s="48"/>
      <c r="T675" s="48"/>
      <c r="U675" s="48"/>
      <c r="V675" s="48"/>
      <c r="W675" s="48"/>
      <c r="X675" s="48"/>
      <c r="Y675" s="48"/>
      <c r="Z675" s="48"/>
      <c r="AA675" s="48"/>
      <c r="AB675" s="48"/>
      <c r="AC675" s="48"/>
      <c r="AD675" s="48"/>
      <c r="AE675" s="48"/>
      <c r="AF675" s="48"/>
      <c r="AG675" s="47"/>
      <c r="AH675" s="47"/>
      <c r="AI675" s="47"/>
      <c r="AJ675" s="49"/>
      <c r="AK675" s="47"/>
      <c r="AL675" s="47"/>
      <c r="AM675" s="47"/>
      <c r="AN675" s="47"/>
      <c r="AO675" s="47"/>
      <c r="AP675" s="47"/>
      <c r="AQ675" s="50"/>
      <c r="AR675" s="50"/>
      <c r="AS675" s="51"/>
      <c r="AT675" s="51"/>
      <c r="AU675" s="1"/>
      <c r="AV675" s="1"/>
      <c r="AW675" s="1"/>
      <c r="AX675" s="1"/>
      <c r="AY675" s="1"/>
      <c r="AZ675" s="1"/>
      <c r="BA675" s="1"/>
      <c r="BB675" s="1"/>
      <c r="BC675" s="1"/>
      <c r="BD675" s="1"/>
      <c r="BE675" s="1"/>
      <c r="BF675" s="1"/>
      <c r="BG675" s="1"/>
      <c r="BH675" s="1"/>
      <c r="BI675" s="1"/>
      <c r="BJ675" s="1"/>
    </row>
    <row r="676" spans="1:62" ht="14.25" customHeight="1">
      <c r="A676" s="47"/>
      <c r="B676" s="47"/>
      <c r="C676" s="47"/>
      <c r="D676" s="47"/>
      <c r="E676" s="47"/>
      <c r="F676" s="47"/>
      <c r="G676" s="47"/>
      <c r="H676" s="47"/>
      <c r="I676" s="47"/>
      <c r="J676" s="47"/>
      <c r="K676" s="47"/>
      <c r="L676" s="47"/>
      <c r="M676" s="47"/>
      <c r="N676" s="47"/>
      <c r="O676" s="47"/>
      <c r="P676" s="47"/>
      <c r="Q676" s="47"/>
      <c r="R676" s="47"/>
      <c r="S676" s="48"/>
      <c r="T676" s="48"/>
      <c r="U676" s="48"/>
      <c r="V676" s="48"/>
      <c r="W676" s="48"/>
      <c r="X676" s="48"/>
      <c r="Y676" s="48"/>
      <c r="Z676" s="48"/>
      <c r="AA676" s="48"/>
      <c r="AB676" s="48"/>
      <c r="AC676" s="48"/>
      <c r="AD676" s="48"/>
      <c r="AE676" s="48"/>
      <c r="AF676" s="48"/>
      <c r="AG676" s="47"/>
      <c r="AH676" s="47"/>
      <c r="AI676" s="47"/>
      <c r="AJ676" s="49"/>
      <c r="AK676" s="47"/>
      <c r="AL676" s="47"/>
      <c r="AM676" s="47"/>
      <c r="AN676" s="47"/>
      <c r="AO676" s="47"/>
      <c r="AP676" s="47"/>
      <c r="AQ676" s="50"/>
      <c r="AR676" s="50"/>
      <c r="AS676" s="51"/>
      <c r="AT676" s="51"/>
      <c r="AU676" s="1"/>
      <c r="AV676" s="1"/>
      <c r="AW676" s="1"/>
      <c r="AX676" s="1"/>
      <c r="AY676" s="1"/>
      <c r="AZ676" s="1"/>
      <c r="BA676" s="1"/>
      <c r="BB676" s="1"/>
      <c r="BC676" s="1"/>
      <c r="BD676" s="1"/>
      <c r="BE676" s="1"/>
      <c r="BF676" s="1"/>
      <c r="BG676" s="1"/>
      <c r="BH676" s="1"/>
      <c r="BI676" s="1"/>
      <c r="BJ676" s="1"/>
    </row>
    <row r="677" spans="1:62" ht="14.25" customHeight="1">
      <c r="A677" s="47"/>
      <c r="B677" s="47"/>
      <c r="C677" s="47"/>
      <c r="D677" s="47"/>
      <c r="E677" s="47"/>
      <c r="F677" s="47"/>
      <c r="G677" s="47"/>
      <c r="H677" s="47"/>
      <c r="I677" s="47"/>
      <c r="J677" s="47"/>
      <c r="K677" s="47"/>
      <c r="L677" s="47"/>
      <c r="M677" s="47"/>
      <c r="N677" s="47"/>
      <c r="O677" s="47"/>
      <c r="P677" s="47"/>
      <c r="Q677" s="47"/>
      <c r="R677" s="47"/>
      <c r="S677" s="48"/>
      <c r="T677" s="48"/>
      <c r="U677" s="48"/>
      <c r="V677" s="48"/>
      <c r="W677" s="48"/>
      <c r="X677" s="48"/>
      <c r="Y677" s="48"/>
      <c r="Z677" s="48"/>
      <c r="AA677" s="48"/>
      <c r="AB677" s="48"/>
      <c r="AC677" s="48"/>
      <c r="AD677" s="48"/>
      <c r="AE677" s="48"/>
      <c r="AF677" s="48"/>
      <c r="AG677" s="47"/>
      <c r="AH677" s="47"/>
      <c r="AI677" s="47"/>
      <c r="AJ677" s="49"/>
      <c r="AK677" s="47"/>
      <c r="AL677" s="47"/>
      <c r="AM677" s="47"/>
      <c r="AN677" s="47"/>
      <c r="AO677" s="47"/>
      <c r="AP677" s="47"/>
      <c r="AQ677" s="50"/>
      <c r="AR677" s="50"/>
      <c r="AS677" s="51"/>
      <c r="AT677" s="51"/>
      <c r="AU677" s="1"/>
      <c r="AV677" s="1"/>
      <c r="AW677" s="1"/>
      <c r="AX677" s="1"/>
      <c r="AY677" s="1"/>
      <c r="AZ677" s="1"/>
      <c r="BA677" s="1"/>
      <c r="BB677" s="1"/>
      <c r="BC677" s="1"/>
      <c r="BD677" s="1"/>
      <c r="BE677" s="1"/>
      <c r="BF677" s="1"/>
      <c r="BG677" s="1"/>
      <c r="BH677" s="1"/>
      <c r="BI677" s="1"/>
      <c r="BJ677" s="1"/>
    </row>
    <row r="678" spans="1:62" ht="14.25" customHeight="1">
      <c r="A678" s="47"/>
      <c r="B678" s="47"/>
      <c r="C678" s="47"/>
      <c r="D678" s="47"/>
      <c r="E678" s="47"/>
      <c r="F678" s="47"/>
      <c r="G678" s="47"/>
      <c r="H678" s="47"/>
      <c r="I678" s="47"/>
      <c r="J678" s="47"/>
      <c r="K678" s="47"/>
      <c r="L678" s="47"/>
      <c r="M678" s="47"/>
      <c r="N678" s="47"/>
      <c r="O678" s="47"/>
      <c r="P678" s="47"/>
      <c r="Q678" s="47"/>
      <c r="R678" s="47"/>
      <c r="S678" s="48"/>
      <c r="T678" s="48"/>
      <c r="U678" s="48"/>
      <c r="V678" s="48"/>
      <c r="W678" s="48"/>
      <c r="X678" s="48"/>
      <c r="Y678" s="48"/>
      <c r="Z678" s="48"/>
      <c r="AA678" s="48"/>
      <c r="AB678" s="48"/>
      <c r="AC678" s="48"/>
      <c r="AD678" s="48"/>
      <c r="AE678" s="48"/>
      <c r="AF678" s="48"/>
      <c r="AG678" s="47"/>
      <c r="AH678" s="47"/>
      <c r="AI678" s="47"/>
      <c r="AJ678" s="49"/>
      <c r="AK678" s="47"/>
      <c r="AL678" s="47"/>
      <c r="AM678" s="47"/>
      <c r="AN678" s="47"/>
      <c r="AO678" s="47"/>
      <c r="AP678" s="47"/>
      <c r="AQ678" s="50"/>
      <c r="AR678" s="50"/>
      <c r="AS678" s="51"/>
      <c r="AT678" s="51"/>
      <c r="AU678" s="1"/>
      <c r="AV678" s="1"/>
      <c r="AW678" s="1"/>
      <c r="AX678" s="1"/>
      <c r="AY678" s="1"/>
      <c r="AZ678" s="1"/>
      <c r="BA678" s="1"/>
      <c r="BB678" s="1"/>
      <c r="BC678" s="1"/>
      <c r="BD678" s="1"/>
      <c r="BE678" s="1"/>
      <c r="BF678" s="1"/>
      <c r="BG678" s="1"/>
      <c r="BH678" s="1"/>
      <c r="BI678" s="1"/>
      <c r="BJ678" s="1"/>
    </row>
    <row r="679" spans="1:62" ht="14.25" customHeight="1">
      <c r="A679" s="47"/>
      <c r="B679" s="47"/>
      <c r="C679" s="47"/>
      <c r="D679" s="47"/>
      <c r="E679" s="47"/>
      <c r="F679" s="47"/>
      <c r="G679" s="47"/>
      <c r="H679" s="47"/>
      <c r="I679" s="47"/>
      <c r="J679" s="47"/>
      <c r="K679" s="47"/>
      <c r="L679" s="47"/>
      <c r="M679" s="47"/>
      <c r="N679" s="47"/>
      <c r="O679" s="47"/>
      <c r="P679" s="47"/>
      <c r="Q679" s="47"/>
      <c r="R679" s="47"/>
      <c r="S679" s="48"/>
      <c r="T679" s="48"/>
      <c r="U679" s="48"/>
      <c r="V679" s="48"/>
      <c r="W679" s="48"/>
      <c r="X679" s="48"/>
      <c r="Y679" s="48"/>
      <c r="Z679" s="48"/>
      <c r="AA679" s="48"/>
      <c r="AB679" s="48"/>
      <c r="AC679" s="48"/>
      <c r="AD679" s="48"/>
      <c r="AE679" s="48"/>
      <c r="AF679" s="48"/>
      <c r="AG679" s="47"/>
      <c r="AH679" s="47"/>
      <c r="AI679" s="47"/>
      <c r="AJ679" s="49"/>
      <c r="AK679" s="47"/>
      <c r="AL679" s="47"/>
      <c r="AM679" s="47"/>
      <c r="AN679" s="47"/>
      <c r="AO679" s="47"/>
      <c r="AP679" s="47"/>
      <c r="AQ679" s="50"/>
      <c r="AR679" s="50"/>
      <c r="AS679" s="51"/>
      <c r="AT679" s="51"/>
      <c r="AU679" s="1"/>
      <c r="AV679" s="1"/>
      <c r="AW679" s="1"/>
      <c r="AX679" s="1"/>
      <c r="AY679" s="1"/>
      <c r="AZ679" s="1"/>
      <c r="BA679" s="1"/>
      <c r="BB679" s="1"/>
      <c r="BC679" s="1"/>
      <c r="BD679" s="1"/>
      <c r="BE679" s="1"/>
      <c r="BF679" s="1"/>
      <c r="BG679" s="1"/>
      <c r="BH679" s="1"/>
      <c r="BI679" s="1"/>
      <c r="BJ679" s="1"/>
    </row>
    <row r="680" spans="1:62" ht="14.25" customHeight="1">
      <c r="A680" s="47"/>
      <c r="B680" s="47"/>
      <c r="C680" s="47"/>
      <c r="D680" s="47"/>
      <c r="E680" s="47"/>
      <c r="F680" s="47"/>
      <c r="G680" s="47"/>
      <c r="H680" s="47"/>
      <c r="I680" s="47"/>
      <c r="J680" s="47"/>
      <c r="K680" s="47"/>
      <c r="L680" s="47"/>
      <c r="M680" s="47"/>
      <c r="N680" s="47"/>
      <c r="O680" s="47"/>
      <c r="P680" s="47"/>
      <c r="Q680" s="47"/>
      <c r="R680" s="47"/>
      <c r="S680" s="48"/>
      <c r="T680" s="48"/>
      <c r="U680" s="48"/>
      <c r="V680" s="48"/>
      <c r="W680" s="48"/>
      <c r="X680" s="48"/>
      <c r="Y680" s="48"/>
      <c r="Z680" s="48"/>
      <c r="AA680" s="48"/>
      <c r="AB680" s="48"/>
      <c r="AC680" s="48"/>
      <c r="AD680" s="48"/>
      <c r="AE680" s="48"/>
      <c r="AF680" s="48"/>
      <c r="AG680" s="47"/>
      <c r="AH680" s="47"/>
      <c r="AI680" s="47"/>
      <c r="AJ680" s="49"/>
      <c r="AK680" s="47"/>
      <c r="AL680" s="47"/>
      <c r="AM680" s="47"/>
      <c r="AN680" s="47"/>
      <c r="AO680" s="47"/>
      <c r="AP680" s="47"/>
      <c r="AQ680" s="50"/>
      <c r="AR680" s="50"/>
      <c r="AS680" s="51"/>
      <c r="AT680" s="51"/>
      <c r="AU680" s="1"/>
      <c r="AV680" s="1"/>
      <c r="AW680" s="1"/>
      <c r="AX680" s="1"/>
      <c r="AY680" s="1"/>
      <c r="AZ680" s="1"/>
      <c r="BA680" s="1"/>
      <c r="BB680" s="1"/>
      <c r="BC680" s="1"/>
      <c r="BD680" s="1"/>
      <c r="BE680" s="1"/>
      <c r="BF680" s="1"/>
      <c r="BG680" s="1"/>
      <c r="BH680" s="1"/>
      <c r="BI680" s="1"/>
      <c r="BJ680" s="1"/>
    </row>
    <row r="681" spans="1:62" ht="14.25" customHeight="1">
      <c r="A681" s="47"/>
      <c r="B681" s="47"/>
      <c r="C681" s="47"/>
      <c r="D681" s="47"/>
      <c r="E681" s="47"/>
      <c r="F681" s="47"/>
      <c r="G681" s="47"/>
      <c r="H681" s="47"/>
      <c r="I681" s="47"/>
      <c r="J681" s="47"/>
      <c r="K681" s="47"/>
      <c r="L681" s="47"/>
      <c r="M681" s="47"/>
      <c r="N681" s="47"/>
      <c r="O681" s="47"/>
      <c r="P681" s="47"/>
      <c r="Q681" s="47"/>
      <c r="R681" s="47"/>
      <c r="S681" s="48"/>
      <c r="T681" s="48"/>
      <c r="U681" s="48"/>
      <c r="V681" s="48"/>
      <c r="W681" s="48"/>
      <c r="X681" s="48"/>
      <c r="Y681" s="48"/>
      <c r="Z681" s="48"/>
      <c r="AA681" s="48"/>
      <c r="AB681" s="48"/>
      <c r="AC681" s="48"/>
      <c r="AD681" s="48"/>
      <c r="AE681" s="48"/>
      <c r="AF681" s="48"/>
      <c r="AG681" s="47"/>
      <c r="AH681" s="47"/>
      <c r="AI681" s="47"/>
      <c r="AJ681" s="49"/>
      <c r="AK681" s="47"/>
      <c r="AL681" s="47"/>
      <c r="AM681" s="47"/>
      <c r="AN681" s="47"/>
      <c r="AO681" s="47"/>
      <c r="AP681" s="47"/>
      <c r="AQ681" s="50"/>
      <c r="AR681" s="50"/>
      <c r="AS681" s="51"/>
      <c r="AT681" s="51"/>
      <c r="AU681" s="1"/>
      <c r="AV681" s="1"/>
      <c r="AW681" s="1"/>
      <c r="AX681" s="1"/>
      <c r="AY681" s="1"/>
      <c r="AZ681" s="1"/>
      <c r="BA681" s="1"/>
      <c r="BB681" s="1"/>
      <c r="BC681" s="1"/>
      <c r="BD681" s="1"/>
      <c r="BE681" s="1"/>
      <c r="BF681" s="1"/>
      <c r="BG681" s="1"/>
      <c r="BH681" s="1"/>
      <c r="BI681" s="1"/>
      <c r="BJ681" s="1"/>
    </row>
    <row r="682" spans="1:62" ht="14.25" customHeight="1">
      <c r="A682" s="47"/>
      <c r="B682" s="47"/>
      <c r="C682" s="47"/>
      <c r="D682" s="47"/>
      <c r="E682" s="47"/>
      <c r="F682" s="47"/>
      <c r="G682" s="47"/>
      <c r="H682" s="47"/>
      <c r="I682" s="47"/>
      <c r="J682" s="47"/>
      <c r="K682" s="47"/>
      <c r="L682" s="47"/>
      <c r="M682" s="47"/>
      <c r="N682" s="47"/>
      <c r="O682" s="47"/>
      <c r="P682" s="47"/>
      <c r="Q682" s="47"/>
      <c r="R682" s="47"/>
      <c r="S682" s="48"/>
      <c r="T682" s="48"/>
      <c r="U682" s="48"/>
      <c r="V682" s="48"/>
      <c r="W682" s="48"/>
      <c r="X682" s="48"/>
      <c r="Y682" s="48"/>
      <c r="Z682" s="48"/>
      <c r="AA682" s="48"/>
      <c r="AB682" s="48"/>
      <c r="AC682" s="48"/>
      <c r="AD682" s="48"/>
      <c r="AE682" s="48"/>
      <c r="AF682" s="48"/>
      <c r="AG682" s="47"/>
      <c r="AH682" s="47"/>
      <c r="AI682" s="47"/>
      <c r="AJ682" s="49"/>
      <c r="AK682" s="47"/>
      <c r="AL682" s="47"/>
      <c r="AM682" s="47"/>
      <c r="AN682" s="47"/>
      <c r="AO682" s="47"/>
      <c r="AP682" s="47"/>
      <c r="AQ682" s="50"/>
      <c r="AR682" s="50"/>
      <c r="AS682" s="51"/>
      <c r="AT682" s="51"/>
      <c r="AU682" s="1"/>
      <c r="AV682" s="1"/>
      <c r="AW682" s="1"/>
      <c r="AX682" s="1"/>
      <c r="AY682" s="1"/>
      <c r="AZ682" s="1"/>
      <c r="BA682" s="1"/>
      <c r="BB682" s="1"/>
      <c r="BC682" s="1"/>
      <c r="BD682" s="1"/>
      <c r="BE682" s="1"/>
      <c r="BF682" s="1"/>
      <c r="BG682" s="1"/>
      <c r="BH682" s="1"/>
      <c r="BI682" s="1"/>
      <c r="BJ682" s="1"/>
    </row>
    <row r="683" spans="1:62" ht="14.25" customHeight="1">
      <c r="A683" s="47"/>
      <c r="B683" s="47"/>
      <c r="C683" s="47"/>
      <c r="D683" s="47"/>
      <c r="E683" s="47"/>
      <c r="F683" s="47"/>
      <c r="G683" s="47"/>
      <c r="H683" s="47"/>
      <c r="I683" s="47"/>
      <c r="J683" s="47"/>
      <c r="K683" s="47"/>
      <c r="L683" s="47"/>
      <c r="M683" s="47"/>
      <c r="N683" s="47"/>
      <c r="O683" s="47"/>
      <c r="P683" s="47"/>
      <c r="Q683" s="47"/>
      <c r="R683" s="47"/>
      <c r="S683" s="48"/>
      <c r="T683" s="48"/>
      <c r="U683" s="48"/>
      <c r="V683" s="48"/>
      <c r="W683" s="48"/>
      <c r="X683" s="48"/>
      <c r="Y683" s="48"/>
      <c r="Z683" s="48"/>
      <c r="AA683" s="48"/>
      <c r="AB683" s="48"/>
      <c r="AC683" s="48"/>
      <c r="AD683" s="48"/>
      <c r="AE683" s="48"/>
      <c r="AF683" s="48"/>
      <c r="AG683" s="47"/>
      <c r="AH683" s="47"/>
      <c r="AI683" s="47"/>
      <c r="AJ683" s="49"/>
      <c r="AK683" s="47"/>
      <c r="AL683" s="47"/>
      <c r="AM683" s="47"/>
      <c r="AN683" s="47"/>
      <c r="AO683" s="47"/>
      <c r="AP683" s="47"/>
      <c r="AQ683" s="50"/>
      <c r="AR683" s="50"/>
      <c r="AS683" s="51"/>
      <c r="AT683" s="51"/>
      <c r="AU683" s="1"/>
      <c r="AV683" s="1"/>
      <c r="AW683" s="1"/>
      <c r="AX683" s="1"/>
      <c r="AY683" s="1"/>
      <c r="AZ683" s="1"/>
      <c r="BA683" s="1"/>
      <c r="BB683" s="1"/>
      <c r="BC683" s="1"/>
      <c r="BD683" s="1"/>
      <c r="BE683" s="1"/>
      <c r="BF683" s="1"/>
      <c r="BG683" s="1"/>
      <c r="BH683" s="1"/>
      <c r="BI683" s="1"/>
      <c r="BJ683" s="1"/>
    </row>
    <row r="684" spans="1:62" ht="14.25" customHeight="1">
      <c r="A684" s="47"/>
      <c r="B684" s="47"/>
      <c r="C684" s="47"/>
      <c r="D684" s="47"/>
      <c r="E684" s="47"/>
      <c r="F684" s="47"/>
      <c r="G684" s="47"/>
      <c r="H684" s="47"/>
      <c r="I684" s="47"/>
      <c r="J684" s="47"/>
      <c r="K684" s="47"/>
      <c r="L684" s="47"/>
      <c r="M684" s="47"/>
      <c r="N684" s="47"/>
      <c r="O684" s="47"/>
      <c r="P684" s="47"/>
      <c r="Q684" s="47"/>
      <c r="R684" s="47"/>
      <c r="S684" s="48"/>
      <c r="T684" s="48"/>
      <c r="U684" s="48"/>
      <c r="V684" s="48"/>
      <c r="W684" s="48"/>
      <c r="X684" s="48"/>
      <c r="Y684" s="48"/>
      <c r="Z684" s="48"/>
      <c r="AA684" s="48"/>
      <c r="AB684" s="48"/>
      <c r="AC684" s="48"/>
      <c r="AD684" s="48"/>
      <c r="AE684" s="48"/>
      <c r="AF684" s="48"/>
      <c r="AG684" s="47"/>
      <c r="AH684" s="47"/>
      <c r="AI684" s="47"/>
      <c r="AJ684" s="49"/>
      <c r="AK684" s="47"/>
      <c r="AL684" s="47"/>
      <c r="AM684" s="47"/>
      <c r="AN684" s="47"/>
      <c r="AO684" s="47"/>
      <c r="AP684" s="47"/>
      <c r="AQ684" s="50"/>
      <c r="AR684" s="50"/>
      <c r="AS684" s="51"/>
      <c r="AT684" s="51"/>
      <c r="AU684" s="1"/>
      <c r="AV684" s="1"/>
      <c r="AW684" s="1"/>
      <c r="AX684" s="1"/>
      <c r="AY684" s="1"/>
      <c r="AZ684" s="1"/>
      <c r="BA684" s="1"/>
      <c r="BB684" s="1"/>
      <c r="BC684" s="1"/>
      <c r="BD684" s="1"/>
      <c r="BE684" s="1"/>
      <c r="BF684" s="1"/>
      <c r="BG684" s="1"/>
      <c r="BH684" s="1"/>
      <c r="BI684" s="1"/>
      <c r="BJ684" s="1"/>
    </row>
    <row r="685" spans="1:62" ht="14.25" customHeight="1">
      <c r="A685" s="47"/>
      <c r="B685" s="47"/>
      <c r="C685" s="47"/>
      <c r="D685" s="47"/>
      <c r="E685" s="47"/>
      <c r="F685" s="47"/>
      <c r="G685" s="47"/>
      <c r="H685" s="47"/>
      <c r="I685" s="47"/>
      <c r="J685" s="47"/>
      <c r="K685" s="47"/>
      <c r="L685" s="47"/>
      <c r="M685" s="47"/>
      <c r="N685" s="47"/>
      <c r="O685" s="47"/>
      <c r="P685" s="47"/>
      <c r="Q685" s="47"/>
      <c r="R685" s="47"/>
      <c r="S685" s="48"/>
      <c r="T685" s="48"/>
      <c r="U685" s="48"/>
      <c r="V685" s="48"/>
      <c r="W685" s="48"/>
      <c r="X685" s="48"/>
      <c r="Y685" s="48"/>
      <c r="Z685" s="48"/>
      <c r="AA685" s="48"/>
      <c r="AB685" s="48"/>
      <c r="AC685" s="48"/>
      <c r="AD685" s="48"/>
      <c r="AE685" s="48"/>
      <c r="AF685" s="48"/>
      <c r="AG685" s="47"/>
      <c r="AH685" s="47"/>
      <c r="AI685" s="47"/>
      <c r="AJ685" s="49"/>
      <c r="AK685" s="47"/>
      <c r="AL685" s="47"/>
      <c r="AM685" s="47"/>
      <c r="AN685" s="47"/>
      <c r="AO685" s="47"/>
      <c r="AP685" s="47"/>
      <c r="AQ685" s="50"/>
      <c r="AR685" s="50"/>
      <c r="AS685" s="51"/>
      <c r="AT685" s="51"/>
      <c r="AU685" s="1"/>
      <c r="AV685" s="1"/>
      <c r="AW685" s="1"/>
      <c r="AX685" s="1"/>
      <c r="AY685" s="1"/>
      <c r="AZ685" s="1"/>
      <c r="BA685" s="1"/>
      <c r="BB685" s="1"/>
      <c r="BC685" s="1"/>
      <c r="BD685" s="1"/>
      <c r="BE685" s="1"/>
      <c r="BF685" s="1"/>
      <c r="BG685" s="1"/>
      <c r="BH685" s="1"/>
      <c r="BI685" s="1"/>
      <c r="BJ685" s="1"/>
    </row>
    <row r="686" spans="1:62" ht="14.25" customHeight="1">
      <c r="A686" s="47"/>
      <c r="B686" s="47"/>
      <c r="C686" s="47"/>
      <c r="D686" s="47"/>
      <c r="E686" s="47"/>
      <c r="F686" s="47"/>
      <c r="G686" s="47"/>
      <c r="H686" s="47"/>
      <c r="I686" s="47"/>
      <c r="J686" s="47"/>
      <c r="K686" s="47"/>
      <c r="L686" s="47"/>
      <c r="M686" s="47"/>
      <c r="N686" s="47"/>
      <c r="O686" s="47"/>
      <c r="P686" s="47"/>
      <c r="Q686" s="47"/>
      <c r="R686" s="47"/>
      <c r="S686" s="48"/>
      <c r="T686" s="48"/>
      <c r="U686" s="48"/>
      <c r="V686" s="48"/>
      <c r="W686" s="48"/>
      <c r="X686" s="48"/>
      <c r="Y686" s="48"/>
      <c r="Z686" s="48"/>
      <c r="AA686" s="48"/>
      <c r="AB686" s="48"/>
      <c r="AC686" s="48"/>
      <c r="AD686" s="48"/>
      <c r="AE686" s="48"/>
      <c r="AF686" s="48"/>
      <c r="AG686" s="47"/>
      <c r="AH686" s="47"/>
      <c r="AI686" s="47"/>
      <c r="AJ686" s="49"/>
      <c r="AK686" s="47"/>
      <c r="AL686" s="47"/>
      <c r="AM686" s="47"/>
      <c r="AN686" s="47"/>
      <c r="AO686" s="47"/>
      <c r="AP686" s="47"/>
      <c r="AQ686" s="50"/>
      <c r="AR686" s="50"/>
      <c r="AS686" s="51"/>
      <c r="AT686" s="51"/>
      <c r="AU686" s="1"/>
      <c r="AV686" s="1"/>
      <c r="AW686" s="1"/>
      <c r="AX686" s="1"/>
      <c r="AY686" s="1"/>
      <c r="AZ686" s="1"/>
      <c r="BA686" s="1"/>
      <c r="BB686" s="1"/>
      <c r="BC686" s="1"/>
      <c r="BD686" s="1"/>
      <c r="BE686" s="1"/>
      <c r="BF686" s="1"/>
      <c r="BG686" s="1"/>
      <c r="BH686" s="1"/>
      <c r="BI686" s="1"/>
      <c r="BJ686" s="1"/>
    </row>
    <row r="687" spans="1:62" ht="14.25" customHeight="1">
      <c r="A687" s="47"/>
      <c r="B687" s="47"/>
      <c r="C687" s="47"/>
      <c r="D687" s="47"/>
      <c r="E687" s="47"/>
      <c r="F687" s="47"/>
      <c r="G687" s="47"/>
      <c r="H687" s="47"/>
      <c r="I687" s="47"/>
      <c r="J687" s="47"/>
      <c r="K687" s="47"/>
      <c r="L687" s="47"/>
      <c r="M687" s="47"/>
      <c r="N687" s="47"/>
      <c r="O687" s="47"/>
      <c r="P687" s="47"/>
      <c r="Q687" s="47"/>
      <c r="R687" s="47"/>
      <c r="S687" s="48"/>
      <c r="T687" s="48"/>
      <c r="U687" s="48"/>
      <c r="V687" s="48"/>
      <c r="W687" s="48"/>
      <c r="X687" s="48"/>
      <c r="Y687" s="48"/>
      <c r="Z687" s="48"/>
      <c r="AA687" s="48"/>
      <c r="AB687" s="48"/>
      <c r="AC687" s="48"/>
      <c r="AD687" s="48"/>
      <c r="AE687" s="48"/>
      <c r="AF687" s="48"/>
      <c r="AG687" s="47"/>
      <c r="AH687" s="47"/>
      <c r="AI687" s="47"/>
      <c r="AJ687" s="49"/>
      <c r="AK687" s="47"/>
      <c r="AL687" s="47"/>
      <c r="AM687" s="47"/>
      <c r="AN687" s="47"/>
      <c r="AO687" s="47"/>
      <c r="AP687" s="47"/>
      <c r="AQ687" s="50"/>
      <c r="AR687" s="50"/>
      <c r="AS687" s="51"/>
      <c r="AT687" s="51"/>
      <c r="AU687" s="1"/>
      <c r="AV687" s="1"/>
      <c r="AW687" s="1"/>
      <c r="AX687" s="1"/>
      <c r="AY687" s="1"/>
      <c r="AZ687" s="1"/>
      <c r="BA687" s="1"/>
      <c r="BB687" s="1"/>
      <c r="BC687" s="1"/>
      <c r="BD687" s="1"/>
      <c r="BE687" s="1"/>
      <c r="BF687" s="1"/>
      <c r="BG687" s="1"/>
      <c r="BH687" s="1"/>
      <c r="BI687" s="1"/>
      <c r="BJ687" s="1"/>
    </row>
    <row r="688" spans="1:62" ht="14.25" customHeight="1">
      <c r="A688" s="47"/>
      <c r="B688" s="47"/>
      <c r="C688" s="47"/>
      <c r="D688" s="47"/>
      <c r="E688" s="47"/>
      <c r="F688" s="47"/>
      <c r="G688" s="47"/>
      <c r="H688" s="47"/>
      <c r="I688" s="47"/>
      <c r="J688" s="47"/>
      <c r="K688" s="47"/>
      <c r="L688" s="47"/>
      <c r="M688" s="47"/>
      <c r="N688" s="47"/>
      <c r="O688" s="47"/>
      <c r="P688" s="47"/>
      <c r="Q688" s="47"/>
      <c r="R688" s="47"/>
      <c r="S688" s="48"/>
      <c r="T688" s="48"/>
      <c r="U688" s="48"/>
      <c r="V688" s="48"/>
      <c r="W688" s="48"/>
      <c r="X688" s="48"/>
      <c r="Y688" s="48"/>
      <c r="Z688" s="48"/>
      <c r="AA688" s="48"/>
      <c r="AB688" s="48"/>
      <c r="AC688" s="48"/>
      <c r="AD688" s="48"/>
      <c r="AE688" s="48"/>
      <c r="AF688" s="48"/>
      <c r="AG688" s="47"/>
      <c r="AH688" s="47"/>
      <c r="AI688" s="47"/>
      <c r="AJ688" s="49"/>
      <c r="AK688" s="47"/>
      <c r="AL688" s="47"/>
      <c r="AM688" s="47"/>
      <c r="AN688" s="47"/>
      <c r="AO688" s="47"/>
      <c r="AP688" s="47"/>
      <c r="AQ688" s="50"/>
      <c r="AR688" s="50"/>
      <c r="AS688" s="51"/>
      <c r="AT688" s="51"/>
      <c r="AU688" s="1"/>
      <c r="AV688" s="1"/>
      <c r="AW688" s="1"/>
      <c r="AX688" s="1"/>
      <c r="AY688" s="1"/>
      <c r="AZ688" s="1"/>
      <c r="BA688" s="1"/>
      <c r="BB688" s="1"/>
      <c r="BC688" s="1"/>
      <c r="BD688" s="1"/>
      <c r="BE688" s="1"/>
      <c r="BF688" s="1"/>
      <c r="BG688" s="1"/>
      <c r="BH688" s="1"/>
      <c r="BI688" s="1"/>
      <c r="BJ688" s="1"/>
    </row>
    <row r="689" spans="1:62" ht="14.25" customHeight="1">
      <c r="A689" s="47"/>
      <c r="B689" s="47"/>
      <c r="C689" s="47"/>
      <c r="D689" s="47"/>
      <c r="E689" s="47"/>
      <c r="F689" s="47"/>
      <c r="G689" s="47"/>
      <c r="H689" s="47"/>
      <c r="I689" s="47"/>
      <c r="J689" s="47"/>
      <c r="K689" s="47"/>
      <c r="L689" s="47"/>
      <c r="M689" s="47"/>
      <c r="N689" s="47"/>
      <c r="O689" s="47"/>
      <c r="P689" s="47"/>
      <c r="Q689" s="47"/>
      <c r="R689" s="47"/>
      <c r="S689" s="48"/>
      <c r="T689" s="48"/>
      <c r="U689" s="48"/>
      <c r="V689" s="48"/>
      <c r="W689" s="48"/>
      <c r="X689" s="48"/>
      <c r="Y689" s="48"/>
      <c r="Z689" s="48"/>
      <c r="AA689" s="48"/>
      <c r="AB689" s="48"/>
      <c r="AC689" s="48"/>
      <c r="AD689" s="48"/>
      <c r="AE689" s="48"/>
      <c r="AF689" s="48"/>
      <c r="AG689" s="47"/>
      <c r="AH689" s="47"/>
      <c r="AI689" s="47"/>
      <c r="AJ689" s="49"/>
      <c r="AK689" s="47"/>
      <c r="AL689" s="47"/>
      <c r="AM689" s="47"/>
      <c r="AN689" s="47"/>
      <c r="AO689" s="47"/>
      <c r="AP689" s="47"/>
      <c r="AQ689" s="50"/>
      <c r="AR689" s="50"/>
      <c r="AS689" s="51"/>
      <c r="AT689" s="51"/>
      <c r="AU689" s="1"/>
      <c r="AV689" s="1"/>
      <c r="AW689" s="1"/>
      <c r="AX689" s="1"/>
      <c r="AY689" s="1"/>
      <c r="AZ689" s="1"/>
      <c r="BA689" s="1"/>
      <c r="BB689" s="1"/>
      <c r="BC689" s="1"/>
      <c r="BD689" s="1"/>
      <c r="BE689" s="1"/>
      <c r="BF689" s="1"/>
      <c r="BG689" s="1"/>
      <c r="BH689" s="1"/>
      <c r="BI689" s="1"/>
      <c r="BJ689" s="1"/>
    </row>
    <row r="690" spans="1:62" ht="14.25" customHeight="1">
      <c r="A690" s="47"/>
      <c r="B690" s="47"/>
      <c r="C690" s="47"/>
      <c r="D690" s="47"/>
      <c r="E690" s="47"/>
      <c r="F690" s="47"/>
      <c r="G690" s="47"/>
      <c r="H690" s="47"/>
      <c r="I690" s="47"/>
      <c r="J690" s="47"/>
      <c r="K690" s="47"/>
      <c r="L690" s="47"/>
      <c r="M690" s="47"/>
      <c r="N690" s="47"/>
      <c r="O690" s="47"/>
      <c r="P690" s="47"/>
      <c r="Q690" s="47"/>
      <c r="R690" s="47"/>
      <c r="S690" s="48"/>
      <c r="T690" s="48"/>
      <c r="U690" s="48"/>
      <c r="V690" s="48"/>
      <c r="W690" s="48"/>
      <c r="X690" s="48"/>
      <c r="Y690" s="48"/>
      <c r="Z690" s="48"/>
      <c r="AA690" s="48"/>
      <c r="AB690" s="48"/>
      <c r="AC690" s="48"/>
      <c r="AD690" s="48"/>
      <c r="AE690" s="48"/>
      <c r="AF690" s="48"/>
      <c r="AG690" s="47"/>
      <c r="AH690" s="47"/>
      <c r="AI690" s="47"/>
      <c r="AJ690" s="49"/>
      <c r="AK690" s="47"/>
      <c r="AL690" s="47"/>
      <c r="AM690" s="47"/>
      <c r="AN690" s="47"/>
      <c r="AO690" s="47"/>
      <c r="AP690" s="47"/>
      <c r="AQ690" s="50"/>
      <c r="AR690" s="50"/>
      <c r="AS690" s="51"/>
      <c r="AT690" s="51"/>
      <c r="AU690" s="1"/>
      <c r="AV690" s="1"/>
      <c r="AW690" s="1"/>
      <c r="AX690" s="1"/>
      <c r="AY690" s="1"/>
      <c r="AZ690" s="1"/>
      <c r="BA690" s="1"/>
      <c r="BB690" s="1"/>
      <c r="BC690" s="1"/>
      <c r="BD690" s="1"/>
      <c r="BE690" s="1"/>
      <c r="BF690" s="1"/>
      <c r="BG690" s="1"/>
      <c r="BH690" s="1"/>
      <c r="BI690" s="1"/>
      <c r="BJ690" s="1"/>
    </row>
    <row r="691" spans="1:62" ht="14.25" customHeight="1">
      <c r="A691" s="47"/>
      <c r="B691" s="47"/>
      <c r="C691" s="47"/>
      <c r="D691" s="47"/>
      <c r="E691" s="47"/>
      <c r="F691" s="47"/>
      <c r="G691" s="47"/>
      <c r="H691" s="47"/>
      <c r="I691" s="47"/>
      <c r="J691" s="47"/>
      <c r="K691" s="47"/>
      <c r="L691" s="47"/>
      <c r="M691" s="47"/>
      <c r="N691" s="47"/>
      <c r="O691" s="47"/>
      <c r="P691" s="47"/>
      <c r="Q691" s="47"/>
      <c r="R691" s="47"/>
      <c r="S691" s="48"/>
      <c r="T691" s="48"/>
      <c r="U691" s="48"/>
      <c r="V691" s="48"/>
      <c r="W691" s="48"/>
      <c r="X691" s="48"/>
      <c r="Y691" s="48"/>
      <c r="Z691" s="48"/>
      <c r="AA691" s="48"/>
      <c r="AB691" s="48"/>
      <c r="AC691" s="48"/>
      <c r="AD691" s="48"/>
      <c r="AE691" s="48"/>
      <c r="AF691" s="48"/>
      <c r="AG691" s="47"/>
      <c r="AH691" s="47"/>
      <c r="AI691" s="47"/>
      <c r="AJ691" s="49"/>
      <c r="AK691" s="47"/>
      <c r="AL691" s="47"/>
      <c r="AM691" s="47"/>
      <c r="AN691" s="47"/>
      <c r="AO691" s="47"/>
      <c r="AP691" s="47"/>
      <c r="AQ691" s="50"/>
      <c r="AR691" s="50"/>
      <c r="AS691" s="51"/>
      <c r="AT691" s="51"/>
      <c r="AU691" s="1"/>
      <c r="AV691" s="1"/>
      <c r="AW691" s="1"/>
      <c r="AX691" s="1"/>
      <c r="AY691" s="1"/>
      <c r="AZ691" s="1"/>
      <c r="BA691" s="1"/>
      <c r="BB691" s="1"/>
      <c r="BC691" s="1"/>
      <c r="BD691" s="1"/>
      <c r="BE691" s="1"/>
      <c r="BF691" s="1"/>
      <c r="BG691" s="1"/>
      <c r="BH691" s="1"/>
      <c r="BI691" s="1"/>
      <c r="BJ691" s="1"/>
    </row>
    <row r="692" spans="1:62" ht="14.25" customHeight="1">
      <c r="A692" s="47"/>
      <c r="B692" s="47"/>
      <c r="C692" s="47"/>
      <c r="D692" s="47"/>
      <c r="E692" s="47"/>
      <c r="F692" s="47"/>
      <c r="G692" s="47"/>
      <c r="H692" s="47"/>
      <c r="I692" s="47"/>
      <c r="J692" s="47"/>
      <c r="K692" s="47"/>
      <c r="L692" s="47"/>
      <c r="M692" s="47"/>
      <c r="N692" s="47"/>
      <c r="O692" s="47"/>
      <c r="P692" s="47"/>
      <c r="Q692" s="47"/>
      <c r="R692" s="47"/>
      <c r="S692" s="48"/>
      <c r="T692" s="48"/>
      <c r="U692" s="48"/>
      <c r="V692" s="48"/>
      <c r="W692" s="48"/>
      <c r="X692" s="48"/>
      <c r="Y692" s="48"/>
      <c r="Z692" s="48"/>
      <c r="AA692" s="48"/>
      <c r="AB692" s="48"/>
      <c r="AC692" s="48"/>
      <c r="AD692" s="48"/>
      <c r="AE692" s="48"/>
      <c r="AF692" s="48"/>
      <c r="AG692" s="47"/>
      <c r="AH692" s="47"/>
      <c r="AI692" s="47"/>
      <c r="AJ692" s="49"/>
      <c r="AK692" s="47"/>
      <c r="AL692" s="47"/>
      <c r="AM692" s="47"/>
      <c r="AN692" s="47"/>
      <c r="AO692" s="47"/>
      <c r="AP692" s="47"/>
      <c r="AQ692" s="50"/>
      <c r="AR692" s="50"/>
      <c r="AS692" s="51"/>
      <c r="AT692" s="51"/>
      <c r="AU692" s="1"/>
      <c r="AV692" s="1"/>
      <c r="AW692" s="1"/>
      <c r="AX692" s="1"/>
      <c r="AY692" s="1"/>
      <c r="AZ692" s="1"/>
      <c r="BA692" s="1"/>
      <c r="BB692" s="1"/>
      <c r="BC692" s="1"/>
      <c r="BD692" s="1"/>
      <c r="BE692" s="1"/>
      <c r="BF692" s="1"/>
      <c r="BG692" s="1"/>
      <c r="BH692" s="1"/>
      <c r="BI692" s="1"/>
      <c r="BJ692" s="1"/>
    </row>
    <row r="693" spans="1:62" ht="14.25" customHeight="1">
      <c r="A693" s="47"/>
      <c r="B693" s="47"/>
      <c r="C693" s="47"/>
      <c r="D693" s="47"/>
      <c r="E693" s="47"/>
      <c r="F693" s="47"/>
      <c r="G693" s="47"/>
      <c r="H693" s="47"/>
      <c r="I693" s="47"/>
      <c r="J693" s="47"/>
      <c r="K693" s="47"/>
      <c r="L693" s="47"/>
      <c r="M693" s="47"/>
      <c r="N693" s="47"/>
      <c r="O693" s="47"/>
      <c r="P693" s="47"/>
      <c r="Q693" s="47"/>
      <c r="R693" s="47"/>
      <c r="S693" s="48"/>
      <c r="T693" s="48"/>
      <c r="U693" s="48"/>
      <c r="V693" s="48"/>
      <c r="W693" s="48"/>
      <c r="X693" s="48"/>
      <c r="Y693" s="48"/>
      <c r="Z693" s="48"/>
      <c r="AA693" s="48"/>
      <c r="AB693" s="48"/>
      <c r="AC693" s="48"/>
      <c r="AD693" s="48"/>
      <c r="AE693" s="48"/>
      <c r="AF693" s="48"/>
      <c r="AG693" s="47"/>
      <c r="AH693" s="47"/>
      <c r="AI693" s="47"/>
      <c r="AJ693" s="49"/>
      <c r="AK693" s="47"/>
      <c r="AL693" s="47"/>
      <c r="AM693" s="47"/>
      <c r="AN693" s="47"/>
      <c r="AO693" s="47"/>
      <c r="AP693" s="47"/>
      <c r="AQ693" s="50"/>
      <c r="AR693" s="50"/>
      <c r="AS693" s="51"/>
      <c r="AT693" s="51"/>
      <c r="AU693" s="1"/>
      <c r="AV693" s="1"/>
      <c r="AW693" s="1"/>
      <c r="AX693" s="1"/>
      <c r="AY693" s="1"/>
      <c r="AZ693" s="1"/>
      <c r="BA693" s="1"/>
      <c r="BB693" s="1"/>
      <c r="BC693" s="1"/>
      <c r="BD693" s="1"/>
      <c r="BE693" s="1"/>
      <c r="BF693" s="1"/>
      <c r="BG693" s="1"/>
      <c r="BH693" s="1"/>
      <c r="BI693" s="1"/>
      <c r="BJ693" s="1"/>
    </row>
    <row r="694" spans="1:62" ht="14.25" customHeight="1">
      <c r="A694" s="47"/>
      <c r="B694" s="47"/>
      <c r="C694" s="47"/>
      <c r="D694" s="47"/>
      <c r="E694" s="47"/>
      <c r="F694" s="47"/>
      <c r="G694" s="47"/>
      <c r="H694" s="47"/>
      <c r="I694" s="47"/>
      <c r="J694" s="47"/>
      <c r="K694" s="47"/>
      <c r="L694" s="47"/>
      <c r="M694" s="47"/>
      <c r="N694" s="47"/>
      <c r="O694" s="47"/>
      <c r="P694" s="47"/>
      <c r="Q694" s="47"/>
      <c r="R694" s="47"/>
      <c r="S694" s="48"/>
      <c r="T694" s="48"/>
      <c r="U694" s="48"/>
      <c r="V694" s="48"/>
      <c r="W694" s="48"/>
      <c r="X694" s="48"/>
      <c r="Y694" s="48"/>
      <c r="Z694" s="48"/>
      <c r="AA694" s="48"/>
      <c r="AB694" s="48"/>
      <c r="AC694" s="48"/>
      <c r="AD694" s="48"/>
      <c r="AE694" s="48"/>
      <c r="AF694" s="48"/>
      <c r="AG694" s="47"/>
      <c r="AH694" s="47"/>
      <c r="AI694" s="47"/>
      <c r="AJ694" s="49"/>
      <c r="AK694" s="47"/>
      <c r="AL694" s="47"/>
      <c r="AM694" s="47"/>
      <c r="AN694" s="47"/>
      <c r="AO694" s="47"/>
      <c r="AP694" s="47"/>
      <c r="AQ694" s="50"/>
      <c r="AR694" s="50"/>
      <c r="AS694" s="51"/>
      <c r="AT694" s="51"/>
      <c r="AU694" s="1"/>
      <c r="AV694" s="1"/>
      <c r="AW694" s="1"/>
      <c r="AX694" s="1"/>
      <c r="AY694" s="1"/>
      <c r="AZ694" s="1"/>
      <c r="BA694" s="1"/>
      <c r="BB694" s="1"/>
      <c r="BC694" s="1"/>
      <c r="BD694" s="1"/>
      <c r="BE694" s="1"/>
      <c r="BF694" s="1"/>
      <c r="BG694" s="1"/>
      <c r="BH694" s="1"/>
      <c r="BI694" s="1"/>
      <c r="BJ694" s="1"/>
    </row>
    <row r="695" spans="1:62" ht="14.25" customHeight="1">
      <c r="A695" s="47"/>
      <c r="B695" s="47"/>
      <c r="C695" s="47"/>
      <c r="D695" s="47"/>
      <c r="E695" s="47"/>
      <c r="F695" s="47"/>
      <c r="G695" s="47"/>
      <c r="H695" s="47"/>
      <c r="I695" s="47"/>
      <c r="J695" s="47"/>
      <c r="K695" s="47"/>
      <c r="L695" s="47"/>
      <c r="M695" s="47"/>
      <c r="N695" s="47"/>
      <c r="O695" s="47"/>
      <c r="P695" s="47"/>
      <c r="Q695" s="47"/>
      <c r="R695" s="47"/>
      <c r="S695" s="48"/>
      <c r="T695" s="48"/>
      <c r="U695" s="48"/>
      <c r="V695" s="48"/>
      <c r="W695" s="48"/>
      <c r="X695" s="48"/>
      <c r="Y695" s="48"/>
      <c r="Z695" s="48"/>
      <c r="AA695" s="48"/>
      <c r="AB695" s="48"/>
      <c r="AC695" s="48"/>
      <c r="AD695" s="48"/>
      <c r="AE695" s="48"/>
      <c r="AF695" s="48"/>
      <c r="AG695" s="47"/>
      <c r="AH695" s="47"/>
      <c r="AI695" s="47"/>
      <c r="AJ695" s="49"/>
      <c r="AK695" s="47"/>
      <c r="AL695" s="47"/>
      <c r="AM695" s="47"/>
      <c r="AN695" s="47"/>
      <c r="AO695" s="47"/>
      <c r="AP695" s="47"/>
      <c r="AQ695" s="50"/>
      <c r="AR695" s="50"/>
      <c r="AS695" s="51"/>
      <c r="AT695" s="51"/>
      <c r="AU695" s="1"/>
      <c r="AV695" s="1"/>
      <c r="AW695" s="1"/>
      <c r="AX695" s="1"/>
      <c r="AY695" s="1"/>
      <c r="AZ695" s="1"/>
      <c r="BA695" s="1"/>
      <c r="BB695" s="1"/>
      <c r="BC695" s="1"/>
      <c r="BD695" s="1"/>
      <c r="BE695" s="1"/>
      <c r="BF695" s="1"/>
      <c r="BG695" s="1"/>
      <c r="BH695" s="1"/>
      <c r="BI695" s="1"/>
      <c r="BJ695" s="1"/>
    </row>
    <row r="696" spans="1:62" ht="14.25" customHeight="1">
      <c r="A696" s="47"/>
      <c r="B696" s="47"/>
      <c r="C696" s="47"/>
      <c r="D696" s="47"/>
      <c r="E696" s="47"/>
      <c r="F696" s="47"/>
      <c r="G696" s="47"/>
      <c r="H696" s="47"/>
      <c r="I696" s="47"/>
      <c r="J696" s="47"/>
      <c r="K696" s="47"/>
      <c r="L696" s="47"/>
      <c r="M696" s="47"/>
      <c r="N696" s="47"/>
      <c r="O696" s="47"/>
      <c r="P696" s="47"/>
      <c r="Q696" s="47"/>
      <c r="R696" s="47"/>
      <c r="S696" s="48"/>
      <c r="T696" s="48"/>
      <c r="U696" s="48"/>
      <c r="V696" s="48"/>
      <c r="W696" s="48"/>
      <c r="X696" s="48"/>
      <c r="Y696" s="48"/>
      <c r="Z696" s="48"/>
      <c r="AA696" s="48"/>
      <c r="AB696" s="48"/>
      <c r="AC696" s="48"/>
      <c r="AD696" s="48"/>
      <c r="AE696" s="48"/>
      <c r="AF696" s="48"/>
      <c r="AG696" s="47"/>
      <c r="AH696" s="47"/>
      <c r="AI696" s="47"/>
      <c r="AJ696" s="49"/>
      <c r="AK696" s="47"/>
      <c r="AL696" s="47"/>
      <c r="AM696" s="47"/>
      <c r="AN696" s="47"/>
      <c r="AO696" s="47"/>
      <c r="AP696" s="47"/>
      <c r="AQ696" s="50"/>
      <c r="AR696" s="50"/>
      <c r="AS696" s="51"/>
      <c r="AT696" s="51"/>
      <c r="AU696" s="1"/>
      <c r="AV696" s="1"/>
      <c r="AW696" s="1"/>
      <c r="AX696" s="1"/>
      <c r="AY696" s="1"/>
      <c r="AZ696" s="1"/>
      <c r="BA696" s="1"/>
      <c r="BB696" s="1"/>
      <c r="BC696" s="1"/>
      <c r="BD696" s="1"/>
      <c r="BE696" s="1"/>
      <c r="BF696" s="1"/>
      <c r="BG696" s="1"/>
      <c r="BH696" s="1"/>
      <c r="BI696" s="1"/>
      <c r="BJ696" s="1"/>
    </row>
    <row r="697" spans="1:62" ht="14.25" customHeight="1">
      <c r="A697" s="47"/>
      <c r="B697" s="47"/>
      <c r="C697" s="47"/>
      <c r="D697" s="47"/>
      <c r="E697" s="47"/>
      <c r="F697" s="47"/>
      <c r="G697" s="47"/>
      <c r="H697" s="47"/>
      <c r="I697" s="47"/>
      <c r="J697" s="47"/>
      <c r="K697" s="47"/>
      <c r="L697" s="47"/>
      <c r="M697" s="47"/>
      <c r="N697" s="47"/>
      <c r="O697" s="47"/>
      <c r="P697" s="47"/>
      <c r="Q697" s="47"/>
      <c r="R697" s="47"/>
      <c r="S697" s="48"/>
      <c r="T697" s="48"/>
      <c r="U697" s="48"/>
      <c r="V697" s="48"/>
      <c r="W697" s="48"/>
      <c r="X697" s="48"/>
      <c r="Y697" s="48"/>
      <c r="Z697" s="48"/>
      <c r="AA697" s="48"/>
      <c r="AB697" s="48"/>
      <c r="AC697" s="48"/>
      <c r="AD697" s="48"/>
      <c r="AE697" s="48"/>
      <c r="AF697" s="48"/>
      <c r="AG697" s="47"/>
      <c r="AH697" s="47"/>
      <c r="AI697" s="47"/>
      <c r="AJ697" s="49"/>
      <c r="AK697" s="47"/>
      <c r="AL697" s="47"/>
      <c r="AM697" s="47"/>
      <c r="AN697" s="47"/>
      <c r="AO697" s="47"/>
      <c r="AP697" s="47"/>
      <c r="AQ697" s="50"/>
      <c r="AR697" s="50"/>
      <c r="AS697" s="51"/>
      <c r="AT697" s="51"/>
      <c r="AU697" s="1"/>
      <c r="AV697" s="1"/>
      <c r="AW697" s="1"/>
      <c r="AX697" s="1"/>
      <c r="AY697" s="1"/>
      <c r="AZ697" s="1"/>
      <c r="BA697" s="1"/>
      <c r="BB697" s="1"/>
      <c r="BC697" s="1"/>
      <c r="BD697" s="1"/>
      <c r="BE697" s="1"/>
      <c r="BF697" s="1"/>
      <c r="BG697" s="1"/>
      <c r="BH697" s="1"/>
      <c r="BI697" s="1"/>
      <c r="BJ697" s="1"/>
    </row>
    <row r="698" spans="1:62" ht="14.25" customHeight="1">
      <c r="A698" s="47"/>
      <c r="B698" s="47"/>
      <c r="C698" s="47"/>
      <c r="D698" s="47"/>
      <c r="E698" s="47"/>
      <c r="F698" s="47"/>
      <c r="G698" s="47"/>
      <c r="H698" s="47"/>
      <c r="I698" s="47"/>
      <c r="J698" s="47"/>
      <c r="K698" s="47"/>
      <c r="L698" s="47"/>
      <c r="M698" s="47"/>
      <c r="N698" s="47"/>
      <c r="O698" s="47"/>
      <c r="P698" s="47"/>
      <c r="Q698" s="47"/>
      <c r="R698" s="47"/>
      <c r="S698" s="48"/>
      <c r="T698" s="48"/>
      <c r="U698" s="48"/>
      <c r="V698" s="48"/>
      <c r="W698" s="48"/>
      <c r="X698" s="48"/>
      <c r="Y698" s="48"/>
      <c r="Z698" s="48"/>
      <c r="AA698" s="48"/>
      <c r="AB698" s="48"/>
      <c r="AC698" s="48"/>
      <c r="AD698" s="48"/>
      <c r="AE698" s="48"/>
      <c r="AF698" s="48"/>
      <c r="AG698" s="47"/>
      <c r="AH698" s="47"/>
      <c r="AI698" s="47"/>
      <c r="AJ698" s="49"/>
      <c r="AK698" s="47"/>
      <c r="AL698" s="47"/>
      <c r="AM698" s="47"/>
      <c r="AN698" s="47"/>
      <c r="AO698" s="47"/>
      <c r="AP698" s="47"/>
      <c r="AQ698" s="50"/>
      <c r="AR698" s="50"/>
      <c r="AS698" s="51"/>
      <c r="AT698" s="51"/>
      <c r="AU698" s="1"/>
      <c r="AV698" s="1"/>
      <c r="AW698" s="1"/>
      <c r="AX698" s="1"/>
      <c r="AY698" s="1"/>
      <c r="AZ698" s="1"/>
      <c r="BA698" s="1"/>
      <c r="BB698" s="1"/>
      <c r="BC698" s="1"/>
      <c r="BD698" s="1"/>
      <c r="BE698" s="1"/>
      <c r="BF698" s="1"/>
      <c r="BG698" s="1"/>
      <c r="BH698" s="1"/>
      <c r="BI698" s="1"/>
      <c r="BJ698" s="1"/>
    </row>
    <row r="699" spans="1:62" ht="14.25" customHeight="1">
      <c r="A699" s="47"/>
      <c r="B699" s="47"/>
      <c r="C699" s="47"/>
      <c r="D699" s="47"/>
      <c r="E699" s="47"/>
      <c r="F699" s="47"/>
      <c r="G699" s="47"/>
      <c r="H699" s="47"/>
      <c r="I699" s="47"/>
      <c r="J699" s="47"/>
      <c r="K699" s="47"/>
      <c r="L699" s="47"/>
      <c r="M699" s="47"/>
      <c r="N699" s="47"/>
      <c r="O699" s="47"/>
      <c r="P699" s="47"/>
      <c r="Q699" s="47"/>
      <c r="R699" s="47"/>
      <c r="S699" s="48"/>
      <c r="T699" s="48"/>
      <c r="U699" s="48"/>
      <c r="V699" s="48"/>
      <c r="W699" s="48"/>
      <c r="X699" s="48"/>
      <c r="Y699" s="48"/>
      <c r="Z699" s="48"/>
      <c r="AA699" s="48"/>
      <c r="AB699" s="48"/>
      <c r="AC699" s="48"/>
      <c r="AD699" s="48"/>
      <c r="AE699" s="48"/>
      <c r="AF699" s="48"/>
      <c r="AG699" s="47"/>
      <c r="AH699" s="47"/>
      <c r="AI699" s="47"/>
      <c r="AJ699" s="49"/>
      <c r="AK699" s="47"/>
      <c r="AL699" s="47"/>
      <c r="AM699" s="47"/>
      <c r="AN699" s="47"/>
      <c r="AO699" s="47"/>
      <c r="AP699" s="47"/>
      <c r="AQ699" s="50"/>
      <c r="AR699" s="50"/>
      <c r="AS699" s="51"/>
      <c r="AT699" s="51"/>
      <c r="AU699" s="1"/>
      <c r="AV699" s="1"/>
      <c r="AW699" s="1"/>
      <c r="AX699" s="1"/>
      <c r="AY699" s="1"/>
      <c r="AZ699" s="1"/>
      <c r="BA699" s="1"/>
      <c r="BB699" s="1"/>
      <c r="BC699" s="1"/>
      <c r="BD699" s="1"/>
      <c r="BE699" s="1"/>
      <c r="BF699" s="1"/>
      <c r="BG699" s="1"/>
      <c r="BH699" s="1"/>
      <c r="BI699" s="1"/>
      <c r="BJ699" s="1"/>
    </row>
    <row r="700" spans="1:62" ht="14.25" customHeight="1">
      <c r="A700" s="47"/>
      <c r="B700" s="47"/>
      <c r="C700" s="47"/>
      <c r="D700" s="47"/>
      <c r="E700" s="47"/>
      <c r="F700" s="47"/>
      <c r="G700" s="47"/>
      <c r="H700" s="47"/>
      <c r="I700" s="47"/>
      <c r="J700" s="47"/>
      <c r="K700" s="47"/>
      <c r="L700" s="47"/>
      <c r="M700" s="47"/>
      <c r="N700" s="47"/>
      <c r="O700" s="47"/>
      <c r="P700" s="47"/>
      <c r="Q700" s="47"/>
      <c r="R700" s="47"/>
      <c r="S700" s="48"/>
      <c r="T700" s="48"/>
      <c r="U700" s="48"/>
      <c r="V700" s="48"/>
      <c r="W700" s="48"/>
      <c r="X700" s="48"/>
      <c r="Y700" s="48"/>
      <c r="Z700" s="48"/>
      <c r="AA700" s="48"/>
      <c r="AB700" s="48"/>
      <c r="AC700" s="48"/>
      <c r="AD700" s="48"/>
      <c r="AE700" s="48"/>
      <c r="AF700" s="48"/>
      <c r="AG700" s="47"/>
      <c r="AH700" s="47"/>
      <c r="AI700" s="47"/>
      <c r="AJ700" s="49"/>
      <c r="AK700" s="47"/>
      <c r="AL700" s="47"/>
      <c r="AM700" s="47"/>
      <c r="AN700" s="47"/>
      <c r="AO700" s="47"/>
      <c r="AP700" s="47"/>
      <c r="AQ700" s="50"/>
      <c r="AR700" s="50"/>
      <c r="AS700" s="51"/>
      <c r="AT700" s="51"/>
      <c r="AU700" s="1"/>
      <c r="AV700" s="1"/>
      <c r="AW700" s="1"/>
      <c r="AX700" s="1"/>
      <c r="AY700" s="1"/>
      <c r="AZ700" s="1"/>
      <c r="BA700" s="1"/>
      <c r="BB700" s="1"/>
      <c r="BC700" s="1"/>
      <c r="BD700" s="1"/>
      <c r="BE700" s="1"/>
      <c r="BF700" s="1"/>
      <c r="BG700" s="1"/>
      <c r="BH700" s="1"/>
      <c r="BI700" s="1"/>
      <c r="BJ700" s="1"/>
    </row>
    <row r="701" spans="1:62" ht="14.25" customHeight="1">
      <c r="A701" s="47"/>
      <c r="B701" s="47"/>
      <c r="C701" s="47"/>
      <c r="D701" s="47"/>
      <c r="E701" s="47"/>
      <c r="F701" s="47"/>
      <c r="G701" s="47"/>
      <c r="H701" s="47"/>
      <c r="I701" s="47"/>
      <c r="J701" s="47"/>
      <c r="K701" s="47"/>
      <c r="L701" s="47"/>
      <c r="M701" s="47"/>
      <c r="N701" s="47"/>
      <c r="O701" s="47"/>
      <c r="P701" s="47"/>
      <c r="Q701" s="47"/>
      <c r="R701" s="47"/>
      <c r="S701" s="48"/>
      <c r="T701" s="48"/>
      <c r="U701" s="48"/>
      <c r="V701" s="48"/>
      <c r="W701" s="48"/>
      <c r="X701" s="48"/>
      <c r="Y701" s="48"/>
      <c r="Z701" s="48"/>
      <c r="AA701" s="48"/>
      <c r="AB701" s="48"/>
      <c r="AC701" s="48"/>
      <c r="AD701" s="48"/>
      <c r="AE701" s="48"/>
      <c r="AF701" s="48"/>
      <c r="AG701" s="47"/>
      <c r="AH701" s="47"/>
      <c r="AI701" s="47"/>
      <c r="AJ701" s="49"/>
      <c r="AK701" s="47"/>
      <c r="AL701" s="47"/>
      <c r="AM701" s="47"/>
      <c r="AN701" s="47"/>
      <c r="AO701" s="47"/>
      <c r="AP701" s="47"/>
      <c r="AQ701" s="50"/>
      <c r="AR701" s="50"/>
      <c r="AS701" s="51"/>
      <c r="AT701" s="51"/>
      <c r="AU701" s="1"/>
      <c r="AV701" s="1"/>
      <c r="AW701" s="1"/>
      <c r="AX701" s="1"/>
      <c r="AY701" s="1"/>
      <c r="AZ701" s="1"/>
      <c r="BA701" s="1"/>
      <c r="BB701" s="1"/>
      <c r="BC701" s="1"/>
      <c r="BD701" s="1"/>
      <c r="BE701" s="1"/>
      <c r="BF701" s="1"/>
      <c r="BG701" s="1"/>
      <c r="BH701" s="1"/>
      <c r="BI701" s="1"/>
      <c r="BJ701" s="1"/>
    </row>
    <row r="702" spans="1:62" ht="14.25" customHeight="1">
      <c r="A702" s="47"/>
      <c r="B702" s="47"/>
      <c r="C702" s="47"/>
      <c r="D702" s="47"/>
      <c r="E702" s="47"/>
      <c r="F702" s="47"/>
      <c r="G702" s="47"/>
      <c r="H702" s="47"/>
      <c r="I702" s="47"/>
      <c r="J702" s="47"/>
      <c r="K702" s="47"/>
      <c r="L702" s="47"/>
      <c r="M702" s="47"/>
      <c r="N702" s="47"/>
      <c r="O702" s="47"/>
      <c r="P702" s="47"/>
      <c r="Q702" s="47"/>
      <c r="R702" s="47"/>
      <c r="S702" s="48"/>
      <c r="T702" s="48"/>
      <c r="U702" s="48"/>
      <c r="V702" s="48"/>
      <c r="W702" s="48"/>
      <c r="X702" s="48"/>
      <c r="Y702" s="48"/>
      <c r="Z702" s="48"/>
      <c r="AA702" s="48"/>
      <c r="AB702" s="48"/>
      <c r="AC702" s="48"/>
      <c r="AD702" s="48"/>
      <c r="AE702" s="48"/>
      <c r="AF702" s="48"/>
      <c r="AG702" s="47"/>
      <c r="AH702" s="47"/>
      <c r="AI702" s="47"/>
      <c r="AJ702" s="49"/>
      <c r="AK702" s="47"/>
      <c r="AL702" s="47"/>
      <c r="AM702" s="47"/>
      <c r="AN702" s="47"/>
      <c r="AO702" s="47"/>
      <c r="AP702" s="47"/>
      <c r="AQ702" s="50"/>
      <c r="AR702" s="50"/>
      <c r="AS702" s="51"/>
      <c r="AT702" s="51"/>
      <c r="AU702" s="1"/>
      <c r="AV702" s="1"/>
      <c r="AW702" s="1"/>
      <c r="AX702" s="1"/>
      <c r="AY702" s="1"/>
      <c r="AZ702" s="1"/>
      <c r="BA702" s="1"/>
      <c r="BB702" s="1"/>
      <c r="BC702" s="1"/>
      <c r="BD702" s="1"/>
      <c r="BE702" s="1"/>
      <c r="BF702" s="1"/>
      <c r="BG702" s="1"/>
      <c r="BH702" s="1"/>
      <c r="BI702" s="1"/>
      <c r="BJ702" s="1"/>
    </row>
    <row r="703" spans="1:62" ht="14.25" customHeight="1">
      <c r="A703" s="47"/>
      <c r="B703" s="47"/>
      <c r="C703" s="47"/>
      <c r="D703" s="47"/>
      <c r="E703" s="47"/>
      <c r="F703" s="47"/>
      <c r="G703" s="47"/>
      <c r="H703" s="47"/>
      <c r="I703" s="47"/>
      <c r="J703" s="47"/>
      <c r="K703" s="47"/>
      <c r="L703" s="47"/>
      <c r="M703" s="47"/>
      <c r="N703" s="47"/>
      <c r="O703" s="47"/>
      <c r="P703" s="47"/>
      <c r="Q703" s="47"/>
      <c r="R703" s="47"/>
      <c r="S703" s="48"/>
      <c r="T703" s="48"/>
      <c r="U703" s="48"/>
      <c r="V703" s="48"/>
      <c r="W703" s="48"/>
      <c r="X703" s="48"/>
      <c r="Y703" s="48"/>
      <c r="Z703" s="48"/>
      <c r="AA703" s="48"/>
      <c r="AB703" s="48"/>
      <c r="AC703" s="48"/>
      <c r="AD703" s="48"/>
      <c r="AE703" s="48"/>
      <c r="AF703" s="48"/>
      <c r="AG703" s="47"/>
      <c r="AH703" s="47"/>
      <c r="AI703" s="47"/>
      <c r="AJ703" s="49"/>
      <c r="AK703" s="47"/>
      <c r="AL703" s="47"/>
      <c r="AM703" s="47"/>
      <c r="AN703" s="47"/>
      <c r="AO703" s="47"/>
      <c r="AP703" s="47"/>
      <c r="AQ703" s="50"/>
      <c r="AR703" s="50"/>
      <c r="AS703" s="51"/>
      <c r="AT703" s="51"/>
      <c r="AU703" s="1"/>
      <c r="AV703" s="1"/>
      <c r="AW703" s="1"/>
      <c r="AX703" s="1"/>
      <c r="AY703" s="1"/>
      <c r="AZ703" s="1"/>
      <c r="BA703" s="1"/>
      <c r="BB703" s="1"/>
      <c r="BC703" s="1"/>
      <c r="BD703" s="1"/>
      <c r="BE703" s="1"/>
      <c r="BF703" s="1"/>
      <c r="BG703" s="1"/>
      <c r="BH703" s="1"/>
      <c r="BI703" s="1"/>
      <c r="BJ703" s="1"/>
    </row>
    <row r="704" spans="1:62" ht="14.25" customHeight="1">
      <c r="A704" s="47"/>
      <c r="B704" s="47"/>
      <c r="C704" s="47"/>
      <c r="D704" s="47"/>
      <c r="E704" s="47"/>
      <c r="F704" s="47"/>
      <c r="G704" s="47"/>
      <c r="H704" s="47"/>
      <c r="I704" s="47"/>
      <c r="J704" s="47"/>
      <c r="K704" s="47"/>
      <c r="L704" s="47"/>
      <c r="M704" s="47"/>
      <c r="N704" s="47"/>
      <c r="O704" s="47"/>
      <c r="P704" s="47"/>
      <c r="Q704" s="47"/>
      <c r="R704" s="47"/>
      <c r="S704" s="48"/>
      <c r="T704" s="48"/>
      <c r="U704" s="48"/>
      <c r="V704" s="48"/>
      <c r="W704" s="48"/>
      <c r="X704" s="48"/>
      <c r="Y704" s="48"/>
      <c r="Z704" s="48"/>
      <c r="AA704" s="48"/>
      <c r="AB704" s="48"/>
      <c r="AC704" s="48"/>
      <c r="AD704" s="48"/>
      <c r="AE704" s="48"/>
      <c r="AF704" s="48"/>
      <c r="AG704" s="47"/>
      <c r="AH704" s="47"/>
      <c r="AI704" s="47"/>
      <c r="AJ704" s="49"/>
      <c r="AK704" s="47"/>
      <c r="AL704" s="47"/>
      <c r="AM704" s="47"/>
      <c r="AN704" s="47"/>
      <c r="AO704" s="47"/>
      <c r="AP704" s="47"/>
      <c r="AQ704" s="50"/>
      <c r="AR704" s="50"/>
      <c r="AS704" s="51"/>
      <c r="AT704" s="51"/>
      <c r="AU704" s="1"/>
      <c r="AV704" s="1"/>
      <c r="AW704" s="1"/>
      <c r="AX704" s="1"/>
      <c r="AY704" s="1"/>
      <c r="AZ704" s="1"/>
      <c r="BA704" s="1"/>
      <c r="BB704" s="1"/>
      <c r="BC704" s="1"/>
      <c r="BD704" s="1"/>
      <c r="BE704" s="1"/>
      <c r="BF704" s="1"/>
      <c r="BG704" s="1"/>
      <c r="BH704" s="1"/>
      <c r="BI704" s="1"/>
      <c r="BJ704" s="1"/>
    </row>
    <row r="705" spans="1:62" ht="14.25" customHeight="1">
      <c r="A705" s="47"/>
      <c r="B705" s="47"/>
      <c r="C705" s="47"/>
      <c r="D705" s="47"/>
      <c r="E705" s="47"/>
      <c r="F705" s="47"/>
      <c r="G705" s="47"/>
      <c r="H705" s="47"/>
      <c r="I705" s="47"/>
      <c r="J705" s="47"/>
      <c r="K705" s="47"/>
      <c r="L705" s="47"/>
      <c r="M705" s="47"/>
      <c r="N705" s="47"/>
      <c r="O705" s="47"/>
      <c r="P705" s="47"/>
      <c r="Q705" s="47"/>
      <c r="R705" s="47"/>
      <c r="S705" s="48"/>
      <c r="T705" s="48"/>
      <c r="U705" s="48"/>
      <c r="V705" s="48"/>
      <c r="W705" s="48"/>
      <c r="X705" s="48"/>
      <c r="Y705" s="48"/>
      <c r="Z705" s="48"/>
      <c r="AA705" s="48"/>
      <c r="AB705" s="48"/>
      <c r="AC705" s="48"/>
      <c r="AD705" s="48"/>
      <c r="AE705" s="48"/>
      <c r="AF705" s="48"/>
      <c r="AG705" s="47"/>
      <c r="AH705" s="47"/>
      <c r="AI705" s="47"/>
      <c r="AJ705" s="49"/>
      <c r="AK705" s="47"/>
      <c r="AL705" s="47"/>
      <c r="AM705" s="47"/>
      <c r="AN705" s="47"/>
      <c r="AO705" s="47"/>
      <c r="AP705" s="47"/>
      <c r="AQ705" s="50"/>
      <c r="AR705" s="50"/>
      <c r="AS705" s="51"/>
      <c r="AT705" s="51"/>
      <c r="AU705" s="1"/>
      <c r="AV705" s="1"/>
      <c r="AW705" s="1"/>
      <c r="AX705" s="1"/>
      <c r="AY705" s="1"/>
      <c r="AZ705" s="1"/>
      <c r="BA705" s="1"/>
      <c r="BB705" s="1"/>
      <c r="BC705" s="1"/>
      <c r="BD705" s="1"/>
      <c r="BE705" s="1"/>
      <c r="BF705" s="1"/>
      <c r="BG705" s="1"/>
      <c r="BH705" s="1"/>
      <c r="BI705" s="1"/>
      <c r="BJ705" s="1"/>
    </row>
    <row r="706" spans="1:62" ht="14.25" customHeight="1">
      <c r="A706" s="47"/>
      <c r="B706" s="47"/>
      <c r="C706" s="47"/>
      <c r="D706" s="47"/>
      <c r="E706" s="47"/>
      <c r="F706" s="47"/>
      <c r="G706" s="47"/>
      <c r="H706" s="47"/>
      <c r="I706" s="47"/>
      <c r="J706" s="47"/>
      <c r="K706" s="47"/>
      <c r="L706" s="47"/>
      <c r="M706" s="47"/>
      <c r="N706" s="47"/>
      <c r="O706" s="47"/>
      <c r="P706" s="47"/>
      <c r="Q706" s="47"/>
      <c r="R706" s="47"/>
      <c r="S706" s="48"/>
      <c r="T706" s="48"/>
      <c r="U706" s="48"/>
      <c r="V706" s="48"/>
      <c r="W706" s="48"/>
      <c r="X706" s="48"/>
      <c r="Y706" s="48"/>
      <c r="Z706" s="48"/>
      <c r="AA706" s="48"/>
      <c r="AB706" s="48"/>
      <c r="AC706" s="48"/>
      <c r="AD706" s="48"/>
      <c r="AE706" s="48"/>
      <c r="AF706" s="48"/>
      <c r="AG706" s="47"/>
      <c r="AH706" s="47"/>
      <c r="AI706" s="47"/>
      <c r="AJ706" s="49"/>
      <c r="AK706" s="47"/>
      <c r="AL706" s="47"/>
      <c r="AM706" s="47"/>
      <c r="AN706" s="47"/>
      <c r="AO706" s="47"/>
      <c r="AP706" s="47"/>
      <c r="AQ706" s="50"/>
      <c r="AR706" s="50"/>
      <c r="AS706" s="51"/>
      <c r="AT706" s="51"/>
      <c r="AU706" s="1"/>
      <c r="AV706" s="1"/>
      <c r="AW706" s="1"/>
      <c r="AX706" s="1"/>
      <c r="AY706" s="1"/>
      <c r="AZ706" s="1"/>
      <c r="BA706" s="1"/>
      <c r="BB706" s="1"/>
      <c r="BC706" s="1"/>
      <c r="BD706" s="1"/>
      <c r="BE706" s="1"/>
      <c r="BF706" s="1"/>
      <c r="BG706" s="1"/>
      <c r="BH706" s="1"/>
      <c r="BI706" s="1"/>
      <c r="BJ706" s="1"/>
    </row>
    <row r="707" spans="1:62" ht="14.25" customHeight="1">
      <c r="A707" s="47"/>
      <c r="B707" s="47"/>
      <c r="C707" s="47"/>
      <c r="D707" s="47"/>
      <c r="E707" s="47"/>
      <c r="F707" s="47"/>
      <c r="G707" s="47"/>
      <c r="H707" s="47"/>
      <c r="I707" s="47"/>
      <c r="J707" s="47"/>
      <c r="K707" s="47"/>
      <c r="L707" s="47"/>
      <c r="M707" s="47"/>
      <c r="N707" s="47"/>
      <c r="O707" s="47"/>
      <c r="P707" s="47"/>
      <c r="Q707" s="47"/>
      <c r="R707" s="47"/>
      <c r="S707" s="48"/>
      <c r="T707" s="48"/>
      <c r="U707" s="48"/>
      <c r="V707" s="48"/>
      <c r="W707" s="48"/>
      <c r="X707" s="48"/>
      <c r="Y707" s="48"/>
      <c r="Z707" s="48"/>
      <c r="AA707" s="48"/>
      <c r="AB707" s="48"/>
      <c r="AC707" s="48"/>
      <c r="AD707" s="48"/>
      <c r="AE707" s="48"/>
      <c r="AF707" s="48"/>
      <c r="AG707" s="47"/>
      <c r="AH707" s="47"/>
      <c r="AI707" s="47"/>
      <c r="AJ707" s="49"/>
      <c r="AK707" s="47"/>
      <c r="AL707" s="47"/>
      <c r="AM707" s="47"/>
      <c r="AN707" s="47"/>
      <c r="AO707" s="47"/>
      <c r="AP707" s="47"/>
      <c r="AQ707" s="50"/>
      <c r="AR707" s="50"/>
      <c r="AS707" s="51"/>
      <c r="AT707" s="51"/>
      <c r="AU707" s="1"/>
      <c r="AV707" s="1"/>
      <c r="AW707" s="1"/>
      <c r="AX707" s="1"/>
      <c r="AY707" s="1"/>
      <c r="AZ707" s="1"/>
      <c r="BA707" s="1"/>
      <c r="BB707" s="1"/>
      <c r="BC707" s="1"/>
      <c r="BD707" s="1"/>
      <c r="BE707" s="1"/>
      <c r="BF707" s="1"/>
      <c r="BG707" s="1"/>
      <c r="BH707" s="1"/>
      <c r="BI707" s="1"/>
      <c r="BJ707" s="1"/>
    </row>
    <row r="708" spans="1:62" ht="14.25" customHeight="1">
      <c r="A708" s="47"/>
      <c r="B708" s="47"/>
      <c r="C708" s="47"/>
      <c r="D708" s="47"/>
      <c r="E708" s="47"/>
      <c r="F708" s="47"/>
      <c r="G708" s="47"/>
      <c r="H708" s="47"/>
      <c r="I708" s="47"/>
      <c r="J708" s="47"/>
      <c r="K708" s="47"/>
      <c r="L708" s="47"/>
      <c r="M708" s="47"/>
      <c r="N708" s="47"/>
      <c r="O708" s="47"/>
      <c r="P708" s="47"/>
      <c r="Q708" s="47"/>
      <c r="R708" s="47"/>
      <c r="S708" s="48"/>
      <c r="T708" s="48"/>
      <c r="U708" s="48"/>
      <c r="V708" s="48"/>
      <c r="W708" s="48"/>
      <c r="X708" s="48"/>
      <c r="Y708" s="48"/>
      <c r="Z708" s="48"/>
      <c r="AA708" s="48"/>
      <c r="AB708" s="48"/>
      <c r="AC708" s="48"/>
      <c r="AD708" s="48"/>
      <c r="AE708" s="48"/>
      <c r="AF708" s="48"/>
      <c r="AG708" s="47"/>
      <c r="AH708" s="47"/>
      <c r="AI708" s="47"/>
      <c r="AJ708" s="49"/>
      <c r="AK708" s="47"/>
      <c r="AL708" s="47"/>
      <c r="AM708" s="47"/>
      <c r="AN708" s="47"/>
      <c r="AO708" s="47"/>
      <c r="AP708" s="47"/>
      <c r="AQ708" s="50"/>
      <c r="AR708" s="50"/>
      <c r="AS708" s="51"/>
      <c r="AT708" s="51"/>
      <c r="AU708" s="1"/>
      <c r="AV708" s="1"/>
      <c r="AW708" s="1"/>
      <c r="AX708" s="1"/>
      <c r="AY708" s="1"/>
      <c r="AZ708" s="1"/>
      <c r="BA708" s="1"/>
      <c r="BB708" s="1"/>
      <c r="BC708" s="1"/>
      <c r="BD708" s="1"/>
      <c r="BE708" s="1"/>
      <c r="BF708" s="1"/>
      <c r="BG708" s="1"/>
      <c r="BH708" s="1"/>
      <c r="BI708" s="1"/>
      <c r="BJ708" s="1"/>
    </row>
    <row r="709" spans="1:62" ht="14.25" customHeight="1">
      <c r="A709" s="47"/>
      <c r="B709" s="47"/>
      <c r="C709" s="47"/>
      <c r="D709" s="47"/>
      <c r="E709" s="47"/>
      <c r="F709" s="47"/>
      <c r="G709" s="47"/>
      <c r="H709" s="47"/>
      <c r="I709" s="47"/>
      <c r="J709" s="47"/>
      <c r="K709" s="47"/>
      <c r="L709" s="47"/>
      <c r="M709" s="47"/>
      <c r="N709" s="47"/>
      <c r="O709" s="47"/>
      <c r="P709" s="47"/>
      <c r="Q709" s="47"/>
      <c r="R709" s="47"/>
      <c r="S709" s="48"/>
      <c r="T709" s="48"/>
      <c r="U709" s="48"/>
      <c r="V709" s="48"/>
      <c r="W709" s="48"/>
      <c r="X709" s="48"/>
      <c r="Y709" s="48"/>
      <c r="Z709" s="48"/>
      <c r="AA709" s="48"/>
      <c r="AB709" s="48"/>
      <c r="AC709" s="48"/>
      <c r="AD709" s="48"/>
      <c r="AE709" s="48"/>
      <c r="AF709" s="48"/>
      <c r="AG709" s="47"/>
      <c r="AH709" s="47"/>
      <c r="AI709" s="47"/>
      <c r="AJ709" s="49"/>
      <c r="AK709" s="47"/>
      <c r="AL709" s="47"/>
      <c r="AM709" s="47"/>
      <c r="AN709" s="47"/>
      <c r="AO709" s="47"/>
      <c r="AP709" s="47"/>
      <c r="AQ709" s="50"/>
      <c r="AR709" s="50"/>
      <c r="AS709" s="51"/>
      <c r="AT709" s="51"/>
      <c r="AU709" s="1"/>
      <c r="AV709" s="1"/>
      <c r="AW709" s="1"/>
      <c r="AX709" s="1"/>
      <c r="AY709" s="1"/>
      <c r="AZ709" s="1"/>
      <c r="BA709" s="1"/>
      <c r="BB709" s="1"/>
      <c r="BC709" s="1"/>
      <c r="BD709" s="1"/>
      <c r="BE709" s="1"/>
      <c r="BF709" s="1"/>
      <c r="BG709" s="1"/>
      <c r="BH709" s="1"/>
      <c r="BI709" s="1"/>
      <c r="BJ709" s="1"/>
    </row>
    <row r="710" spans="1:62" ht="14.25" customHeight="1">
      <c r="A710" s="47"/>
      <c r="B710" s="47"/>
      <c r="C710" s="47"/>
      <c r="D710" s="47"/>
      <c r="E710" s="47"/>
      <c r="F710" s="47"/>
      <c r="G710" s="47"/>
      <c r="H710" s="47"/>
      <c r="I710" s="47"/>
      <c r="J710" s="47"/>
      <c r="K710" s="47"/>
      <c r="L710" s="47"/>
      <c r="M710" s="47"/>
      <c r="N710" s="47"/>
      <c r="O710" s="47"/>
      <c r="P710" s="47"/>
      <c r="Q710" s="47"/>
      <c r="R710" s="47"/>
      <c r="S710" s="48"/>
      <c r="T710" s="48"/>
      <c r="U710" s="48"/>
      <c r="V710" s="48"/>
      <c r="W710" s="48"/>
      <c r="X710" s="48"/>
      <c r="Y710" s="48"/>
      <c r="Z710" s="48"/>
      <c r="AA710" s="48"/>
      <c r="AB710" s="48"/>
      <c r="AC710" s="48"/>
      <c r="AD710" s="48"/>
      <c r="AE710" s="48"/>
      <c r="AF710" s="48"/>
      <c r="AG710" s="47"/>
      <c r="AH710" s="47"/>
      <c r="AI710" s="47"/>
      <c r="AJ710" s="49"/>
      <c r="AK710" s="47"/>
      <c r="AL710" s="47"/>
      <c r="AM710" s="47"/>
      <c r="AN710" s="47"/>
      <c r="AO710" s="47"/>
      <c r="AP710" s="47"/>
      <c r="AQ710" s="50"/>
      <c r="AR710" s="50"/>
      <c r="AS710" s="51"/>
      <c r="AT710" s="51"/>
      <c r="AU710" s="1"/>
      <c r="AV710" s="1"/>
      <c r="AW710" s="1"/>
      <c r="AX710" s="1"/>
      <c r="AY710" s="1"/>
      <c r="AZ710" s="1"/>
      <c r="BA710" s="1"/>
      <c r="BB710" s="1"/>
      <c r="BC710" s="1"/>
      <c r="BD710" s="1"/>
      <c r="BE710" s="1"/>
      <c r="BF710" s="1"/>
      <c r="BG710" s="1"/>
      <c r="BH710" s="1"/>
      <c r="BI710" s="1"/>
      <c r="BJ710" s="1"/>
    </row>
    <row r="711" spans="1:62" ht="14.25" customHeight="1">
      <c r="A711" s="47"/>
      <c r="B711" s="47"/>
      <c r="C711" s="47"/>
      <c r="D711" s="47"/>
      <c r="E711" s="47"/>
      <c r="F711" s="47"/>
      <c r="G711" s="47"/>
      <c r="H711" s="47"/>
      <c r="I711" s="47"/>
      <c r="J711" s="47"/>
      <c r="K711" s="47"/>
      <c r="L711" s="47"/>
      <c r="M711" s="47"/>
      <c r="N711" s="47"/>
      <c r="O711" s="47"/>
      <c r="P711" s="47"/>
      <c r="Q711" s="47"/>
      <c r="R711" s="47"/>
      <c r="S711" s="48"/>
      <c r="T711" s="48"/>
      <c r="U711" s="48"/>
      <c r="V711" s="48"/>
      <c r="W711" s="48"/>
      <c r="X711" s="48"/>
      <c r="Y711" s="48"/>
      <c r="Z711" s="48"/>
      <c r="AA711" s="48"/>
      <c r="AB711" s="48"/>
      <c r="AC711" s="48"/>
      <c r="AD711" s="48"/>
      <c r="AE711" s="48"/>
      <c r="AF711" s="48"/>
      <c r="AG711" s="47"/>
      <c r="AH711" s="47"/>
      <c r="AI711" s="47"/>
      <c r="AJ711" s="49"/>
      <c r="AK711" s="47"/>
      <c r="AL711" s="47"/>
      <c r="AM711" s="47"/>
      <c r="AN711" s="47"/>
      <c r="AO711" s="47"/>
      <c r="AP711" s="47"/>
      <c r="AQ711" s="50"/>
      <c r="AR711" s="50"/>
      <c r="AS711" s="51"/>
      <c r="AT711" s="51"/>
      <c r="AU711" s="1"/>
      <c r="AV711" s="1"/>
      <c r="AW711" s="1"/>
      <c r="AX711" s="1"/>
      <c r="AY711" s="1"/>
      <c r="AZ711" s="1"/>
      <c r="BA711" s="1"/>
      <c r="BB711" s="1"/>
      <c r="BC711" s="1"/>
      <c r="BD711" s="1"/>
      <c r="BE711" s="1"/>
      <c r="BF711" s="1"/>
      <c r="BG711" s="1"/>
      <c r="BH711" s="1"/>
      <c r="BI711" s="1"/>
      <c r="BJ711" s="1"/>
    </row>
    <row r="712" spans="1:62" ht="14.25" customHeight="1">
      <c r="A712" s="47"/>
      <c r="B712" s="47"/>
      <c r="C712" s="47"/>
      <c r="D712" s="47"/>
      <c r="E712" s="47"/>
      <c r="F712" s="47"/>
      <c r="G712" s="47"/>
      <c r="H712" s="47"/>
      <c r="I712" s="47"/>
      <c r="J712" s="47"/>
      <c r="K712" s="47"/>
      <c r="L712" s="47"/>
      <c r="M712" s="47"/>
      <c r="N712" s="47"/>
      <c r="O712" s="47"/>
      <c r="P712" s="47"/>
      <c r="Q712" s="47"/>
      <c r="R712" s="47"/>
      <c r="S712" s="48"/>
      <c r="T712" s="48"/>
      <c r="U712" s="48"/>
      <c r="V712" s="48"/>
      <c r="W712" s="48"/>
      <c r="X712" s="48"/>
      <c r="Y712" s="48"/>
      <c r="Z712" s="48"/>
      <c r="AA712" s="48"/>
      <c r="AB712" s="48"/>
      <c r="AC712" s="48"/>
      <c r="AD712" s="48"/>
      <c r="AE712" s="48"/>
      <c r="AF712" s="48"/>
      <c r="AG712" s="47"/>
      <c r="AH712" s="47"/>
      <c r="AI712" s="47"/>
      <c r="AJ712" s="49"/>
      <c r="AK712" s="47"/>
      <c r="AL712" s="47"/>
      <c r="AM712" s="47"/>
      <c r="AN712" s="47"/>
      <c r="AO712" s="47"/>
      <c r="AP712" s="47"/>
      <c r="AQ712" s="50"/>
      <c r="AR712" s="50"/>
      <c r="AS712" s="51"/>
      <c r="AT712" s="51"/>
      <c r="AU712" s="1"/>
      <c r="AV712" s="1"/>
      <c r="AW712" s="1"/>
      <c r="AX712" s="1"/>
      <c r="AY712" s="1"/>
      <c r="AZ712" s="1"/>
      <c r="BA712" s="1"/>
      <c r="BB712" s="1"/>
      <c r="BC712" s="1"/>
      <c r="BD712" s="1"/>
      <c r="BE712" s="1"/>
      <c r="BF712" s="1"/>
      <c r="BG712" s="1"/>
      <c r="BH712" s="1"/>
      <c r="BI712" s="1"/>
      <c r="BJ712" s="1"/>
    </row>
    <row r="713" spans="1:62" ht="14.25" customHeight="1">
      <c r="A713" s="47"/>
      <c r="B713" s="47"/>
      <c r="C713" s="47"/>
      <c r="D713" s="47"/>
      <c r="E713" s="47"/>
      <c r="F713" s="47"/>
      <c r="G713" s="47"/>
      <c r="H713" s="47"/>
      <c r="I713" s="47"/>
      <c r="J713" s="47"/>
      <c r="K713" s="47"/>
      <c r="L713" s="47"/>
      <c r="M713" s="47"/>
      <c r="N713" s="47"/>
      <c r="O713" s="47"/>
      <c r="P713" s="47"/>
      <c r="Q713" s="47"/>
      <c r="R713" s="47"/>
      <c r="S713" s="48"/>
      <c r="T713" s="48"/>
      <c r="U713" s="48"/>
      <c r="V713" s="48"/>
      <c r="W713" s="48"/>
      <c r="X713" s="48"/>
      <c r="Y713" s="48"/>
      <c r="Z713" s="48"/>
      <c r="AA713" s="48"/>
      <c r="AB713" s="48"/>
      <c r="AC713" s="48"/>
      <c r="AD713" s="48"/>
      <c r="AE713" s="48"/>
      <c r="AF713" s="48"/>
      <c r="AG713" s="47"/>
      <c r="AH713" s="47"/>
      <c r="AI713" s="47"/>
      <c r="AJ713" s="49"/>
      <c r="AK713" s="47"/>
      <c r="AL713" s="47"/>
      <c r="AM713" s="47"/>
      <c r="AN713" s="47"/>
      <c r="AO713" s="47"/>
      <c r="AP713" s="47"/>
      <c r="AQ713" s="50"/>
      <c r="AR713" s="50"/>
      <c r="AS713" s="51"/>
      <c r="AT713" s="51"/>
      <c r="AU713" s="1"/>
      <c r="AV713" s="1"/>
      <c r="AW713" s="1"/>
      <c r="AX713" s="1"/>
      <c r="AY713" s="1"/>
      <c r="AZ713" s="1"/>
      <c r="BA713" s="1"/>
      <c r="BB713" s="1"/>
      <c r="BC713" s="1"/>
      <c r="BD713" s="1"/>
      <c r="BE713" s="1"/>
      <c r="BF713" s="1"/>
      <c r="BG713" s="1"/>
      <c r="BH713" s="1"/>
      <c r="BI713" s="1"/>
      <c r="BJ713" s="1"/>
    </row>
    <row r="714" spans="1:62" ht="14.25" customHeight="1">
      <c r="A714" s="47"/>
      <c r="B714" s="47"/>
      <c r="C714" s="47"/>
      <c r="D714" s="47"/>
      <c r="E714" s="47"/>
      <c r="F714" s="47"/>
      <c r="G714" s="47"/>
      <c r="H714" s="47"/>
      <c r="I714" s="47"/>
      <c r="J714" s="47"/>
      <c r="K714" s="47"/>
      <c r="L714" s="47"/>
      <c r="M714" s="47"/>
      <c r="N714" s="47"/>
      <c r="O714" s="47"/>
      <c r="P714" s="47"/>
      <c r="Q714" s="47"/>
      <c r="R714" s="47"/>
      <c r="S714" s="48"/>
      <c r="T714" s="48"/>
      <c r="U714" s="48"/>
      <c r="V714" s="48"/>
      <c r="W714" s="48"/>
      <c r="X714" s="48"/>
      <c r="Y714" s="48"/>
      <c r="Z714" s="48"/>
      <c r="AA714" s="48"/>
      <c r="AB714" s="48"/>
      <c r="AC714" s="48"/>
      <c r="AD714" s="48"/>
      <c r="AE714" s="48"/>
      <c r="AF714" s="48"/>
      <c r="AG714" s="47"/>
      <c r="AH714" s="47"/>
      <c r="AI714" s="47"/>
      <c r="AJ714" s="49"/>
      <c r="AK714" s="47"/>
      <c r="AL714" s="47"/>
      <c r="AM714" s="47"/>
      <c r="AN714" s="47"/>
      <c r="AO714" s="47"/>
      <c r="AP714" s="47"/>
      <c r="AQ714" s="50"/>
      <c r="AR714" s="50"/>
      <c r="AS714" s="51"/>
      <c r="AT714" s="51"/>
      <c r="AU714" s="1"/>
      <c r="AV714" s="1"/>
      <c r="AW714" s="1"/>
      <c r="AX714" s="1"/>
      <c r="AY714" s="1"/>
      <c r="AZ714" s="1"/>
      <c r="BA714" s="1"/>
      <c r="BB714" s="1"/>
      <c r="BC714" s="1"/>
      <c r="BD714" s="1"/>
      <c r="BE714" s="1"/>
      <c r="BF714" s="1"/>
      <c r="BG714" s="1"/>
      <c r="BH714" s="1"/>
      <c r="BI714" s="1"/>
      <c r="BJ714" s="1"/>
    </row>
    <row r="715" spans="1:62" ht="14.25" customHeight="1">
      <c r="A715" s="47"/>
      <c r="B715" s="47"/>
      <c r="C715" s="47"/>
      <c r="D715" s="47"/>
      <c r="E715" s="47"/>
      <c r="F715" s="47"/>
      <c r="G715" s="47"/>
      <c r="H715" s="47"/>
      <c r="I715" s="47"/>
      <c r="J715" s="47"/>
      <c r="K715" s="47"/>
      <c r="L715" s="47"/>
      <c r="M715" s="47"/>
      <c r="N715" s="47"/>
      <c r="O715" s="47"/>
      <c r="P715" s="47"/>
      <c r="Q715" s="47"/>
      <c r="R715" s="47"/>
      <c r="S715" s="48"/>
      <c r="T715" s="48"/>
      <c r="U715" s="48"/>
      <c r="V715" s="48"/>
      <c r="W715" s="48"/>
      <c r="X715" s="48"/>
      <c r="Y715" s="48"/>
      <c r="Z715" s="48"/>
      <c r="AA715" s="48"/>
      <c r="AB715" s="48"/>
      <c r="AC715" s="48"/>
      <c r="AD715" s="48"/>
      <c r="AE715" s="48"/>
      <c r="AF715" s="48"/>
      <c r="AG715" s="47"/>
      <c r="AH715" s="47"/>
      <c r="AI715" s="47"/>
      <c r="AJ715" s="49"/>
      <c r="AK715" s="47"/>
      <c r="AL715" s="47"/>
      <c r="AM715" s="47"/>
      <c r="AN715" s="47"/>
      <c r="AO715" s="47"/>
      <c r="AP715" s="47"/>
      <c r="AQ715" s="50"/>
      <c r="AR715" s="50"/>
      <c r="AS715" s="51"/>
      <c r="AT715" s="51"/>
      <c r="AU715" s="1"/>
      <c r="AV715" s="1"/>
      <c r="AW715" s="1"/>
      <c r="AX715" s="1"/>
      <c r="AY715" s="1"/>
      <c r="AZ715" s="1"/>
      <c r="BA715" s="1"/>
      <c r="BB715" s="1"/>
      <c r="BC715" s="1"/>
      <c r="BD715" s="1"/>
      <c r="BE715" s="1"/>
      <c r="BF715" s="1"/>
      <c r="BG715" s="1"/>
      <c r="BH715" s="1"/>
      <c r="BI715" s="1"/>
      <c r="BJ715" s="1"/>
    </row>
    <row r="716" spans="1:62" ht="14.25" customHeight="1">
      <c r="A716" s="47"/>
      <c r="B716" s="47"/>
      <c r="C716" s="47"/>
      <c r="D716" s="47"/>
      <c r="E716" s="47"/>
      <c r="F716" s="47"/>
      <c r="G716" s="47"/>
      <c r="H716" s="47"/>
      <c r="I716" s="47"/>
      <c r="J716" s="47"/>
      <c r="K716" s="47"/>
      <c r="L716" s="47"/>
      <c r="M716" s="47"/>
      <c r="N716" s="47"/>
      <c r="O716" s="47"/>
      <c r="P716" s="47"/>
      <c r="Q716" s="47"/>
      <c r="R716" s="47"/>
      <c r="S716" s="48"/>
      <c r="T716" s="48"/>
      <c r="U716" s="48"/>
      <c r="V716" s="48"/>
      <c r="W716" s="48"/>
      <c r="X716" s="48"/>
      <c r="Y716" s="48"/>
      <c r="Z716" s="48"/>
      <c r="AA716" s="48"/>
      <c r="AB716" s="48"/>
      <c r="AC716" s="48"/>
      <c r="AD716" s="48"/>
      <c r="AE716" s="48"/>
      <c r="AF716" s="48"/>
      <c r="AG716" s="47"/>
      <c r="AH716" s="47"/>
      <c r="AI716" s="47"/>
      <c r="AJ716" s="49"/>
      <c r="AK716" s="47"/>
      <c r="AL716" s="47"/>
      <c r="AM716" s="47"/>
      <c r="AN716" s="47"/>
      <c r="AO716" s="47"/>
      <c r="AP716" s="47"/>
      <c r="AQ716" s="50"/>
      <c r="AR716" s="50"/>
      <c r="AS716" s="51"/>
      <c r="AT716" s="51"/>
      <c r="AU716" s="1"/>
      <c r="AV716" s="1"/>
      <c r="AW716" s="1"/>
      <c r="AX716" s="1"/>
      <c r="AY716" s="1"/>
      <c r="AZ716" s="1"/>
      <c r="BA716" s="1"/>
      <c r="BB716" s="1"/>
      <c r="BC716" s="1"/>
      <c r="BD716" s="1"/>
      <c r="BE716" s="1"/>
      <c r="BF716" s="1"/>
      <c r="BG716" s="1"/>
      <c r="BH716" s="1"/>
      <c r="BI716" s="1"/>
      <c r="BJ716" s="1"/>
    </row>
    <row r="717" spans="1:62" ht="14.25" customHeight="1">
      <c r="A717" s="47"/>
      <c r="B717" s="47"/>
      <c r="C717" s="47"/>
      <c r="D717" s="47"/>
      <c r="E717" s="47"/>
      <c r="F717" s="47"/>
      <c r="G717" s="47"/>
      <c r="H717" s="47"/>
      <c r="I717" s="47"/>
      <c r="J717" s="47"/>
      <c r="K717" s="47"/>
      <c r="L717" s="47"/>
      <c r="M717" s="47"/>
      <c r="N717" s="47"/>
      <c r="O717" s="47"/>
      <c r="P717" s="47"/>
      <c r="Q717" s="47"/>
      <c r="R717" s="47"/>
      <c r="S717" s="48"/>
      <c r="T717" s="48"/>
      <c r="U717" s="48"/>
      <c r="V717" s="48"/>
      <c r="W717" s="48"/>
      <c r="X717" s="48"/>
      <c r="Y717" s="48"/>
      <c r="Z717" s="48"/>
      <c r="AA717" s="48"/>
      <c r="AB717" s="48"/>
      <c r="AC717" s="48"/>
      <c r="AD717" s="48"/>
      <c r="AE717" s="48"/>
      <c r="AF717" s="48"/>
      <c r="AG717" s="47"/>
      <c r="AH717" s="47"/>
      <c r="AI717" s="47"/>
      <c r="AJ717" s="49"/>
      <c r="AK717" s="47"/>
      <c r="AL717" s="47"/>
      <c r="AM717" s="47"/>
      <c r="AN717" s="47"/>
      <c r="AO717" s="47"/>
      <c r="AP717" s="47"/>
      <c r="AQ717" s="50"/>
      <c r="AR717" s="50"/>
      <c r="AS717" s="51"/>
      <c r="AT717" s="51"/>
      <c r="AU717" s="1"/>
      <c r="AV717" s="1"/>
      <c r="AW717" s="1"/>
      <c r="AX717" s="1"/>
      <c r="AY717" s="1"/>
      <c r="AZ717" s="1"/>
      <c r="BA717" s="1"/>
      <c r="BB717" s="1"/>
      <c r="BC717" s="1"/>
      <c r="BD717" s="1"/>
      <c r="BE717" s="1"/>
      <c r="BF717" s="1"/>
      <c r="BG717" s="1"/>
      <c r="BH717" s="1"/>
      <c r="BI717" s="1"/>
      <c r="BJ717" s="1"/>
    </row>
    <row r="718" spans="1:62" ht="14.25" customHeight="1">
      <c r="A718" s="47"/>
      <c r="B718" s="47"/>
      <c r="C718" s="47"/>
      <c r="D718" s="47"/>
      <c r="E718" s="47"/>
      <c r="F718" s="47"/>
      <c r="G718" s="47"/>
      <c r="H718" s="47"/>
      <c r="I718" s="47"/>
      <c r="J718" s="47"/>
      <c r="K718" s="47"/>
      <c r="L718" s="47"/>
      <c r="M718" s="47"/>
      <c r="N718" s="47"/>
      <c r="O718" s="47"/>
      <c r="P718" s="47"/>
      <c r="Q718" s="47"/>
      <c r="R718" s="47"/>
      <c r="S718" s="48"/>
      <c r="T718" s="48"/>
      <c r="U718" s="48"/>
      <c r="V718" s="48"/>
      <c r="W718" s="48"/>
      <c r="X718" s="48"/>
      <c r="Y718" s="48"/>
      <c r="Z718" s="48"/>
      <c r="AA718" s="48"/>
      <c r="AB718" s="48"/>
      <c r="AC718" s="48"/>
      <c r="AD718" s="48"/>
      <c r="AE718" s="48"/>
      <c r="AF718" s="48"/>
      <c r="AG718" s="47"/>
      <c r="AH718" s="47"/>
      <c r="AI718" s="47"/>
      <c r="AJ718" s="49"/>
      <c r="AK718" s="47"/>
      <c r="AL718" s="47"/>
      <c r="AM718" s="47"/>
      <c r="AN718" s="47"/>
      <c r="AO718" s="47"/>
      <c r="AP718" s="47"/>
      <c r="AQ718" s="50"/>
      <c r="AR718" s="50"/>
      <c r="AS718" s="51"/>
      <c r="AT718" s="51"/>
      <c r="AU718" s="1"/>
      <c r="AV718" s="1"/>
      <c r="AW718" s="1"/>
      <c r="AX718" s="1"/>
      <c r="AY718" s="1"/>
      <c r="AZ718" s="1"/>
      <c r="BA718" s="1"/>
      <c r="BB718" s="1"/>
      <c r="BC718" s="1"/>
      <c r="BD718" s="1"/>
      <c r="BE718" s="1"/>
      <c r="BF718" s="1"/>
      <c r="BG718" s="1"/>
      <c r="BH718" s="1"/>
      <c r="BI718" s="1"/>
      <c r="BJ718" s="1"/>
    </row>
    <row r="719" spans="1:62" ht="14.25" customHeight="1">
      <c r="A719" s="47"/>
      <c r="B719" s="47"/>
      <c r="C719" s="47"/>
      <c r="D719" s="47"/>
      <c r="E719" s="47"/>
      <c r="F719" s="47"/>
      <c r="G719" s="47"/>
      <c r="H719" s="47"/>
      <c r="I719" s="47"/>
      <c r="J719" s="47"/>
      <c r="K719" s="47"/>
      <c r="L719" s="47"/>
      <c r="M719" s="47"/>
      <c r="N719" s="47"/>
      <c r="O719" s="47"/>
      <c r="P719" s="47"/>
      <c r="Q719" s="47"/>
      <c r="R719" s="47"/>
      <c r="S719" s="48"/>
      <c r="T719" s="48"/>
      <c r="U719" s="48"/>
      <c r="V719" s="48"/>
      <c r="W719" s="48"/>
      <c r="X719" s="48"/>
      <c r="Y719" s="48"/>
      <c r="Z719" s="48"/>
      <c r="AA719" s="48"/>
      <c r="AB719" s="48"/>
      <c r="AC719" s="48"/>
      <c r="AD719" s="48"/>
      <c r="AE719" s="48"/>
      <c r="AF719" s="48"/>
      <c r="AG719" s="47"/>
      <c r="AH719" s="47"/>
      <c r="AI719" s="47"/>
      <c r="AJ719" s="49"/>
      <c r="AK719" s="47"/>
      <c r="AL719" s="47"/>
      <c r="AM719" s="47"/>
      <c r="AN719" s="47"/>
      <c r="AO719" s="47"/>
      <c r="AP719" s="47"/>
      <c r="AQ719" s="50"/>
      <c r="AR719" s="50"/>
      <c r="AS719" s="51"/>
      <c r="AT719" s="51"/>
      <c r="AU719" s="1"/>
      <c r="AV719" s="1"/>
      <c r="AW719" s="1"/>
      <c r="AX719" s="1"/>
      <c r="AY719" s="1"/>
      <c r="AZ719" s="1"/>
      <c r="BA719" s="1"/>
      <c r="BB719" s="1"/>
      <c r="BC719" s="1"/>
      <c r="BD719" s="1"/>
      <c r="BE719" s="1"/>
      <c r="BF719" s="1"/>
      <c r="BG719" s="1"/>
      <c r="BH719" s="1"/>
      <c r="BI719" s="1"/>
      <c r="BJ719" s="1"/>
    </row>
    <row r="720" spans="1:62" ht="14.25" customHeight="1">
      <c r="A720" s="47"/>
      <c r="B720" s="47"/>
      <c r="C720" s="47"/>
      <c r="D720" s="47"/>
      <c r="E720" s="47"/>
      <c r="F720" s="47"/>
      <c r="G720" s="47"/>
      <c r="H720" s="47"/>
      <c r="I720" s="47"/>
      <c r="J720" s="47"/>
      <c r="K720" s="47"/>
      <c r="L720" s="47"/>
      <c r="M720" s="47"/>
      <c r="N720" s="47"/>
      <c r="O720" s="47"/>
      <c r="P720" s="47"/>
      <c r="Q720" s="47"/>
      <c r="R720" s="47"/>
      <c r="S720" s="48"/>
      <c r="T720" s="48"/>
      <c r="U720" s="48"/>
      <c r="V720" s="48"/>
      <c r="W720" s="48"/>
      <c r="X720" s="48"/>
      <c r="Y720" s="48"/>
      <c r="Z720" s="48"/>
      <c r="AA720" s="48"/>
      <c r="AB720" s="48"/>
      <c r="AC720" s="48"/>
      <c r="AD720" s="48"/>
      <c r="AE720" s="48"/>
      <c r="AF720" s="48"/>
      <c r="AG720" s="47"/>
      <c r="AH720" s="47"/>
      <c r="AI720" s="47"/>
      <c r="AJ720" s="49"/>
      <c r="AK720" s="47"/>
      <c r="AL720" s="47"/>
      <c r="AM720" s="47"/>
      <c r="AN720" s="47"/>
      <c r="AO720" s="47"/>
      <c r="AP720" s="47"/>
      <c r="AQ720" s="50"/>
      <c r="AR720" s="50"/>
      <c r="AS720" s="51"/>
      <c r="AT720" s="51"/>
      <c r="AU720" s="1"/>
      <c r="AV720" s="1"/>
      <c r="AW720" s="1"/>
      <c r="AX720" s="1"/>
      <c r="AY720" s="1"/>
      <c r="AZ720" s="1"/>
      <c r="BA720" s="1"/>
      <c r="BB720" s="1"/>
      <c r="BC720" s="1"/>
      <c r="BD720" s="1"/>
      <c r="BE720" s="1"/>
      <c r="BF720" s="1"/>
      <c r="BG720" s="1"/>
      <c r="BH720" s="1"/>
      <c r="BI720" s="1"/>
      <c r="BJ720" s="1"/>
    </row>
    <row r="721" spans="1:62" ht="14.25" customHeight="1">
      <c r="A721" s="47"/>
      <c r="B721" s="47"/>
      <c r="C721" s="47"/>
      <c r="D721" s="47"/>
      <c r="E721" s="47"/>
      <c r="F721" s="47"/>
      <c r="G721" s="47"/>
      <c r="H721" s="47"/>
      <c r="I721" s="47"/>
      <c r="J721" s="47"/>
      <c r="K721" s="47"/>
      <c r="L721" s="47"/>
      <c r="M721" s="47"/>
      <c r="N721" s="47"/>
      <c r="O721" s="47"/>
      <c r="P721" s="47"/>
      <c r="Q721" s="47"/>
      <c r="R721" s="47"/>
      <c r="S721" s="48"/>
      <c r="T721" s="48"/>
      <c r="U721" s="48"/>
      <c r="V721" s="48"/>
      <c r="W721" s="48"/>
      <c r="X721" s="48"/>
      <c r="Y721" s="48"/>
      <c r="Z721" s="48"/>
      <c r="AA721" s="48"/>
      <c r="AB721" s="48"/>
      <c r="AC721" s="48"/>
      <c r="AD721" s="48"/>
      <c r="AE721" s="48"/>
      <c r="AF721" s="48"/>
      <c r="AG721" s="47"/>
      <c r="AH721" s="47"/>
      <c r="AI721" s="47"/>
      <c r="AJ721" s="49"/>
      <c r="AK721" s="47"/>
      <c r="AL721" s="47"/>
      <c r="AM721" s="47"/>
      <c r="AN721" s="47"/>
      <c r="AO721" s="47"/>
      <c r="AP721" s="47"/>
      <c r="AQ721" s="50"/>
      <c r="AR721" s="50"/>
      <c r="AS721" s="51"/>
      <c r="AT721" s="51"/>
      <c r="AU721" s="1"/>
      <c r="AV721" s="1"/>
      <c r="AW721" s="1"/>
      <c r="AX721" s="1"/>
      <c r="AY721" s="1"/>
      <c r="AZ721" s="1"/>
      <c r="BA721" s="1"/>
      <c r="BB721" s="1"/>
      <c r="BC721" s="1"/>
      <c r="BD721" s="1"/>
      <c r="BE721" s="1"/>
      <c r="BF721" s="1"/>
      <c r="BG721" s="1"/>
      <c r="BH721" s="1"/>
      <c r="BI721" s="1"/>
      <c r="BJ721" s="1"/>
    </row>
    <row r="722" spans="1:62" ht="14.25" customHeight="1">
      <c r="A722" s="47"/>
      <c r="B722" s="47"/>
      <c r="C722" s="47"/>
      <c r="D722" s="47"/>
      <c r="E722" s="47"/>
      <c r="F722" s="47"/>
      <c r="G722" s="47"/>
      <c r="H722" s="47"/>
      <c r="I722" s="47"/>
      <c r="J722" s="47"/>
      <c r="K722" s="47"/>
      <c r="L722" s="47"/>
      <c r="M722" s="47"/>
      <c r="N722" s="47"/>
      <c r="O722" s="47"/>
      <c r="P722" s="47"/>
      <c r="Q722" s="47"/>
      <c r="R722" s="47"/>
      <c r="S722" s="48"/>
      <c r="T722" s="48"/>
      <c r="U722" s="48"/>
      <c r="V722" s="48"/>
      <c r="W722" s="48"/>
      <c r="X722" s="48"/>
      <c r="Y722" s="48"/>
      <c r="Z722" s="48"/>
      <c r="AA722" s="48"/>
      <c r="AB722" s="48"/>
      <c r="AC722" s="48"/>
      <c r="AD722" s="48"/>
      <c r="AE722" s="48"/>
      <c r="AF722" s="48"/>
      <c r="AG722" s="47"/>
      <c r="AH722" s="47"/>
      <c r="AI722" s="47"/>
      <c r="AJ722" s="49"/>
      <c r="AK722" s="47"/>
      <c r="AL722" s="47"/>
      <c r="AM722" s="47"/>
      <c r="AN722" s="47"/>
      <c r="AO722" s="47"/>
      <c r="AP722" s="47"/>
      <c r="AQ722" s="50"/>
      <c r="AR722" s="50"/>
      <c r="AS722" s="51"/>
      <c r="AT722" s="51"/>
      <c r="AU722" s="1"/>
      <c r="AV722" s="1"/>
      <c r="AW722" s="1"/>
      <c r="AX722" s="1"/>
      <c r="AY722" s="1"/>
      <c r="AZ722" s="1"/>
      <c r="BA722" s="1"/>
      <c r="BB722" s="1"/>
      <c r="BC722" s="1"/>
      <c r="BD722" s="1"/>
      <c r="BE722" s="1"/>
      <c r="BF722" s="1"/>
      <c r="BG722" s="1"/>
      <c r="BH722" s="1"/>
      <c r="BI722" s="1"/>
      <c r="BJ722" s="1"/>
    </row>
    <row r="723" spans="1:62" ht="14.25" customHeight="1">
      <c r="A723" s="47"/>
      <c r="B723" s="47"/>
      <c r="C723" s="47"/>
      <c r="D723" s="47"/>
      <c r="E723" s="47"/>
      <c r="F723" s="47"/>
      <c r="G723" s="47"/>
      <c r="H723" s="47"/>
      <c r="I723" s="47"/>
      <c r="J723" s="47"/>
      <c r="K723" s="47"/>
      <c r="L723" s="47"/>
      <c r="M723" s="47"/>
      <c r="N723" s="47"/>
      <c r="O723" s="47"/>
      <c r="P723" s="47"/>
      <c r="Q723" s="47"/>
      <c r="R723" s="47"/>
      <c r="S723" s="48"/>
      <c r="T723" s="48"/>
      <c r="U723" s="48"/>
      <c r="V723" s="48"/>
      <c r="W723" s="48"/>
      <c r="X723" s="48"/>
      <c r="Y723" s="48"/>
      <c r="Z723" s="48"/>
      <c r="AA723" s="48"/>
      <c r="AB723" s="48"/>
      <c r="AC723" s="48"/>
      <c r="AD723" s="48"/>
      <c r="AE723" s="48"/>
      <c r="AF723" s="48"/>
      <c r="AG723" s="47"/>
      <c r="AH723" s="47"/>
      <c r="AI723" s="47"/>
      <c r="AJ723" s="49"/>
      <c r="AK723" s="47"/>
      <c r="AL723" s="47"/>
      <c r="AM723" s="47"/>
      <c r="AN723" s="47"/>
      <c r="AO723" s="47"/>
      <c r="AP723" s="47"/>
      <c r="AQ723" s="50"/>
      <c r="AR723" s="50"/>
      <c r="AS723" s="51"/>
      <c r="AT723" s="51"/>
      <c r="AU723" s="1"/>
      <c r="AV723" s="1"/>
      <c r="AW723" s="1"/>
      <c r="AX723" s="1"/>
      <c r="AY723" s="1"/>
      <c r="AZ723" s="1"/>
      <c r="BA723" s="1"/>
      <c r="BB723" s="1"/>
      <c r="BC723" s="1"/>
      <c r="BD723" s="1"/>
      <c r="BE723" s="1"/>
      <c r="BF723" s="1"/>
      <c r="BG723" s="1"/>
      <c r="BH723" s="1"/>
      <c r="BI723" s="1"/>
      <c r="BJ723" s="1"/>
    </row>
    <row r="724" spans="1:62" ht="14.25" customHeight="1">
      <c r="A724" s="47"/>
      <c r="B724" s="47"/>
      <c r="C724" s="47"/>
      <c r="D724" s="47"/>
      <c r="E724" s="47"/>
      <c r="F724" s="47"/>
      <c r="G724" s="47"/>
      <c r="H724" s="47"/>
      <c r="I724" s="47"/>
      <c r="J724" s="47"/>
      <c r="K724" s="47"/>
      <c r="L724" s="47"/>
      <c r="M724" s="47"/>
      <c r="N724" s="47"/>
      <c r="O724" s="47"/>
      <c r="P724" s="47"/>
      <c r="Q724" s="47"/>
      <c r="R724" s="47"/>
      <c r="S724" s="48"/>
      <c r="T724" s="48"/>
      <c r="U724" s="48"/>
      <c r="V724" s="48"/>
      <c r="W724" s="48"/>
      <c r="X724" s="48"/>
      <c r="Y724" s="48"/>
      <c r="Z724" s="48"/>
      <c r="AA724" s="48"/>
      <c r="AB724" s="48"/>
      <c r="AC724" s="48"/>
      <c r="AD724" s="48"/>
      <c r="AE724" s="48"/>
      <c r="AF724" s="48"/>
      <c r="AG724" s="47"/>
      <c r="AH724" s="47"/>
      <c r="AI724" s="47"/>
      <c r="AJ724" s="49"/>
      <c r="AK724" s="47"/>
      <c r="AL724" s="47"/>
      <c r="AM724" s="47"/>
      <c r="AN724" s="47"/>
      <c r="AO724" s="47"/>
      <c r="AP724" s="47"/>
      <c r="AQ724" s="50"/>
      <c r="AR724" s="50"/>
      <c r="AS724" s="51"/>
      <c r="AT724" s="51"/>
      <c r="AU724" s="1"/>
      <c r="AV724" s="1"/>
      <c r="AW724" s="1"/>
      <c r="AX724" s="1"/>
      <c r="AY724" s="1"/>
      <c r="AZ724" s="1"/>
      <c r="BA724" s="1"/>
      <c r="BB724" s="1"/>
      <c r="BC724" s="1"/>
      <c r="BD724" s="1"/>
      <c r="BE724" s="1"/>
      <c r="BF724" s="1"/>
      <c r="BG724" s="1"/>
      <c r="BH724" s="1"/>
      <c r="BI724" s="1"/>
      <c r="BJ724" s="1"/>
    </row>
    <row r="725" spans="1:62" ht="14.25" customHeight="1">
      <c r="A725" s="47"/>
      <c r="B725" s="47"/>
      <c r="C725" s="47"/>
      <c r="D725" s="47"/>
      <c r="E725" s="47"/>
      <c r="F725" s="47"/>
      <c r="G725" s="47"/>
      <c r="H725" s="47"/>
      <c r="I725" s="47"/>
      <c r="J725" s="47"/>
      <c r="K725" s="47"/>
      <c r="L725" s="47"/>
      <c r="M725" s="47"/>
      <c r="N725" s="47"/>
      <c r="O725" s="47"/>
      <c r="P725" s="47"/>
      <c r="Q725" s="47"/>
      <c r="R725" s="47"/>
      <c r="S725" s="48"/>
      <c r="T725" s="48"/>
      <c r="U725" s="48"/>
      <c r="V725" s="48"/>
      <c r="W725" s="48"/>
      <c r="X725" s="48"/>
      <c r="Y725" s="48"/>
      <c r="Z725" s="48"/>
      <c r="AA725" s="48"/>
      <c r="AB725" s="48"/>
      <c r="AC725" s="48"/>
      <c r="AD725" s="48"/>
      <c r="AE725" s="48"/>
      <c r="AF725" s="48"/>
      <c r="AG725" s="47"/>
      <c r="AH725" s="47"/>
      <c r="AI725" s="47"/>
      <c r="AJ725" s="49"/>
      <c r="AK725" s="47"/>
      <c r="AL725" s="47"/>
      <c r="AM725" s="47"/>
      <c r="AN725" s="47"/>
      <c r="AO725" s="47"/>
      <c r="AP725" s="47"/>
      <c r="AQ725" s="50"/>
      <c r="AR725" s="50"/>
      <c r="AS725" s="51"/>
      <c r="AT725" s="51"/>
      <c r="AU725" s="1"/>
      <c r="AV725" s="1"/>
      <c r="AW725" s="1"/>
      <c r="AX725" s="1"/>
      <c r="AY725" s="1"/>
      <c r="AZ725" s="1"/>
      <c r="BA725" s="1"/>
      <c r="BB725" s="1"/>
      <c r="BC725" s="1"/>
      <c r="BD725" s="1"/>
      <c r="BE725" s="1"/>
      <c r="BF725" s="1"/>
      <c r="BG725" s="1"/>
      <c r="BH725" s="1"/>
      <c r="BI725" s="1"/>
      <c r="BJ725" s="1"/>
    </row>
    <row r="726" spans="1:62" ht="14.25" customHeight="1">
      <c r="A726" s="47"/>
      <c r="B726" s="47"/>
      <c r="C726" s="47"/>
      <c r="D726" s="47"/>
      <c r="E726" s="47"/>
      <c r="F726" s="47"/>
      <c r="G726" s="47"/>
      <c r="H726" s="47"/>
      <c r="I726" s="47"/>
      <c r="J726" s="47"/>
      <c r="K726" s="47"/>
      <c r="L726" s="47"/>
      <c r="M726" s="47"/>
      <c r="N726" s="47"/>
      <c r="O726" s="47"/>
      <c r="P726" s="47"/>
      <c r="Q726" s="47"/>
      <c r="R726" s="47"/>
      <c r="S726" s="48"/>
      <c r="T726" s="48"/>
      <c r="U726" s="48"/>
      <c r="V726" s="48"/>
      <c r="W726" s="48"/>
      <c r="X726" s="48"/>
      <c r="Y726" s="48"/>
      <c r="Z726" s="48"/>
      <c r="AA726" s="48"/>
      <c r="AB726" s="48"/>
      <c r="AC726" s="48"/>
      <c r="AD726" s="48"/>
      <c r="AE726" s="48"/>
      <c r="AF726" s="48"/>
      <c r="AG726" s="47"/>
      <c r="AH726" s="47"/>
      <c r="AI726" s="47"/>
      <c r="AJ726" s="49"/>
      <c r="AK726" s="47"/>
      <c r="AL726" s="47"/>
      <c r="AM726" s="47"/>
      <c r="AN726" s="47"/>
      <c r="AO726" s="47"/>
      <c r="AP726" s="47"/>
      <c r="AQ726" s="50"/>
      <c r="AR726" s="50"/>
      <c r="AS726" s="51"/>
      <c r="AT726" s="51"/>
      <c r="AU726" s="1"/>
      <c r="AV726" s="1"/>
      <c r="AW726" s="1"/>
      <c r="AX726" s="1"/>
      <c r="AY726" s="1"/>
      <c r="AZ726" s="1"/>
      <c r="BA726" s="1"/>
      <c r="BB726" s="1"/>
      <c r="BC726" s="1"/>
      <c r="BD726" s="1"/>
      <c r="BE726" s="1"/>
      <c r="BF726" s="1"/>
      <c r="BG726" s="1"/>
      <c r="BH726" s="1"/>
      <c r="BI726" s="1"/>
      <c r="BJ726" s="1"/>
    </row>
    <row r="727" spans="1:62" ht="14.25" customHeight="1">
      <c r="A727" s="47"/>
      <c r="B727" s="47"/>
      <c r="C727" s="47"/>
      <c r="D727" s="47"/>
      <c r="E727" s="47"/>
      <c r="F727" s="47"/>
      <c r="G727" s="47"/>
      <c r="H727" s="47"/>
      <c r="I727" s="47"/>
      <c r="J727" s="47"/>
      <c r="K727" s="47"/>
      <c r="L727" s="47"/>
      <c r="M727" s="47"/>
      <c r="N727" s="47"/>
      <c r="O727" s="47"/>
      <c r="P727" s="47"/>
      <c r="Q727" s="47"/>
      <c r="R727" s="47"/>
      <c r="S727" s="48"/>
      <c r="T727" s="48"/>
      <c r="U727" s="48"/>
      <c r="V727" s="48"/>
      <c r="W727" s="48"/>
      <c r="X727" s="48"/>
      <c r="Y727" s="48"/>
      <c r="Z727" s="48"/>
      <c r="AA727" s="48"/>
      <c r="AB727" s="48"/>
      <c r="AC727" s="48"/>
      <c r="AD727" s="48"/>
      <c r="AE727" s="48"/>
      <c r="AF727" s="48"/>
      <c r="AG727" s="47"/>
      <c r="AH727" s="47"/>
      <c r="AI727" s="47"/>
      <c r="AJ727" s="49"/>
      <c r="AK727" s="47"/>
      <c r="AL727" s="47"/>
      <c r="AM727" s="47"/>
      <c r="AN727" s="47"/>
      <c r="AO727" s="47"/>
      <c r="AP727" s="47"/>
      <c r="AQ727" s="50"/>
      <c r="AR727" s="50"/>
      <c r="AS727" s="51"/>
      <c r="AT727" s="51"/>
      <c r="AU727" s="1"/>
      <c r="AV727" s="1"/>
      <c r="AW727" s="1"/>
      <c r="AX727" s="1"/>
      <c r="AY727" s="1"/>
      <c r="AZ727" s="1"/>
      <c r="BA727" s="1"/>
      <c r="BB727" s="1"/>
      <c r="BC727" s="1"/>
      <c r="BD727" s="1"/>
      <c r="BE727" s="1"/>
      <c r="BF727" s="1"/>
      <c r="BG727" s="1"/>
      <c r="BH727" s="1"/>
      <c r="BI727" s="1"/>
      <c r="BJ727" s="1"/>
    </row>
    <row r="728" spans="1:62" ht="14.25" customHeight="1">
      <c r="A728" s="47"/>
      <c r="B728" s="47"/>
      <c r="C728" s="47"/>
      <c r="D728" s="47"/>
      <c r="E728" s="47"/>
      <c r="F728" s="47"/>
      <c r="G728" s="47"/>
      <c r="H728" s="47"/>
      <c r="I728" s="47"/>
      <c r="J728" s="47"/>
      <c r="K728" s="47"/>
      <c r="L728" s="47"/>
      <c r="M728" s="47"/>
      <c r="N728" s="47"/>
      <c r="O728" s="47"/>
      <c r="P728" s="47"/>
      <c r="Q728" s="47"/>
      <c r="R728" s="47"/>
      <c r="S728" s="48"/>
      <c r="T728" s="48"/>
      <c r="U728" s="48"/>
      <c r="V728" s="48"/>
      <c r="W728" s="48"/>
      <c r="X728" s="48"/>
      <c r="Y728" s="48"/>
      <c r="Z728" s="48"/>
      <c r="AA728" s="48"/>
      <c r="AB728" s="48"/>
      <c r="AC728" s="48"/>
      <c r="AD728" s="48"/>
      <c r="AE728" s="48"/>
      <c r="AF728" s="48"/>
      <c r="AG728" s="47"/>
      <c r="AH728" s="47"/>
      <c r="AI728" s="47"/>
      <c r="AJ728" s="49"/>
      <c r="AK728" s="47"/>
      <c r="AL728" s="47"/>
      <c r="AM728" s="47"/>
      <c r="AN728" s="47"/>
      <c r="AO728" s="47"/>
      <c r="AP728" s="47"/>
      <c r="AQ728" s="50"/>
      <c r="AR728" s="50"/>
      <c r="AS728" s="51"/>
      <c r="AT728" s="51"/>
      <c r="AU728" s="1"/>
      <c r="AV728" s="1"/>
      <c r="AW728" s="1"/>
      <c r="AX728" s="1"/>
      <c r="AY728" s="1"/>
      <c r="AZ728" s="1"/>
      <c r="BA728" s="1"/>
      <c r="BB728" s="1"/>
      <c r="BC728" s="1"/>
      <c r="BD728" s="1"/>
      <c r="BE728" s="1"/>
      <c r="BF728" s="1"/>
      <c r="BG728" s="1"/>
      <c r="BH728" s="1"/>
      <c r="BI728" s="1"/>
      <c r="BJ728" s="1"/>
    </row>
    <row r="729" spans="1:62" ht="14.25" customHeight="1">
      <c r="A729" s="47"/>
      <c r="B729" s="47"/>
      <c r="C729" s="47"/>
      <c r="D729" s="47"/>
      <c r="E729" s="47"/>
      <c r="F729" s="47"/>
      <c r="G729" s="47"/>
      <c r="H729" s="47"/>
      <c r="I729" s="47"/>
      <c r="J729" s="47"/>
      <c r="K729" s="47"/>
      <c r="L729" s="47"/>
      <c r="M729" s="47"/>
      <c r="N729" s="47"/>
      <c r="O729" s="47"/>
      <c r="P729" s="47"/>
      <c r="Q729" s="47"/>
      <c r="R729" s="47"/>
      <c r="S729" s="48"/>
      <c r="T729" s="48"/>
      <c r="U729" s="48"/>
      <c r="V729" s="48"/>
      <c r="W729" s="48"/>
      <c r="X729" s="48"/>
      <c r="Y729" s="48"/>
      <c r="Z729" s="48"/>
      <c r="AA729" s="48"/>
      <c r="AB729" s="48"/>
      <c r="AC729" s="48"/>
      <c r="AD729" s="48"/>
      <c r="AE729" s="48"/>
      <c r="AF729" s="48"/>
      <c r="AG729" s="47"/>
      <c r="AH729" s="47"/>
      <c r="AI729" s="47"/>
      <c r="AJ729" s="49"/>
      <c r="AK729" s="47"/>
      <c r="AL729" s="47"/>
      <c r="AM729" s="47"/>
      <c r="AN729" s="47"/>
      <c r="AO729" s="47"/>
      <c r="AP729" s="47"/>
      <c r="AQ729" s="50"/>
      <c r="AR729" s="50"/>
      <c r="AS729" s="51"/>
      <c r="AT729" s="51"/>
      <c r="AU729" s="1"/>
      <c r="AV729" s="1"/>
      <c r="AW729" s="1"/>
      <c r="AX729" s="1"/>
      <c r="AY729" s="1"/>
      <c r="AZ729" s="1"/>
      <c r="BA729" s="1"/>
      <c r="BB729" s="1"/>
      <c r="BC729" s="1"/>
      <c r="BD729" s="1"/>
      <c r="BE729" s="1"/>
      <c r="BF729" s="1"/>
      <c r="BG729" s="1"/>
      <c r="BH729" s="1"/>
      <c r="BI729" s="1"/>
      <c r="BJ729" s="1"/>
    </row>
    <row r="730" spans="1:62" ht="14.25" customHeight="1">
      <c r="A730" s="47"/>
      <c r="B730" s="47"/>
      <c r="C730" s="47"/>
      <c r="D730" s="47"/>
      <c r="E730" s="47"/>
      <c r="F730" s="47"/>
      <c r="G730" s="47"/>
      <c r="H730" s="47"/>
      <c r="I730" s="47"/>
      <c r="J730" s="47"/>
      <c r="K730" s="47"/>
      <c r="L730" s="47"/>
      <c r="M730" s="47"/>
      <c r="N730" s="47"/>
      <c r="O730" s="47"/>
      <c r="P730" s="47"/>
      <c r="Q730" s="47"/>
      <c r="R730" s="47"/>
      <c r="S730" s="48"/>
      <c r="T730" s="48"/>
      <c r="U730" s="48"/>
      <c r="V730" s="48"/>
      <c r="W730" s="48"/>
      <c r="X730" s="48"/>
      <c r="Y730" s="48"/>
      <c r="Z730" s="48"/>
      <c r="AA730" s="48"/>
      <c r="AB730" s="48"/>
      <c r="AC730" s="48"/>
      <c r="AD730" s="48"/>
      <c r="AE730" s="48"/>
      <c r="AF730" s="48"/>
      <c r="AG730" s="47"/>
      <c r="AH730" s="47"/>
      <c r="AI730" s="47"/>
      <c r="AJ730" s="49"/>
      <c r="AK730" s="47"/>
      <c r="AL730" s="47"/>
      <c r="AM730" s="47"/>
      <c r="AN730" s="47"/>
      <c r="AO730" s="47"/>
      <c r="AP730" s="47"/>
      <c r="AQ730" s="50"/>
      <c r="AR730" s="50"/>
      <c r="AS730" s="51"/>
      <c r="AT730" s="51"/>
      <c r="AU730" s="1"/>
      <c r="AV730" s="1"/>
      <c r="AW730" s="1"/>
      <c r="AX730" s="1"/>
      <c r="AY730" s="1"/>
      <c r="AZ730" s="1"/>
      <c r="BA730" s="1"/>
      <c r="BB730" s="1"/>
      <c r="BC730" s="1"/>
      <c r="BD730" s="1"/>
      <c r="BE730" s="1"/>
      <c r="BF730" s="1"/>
      <c r="BG730" s="1"/>
      <c r="BH730" s="1"/>
      <c r="BI730" s="1"/>
      <c r="BJ730" s="1"/>
    </row>
    <row r="731" spans="1:62" ht="14.25" customHeight="1">
      <c r="A731" s="47"/>
      <c r="B731" s="47"/>
      <c r="C731" s="47"/>
      <c r="D731" s="47"/>
      <c r="E731" s="47"/>
      <c r="F731" s="47"/>
      <c r="G731" s="47"/>
      <c r="H731" s="47"/>
      <c r="I731" s="47"/>
      <c r="J731" s="47"/>
      <c r="K731" s="47"/>
      <c r="L731" s="47"/>
      <c r="M731" s="47"/>
      <c r="N731" s="47"/>
      <c r="O731" s="47"/>
      <c r="P731" s="47"/>
      <c r="Q731" s="47"/>
      <c r="R731" s="47"/>
      <c r="S731" s="48"/>
      <c r="T731" s="48"/>
      <c r="U731" s="48"/>
      <c r="V731" s="48"/>
      <c r="W731" s="48"/>
      <c r="X731" s="48"/>
      <c r="Y731" s="48"/>
      <c r="Z731" s="48"/>
      <c r="AA731" s="48"/>
      <c r="AB731" s="48"/>
      <c r="AC731" s="48"/>
      <c r="AD731" s="48"/>
      <c r="AE731" s="48"/>
      <c r="AF731" s="48"/>
      <c r="AG731" s="47"/>
      <c r="AH731" s="47"/>
      <c r="AI731" s="47"/>
      <c r="AJ731" s="49"/>
      <c r="AK731" s="47"/>
      <c r="AL731" s="47"/>
      <c r="AM731" s="47"/>
      <c r="AN731" s="47"/>
      <c r="AO731" s="47"/>
      <c r="AP731" s="47"/>
      <c r="AQ731" s="50"/>
      <c r="AR731" s="50"/>
      <c r="AS731" s="51"/>
      <c r="AT731" s="51"/>
      <c r="AU731" s="1"/>
      <c r="AV731" s="1"/>
      <c r="AW731" s="1"/>
      <c r="AX731" s="1"/>
      <c r="AY731" s="1"/>
      <c r="AZ731" s="1"/>
      <c r="BA731" s="1"/>
      <c r="BB731" s="1"/>
      <c r="BC731" s="1"/>
      <c r="BD731" s="1"/>
      <c r="BE731" s="1"/>
      <c r="BF731" s="1"/>
      <c r="BG731" s="1"/>
      <c r="BH731" s="1"/>
      <c r="BI731" s="1"/>
      <c r="BJ731" s="1"/>
    </row>
    <row r="732" spans="1:62" ht="14.25" customHeight="1">
      <c r="A732" s="47"/>
      <c r="B732" s="47"/>
      <c r="C732" s="47"/>
      <c r="D732" s="47"/>
      <c r="E732" s="47"/>
      <c r="F732" s="47"/>
      <c r="G732" s="47"/>
      <c r="H732" s="47"/>
      <c r="I732" s="47"/>
      <c r="J732" s="47"/>
      <c r="K732" s="47"/>
      <c r="L732" s="47"/>
      <c r="M732" s="47"/>
      <c r="N732" s="47"/>
      <c r="O732" s="47"/>
      <c r="P732" s="47"/>
      <c r="Q732" s="47"/>
      <c r="R732" s="47"/>
      <c r="S732" s="48"/>
      <c r="T732" s="48"/>
      <c r="U732" s="48"/>
      <c r="V732" s="48"/>
      <c r="W732" s="48"/>
      <c r="X732" s="48"/>
      <c r="Y732" s="48"/>
      <c r="Z732" s="48"/>
      <c r="AA732" s="48"/>
      <c r="AB732" s="48"/>
      <c r="AC732" s="48"/>
      <c r="AD732" s="48"/>
      <c r="AE732" s="48"/>
      <c r="AF732" s="48"/>
      <c r="AG732" s="47"/>
      <c r="AH732" s="47"/>
      <c r="AI732" s="47"/>
      <c r="AJ732" s="49"/>
      <c r="AK732" s="47"/>
      <c r="AL732" s="47"/>
      <c r="AM732" s="47"/>
      <c r="AN732" s="47"/>
      <c r="AO732" s="47"/>
      <c r="AP732" s="47"/>
      <c r="AQ732" s="50"/>
      <c r="AR732" s="50"/>
      <c r="AS732" s="51"/>
      <c r="AT732" s="51"/>
      <c r="AU732" s="1"/>
      <c r="AV732" s="1"/>
      <c r="AW732" s="1"/>
      <c r="AX732" s="1"/>
      <c r="AY732" s="1"/>
      <c r="AZ732" s="1"/>
      <c r="BA732" s="1"/>
      <c r="BB732" s="1"/>
      <c r="BC732" s="1"/>
      <c r="BD732" s="1"/>
      <c r="BE732" s="1"/>
      <c r="BF732" s="1"/>
      <c r="BG732" s="1"/>
      <c r="BH732" s="1"/>
      <c r="BI732" s="1"/>
      <c r="BJ732" s="1"/>
    </row>
    <row r="733" spans="1:62" ht="14.25" customHeight="1">
      <c r="A733" s="47"/>
      <c r="B733" s="47"/>
      <c r="C733" s="47"/>
      <c r="D733" s="47"/>
      <c r="E733" s="47"/>
      <c r="F733" s="47"/>
      <c r="G733" s="47"/>
      <c r="H733" s="47"/>
      <c r="I733" s="47"/>
      <c r="J733" s="47"/>
      <c r="K733" s="47"/>
      <c r="L733" s="47"/>
      <c r="M733" s="47"/>
      <c r="N733" s="47"/>
      <c r="O733" s="47"/>
      <c r="P733" s="47"/>
      <c r="Q733" s="47"/>
      <c r="R733" s="47"/>
      <c r="S733" s="48"/>
      <c r="T733" s="48"/>
      <c r="U733" s="48"/>
      <c r="V733" s="48"/>
      <c r="W733" s="48"/>
      <c r="X733" s="48"/>
      <c r="Y733" s="48"/>
      <c r="Z733" s="48"/>
      <c r="AA733" s="48"/>
      <c r="AB733" s="48"/>
      <c r="AC733" s="48"/>
      <c r="AD733" s="48"/>
      <c r="AE733" s="48"/>
      <c r="AF733" s="48"/>
      <c r="AG733" s="47"/>
      <c r="AH733" s="47"/>
      <c r="AI733" s="47"/>
      <c r="AJ733" s="49"/>
      <c r="AK733" s="47"/>
      <c r="AL733" s="47"/>
      <c r="AM733" s="47"/>
      <c r="AN733" s="47"/>
      <c r="AO733" s="47"/>
      <c r="AP733" s="47"/>
      <c r="AQ733" s="50"/>
      <c r="AR733" s="50"/>
      <c r="AS733" s="51"/>
      <c r="AT733" s="51"/>
      <c r="AU733" s="1"/>
      <c r="AV733" s="1"/>
      <c r="AW733" s="1"/>
      <c r="AX733" s="1"/>
      <c r="AY733" s="1"/>
      <c r="AZ733" s="1"/>
      <c r="BA733" s="1"/>
      <c r="BB733" s="1"/>
      <c r="BC733" s="1"/>
      <c r="BD733" s="1"/>
      <c r="BE733" s="1"/>
      <c r="BF733" s="1"/>
      <c r="BG733" s="1"/>
      <c r="BH733" s="1"/>
      <c r="BI733" s="1"/>
      <c r="BJ733" s="1"/>
    </row>
    <row r="734" spans="1:62" ht="14.25" customHeight="1">
      <c r="A734" s="47"/>
      <c r="B734" s="47"/>
      <c r="C734" s="47"/>
      <c r="D734" s="47"/>
      <c r="E734" s="47"/>
      <c r="F734" s="47"/>
      <c r="G734" s="47"/>
      <c r="H734" s="47"/>
      <c r="I734" s="47"/>
      <c r="J734" s="47"/>
      <c r="K734" s="47"/>
      <c r="L734" s="47"/>
      <c r="M734" s="47"/>
      <c r="N734" s="47"/>
      <c r="O734" s="47"/>
      <c r="P734" s="47"/>
      <c r="Q734" s="47"/>
      <c r="R734" s="47"/>
      <c r="S734" s="48"/>
      <c r="T734" s="48"/>
      <c r="U734" s="48"/>
      <c r="V734" s="48"/>
      <c r="W734" s="48"/>
      <c r="X734" s="48"/>
      <c r="Y734" s="48"/>
      <c r="Z734" s="48"/>
      <c r="AA734" s="48"/>
      <c r="AB734" s="48"/>
      <c r="AC734" s="48"/>
      <c r="AD734" s="48"/>
      <c r="AE734" s="48"/>
      <c r="AF734" s="48"/>
      <c r="AG734" s="47"/>
      <c r="AH734" s="47"/>
      <c r="AI734" s="47"/>
      <c r="AJ734" s="49"/>
      <c r="AK734" s="47"/>
      <c r="AL734" s="47"/>
      <c r="AM734" s="47"/>
      <c r="AN734" s="47"/>
      <c r="AO734" s="47"/>
      <c r="AP734" s="47"/>
      <c r="AQ734" s="50"/>
      <c r="AR734" s="50"/>
      <c r="AS734" s="51"/>
      <c r="AT734" s="51"/>
      <c r="AU734" s="1"/>
      <c r="AV734" s="1"/>
      <c r="AW734" s="1"/>
      <c r="AX734" s="1"/>
      <c r="AY734" s="1"/>
      <c r="AZ734" s="1"/>
      <c r="BA734" s="1"/>
      <c r="BB734" s="1"/>
      <c r="BC734" s="1"/>
      <c r="BD734" s="1"/>
      <c r="BE734" s="1"/>
      <c r="BF734" s="1"/>
      <c r="BG734" s="1"/>
      <c r="BH734" s="1"/>
      <c r="BI734" s="1"/>
      <c r="BJ734" s="1"/>
    </row>
    <row r="735" spans="1:62" ht="14.25" customHeight="1">
      <c r="A735" s="47"/>
      <c r="B735" s="47"/>
      <c r="C735" s="47"/>
      <c r="D735" s="47"/>
      <c r="E735" s="47"/>
      <c r="F735" s="47"/>
      <c r="G735" s="47"/>
      <c r="H735" s="47"/>
      <c r="I735" s="47"/>
      <c r="J735" s="47"/>
      <c r="K735" s="47"/>
      <c r="L735" s="47"/>
      <c r="M735" s="47"/>
      <c r="N735" s="47"/>
      <c r="O735" s="47"/>
      <c r="P735" s="47"/>
      <c r="Q735" s="47"/>
      <c r="R735" s="47"/>
      <c r="S735" s="48"/>
      <c r="T735" s="48"/>
      <c r="U735" s="48"/>
      <c r="V735" s="48"/>
      <c r="W735" s="48"/>
      <c r="X735" s="48"/>
      <c r="Y735" s="48"/>
      <c r="Z735" s="48"/>
      <c r="AA735" s="48"/>
      <c r="AB735" s="48"/>
      <c r="AC735" s="48"/>
      <c r="AD735" s="48"/>
      <c r="AE735" s="48"/>
      <c r="AF735" s="48"/>
      <c r="AG735" s="47"/>
      <c r="AH735" s="47"/>
      <c r="AI735" s="47"/>
      <c r="AJ735" s="49"/>
      <c r="AK735" s="47"/>
      <c r="AL735" s="47"/>
      <c r="AM735" s="47"/>
      <c r="AN735" s="47"/>
      <c r="AO735" s="47"/>
      <c r="AP735" s="47"/>
      <c r="AQ735" s="50"/>
      <c r="AR735" s="50"/>
      <c r="AS735" s="51"/>
      <c r="AT735" s="51"/>
      <c r="AU735" s="1"/>
      <c r="AV735" s="1"/>
      <c r="AW735" s="1"/>
      <c r="AX735" s="1"/>
      <c r="AY735" s="1"/>
      <c r="AZ735" s="1"/>
      <c r="BA735" s="1"/>
      <c r="BB735" s="1"/>
      <c r="BC735" s="1"/>
      <c r="BD735" s="1"/>
      <c r="BE735" s="1"/>
      <c r="BF735" s="1"/>
      <c r="BG735" s="1"/>
      <c r="BH735" s="1"/>
      <c r="BI735" s="1"/>
      <c r="BJ735" s="1"/>
    </row>
    <row r="736" spans="1:62" ht="14.25" customHeight="1">
      <c r="A736" s="47"/>
      <c r="B736" s="47"/>
      <c r="C736" s="47"/>
      <c r="D736" s="47"/>
      <c r="E736" s="47"/>
      <c r="F736" s="47"/>
      <c r="G736" s="47"/>
      <c r="H736" s="47"/>
      <c r="I736" s="47"/>
      <c r="J736" s="47"/>
      <c r="K736" s="47"/>
      <c r="L736" s="47"/>
      <c r="M736" s="47"/>
      <c r="N736" s="47"/>
      <c r="O736" s="47"/>
      <c r="P736" s="47"/>
      <c r="Q736" s="47"/>
      <c r="R736" s="47"/>
      <c r="S736" s="48"/>
      <c r="T736" s="48"/>
      <c r="U736" s="48"/>
      <c r="V736" s="48"/>
      <c r="W736" s="48"/>
      <c r="X736" s="48"/>
      <c r="Y736" s="48"/>
      <c r="Z736" s="48"/>
      <c r="AA736" s="48"/>
      <c r="AB736" s="48"/>
      <c r="AC736" s="48"/>
      <c r="AD736" s="48"/>
      <c r="AE736" s="48"/>
      <c r="AF736" s="48"/>
      <c r="AG736" s="47"/>
      <c r="AH736" s="47"/>
      <c r="AI736" s="47"/>
      <c r="AJ736" s="49"/>
      <c r="AK736" s="47"/>
      <c r="AL736" s="47"/>
      <c r="AM736" s="47"/>
      <c r="AN736" s="47"/>
      <c r="AO736" s="47"/>
      <c r="AP736" s="47"/>
      <c r="AQ736" s="50"/>
      <c r="AR736" s="50"/>
      <c r="AS736" s="51"/>
      <c r="AT736" s="51"/>
      <c r="AU736" s="1"/>
      <c r="AV736" s="1"/>
      <c r="AW736" s="1"/>
      <c r="AX736" s="1"/>
      <c r="AY736" s="1"/>
      <c r="AZ736" s="1"/>
      <c r="BA736" s="1"/>
      <c r="BB736" s="1"/>
      <c r="BC736" s="1"/>
      <c r="BD736" s="1"/>
      <c r="BE736" s="1"/>
      <c r="BF736" s="1"/>
      <c r="BG736" s="1"/>
      <c r="BH736" s="1"/>
      <c r="BI736" s="1"/>
      <c r="BJ736" s="1"/>
    </row>
    <row r="737" spans="1:62" ht="14.25" customHeight="1">
      <c r="A737" s="47"/>
      <c r="B737" s="47"/>
      <c r="C737" s="47"/>
      <c r="D737" s="47"/>
      <c r="E737" s="47"/>
      <c r="F737" s="47"/>
      <c r="G737" s="47"/>
      <c r="H737" s="47"/>
      <c r="I737" s="47"/>
      <c r="J737" s="47"/>
      <c r="K737" s="47"/>
      <c r="L737" s="47"/>
      <c r="M737" s="47"/>
      <c r="N737" s="47"/>
      <c r="O737" s="47"/>
      <c r="P737" s="47"/>
      <c r="Q737" s="47"/>
      <c r="R737" s="47"/>
      <c r="S737" s="48"/>
      <c r="T737" s="48"/>
      <c r="U737" s="48"/>
      <c r="V737" s="48"/>
      <c r="W737" s="48"/>
      <c r="X737" s="48"/>
      <c r="Y737" s="48"/>
      <c r="Z737" s="48"/>
      <c r="AA737" s="48"/>
      <c r="AB737" s="48"/>
      <c r="AC737" s="48"/>
      <c r="AD737" s="48"/>
      <c r="AE737" s="48"/>
      <c r="AF737" s="48"/>
      <c r="AG737" s="47"/>
      <c r="AH737" s="47"/>
      <c r="AI737" s="47"/>
      <c r="AJ737" s="49"/>
      <c r="AK737" s="47"/>
      <c r="AL737" s="47"/>
      <c r="AM737" s="47"/>
      <c r="AN737" s="47"/>
      <c r="AO737" s="47"/>
      <c r="AP737" s="47"/>
      <c r="AQ737" s="50"/>
      <c r="AR737" s="50"/>
      <c r="AS737" s="51"/>
      <c r="AT737" s="51"/>
      <c r="AU737" s="1"/>
      <c r="AV737" s="1"/>
      <c r="AW737" s="1"/>
      <c r="AX737" s="1"/>
      <c r="AY737" s="1"/>
      <c r="AZ737" s="1"/>
      <c r="BA737" s="1"/>
      <c r="BB737" s="1"/>
      <c r="BC737" s="1"/>
      <c r="BD737" s="1"/>
      <c r="BE737" s="1"/>
      <c r="BF737" s="1"/>
      <c r="BG737" s="1"/>
      <c r="BH737" s="1"/>
      <c r="BI737" s="1"/>
      <c r="BJ737" s="1"/>
    </row>
    <row r="738" spans="1:62" ht="14.25" customHeight="1">
      <c r="A738" s="47"/>
      <c r="B738" s="47"/>
      <c r="C738" s="47"/>
      <c r="D738" s="47"/>
      <c r="E738" s="47"/>
      <c r="F738" s="47"/>
      <c r="G738" s="47"/>
      <c r="H738" s="47"/>
      <c r="I738" s="47"/>
      <c r="J738" s="47"/>
      <c r="K738" s="47"/>
      <c r="L738" s="47"/>
      <c r="M738" s="47"/>
      <c r="N738" s="47"/>
      <c r="O738" s="47"/>
      <c r="P738" s="47"/>
      <c r="Q738" s="47"/>
      <c r="R738" s="47"/>
      <c r="S738" s="48"/>
      <c r="T738" s="48"/>
      <c r="U738" s="48"/>
      <c r="V738" s="48"/>
      <c r="W738" s="48"/>
      <c r="X738" s="48"/>
      <c r="Y738" s="48"/>
      <c r="Z738" s="48"/>
      <c r="AA738" s="48"/>
      <c r="AB738" s="48"/>
      <c r="AC738" s="48"/>
      <c r="AD738" s="48"/>
      <c r="AE738" s="48"/>
      <c r="AF738" s="48"/>
      <c r="AG738" s="47"/>
      <c r="AH738" s="47"/>
      <c r="AI738" s="47"/>
      <c r="AJ738" s="49"/>
      <c r="AK738" s="47"/>
      <c r="AL738" s="47"/>
      <c r="AM738" s="47"/>
      <c r="AN738" s="47"/>
      <c r="AO738" s="47"/>
      <c r="AP738" s="47"/>
      <c r="AQ738" s="50"/>
      <c r="AR738" s="50"/>
      <c r="AS738" s="51"/>
      <c r="AT738" s="51"/>
      <c r="AU738" s="1"/>
      <c r="AV738" s="1"/>
      <c r="AW738" s="1"/>
      <c r="AX738" s="1"/>
      <c r="AY738" s="1"/>
      <c r="AZ738" s="1"/>
      <c r="BA738" s="1"/>
      <c r="BB738" s="1"/>
      <c r="BC738" s="1"/>
      <c r="BD738" s="1"/>
      <c r="BE738" s="1"/>
      <c r="BF738" s="1"/>
      <c r="BG738" s="1"/>
      <c r="BH738" s="1"/>
      <c r="BI738" s="1"/>
      <c r="BJ738" s="1"/>
    </row>
    <row r="739" spans="1:62" ht="14.25" customHeight="1">
      <c r="A739" s="47"/>
      <c r="B739" s="47"/>
      <c r="C739" s="47"/>
      <c r="D739" s="47"/>
      <c r="E739" s="47"/>
      <c r="F739" s="47"/>
      <c r="G739" s="47"/>
      <c r="H739" s="47"/>
      <c r="I739" s="47"/>
      <c r="J739" s="47"/>
      <c r="K739" s="47"/>
      <c r="L739" s="47"/>
      <c r="M739" s="47"/>
      <c r="N739" s="47"/>
      <c r="O739" s="47"/>
      <c r="P739" s="47"/>
      <c r="Q739" s="47"/>
      <c r="R739" s="47"/>
      <c r="S739" s="48"/>
      <c r="T739" s="48"/>
      <c r="U739" s="48"/>
      <c r="V739" s="48"/>
      <c r="W739" s="48"/>
      <c r="X739" s="48"/>
      <c r="Y739" s="48"/>
      <c r="Z739" s="48"/>
      <c r="AA739" s="48"/>
      <c r="AB739" s="48"/>
      <c r="AC739" s="48"/>
      <c r="AD739" s="48"/>
      <c r="AE739" s="48"/>
      <c r="AF739" s="48"/>
      <c r="AG739" s="47"/>
      <c r="AH739" s="47"/>
      <c r="AI739" s="47"/>
      <c r="AJ739" s="49"/>
      <c r="AK739" s="47"/>
      <c r="AL739" s="47"/>
      <c r="AM739" s="47"/>
      <c r="AN739" s="47"/>
      <c r="AO739" s="47"/>
      <c r="AP739" s="47"/>
      <c r="AQ739" s="50"/>
      <c r="AR739" s="50"/>
      <c r="AS739" s="51"/>
      <c r="AT739" s="51"/>
      <c r="AU739" s="1"/>
      <c r="AV739" s="1"/>
      <c r="AW739" s="1"/>
      <c r="AX739" s="1"/>
      <c r="AY739" s="1"/>
      <c r="AZ739" s="1"/>
      <c r="BA739" s="1"/>
      <c r="BB739" s="1"/>
      <c r="BC739" s="1"/>
      <c r="BD739" s="1"/>
      <c r="BE739" s="1"/>
      <c r="BF739" s="1"/>
      <c r="BG739" s="1"/>
      <c r="BH739" s="1"/>
      <c r="BI739" s="1"/>
      <c r="BJ739" s="1"/>
    </row>
    <row r="740" spans="1:62" ht="14.25" customHeight="1">
      <c r="A740" s="47"/>
      <c r="B740" s="47"/>
      <c r="C740" s="47"/>
      <c r="D740" s="47"/>
      <c r="E740" s="47"/>
      <c r="F740" s="47"/>
      <c r="G740" s="47"/>
      <c r="H740" s="47"/>
      <c r="I740" s="47"/>
      <c r="J740" s="47"/>
      <c r="K740" s="47"/>
      <c r="L740" s="47"/>
      <c r="M740" s="47"/>
      <c r="N740" s="47"/>
      <c r="O740" s="47"/>
      <c r="P740" s="47"/>
      <c r="Q740" s="47"/>
      <c r="R740" s="47"/>
      <c r="S740" s="48"/>
      <c r="T740" s="48"/>
      <c r="U740" s="48"/>
      <c r="V740" s="48"/>
      <c r="W740" s="48"/>
      <c r="X740" s="48"/>
      <c r="Y740" s="48"/>
      <c r="Z740" s="48"/>
      <c r="AA740" s="48"/>
      <c r="AB740" s="48"/>
      <c r="AC740" s="48"/>
      <c r="AD740" s="48"/>
      <c r="AE740" s="48"/>
      <c r="AF740" s="48"/>
      <c r="AG740" s="47"/>
      <c r="AH740" s="47"/>
      <c r="AI740" s="47"/>
      <c r="AJ740" s="49"/>
      <c r="AK740" s="47"/>
      <c r="AL740" s="47"/>
      <c r="AM740" s="47"/>
      <c r="AN740" s="47"/>
      <c r="AO740" s="47"/>
      <c r="AP740" s="47"/>
      <c r="AQ740" s="50"/>
      <c r="AR740" s="50"/>
      <c r="AS740" s="51"/>
      <c r="AT740" s="51"/>
      <c r="AU740" s="1"/>
      <c r="AV740" s="1"/>
      <c r="AW740" s="1"/>
      <c r="AX740" s="1"/>
      <c r="AY740" s="1"/>
      <c r="AZ740" s="1"/>
      <c r="BA740" s="1"/>
      <c r="BB740" s="1"/>
      <c r="BC740" s="1"/>
      <c r="BD740" s="1"/>
      <c r="BE740" s="1"/>
      <c r="BF740" s="1"/>
      <c r="BG740" s="1"/>
      <c r="BH740" s="1"/>
      <c r="BI740" s="1"/>
      <c r="BJ740" s="1"/>
    </row>
    <row r="741" spans="1:62" ht="14.25" customHeight="1">
      <c r="A741" s="47"/>
      <c r="B741" s="47"/>
      <c r="C741" s="47"/>
      <c r="D741" s="47"/>
      <c r="E741" s="47"/>
      <c r="F741" s="47"/>
      <c r="G741" s="47"/>
      <c r="H741" s="47"/>
      <c r="I741" s="47"/>
      <c r="J741" s="47"/>
      <c r="K741" s="47"/>
      <c r="L741" s="47"/>
      <c r="M741" s="47"/>
      <c r="N741" s="47"/>
      <c r="O741" s="47"/>
      <c r="P741" s="47"/>
      <c r="Q741" s="47"/>
      <c r="R741" s="47"/>
      <c r="S741" s="48"/>
      <c r="T741" s="48"/>
      <c r="U741" s="48"/>
      <c r="V741" s="48"/>
      <c r="W741" s="48"/>
      <c r="X741" s="48"/>
      <c r="Y741" s="48"/>
      <c r="Z741" s="48"/>
      <c r="AA741" s="48"/>
      <c r="AB741" s="48"/>
      <c r="AC741" s="48"/>
      <c r="AD741" s="48"/>
      <c r="AE741" s="48"/>
      <c r="AF741" s="48"/>
      <c r="AG741" s="47"/>
      <c r="AH741" s="47"/>
      <c r="AI741" s="47"/>
      <c r="AJ741" s="49"/>
      <c r="AK741" s="47"/>
      <c r="AL741" s="47"/>
      <c r="AM741" s="47"/>
      <c r="AN741" s="47"/>
      <c r="AO741" s="47"/>
      <c r="AP741" s="47"/>
      <c r="AQ741" s="50"/>
      <c r="AR741" s="50"/>
      <c r="AS741" s="51"/>
      <c r="AT741" s="51"/>
      <c r="AU741" s="1"/>
      <c r="AV741" s="1"/>
      <c r="AW741" s="1"/>
      <c r="AX741" s="1"/>
      <c r="AY741" s="1"/>
      <c r="AZ741" s="1"/>
      <c r="BA741" s="1"/>
      <c r="BB741" s="1"/>
      <c r="BC741" s="1"/>
      <c r="BD741" s="1"/>
      <c r="BE741" s="1"/>
      <c r="BF741" s="1"/>
      <c r="BG741" s="1"/>
      <c r="BH741" s="1"/>
      <c r="BI741" s="1"/>
      <c r="BJ741" s="1"/>
    </row>
    <row r="742" spans="1:62" ht="14.25" customHeight="1">
      <c r="A742" s="47"/>
      <c r="B742" s="47"/>
      <c r="C742" s="47"/>
      <c r="D742" s="47"/>
      <c r="E742" s="47"/>
      <c r="F742" s="47"/>
      <c r="G742" s="47"/>
      <c r="H742" s="47"/>
      <c r="I742" s="47"/>
      <c r="J742" s="47"/>
      <c r="K742" s="47"/>
      <c r="L742" s="47"/>
      <c r="M742" s="47"/>
      <c r="N742" s="47"/>
      <c r="O742" s="47"/>
      <c r="P742" s="47"/>
      <c r="Q742" s="47"/>
      <c r="R742" s="47"/>
      <c r="S742" s="48"/>
      <c r="T742" s="48"/>
      <c r="U742" s="48"/>
      <c r="V742" s="48"/>
      <c r="W742" s="48"/>
      <c r="X742" s="48"/>
      <c r="Y742" s="48"/>
      <c r="Z742" s="48"/>
      <c r="AA742" s="48"/>
      <c r="AB742" s="48"/>
      <c r="AC742" s="48"/>
      <c r="AD742" s="48"/>
      <c r="AE742" s="48"/>
      <c r="AF742" s="48"/>
      <c r="AG742" s="47"/>
      <c r="AH742" s="47"/>
      <c r="AI742" s="47"/>
      <c r="AJ742" s="49"/>
      <c r="AK742" s="47"/>
      <c r="AL742" s="47"/>
      <c r="AM742" s="47"/>
      <c r="AN742" s="47"/>
      <c r="AO742" s="47"/>
      <c r="AP742" s="47"/>
      <c r="AQ742" s="50"/>
      <c r="AR742" s="50"/>
      <c r="AS742" s="51"/>
      <c r="AT742" s="51"/>
      <c r="AU742" s="1"/>
      <c r="AV742" s="1"/>
      <c r="AW742" s="1"/>
      <c r="AX742" s="1"/>
      <c r="AY742" s="1"/>
      <c r="AZ742" s="1"/>
      <c r="BA742" s="1"/>
      <c r="BB742" s="1"/>
      <c r="BC742" s="1"/>
      <c r="BD742" s="1"/>
      <c r="BE742" s="1"/>
      <c r="BF742" s="1"/>
      <c r="BG742" s="1"/>
      <c r="BH742" s="1"/>
      <c r="BI742" s="1"/>
      <c r="BJ742" s="1"/>
    </row>
    <row r="743" spans="1:62" ht="14.25" customHeight="1">
      <c r="A743" s="47"/>
      <c r="B743" s="47"/>
      <c r="C743" s="47"/>
      <c r="D743" s="47"/>
      <c r="E743" s="47"/>
      <c r="F743" s="47"/>
      <c r="G743" s="47"/>
      <c r="H743" s="47"/>
      <c r="I743" s="47"/>
      <c r="J743" s="47"/>
      <c r="K743" s="47"/>
      <c r="L743" s="47"/>
      <c r="M743" s="47"/>
      <c r="N743" s="47"/>
      <c r="O743" s="47"/>
      <c r="P743" s="47"/>
      <c r="Q743" s="47"/>
      <c r="R743" s="47"/>
      <c r="S743" s="48"/>
      <c r="T743" s="48"/>
      <c r="U743" s="48"/>
      <c r="V743" s="48"/>
      <c r="W743" s="48"/>
      <c r="X743" s="48"/>
      <c r="Y743" s="48"/>
      <c r="Z743" s="48"/>
      <c r="AA743" s="48"/>
      <c r="AB743" s="48"/>
      <c r="AC743" s="48"/>
      <c r="AD743" s="48"/>
      <c r="AE743" s="48"/>
      <c r="AF743" s="48"/>
      <c r="AG743" s="47"/>
      <c r="AH743" s="47"/>
      <c r="AI743" s="47"/>
      <c r="AJ743" s="49"/>
      <c r="AK743" s="47"/>
      <c r="AL743" s="47"/>
      <c r="AM743" s="47"/>
      <c r="AN743" s="47"/>
      <c r="AO743" s="47"/>
      <c r="AP743" s="47"/>
      <c r="AQ743" s="50"/>
      <c r="AR743" s="50"/>
      <c r="AS743" s="51"/>
      <c r="AT743" s="51"/>
      <c r="AU743" s="1"/>
      <c r="AV743" s="1"/>
      <c r="AW743" s="1"/>
      <c r="AX743" s="1"/>
      <c r="AY743" s="1"/>
      <c r="AZ743" s="1"/>
      <c r="BA743" s="1"/>
      <c r="BB743" s="1"/>
      <c r="BC743" s="1"/>
      <c r="BD743" s="1"/>
      <c r="BE743" s="1"/>
      <c r="BF743" s="1"/>
      <c r="BG743" s="1"/>
      <c r="BH743" s="1"/>
      <c r="BI743" s="1"/>
      <c r="BJ743" s="1"/>
    </row>
    <row r="744" spans="1:62" ht="14.25" customHeight="1">
      <c r="A744" s="47"/>
      <c r="B744" s="47"/>
      <c r="C744" s="47"/>
      <c r="D744" s="47"/>
      <c r="E744" s="47"/>
      <c r="F744" s="47"/>
      <c r="G744" s="47"/>
      <c r="H744" s="47"/>
      <c r="I744" s="47"/>
      <c r="J744" s="47"/>
      <c r="K744" s="47"/>
      <c r="L744" s="47"/>
      <c r="M744" s="47"/>
      <c r="N744" s="47"/>
      <c r="O744" s="47"/>
      <c r="P744" s="47"/>
      <c r="Q744" s="47"/>
      <c r="R744" s="47"/>
      <c r="S744" s="48"/>
      <c r="T744" s="48"/>
      <c r="U744" s="48"/>
      <c r="V744" s="48"/>
      <c r="W744" s="48"/>
      <c r="X744" s="48"/>
      <c r="Y744" s="48"/>
      <c r="Z744" s="48"/>
      <c r="AA744" s="48"/>
      <c r="AB744" s="48"/>
      <c r="AC744" s="48"/>
      <c r="AD744" s="48"/>
      <c r="AE744" s="48"/>
      <c r="AF744" s="48"/>
      <c r="AG744" s="47"/>
      <c r="AH744" s="47"/>
      <c r="AI744" s="47"/>
      <c r="AJ744" s="49"/>
      <c r="AK744" s="47"/>
      <c r="AL744" s="47"/>
      <c r="AM744" s="47"/>
      <c r="AN744" s="47"/>
      <c r="AO744" s="47"/>
      <c r="AP744" s="47"/>
      <c r="AQ744" s="50"/>
      <c r="AR744" s="50"/>
      <c r="AS744" s="51"/>
      <c r="AT744" s="51"/>
      <c r="AU744" s="1"/>
      <c r="AV744" s="1"/>
      <c r="AW744" s="1"/>
      <c r="AX744" s="1"/>
      <c r="AY744" s="1"/>
      <c r="AZ744" s="1"/>
      <c r="BA744" s="1"/>
      <c r="BB744" s="1"/>
      <c r="BC744" s="1"/>
      <c r="BD744" s="1"/>
      <c r="BE744" s="1"/>
      <c r="BF744" s="1"/>
      <c r="BG744" s="1"/>
      <c r="BH744" s="1"/>
      <c r="BI744" s="1"/>
      <c r="BJ744" s="1"/>
    </row>
    <row r="745" spans="1:62" ht="14.25" customHeight="1">
      <c r="A745" s="47"/>
      <c r="B745" s="47"/>
      <c r="C745" s="47"/>
      <c r="D745" s="47"/>
      <c r="E745" s="47"/>
      <c r="F745" s="47"/>
      <c r="G745" s="47"/>
      <c r="H745" s="47"/>
      <c r="I745" s="47"/>
      <c r="J745" s="47"/>
      <c r="K745" s="47"/>
      <c r="L745" s="47"/>
      <c r="M745" s="47"/>
      <c r="N745" s="47"/>
      <c r="O745" s="47"/>
      <c r="P745" s="47"/>
      <c r="Q745" s="47"/>
      <c r="R745" s="47"/>
      <c r="S745" s="48"/>
      <c r="T745" s="48"/>
      <c r="U745" s="48"/>
      <c r="V745" s="48"/>
      <c r="W745" s="48"/>
      <c r="X745" s="48"/>
      <c r="Y745" s="48"/>
      <c r="Z745" s="48"/>
      <c r="AA745" s="48"/>
      <c r="AB745" s="48"/>
      <c r="AC745" s="48"/>
      <c r="AD745" s="48"/>
      <c r="AE745" s="48"/>
      <c r="AF745" s="48"/>
      <c r="AG745" s="47"/>
      <c r="AH745" s="47"/>
      <c r="AI745" s="47"/>
      <c r="AJ745" s="49"/>
      <c r="AK745" s="47"/>
      <c r="AL745" s="47"/>
      <c r="AM745" s="47"/>
      <c r="AN745" s="47"/>
      <c r="AO745" s="47"/>
      <c r="AP745" s="47"/>
      <c r="AQ745" s="50"/>
      <c r="AR745" s="50"/>
      <c r="AS745" s="51"/>
      <c r="AT745" s="51"/>
      <c r="AU745" s="1"/>
      <c r="AV745" s="1"/>
      <c r="AW745" s="1"/>
      <c r="AX745" s="1"/>
      <c r="AY745" s="1"/>
      <c r="AZ745" s="1"/>
      <c r="BA745" s="1"/>
      <c r="BB745" s="1"/>
      <c r="BC745" s="1"/>
      <c r="BD745" s="1"/>
      <c r="BE745" s="1"/>
      <c r="BF745" s="1"/>
      <c r="BG745" s="1"/>
      <c r="BH745" s="1"/>
      <c r="BI745" s="1"/>
      <c r="BJ745" s="1"/>
    </row>
    <row r="746" spans="1:62" ht="14.25" customHeight="1">
      <c r="A746" s="47"/>
      <c r="B746" s="47"/>
      <c r="C746" s="47"/>
      <c r="D746" s="47"/>
      <c r="E746" s="47"/>
      <c r="F746" s="47"/>
      <c r="G746" s="47"/>
      <c r="H746" s="47"/>
      <c r="I746" s="47"/>
      <c r="J746" s="47"/>
      <c r="K746" s="47"/>
      <c r="L746" s="47"/>
      <c r="M746" s="47"/>
      <c r="N746" s="47"/>
      <c r="O746" s="47"/>
      <c r="P746" s="47"/>
      <c r="Q746" s="47"/>
      <c r="R746" s="47"/>
      <c r="S746" s="48"/>
      <c r="T746" s="48"/>
      <c r="U746" s="48"/>
      <c r="V746" s="48"/>
      <c r="W746" s="48"/>
      <c r="X746" s="48"/>
      <c r="Y746" s="48"/>
      <c r="Z746" s="48"/>
      <c r="AA746" s="48"/>
      <c r="AB746" s="48"/>
      <c r="AC746" s="48"/>
      <c r="AD746" s="48"/>
      <c r="AE746" s="48"/>
      <c r="AF746" s="48"/>
      <c r="AG746" s="47"/>
      <c r="AH746" s="47"/>
      <c r="AI746" s="47"/>
      <c r="AJ746" s="49"/>
      <c r="AK746" s="47"/>
      <c r="AL746" s="47"/>
      <c r="AM746" s="47"/>
      <c r="AN746" s="47"/>
      <c r="AO746" s="47"/>
      <c r="AP746" s="47"/>
      <c r="AQ746" s="50"/>
      <c r="AR746" s="50"/>
      <c r="AS746" s="51"/>
      <c r="AT746" s="51"/>
      <c r="AU746" s="1"/>
      <c r="AV746" s="1"/>
      <c r="AW746" s="1"/>
      <c r="AX746" s="1"/>
      <c r="AY746" s="1"/>
      <c r="AZ746" s="1"/>
      <c r="BA746" s="1"/>
      <c r="BB746" s="1"/>
      <c r="BC746" s="1"/>
      <c r="BD746" s="1"/>
      <c r="BE746" s="1"/>
      <c r="BF746" s="1"/>
      <c r="BG746" s="1"/>
      <c r="BH746" s="1"/>
      <c r="BI746" s="1"/>
      <c r="BJ746" s="1"/>
    </row>
    <row r="747" spans="1:62" ht="14.25" customHeight="1">
      <c r="A747" s="47"/>
      <c r="B747" s="47"/>
      <c r="C747" s="47"/>
      <c r="D747" s="47"/>
      <c r="E747" s="47"/>
      <c r="F747" s="47"/>
      <c r="G747" s="47"/>
      <c r="H747" s="47"/>
      <c r="I747" s="47"/>
      <c r="J747" s="47"/>
      <c r="K747" s="47"/>
      <c r="L747" s="47"/>
      <c r="M747" s="47"/>
      <c r="N747" s="47"/>
      <c r="O747" s="47"/>
      <c r="P747" s="47"/>
      <c r="Q747" s="47"/>
      <c r="R747" s="47"/>
      <c r="S747" s="48"/>
      <c r="T747" s="48"/>
      <c r="U747" s="48"/>
      <c r="V747" s="48"/>
      <c r="W747" s="48"/>
      <c r="X747" s="48"/>
      <c r="Y747" s="48"/>
      <c r="Z747" s="48"/>
      <c r="AA747" s="48"/>
      <c r="AB747" s="48"/>
      <c r="AC747" s="48"/>
      <c r="AD747" s="48"/>
      <c r="AE747" s="48"/>
      <c r="AF747" s="48"/>
      <c r="AG747" s="47"/>
      <c r="AH747" s="47"/>
      <c r="AI747" s="47"/>
      <c r="AJ747" s="49"/>
      <c r="AK747" s="47"/>
      <c r="AL747" s="47"/>
      <c r="AM747" s="47"/>
      <c r="AN747" s="47"/>
      <c r="AO747" s="47"/>
      <c r="AP747" s="47"/>
      <c r="AQ747" s="50"/>
      <c r="AR747" s="50"/>
      <c r="AS747" s="51"/>
      <c r="AT747" s="51"/>
      <c r="AU747" s="1"/>
      <c r="AV747" s="1"/>
      <c r="AW747" s="1"/>
      <c r="AX747" s="1"/>
      <c r="AY747" s="1"/>
      <c r="AZ747" s="1"/>
      <c r="BA747" s="1"/>
      <c r="BB747" s="1"/>
      <c r="BC747" s="1"/>
      <c r="BD747" s="1"/>
      <c r="BE747" s="1"/>
      <c r="BF747" s="1"/>
      <c r="BG747" s="1"/>
      <c r="BH747" s="1"/>
      <c r="BI747" s="1"/>
      <c r="BJ747" s="1"/>
    </row>
    <row r="748" spans="1:62" ht="14.25" customHeight="1">
      <c r="A748" s="47"/>
      <c r="B748" s="47"/>
      <c r="C748" s="47"/>
      <c r="D748" s="47"/>
      <c r="E748" s="47"/>
      <c r="F748" s="47"/>
      <c r="G748" s="47"/>
      <c r="H748" s="47"/>
      <c r="I748" s="47"/>
      <c r="J748" s="47"/>
      <c r="K748" s="47"/>
      <c r="L748" s="47"/>
      <c r="M748" s="47"/>
      <c r="N748" s="47"/>
      <c r="O748" s="47"/>
      <c r="P748" s="47"/>
      <c r="Q748" s="47"/>
      <c r="R748" s="47"/>
      <c r="S748" s="48"/>
      <c r="T748" s="48"/>
      <c r="U748" s="48"/>
      <c r="V748" s="48"/>
      <c r="W748" s="48"/>
      <c r="X748" s="48"/>
      <c r="Y748" s="48"/>
      <c r="Z748" s="48"/>
      <c r="AA748" s="48"/>
      <c r="AB748" s="48"/>
      <c r="AC748" s="48"/>
      <c r="AD748" s="48"/>
      <c r="AE748" s="48"/>
      <c r="AF748" s="48"/>
      <c r="AG748" s="47"/>
      <c r="AH748" s="47"/>
      <c r="AI748" s="47"/>
      <c r="AJ748" s="49"/>
      <c r="AK748" s="47"/>
      <c r="AL748" s="47"/>
      <c r="AM748" s="47"/>
      <c r="AN748" s="47"/>
      <c r="AO748" s="47"/>
      <c r="AP748" s="47"/>
      <c r="AQ748" s="50"/>
      <c r="AR748" s="50"/>
      <c r="AS748" s="51"/>
      <c r="AT748" s="51"/>
      <c r="AU748" s="1"/>
      <c r="AV748" s="1"/>
      <c r="AW748" s="1"/>
      <c r="AX748" s="1"/>
      <c r="AY748" s="1"/>
      <c r="AZ748" s="1"/>
      <c r="BA748" s="1"/>
      <c r="BB748" s="1"/>
      <c r="BC748" s="1"/>
      <c r="BD748" s="1"/>
      <c r="BE748" s="1"/>
      <c r="BF748" s="1"/>
      <c r="BG748" s="1"/>
      <c r="BH748" s="1"/>
      <c r="BI748" s="1"/>
      <c r="BJ748" s="1"/>
    </row>
    <row r="749" spans="1:62" ht="14.25" customHeight="1">
      <c r="A749" s="47"/>
      <c r="B749" s="47"/>
      <c r="C749" s="47"/>
      <c r="D749" s="47"/>
      <c r="E749" s="47"/>
      <c r="F749" s="47"/>
      <c r="G749" s="47"/>
      <c r="H749" s="47"/>
      <c r="I749" s="47"/>
      <c r="J749" s="47"/>
      <c r="K749" s="47"/>
      <c r="L749" s="47"/>
      <c r="M749" s="47"/>
      <c r="N749" s="47"/>
      <c r="O749" s="47"/>
      <c r="P749" s="47"/>
      <c r="Q749" s="47"/>
      <c r="R749" s="47"/>
      <c r="S749" s="48"/>
      <c r="T749" s="48"/>
      <c r="U749" s="48"/>
      <c r="V749" s="48"/>
      <c r="W749" s="48"/>
      <c r="X749" s="48"/>
      <c r="Y749" s="48"/>
      <c r="Z749" s="48"/>
      <c r="AA749" s="48"/>
      <c r="AB749" s="48"/>
      <c r="AC749" s="48"/>
      <c r="AD749" s="48"/>
      <c r="AE749" s="48"/>
      <c r="AF749" s="48"/>
      <c r="AG749" s="47"/>
      <c r="AH749" s="47"/>
      <c r="AI749" s="47"/>
      <c r="AJ749" s="49"/>
      <c r="AK749" s="47"/>
      <c r="AL749" s="47"/>
      <c r="AM749" s="47"/>
      <c r="AN749" s="47"/>
      <c r="AO749" s="47"/>
      <c r="AP749" s="47"/>
      <c r="AQ749" s="50"/>
      <c r="AR749" s="50"/>
      <c r="AS749" s="51"/>
      <c r="AT749" s="51"/>
      <c r="AU749" s="1"/>
      <c r="AV749" s="1"/>
      <c r="AW749" s="1"/>
      <c r="AX749" s="1"/>
      <c r="AY749" s="1"/>
      <c r="AZ749" s="1"/>
      <c r="BA749" s="1"/>
      <c r="BB749" s="1"/>
      <c r="BC749" s="1"/>
      <c r="BD749" s="1"/>
      <c r="BE749" s="1"/>
      <c r="BF749" s="1"/>
      <c r="BG749" s="1"/>
      <c r="BH749" s="1"/>
      <c r="BI749" s="1"/>
      <c r="BJ749" s="1"/>
    </row>
    <row r="750" spans="1:62" ht="14.25" customHeight="1">
      <c r="A750" s="47"/>
      <c r="B750" s="47"/>
      <c r="C750" s="47"/>
      <c r="D750" s="47"/>
      <c r="E750" s="47"/>
      <c r="F750" s="47"/>
      <c r="G750" s="47"/>
      <c r="H750" s="47"/>
      <c r="I750" s="47"/>
      <c r="J750" s="47"/>
      <c r="K750" s="47"/>
      <c r="L750" s="47"/>
      <c r="M750" s="47"/>
      <c r="N750" s="47"/>
      <c r="O750" s="47"/>
      <c r="P750" s="47"/>
      <c r="Q750" s="47"/>
      <c r="R750" s="47"/>
      <c r="S750" s="48"/>
      <c r="T750" s="48"/>
      <c r="U750" s="48"/>
      <c r="V750" s="48"/>
      <c r="W750" s="48"/>
      <c r="X750" s="48"/>
      <c r="Y750" s="48"/>
      <c r="Z750" s="48"/>
      <c r="AA750" s="48"/>
      <c r="AB750" s="48"/>
      <c r="AC750" s="48"/>
      <c r="AD750" s="48"/>
      <c r="AE750" s="48"/>
      <c r="AF750" s="48"/>
      <c r="AG750" s="47"/>
      <c r="AH750" s="47"/>
      <c r="AI750" s="47"/>
      <c r="AJ750" s="49"/>
      <c r="AK750" s="47"/>
      <c r="AL750" s="47"/>
      <c r="AM750" s="47"/>
      <c r="AN750" s="47"/>
      <c r="AO750" s="47"/>
      <c r="AP750" s="47"/>
      <c r="AQ750" s="50"/>
      <c r="AR750" s="50"/>
      <c r="AS750" s="51"/>
      <c r="AT750" s="51"/>
      <c r="AU750" s="1"/>
      <c r="AV750" s="1"/>
      <c r="AW750" s="1"/>
      <c r="AX750" s="1"/>
      <c r="AY750" s="1"/>
      <c r="AZ750" s="1"/>
      <c r="BA750" s="1"/>
      <c r="BB750" s="1"/>
      <c r="BC750" s="1"/>
      <c r="BD750" s="1"/>
      <c r="BE750" s="1"/>
      <c r="BF750" s="1"/>
      <c r="BG750" s="1"/>
      <c r="BH750" s="1"/>
      <c r="BI750" s="1"/>
      <c r="BJ750" s="1"/>
    </row>
    <row r="751" spans="1:62" ht="14.25" customHeight="1">
      <c r="A751" s="47"/>
      <c r="B751" s="47"/>
      <c r="C751" s="47"/>
      <c r="D751" s="47"/>
      <c r="E751" s="47"/>
      <c r="F751" s="47"/>
      <c r="G751" s="47"/>
      <c r="H751" s="47"/>
      <c r="I751" s="47"/>
      <c r="J751" s="47"/>
      <c r="K751" s="47"/>
      <c r="L751" s="47"/>
      <c r="M751" s="47"/>
      <c r="N751" s="47"/>
      <c r="O751" s="47"/>
      <c r="P751" s="47"/>
      <c r="Q751" s="47"/>
      <c r="R751" s="47"/>
      <c r="S751" s="48"/>
      <c r="T751" s="48"/>
      <c r="U751" s="48"/>
      <c r="V751" s="48"/>
      <c r="W751" s="48"/>
      <c r="X751" s="48"/>
      <c r="Y751" s="48"/>
      <c r="Z751" s="48"/>
      <c r="AA751" s="48"/>
      <c r="AB751" s="48"/>
      <c r="AC751" s="48"/>
      <c r="AD751" s="48"/>
      <c r="AE751" s="48"/>
      <c r="AF751" s="48"/>
      <c r="AG751" s="47"/>
      <c r="AH751" s="47"/>
      <c r="AI751" s="47"/>
      <c r="AJ751" s="49"/>
      <c r="AK751" s="47"/>
      <c r="AL751" s="47"/>
      <c r="AM751" s="47"/>
      <c r="AN751" s="47"/>
      <c r="AO751" s="47"/>
      <c r="AP751" s="47"/>
      <c r="AQ751" s="50"/>
      <c r="AR751" s="50"/>
      <c r="AS751" s="51"/>
      <c r="AT751" s="51"/>
      <c r="AU751" s="1"/>
      <c r="AV751" s="1"/>
      <c r="AW751" s="1"/>
      <c r="AX751" s="1"/>
      <c r="AY751" s="1"/>
      <c r="AZ751" s="1"/>
      <c r="BA751" s="1"/>
      <c r="BB751" s="1"/>
      <c r="BC751" s="1"/>
      <c r="BD751" s="1"/>
      <c r="BE751" s="1"/>
      <c r="BF751" s="1"/>
      <c r="BG751" s="1"/>
      <c r="BH751" s="1"/>
      <c r="BI751" s="1"/>
      <c r="BJ751" s="1"/>
    </row>
    <row r="752" spans="1:62" ht="14.25" customHeight="1">
      <c r="A752" s="47"/>
      <c r="B752" s="47"/>
      <c r="C752" s="47"/>
      <c r="D752" s="47"/>
      <c r="E752" s="47"/>
      <c r="F752" s="47"/>
      <c r="G752" s="47"/>
      <c r="H752" s="47"/>
      <c r="I752" s="47"/>
      <c r="J752" s="47"/>
      <c r="K752" s="47"/>
      <c r="L752" s="47"/>
      <c r="M752" s="47"/>
      <c r="N752" s="47"/>
      <c r="O752" s="47"/>
      <c r="P752" s="47"/>
      <c r="Q752" s="47"/>
      <c r="R752" s="47"/>
      <c r="S752" s="48"/>
      <c r="T752" s="48"/>
      <c r="U752" s="48"/>
      <c r="V752" s="48"/>
      <c r="W752" s="48"/>
      <c r="X752" s="48"/>
      <c r="Y752" s="48"/>
      <c r="Z752" s="48"/>
      <c r="AA752" s="48"/>
      <c r="AB752" s="48"/>
      <c r="AC752" s="48"/>
      <c r="AD752" s="48"/>
      <c r="AE752" s="48"/>
      <c r="AF752" s="48"/>
      <c r="AG752" s="47"/>
      <c r="AH752" s="47"/>
      <c r="AI752" s="47"/>
      <c r="AJ752" s="49"/>
      <c r="AK752" s="47"/>
      <c r="AL752" s="47"/>
      <c r="AM752" s="47"/>
      <c r="AN752" s="47"/>
      <c r="AO752" s="47"/>
      <c r="AP752" s="47"/>
      <c r="AQ752" s="50"/>
      <c r="AR752" s="50"/>
      <c r="AS752" s="51"/>
      <c r="AT752" s="51"/>
      <c r="AU752" s="1"/>
      <c r="AV752" s="1"/>
      <c r="AW752" s="1"/>
      <c r="AX752" s="1"/>
      <c r="AY752" s="1"/>
      <c r="AZ752" s="1"/>
      <c r="BA752" s="1"/>
      <c r="BB752" s="1"/>
      <c r="BC752" s="1"/>
      <c r="BD752" s="1"/>
      <c r="BE752" s="1"/>
      <c r="BF752" s="1"/>
      <c r="BG752" s="1"/>
      <c r="BH752" s="1"/>
      <c r="BI752" s="1"/>
      <c r="BJ752" s="1"/>
    </row>
    <row r="753" spans="1:62" ht="14.25" customHeight="1">
      <c r="A753" s="47"/>
      <c r="B753" s="47"/>
      <c r="C753" s="47"/>
      <c r="D753" s="47"/>
      <c r="E753" s="47"/>
      <c r="F753" s="47"/>
      <c r="G753" s="47"/>
      <c r="H753" s="47"/>
      <c r="I753" s="47"/>
      <c r="J753" s="47"/>
      <c r="K753" s="47"/>
      <c r="L753" s="47"/>
      <c r="M753" s="47"/>
      <c r="N753" s="47"/>
      <c r="O753" s="47"/>
      <c r="P753" s="47"/>
      <c r="Q753" s="47"/>
      <c r="R753" s="47"/>
      <c r="S753" s="48"/>
      <c r="T753" s="48"/>
      <c r="U753" s="48"/>
      <c r="V753" s="48"/>
      <c r="W753" s="48"/>
      <c r="X753" s="48"/>
      <c r="Y753" s="48"/>
      <c r="Z753" s="48"/>
      <c r="AA753" s="48"/>
      <c r="AB753" s="48"/>
      <c r="AC753" s="48"/>
      <c r="AD753" s="48"/>
      <c r="AE753" s="48"/>
      <c r="AF753" s="48"/>
      <c r="AG753" s="47"/>
      <c r="AH753" s="47"/>
      <c r="AI753" s="47"/>
      <c r="AJ753" s="49"/>
      <c r="AK753" s="47"/>
      <c r="AL753" s="47"/>
      <c r="AM753" s="47"/>
      <c r="AN753" s="47"/>
      <c r="AO753" s="47"/>
      <c r="AP753" s="47"/>
      <c r="AQ753" s="50"/>
      <c r="AR753" s="50"/>
      <c r="AS753" s="51"/>
      <c r="AT753" s="51"/>
      <c r="AU753" s="1"/>
      <c r="AV753" s="1"/>
      <c r="AW753" s="1"/>
      <c r="AX753" s="1"/>
      <c r="AY753" s="1"/>
      <c r="AZ753" s="1"/>
      <c r="BA753" s="1"/>
      <c r="BB753" s="1"/>
      <c r="BC753" s="1"/>
      <c r="BD753" s="1"/>
      <c r="BE753" s="1"/>
      <c r="BF753" s="1"/>
      <c r="BG753" s="1"/>
      <c r="BH753" s="1"/>
      <c r="BI753" s="1"/>
      <c r="BJ753" s="1"/>
    </row>
    <row r="754" spans="1:62" ht="14.25" customHeight="1">
      <c r="A754" s="47"/>
      <c r="B754" s="47"/>
      <c r="C754" s="47"/>
      <c r="D754" s="47"/>
      <c r="E754" s="47"/>
      <c r="F754" s="47"/>
      <c r="G754" s="47"/>
      <c r="H754" s="47"/>
      <c r="I754" s="47"/>
      <c r="J754" s="47"/>
      <c r="K754" s="47"/>
      <c r="L754" s="47"/>
      <c r="M754" s="47"/>
      <c r="N754" s="47"/>
      <c r="O754" s="47"/>
      <c r="P754" s="47"/>
      <c r="Q754" s="47"/>
      <c r="R754" s="47"/>
      <c r="S754" s="48"/>
      <c r="T754" s="48"/>
      <c r="U754" s="48"/>
      <c r="V754" s="48"/>
      <c r="W754" s="48"/>
      <c r="X754" s="48"/>
      <c r="Y754" s="48"/>
      <c r="Z754" s="48"/>
      <c r="AA754" s="48"/>
      <c r="AB754" s="48"/>
      <c r="AC754" s="48"/>
      <c r="AD754" s="48"/>
      <c r="AE754" s="48"/>
      <c r="AF754" s="48"/>
      <c r="AG754" s="47"/>
      <c r="AH754" s="47"/>
      <c r="AI754" s="47"/>
      <c r="AJ754" s="49"/>
      <c r="AK754" s="47"/>
      <c r="AL754" s="47"/>
      <c r="AM754" s="47"/>
      <c r="AN754" s="47"/>
      <c r="AO754" s="47"/>
      <c r="AP754" s="47"/>
      <c r="AQ754" s="50"/>
      <c r="AR754" s="50"/>
      <c r="AS754" s="51"/>
      <c r="AT754" s="51"/>
      <c r="AU754" s="1"/>
      <c r="AV754" s="1"/>
      <c r="AW754" s="1"/>
      <c r="AX754" s="1"/>
      <c r="AY754" s="1"/>
      <c r="AZ754" s="1"/>
      <c r="BA754" s="1"/>
      <c r="BB754" s="1"/>
      <c r="BC754" s="1"/>
      <c r="BD754" s="1"/>
      <c r="BE754" s="1"/>
      <c r="BF754" s="1"/>
      <c r="BG754" s="1"/>
      <c r="BH754" s="1"/>
      <c r="BI754" s="1"/>
      <c r="BJ754" s="1"/>
    </row>
    <row r="755" spans="1:62" ht="14.25" customHeight="1">
      <c r="A755" s="47"/>
      <c r="B755" s="47"/>
      <c r="C755" s="47"/>
      <c r="D755" s="47"/>
      <c r="E755" s="47"/>
      <c r="F755" s="47"/>
      <c r="G755" s="47"/>
      <c r="H755" s="47"/>
      <c r="I755" s="47"/>
      <c r="J755" s="47"/>
      <c r="K755" s="47"/>
      <c r="L755" s="47"/>
      <c r="M755" s="47"/>
      <c r="N755" s="47"/>
      <c r="O755" s="47"/>
      <c r="P755" s="47"/>
      <c r="Q755" s="47"/>
      <c r="R755" s="47"/>
      <c r="S755" s="48"/>
      <c r="T755" s="48"/>
      <c r="U755" s="48"/>
      <c r="V755" s="48"/>
      <c r="W755" s="48"/>
      <c r="X755" s="48"/>
      <c r="Y755" s="48"/>
      <c r="Z755" s="48"/>
      <c r="AA755" s="48"/>
      <c r="AB755" s="48"/>
      <c r="AC755" s="48"/>
      <c r="AD755" s="48"/>
      <c r="AE755" s="48"/>
      <c r="AF755" s="48"/>
      <c r="AG755" s="47"/>
      <c r="AH755" s="47"/>
      <c r="AI755" s="47"/>
      <c r="AJ755" s="49"/>
      <c r="AK755" s="47"/>
      <c r="AL755" s="47"/>
      <c r="AM755" s="47"/>
      <c r="AN755" s="47"/>
      <c r="AO755" s="47"/>
      <c r="AP755" s="47"/>
      <c r="AQ755" s="50"/>
      <c r="AR755" s="50"/>
      <c r="AS755" s="51"/>
      <c r="AT755" s="51"/>
      <c r="AU755" s="1"/>
      <c r="AV755" s="1"/>
      <c r="AW755" s="1"/>
      <c r="AX755" s="1"/>
      <c r="AY755" s="1"/>
      <c r="AZ755" s="1"/>
      <c r="BA755" s="1"/>
      <c r="BB755" s="1"/>
      <c r="BC755" s="1"/>
      <c r="BD755" s="1"/>
      <c r="BE755" s="1"/>
      <c r="BF755" s="1"/>
      <c r="BG755" s="1"/>
      <c r="BH755" s="1"/>
      <c r="BI755" s="1"/>
      <c r="BJ755" s="1"/>
    </row>
    <row r="756" spans="1:62" ht="14.25" customHeight="1">
      <c r="A756" s="47"/>
      <c r="B756" s="47"/>
      <c r="C756" s="47"/>
      <c r="D756" s="47"/>
      <c r="E756" s="47"/>
      <c r="F756" s="47"/>
      <c r="G756" s="47"/>
      <c r="H756" s="47"/>
      <c r="I756" s="47"/>
      <c r="J756" s="47"/>
      <c r="K756" s="47"/>
      <c r="L756" s="47"/>
      <c r="M756" s="47"/>
      <c r="N756" s="47"/>
      <c r="O756" s="47"/>
      <c r="P756" s="47"/>
      <c r="Q756" s="47"/>
      <c r="R756" s="47"/>
      <c r="S756" s="48"/>
      <c r="T756" s="48"/>
      <c r="U756" s="48"/>
      <c r="V756" s="48"/>
      <c r="W756" s="48"/>
      <c r="X756" s="48"/>
      <c r="Y756" s="48"/>
      <c r="Z756" s="48"/>
      <c r="AA756" s="48"/>
      <c r="AB756" s="48"/>
      <c r="AC756" s="48"/>
      <c r="AD756" s="48"/>
      <c r="AE756" s="48"/>
      <c r="AF756" s="48"/>
      <c r="AG756" s="47"/>
      <c r="AH756" s="47"/>
      <c r="AI756" s="47"/>
      <c r="AJ756" s="49"/>
      <c r="AK756" s="47"/>
      <c r="AL756" s="47"/>
      <c r="AM756" s="47"/>
      <c r="AN756" s="47"/>
      <c r="AO756" s="47"/>
      <c r="AP756" s="47"/>
      <c r="AQ756" s="50"/>
      <c r="AR756" s="50"/>
      <c r="AS756" s="51"/>
      <c r="AT756" s="51"/>
      <c r="AU756" s="1"/>
      <c r="AV756" s="1"/>
      <c r="AW756" s="1"/>
      <c r="AX756" s="1"/>
      <c r="AY756" s="1"/>
      <c r="AZ756" s="1"/>
      <c r="BA756" s="1"/>
      <c r="BB756" s="1"/>
      <c r="BC756" s="1"/>
      <c r="BD756" s="1"/>
      <c r="BE756" s="1"/>
      <c r="BF756" s="1"/>
      <c r="BG756" s="1"/>
      <c r="BH756" s="1"/>
      <c r="BI756" s="1"/>
      <c r="BJ756" s="1"/>
    </row>
    <row r="757" spans="1:62" ht="14.25" customHeight="1">
      <c r="A757" s="47"/>
      <c r="B757" s="47"/>
      <c r="C757" s="47"/>
      <c r="D757" s="47"/>
      <c r="E757" s="47"/>
      <c r="F757" s="47"/>
      <c r="G757" s="47"/>
      <c r="H757" s="47"/>
      <c r="I757" s="47"/>
      <c r="J757" s="47"/>
      <c r="K757" s="47"/>
      <c r="L757" s="47"/>
      <c r="M757" s="47"/>
      <c r="N757" s="47"/>
      <c r="O757" s="47"/>
      <c r="P757" s="47"/>
      <c r="Q757" s="47"/>
      <c r="R757" s="47"/>
      <c r="S757" s="48"/>
      <c r="T757" s="48"/>
      <c r="U757" s="48"/>
      <c r="V757" s="48"/>
      <c r="W757" s="48"/>
      <c r="X757" s="48"/>
      <c r="Y757" s="48"/>
      <c r="Z757" s="48"/>
      <c r="AA757" s="48"/>
      <c r="AB757" s="48"/>
      <c r="AC757" s="48"/>
      <c r="AD757" s="48"/>
      <c r="AE757" s="48"/>
      <c r="AF757" s="48"/>
      <c r="AG757" s="47"/>
      <c r="AH757" s="47"/>
      <c r="AI757" s="47"/>
      <c r="AJ757" s="49"/>
      <c r="AK757" s="47"/>
      <c r="AL757" s="47"/>
      <c r="AM757" s="47"/>
      <c r="AN757" s="47"/>
      <c r="AO757" s="47"/>
      <c r="AP757" s="47"/>
      <c r="AQ757" s="50"/>
      <c r="AR757" s="50"/>
      <c r="AS757" s="51"/>
      <c r="AT757" s="51"/>
      <c r="AU757" s="1"/>
      <c r="AV757" s="1"/>
      <c r="AW757" s="1"/>
      <c r="AX757" s="1"/>
      <c r="AY757" s="1"/>
      <c r="AZ757" s="1"/>
      <c r="BA757" s="1"/>
      <c r="BB757" s="1"/>
      <c r="BC757" s="1"/>
      <c r="BD757" s="1"/>
      <c r="BE757" s="1"/>
      <c r="BF757" s="1"/>
      <c r="BG757" s="1"/>
      <c r="BH757" s="1"/>
      <c r="BI757" s="1"/>
      <c r="BJ757" s="1"/>
    </row>
    <row r="758" spans="1:62" ht="14.25" customHeight="1">
      <c r="A758" s="47"/>
      <c r="B758" s="47"/>
      <c r="C758" s="47"/>
      <c r="D758" s="47"/>
      <c r="E758" s="47"/>
      <c r="F758" s="47"/>
      <c r="G758" s="47"/>
      <c r="H758" s="47"/>
      <c r="I758" s="47"/>
      <c r="J758" s="47"/>
      <c r="K758" s="47"/>
      <c r="L758" s="47"/>
      <c r="M758" s="47"/>
      <c r="N758" s="47"/>
      <c r="O758" s="47"/>
      <c r="P758" s="47"/>
      <c r="Q758" s="47"/>
      <c r="R758" s="47"/>
      <c r="S758" s="48"/>
      <c r="T758" s="48"/>
      <c r="U758" s="48"/>
      <c r="V758" s="48"/>
      <c r="W758" s="48"/>
      <c r="X758" s="48"/>
      <c r="Y758" s="48"/>
      <c r="Z758" s="48"/>
      <c r="AA758" s="48"/>
      <c r="AB758" s="48"/>
      <c r="AC758" s="48"/>
      <c r="AD758" s="48"/>
      <c r="AE758" s="48"/>
      <c r="AF758" s="48"/>
      <c r="AG758" s="47"/>
      <c r="AH758" s="47"/>
      <c r="AI758" s="47"/>
      <c r="AJ758" s="49"/>
      <c r="AK758" s="47"/>
      <c r="AL758" s="47"/>
      <c r="AM758" s="47"/>
      <c r="AN758" s="47"/>
      <c r="AO758" s="47"/>
      <c r="AP758" s="47"/>
      <c r="AQ758" s="50"/>
      <c r="AR758" s="50"/>
      <c r="AS758" s="51"/>
      <c r="AT758" s="51"/>
      <c r="AU758" s="1"/>
      <c r="AV758" s="1"/>
      <c r="AW758" s="1"/>
      <c r="AX758" s="1"/>
      <c r="AY758" s="1"/>
      <c r="AZ758" s="1"/>
      <c r="BA758" s="1"/>
      <c r="BB758" s="1"/>
      <c r="BC758" s="1"/>
      <c r="BD758" s="1"/>
      <c r="BE758" s="1"/>
      <c r="BF758" s="1"/>
      <c r="BG758" s="1"/>
      <c r="BH758" s="1"/>
      <c r="BI758" s="1"/>
      <c r="BJ758" s="1"/>
    </row>
    <row r="759" spans="1:62" ht="14.25" customHeight="1">
      <c r="A759" s="47"/>
      <c r="B759" s="47"/>
      <c r="C759" s="47"/>
      <c r="D759" s="47"/>
      <c r="E759" s="47"/>
      <c r="F759" s="47"/>
      <c r="G759" s="47"/>
      <c r="H759" s="47"/>
      <c r="I759" s="47"/>
      <c r="J759" s="47"/>
      <c r="K759" s="47"/>
      <c r="L759" s="47"/>
      <c r="M759" s="47"/>
      <c r="N759" s="47"/>
      <c r="O759" s="47"/>
      <c r="P759" s="47"/>
      <c r="Q759" s="47"/>
      <c r="R759" s="47"/>
      <c r="S759" s="48"/>
      <c r="T759" s="48"/>
      <c r="U759" s="48"/>
      <c r="V759" s="48"/>
      <c r="W759" s="48"/>
      <c r="X759" s="48"/>
      <c r="Y759" s="48"/>
      <c r="Z759" s="48"/>
      <c r="AA759" s="48"/>
      <c r="AB759" s="48"/>
      <c r="AC759" s="48"/>
      <c r="AD759" s="48"/>
      <c r="AE759" s="48"/>
      <c r="AF759" s="48"/>
      <c r="AG759" s="47"/>
      <c r="AH759" s="47"/>
      <c r="AI759" s="47"/>
      <c r="AJ759" s="49"/>
      <c r="AK759" s="47"/>
      <c r="AL759" s="47"/>
      <c r="AM759" s="47"/>
      <c r="AN759" s="47"/>
      <c r="AO759" s="47"/>
      <c r="AP759" s="47"/>
      <c r="AQ759" s="50"/>
      <c r="AR759" s="50"/>
      <c r="AS759" s="51"/>
      <c r="AT759" s="51"/>
      <c r="AU759" s="1"/>
      <c r="AV759" s="1"/>
      <c r="AW759" s="1"/>
      <c r="AX759" s="1"/>
      <c r="AY759" s="1"/>
      <c r="AZ759" s="1"/>
      <c r="BA759" s="1"/>
      <c r="BB759" s="1"/>
      <c r="BC759" s="1"/>
      <c r="BD759" s="1"/>
      <c r="BE759" s="1"/>
      <c r="BF759" s="1"/>
      <c r="BG759" s="1"/>
      <c r="BH759" s="1"/>
      <c r="BI759" s="1"/>
      <c r="BJ759" s="1"/>
    </row>
    <row r="760" spans="1:62" ht="14.25" customHeight="1">
      <c r="A760" s="47"/>
      <c r="B760" s="47"/>
      <c r="C760" s="47"/>
      <c r="D760" s="47"/>
      <c r="E760" s="47"/>
      <c r="F760" s="47"/>
      <c r="G760" s="47"/>
      <c r="H760" s="47"/>
      <c r="I760" s="47"/>
      <c r="J760" s="47"/>
      <c r="K760" s="47"/>
      <c r="L760" s="47"/>
      <c r="M760" s="47"/>
      <c r="N760" s="47"/>
      <c r="O760" s="47"/>
      <c r="P760" s="47"/>
      <c r="Q760" s="47"/>
      <c r="R760" s="47"/>
      <c r="S760" s="48"/>
      <c r="T760" s="48"/>
      <c r="U760" s="48"/>
      <c r="V760" s="48"/>
      <c r="W760" s="48"/>
      <c r="X760" s="48"/>
      <c r="Y760" s="48"/>
      <c r="Z760" s="48"/>
      <c r="AA760" s="48"/>
      <c r="AB760" s="48"/>
      <c r="AC760" s="48"/>
      <c r="AD760" s="48"/>
      <c r="AE760" s="48"/>
      <c r="AF760" s="48"/>
      <c r="AG760" s="47"/>
      <c r="AH760" s="47"/>
      <c r="AI760" s="47"/>
      <c r="AJ760" s="49"/>
      <c r="AK760" s="47"/>
      <c r="AL760" s="47"/>
      <c r="AM760" s="47"/>
      <c r="AN760" s="47"/>
      <c r="AO760" s="47"/>
      <c r="AP760" s="47"/>
      <c r="AQ760" s="50"/>
      <c r="AR760" s="50"/>
      <c r="AS760" s="51"/>
      <c r="AT760" s="51"/>
      <c r="AU760" s="1"/>
      <c r="AV760" s="1"/>
      <c r="AW760" s="1"/>
      <c r="AX760" s="1"/>
      <c r="AY760" s="1"/>
      <c r="AZ760" s="1"/>
      <c r="BA760" s="1"/>
      <c r="BB760" s="1"/>
      <c r="BC760" s="1"/>
      <c r="BD760" s="1"/>
      <c r="BE760" s="1"/>
      <c r="BF760" s="1"/>
      <c r="BG760" s="1"/>
      <c r="BH760" s="1"/>
      <c r="BI760" s="1"/>
      <c r="BJ760" s="1"/>
    </row>
    <row r="761" spans="1:62" ht="14.25" customHeight="1">
      <c r="A761" s="47"/>
      <c r="B761" s="47"/>
      <c r="C761" s="47"/>
      <c r="D761" s="47"/>
      <c r="E761" s="47"/>
      <c r="F761" s="47"/>
      <c r="G761" s="47"/>
      <c r="H761" s="47"/>
      <c r="I761" s="47"/>
      <c r="J761" s="47"/>
      <c r="K761" s="47"/>
      <c r="L761" s="47"/>
      <c r="M761" s="47"/>
      <c r="N761" s="47"/>
      <c r="O761" s="47"/>
      <c r="P761" s="47"/>
      <c r="Q761" s="47"/>
      <c r="R761" s="47"/>
      <c r="S761" s="48"/>
      <c r="T761" s="48"/>
      <c r="U761" s="48"/>
      <c r="V761" s="48"/>
      <c r="W761" s="48"/>
      <c r="X761" s="48"/>
      <c r="Y761" s="48"/>
      <c r="Z761" s="48"/>
      <c r="AA761" s="48"/>
      <c r="AB761" s="48"/>
      <c r="AC761" s="48"/>
      <c r="AD761" s="48"/>
      <c r="AE761" s="48"/>
      <c r="AF761" s="48"/>
      <c r="AG761" s="47"/>
      <c r="AH761" s="47"/>
      <c r="AI761" s="47"/>
      <c r="AJ761" s="49"/>
      <c r="AK761" s="47"/>
      <c r="AL761" s="47"/>
      <c r="AM761" s="47"/>
      <c r="AN761" s="47"/>
      <c r="AO761" s="47"/>
      <c r="AP761" s="47"/>
      <c r="AQ761" s="50"/>
      <c r="AR761" s="50"/>
      <c r="AS761" s="51"/>
      <c r="AT761" s="51"/>
      <c r="AU761" s="1"/>
      <c r="AV761" s="1"/>
      <c r="AW761" s="1"/>
      <c r="AX761" s="1"/>
      <c r="AY761" s="1"/>
      <c r="AZ761" s="1"/>
      <c r="BA761" s="1"/>
      <c r="BB761" s="1"/>
      <c r="BC761" s="1"/>
      <c r="BD761" s="1"/>
      <c r="BE761" s="1"/>
      <c r="BF761" s="1"/>
      <c r="BG761" s="1"/>
      <c r="BH761" s="1"/>
      <c r="BI761" s="1"/>
      <c r="BJ761" s="1"/>
    </row>
    <row r="762" spans="1:62" ht="14.25" customHeight="1">
      <c r="A762" s="47"/>
      <c r="B762" s="47"/>
      <c r="C762" s="47"/>
      <c r="D762" s="47"/>
      <c r="E762" s="47"/>
      <c r="F762" s="47"/>
      <c r="G762" s="47"/>
      <c r="H762" s="47"/>
      <c r="I762" s="47"/>
      <c r="J762" s="47"/>
      <c r="K762" s="47"/>
      <c r="L762" s="47"/>
      <c r="M762" s="47"/>
      <c r="N762" s="47"/>
      <c r="O762" s="47"/>
      <c r="P762" s="47"/>
      <c r="Q762" s="47"/>
      <c r="R762" s="47"/>
      <c r="S762" s="48"/>
      <c r="T762" s="48"/>
      <c r="U762" s="48"/>
      <c r="V762" s="48"/>
      <c r="W762" s="48"/>
      <c r="X762" s="48"/>
      <c r="Y762" s="48"/>
      <c r="Z762" s="48"/>
      <c r="AA762" s="48"/>
      <c r="AB762" s="48"/>
      <c r="AC762" s="48"/>
      <c r="AD762" s="48"/>
      <c r="AE762" s="48"/>
      <c r="AF762" s="48"/>
      <c r="AG762" s="47"/>
      <c r="AH762" s="47"/>
      <c r="AI762" s="47"/>
      <c r="AJ762" s="49"/>
      <c r="AK762" s="47"/>
      <c r="AL762" s="47"/>
      <c r="AM762" s="47"/>
      <c r="AN762" s="47"/>
      <c r="AO762" s="47"/>
      <c r="AP762" s="47"/>
      <c r="AQ762" s="50"/>
      <c r="AR762" s="50"/>
      <c r="AS762" s="51"/>
      <c r="AT762" s="51"/>
      <c r="AU762" s="1"/>
      <c r="AV762" s="1"/>
      <c r="AW762" s="1"/>
      <c r="AX762" s="1"/>
      <c r="AY762" s="1"/>
      <c r="AZ762" s="1"/>
      <c r="BA762" s="1"/>
      <c r="BB762" s="1"/>
      <c r="BC762" s="1"/>
      <c r="BD762" s="1"/>
      <c r="BE762" s="1"/>
      <c r="BF762" s="1"/>
      <c r="BG762" s="1"/>
      <c r="BH762" s="1"/>
      <c r="BI762" s="1"/>
      <c r="BJ762" s="1"/>
    </row>
    <row r="763" spans="1:62" ht="14.25" customHeight="1">
      <c r="A763" s="47"/>
      <c r="B763" s="47"/>
      <c r="C763" s="47"/>
      <c r="D763" s="47"/>
      <c r="E763" s="47"/>
      <c r="F763" s="47"/>
      <c r="G763" s="47"/>
      <c r="H763" s="47"/>
      <c r="I763" s="47"/>
      <c r="J763" s="47"/>
      <c r="K763" s="47"/>
      <c r="L763" s="47"/>
      <c r="M763" s="47"/>
      <c r="N763" s="47"/>
      <c r="O763" s="47"/>
      <c r="P763" s="47"/>
      <c r="Q763" s="47"/>
      <c r="R763" s="47"/>
      <c r="S763" s="48"/>
      <c r="T763" s="48"/>
      <c r="U763" s="48"/>
      <c r="V763" s="48"/>
      <c r="W763" s="48"/>
      <c r="X763" s="48"/>
      <c r="Y763" s="48"/>
      <c r="Z763" s="48"/>
      <c r="AA763" s="48"/>
      <c r="AB763" s="48"/>
      <c r="AC763" s="48"/>
      <c r="AD763" s="48"/>
      <c r="AE763" s="48"/>
      <c r="AF763" s="48"/>
      <c r="AG763" s="47"/>
      <c r="AH763" s="47"/>
      <c r="AI763" s="47"/>
      <c r="AJ763" s="49"/>
      <c r="AK763" s="47"/>
      <c r="AL763" s="47"/>
      <c r="AM763" s="47"/>
      <c r="AN763" s="47"/>
      <c r="AO763" s="47"/>
      <c r="AP763" s="47"/>
      <c r="AQ763" s="50"/>
      <c r="AR763" s="50"/>
      <c r="AS763" s="51"/>
      <c r="AT763" s="51"/>
      <c r="AU763" s="1"/>
      <c r="AV763" s="1"/>
      <c r="AW763" s="1"/>
      <c r="AX763" s="1"/>
      <c r="AY763" s="1"/>
      <c r="AZ763" s="1"/>
      <c r="BA763" s="1"/>
      <c r="BB763" s="1"/>
      <c r="BC763" s="1"/>
      <c r="BD763" s="1"/>
      <c r="BE763" s="1"/>
      <c r="BF763" s="1"/>
      <c r="BG763" s="1"/>
      <c r="BH763" s="1"/>
      <c r="BI763" s="1"/>
      <c r="BJ763" s="1"/>
    </row>
    <row r="764" spans="1:62" ht="14.25" customHeight="1">
      <c r="A764" s="47"/>
      <c r="B764" s="47"/>
      <c r="C764" s="47"/>
      <c r="D764" s="47"/>
      <c r="E764" s="47"/>
      <c r="F764" s="47"/>
      <c r="G764" s="47"/>
      <c r="H764" s="47"/>
      <c r="I764" s="47"/>
      <c r="J764" s="47"/>
      <c r="K764" s="47"/>
      <c r="L764" s="47"/>
      <c r="M764" s="47"/>
      <c r="N764" s="47"/>
      <c r="O764" s="47"/>
      <c r="P764" s="47"/>
      <c r="Q764" s="47"/>
      <c r="R764" s="47"/>
      <c r="S764" s="48"/>
      <c r="T764" s="48"/>
      <c r="U764" s="48"/>
      <c r="V764" s="48"/>
      <c r="W764" s="48"/>
      <c r="X764" s="48"/>
      <c r="Y764" s="48"/>
      <c r="Z764" s="48"/>
      <c r="AA764" s="48"/>
      <c r="AB764" s="48"/>
      <c r="AC764" s="48"/>
      <c r="AD764" s="48"/>
      <c r="AE764" s="48"/>
      <c r="AF764" s="48"/>
      <c r="AG764" s="47"/>
      <c r="AH764" s="47"/>
      <c r="AI764" s="47"/>
      <c r="AJ764" s="49"/>
      <c r="AK764" s="47"/>
      <c r="AL764" s="47"/>
      <c r="AM764" s="47"/>
      <c r="AN764" s="47"/>
      <c r="AO764" s="47"/>
      <c r="AP764" s="47"/>
      <c r="AQ764" s="50"/>
      <c r="AR764" s="50"/>
      <c r="AS764" s="51"/>
      <c r="AT764" s="51"/>
      <c r="AU764" s="1"/>
      <c r="AV764" s="1"/>
      <c r="AW764" s="1"/>
      <c r="AX764" s="1"/>
      <c r="AY764" s="1"/>
      <c r="AZ764" s="1"/>
      <c r="BA764" s="1"/>
      <c r="BB764" s="1"/>
      <c r="BC764" s="1"/>
      <c r="BD764" s="1"/>
      <c r="BE764" s="1"/>
      <c r="BF764" s="1"/>
      <c r="BG764" s="1"/>
      <c r="BH764" s="1"/>
      <c r="BI764" s="1"/>
      <c r="BJ764" s="1"/>
    </row>
    <row r="765" spans="1:62" ht="14.25" customHeight="1">
      <c r="A765" s="47"/>
      <c r="B765" s="47"/>
      <c r="C765" s="47"/>
      <c r="D765" s="47"/>
      <c r="E765" s="47"/>
      <c r="F765" s="47"/>
      <c r="G765" s="47"/>
      <c r="H765" s="47"/>
      <c r="I765" s="47"/>
      <c r="J765" s="47"/>
      <c r="K765" s="47"/>
      <c r="L765" s="47"/>
      <c r="M765" s="47"/>
      <c r="N765" s="47"/>
      <c r="O765" s="47"/>
      <c r="P765" s="47"/>
      <c r="Q765" s="47"/>
      <c r="R765" s="47"/>
      <c r="S765" s="48"/>
      <c r="T765" s="48"/>
      <c r="U765" s="48"/>
      <c r="V765" s="48"/>
      <c r="W765" s="48"/>
      <c r="X765" s="48"/>
      <c r="Y765" s="48"/>
      <c r="Z765" s="48"/>
      <c r="AA765" s="48"/>
      <c r="AB765" s="48"/>
      <c r="AC765" s="48"/>
      <c r="AD765" s="48"/>
      <c r="AE765" s="48"/>
      <c r="AF765" s="48"/>
      <c r="AG765" s="47"/>
      <c r="AH765" s="47"/>
      <c r="AI765" s="47"/>
      <c r="AJ765" s="49"/>
      <c r="AK765" s="47"/>
      <c r="AL765" s="47"/>
      <c r="AM765" s="47"/>
      <c r="AN765" s="47"/>
      <c r="AO765" s="47"/>
      <c r="AP765" s="47"/>
      <c r="AQ765" s="50"/>
      <c r="AR765" s="50"/>
      <c r="AS765" s="51"/>
      <c r="AT765" s="51"/>
      <c r="AU765" s="1"/>
      <c r="AV765" s="1"/>
      <c r="AW765" s="1"/>
      <c r="AX765" s="1"/>
      <c r="AY765" s="1"/>
      <c r="AZ765" s="1"/>
      <c r="BA765" s="1"/>
      <c r="BB765" s="1"/>
      <c r="BC765" s="1"/>
      <c r="BD765" s="1"/>
      <c r="BE765" s="1"/>
      <c r="BF765" s="1"/>
      <c r="BG765" s="1"/>
      <c r="BH765" s="1"/>
      <c r="BI765" s="1"/>
      <c r="BJ765" s="1"/>
    </row>
    <row r="766" spans="1:62" ht="14.25" customHeight="1">
      <c r="A766" s="47"/>
      <c r="B766" s="47"/>
      <c r="C766" s="47"/>
      <c r="D766" s="47"/>
      <c r="E766" s="47"/>
      <c r="F766" s="47"/>
      <c r="G766" s="47"/>
      <c r="H766" s="47"/>
      <c r="I766" s="47"/>
      <c r="J766" s="47"/>
      <c r="K766" s="47"/>
      <c r="L766" s="47"/>
      <c r="M766" s="47"/>
      <c r="N766" s="47"/>
      <c r="O766" s="47"/>
      <c r="P766" s="47"/>
      <c r="Q766" s="47"/>
      <c r="R766" s="47"/>
      <c r="S766" s="48"/>
      <c r="T766" s="48"/>
      <c r="U766" s="48"/>
      <c r="V766" s="48"/>
      <c r="W766" s="48"/>
      <c r="X766" s="48"/>
      <c r="Y766" s="48"/>
      <c r="Z766" s="48"/>
      <c r="AA766" s="48"/>
      <c r="AB766" s="48"/>
      <c r="AC766" s="48"/>
      <c r="AD766" s="48"/>
      <c r="AE766" s="48"/>
      <c r="AF766" s="48"/>
      <c r="AG766" s="47"/>
      <c r="AH766" s="47"/>
      <c r="AI766" s="47"/>
      <c r="AJ766" s="49"/>
      <c r="AK766" s="47"/>
      <c r="AL766" s="47"/>
      <c r="AM766" s="47"/>
      <c r="AN766" s="47"/>
      <c r="AO766" s="47"/>
      <c r="AP766" s="47"/>
      <c r="AQ766" s="50"/>
      <c r="AR766" s="50"/>
      <c r="AS766" s="51"/>
      <c r="AT766" s="51"/>
      <c r="AU766" s="1"/>
      <c r="AV766" s="1"/>
      <c r="AW766" s="1"/>
      <c r="AX766" s="1"/>
      <c r="AY766" s="1"/>
      <c r="AZ766" s="1"/>
      <c r="BA766" s="1"/>
      <c r="BB766" s="1"/>
      <c r="BC766" s="1"/>
      <c r="BD766" s="1"/>
      <c r="BE766" s="1"/>
      <c r="BF766" s="1"/>
      <c r="BG766" s="1"/>
      <c r="BH766" s="1"/>
      <c r="BI766" s="1"/>
      <c r="BJ766" s="1"/>
    </row>
    <row r="767" spans="1:62" ht="14.25" customHeight="1">
      <c r="A767" s="47"/>
      <c r="B767" s="47"/>
      <c r="C767" s="47"/>
      <c r="D767" s="47"/>
      <c r="E767" s="47"/>
      <c r="F767" s="47"/>
      <c r="G767" s="47"/>
      <c r="H767" s="47"/>
      <c r="I767" s="47"/>
      <c r="J767" s="47"/>
      <c r="K767" s="47"/>
      <c r="L767" s="47"/>
      <c r="M767" s="47"/>
      <c r="N767" s="47"/>
      <c r="O767" s="47"/>
      <c r="P767" s="47"/>
      <c r="Q767" s="47"/>
      <c r="R767" s="47"/>
      <c r="S767" s="48"/>
      <c r="T767" s="48"/>
      <c r="U767" s="48"/>
      <c r="V767" s="48"/>
      <c r="W767" s="48"/>
      <c r="X767" s="48"/>
      <c r="Y767" s="48"/>
      <c r="Z767" s="48"/>
      <c r="AA767" s="48"/>
      <c r="AB767" s="48"/>
      <c r="AC767" s="48"/>
      <c r="AD767" s="48"/>
      <c r="AE767" s="48"/>
      <c r="AF767" s="48"/>
      <c r="AG767" s="47"/>
      <c r="AH767" s="47"/>
      <c r="AI767" s="47"/>
      <c r="AJ767" s="49"/>
      <c r="AK767" s="47"/>
      <c r="AL767" s="47"/>
      <c r="AM767" s="47"/>
      <c r="AN767" s="47"/>
      <c r="AO767" s="47"/>
      <c r="AP767" s="47"/>
      <c r="AQ767" s="50"/>
      <c r="AR767" s="50"/>
      <c r="AS767" s="51"/>
      <c r="AT767" s="51"/>
      <c r="AU767" s="1"/>
      <c r="AV767" s="1"/>
      <c r="AW767" s="1"/>
      <c r="AX767" s="1"/>
      <c r="AY767" s="1"/>
      <c r="AZ767" s="1"/>
      <c r="BA767" s="1"/>
      <c r="BB767" s="1"/>
      <c r="BC767" s="1"/>
      <c r="BD767" s="1"/>
      <c r="BE767" s="1"/>
      <c r="BF767" s="1"/>
      <c r="BG767" s="1"/>
      <c r="BH767" s="1"/>
      <c r="BI767" s="1"/>
      <c r="BJ767" s="1"/>
    </row>
    <row r="768" spans="1:62" ht="14.25" customHeight="1">
      <c r="A768" s="47"/>
      <c r="B768" s="47"/>
      <c r="C768" s="47"/>
      <c r="D768" s="47"/>
      <c r="E768" s="47"/>
      <c r="F768" s="47"/>
      <c r="G768" s="47"/>
      <c r="H768" s="47"/>
      <c r="I768" s="47"/>
      <c r="J768" s="47"/>
      <c r="K768" s="47"/>
      <c r="L768" s="47"/>
      <c r="M768" s="47"/>
      <c r="N768" s="47"/>
      <c r="O768" s="47"/>
      <c r="P768" s="47"/>
      <c r="Q768" s="47"/>
      <c r="R768" s="47"/>
      <c r="S768" s="48"/>
      <c r="T768" s="48"/>
      <c r="U768" s="48"/>
      <c r="V768" s="48"/>
      <c r="W768" s="48"/>
      <c r="X768" s="48"/>
      <c r="Y768" s="48"/>
      <c r="Z768" s="48"/>
      <c r="AA768" s="48"/>
      <c r="AB768" s="48"/>
      <c r="AC768" s="48"/>
      <c r="AD768" s="48"/>
      <c r="AE768" s="48"/>
      <c r="AF768" s="48"/>
      <c r="AG768" s="47"/>
      <c r="AH768" s="47"/>
      <c r="AI768" s="47"/>
      <c r="AJ768" s="49"/>
      <c r="AK768" s="47"/>
      <c r="AL768" s="47"/>
      <c r="AM768" s="47"/>
      <c r="AN768" s="47"/>
      <c r="AO768" s="47"/>
      <c r="AP768" s="47"/>
      <c r="AQ768" s="50"/>
      <c r="AR768" s="50"/>
      <c r="AS768" s="51"/>
      <c r="AT768" s="51"/>
      <c r="AU768" s="1"/>
      <c r="AV768" s="1"/>
      <c r="AW768" s="1"/>
      <c r="AX768" s="1"/>
      <c r="AY768" s="1"/>
      <c r="AZ768" s="1"/>
      <c r="BA768" s="1"/>
      <c r="BB768" s="1"/>
      <c r="BC768" s="1"/>
      <c r="BD768" s="1"/>
      <c r="BE768" s="1"/>
      <c r="BF768" s="1"/>
      <c r="BG768" s="1"/>
      <c r="BH768" s="1"/>
      <c r="BI768" s="1"/>
      <c r="BJ768" s="1"/>
    </row>
    <row r="769" spans="1:62" ht="14.25" customHeight="1">
      <c r="A769" s="47"/>
      <c r="B769" s="47"/>
      <c r="C769" s="47"/>
      <c r="D769" s="47"/>
      <c r="E769" s="47"/>
      <c r="F769" s="47"/>
      <c r="G769" s="47"/>
      <c r="H769" s="47"/>
      <c r="I769" s="47"/>
      <c r="J769" s="47"/>
      <c r="K769" s="47"/>
      <c r="L769" s="47"/>
      <c r="M769" s="47"/>
      <c r="N769" s="47"/>
      <c r="O769" s="47"/>
      <c r="P769" s="47"/>
      <c r="Q769" s="47"/>
      <c r="R769" s="47"/>
      <c r="S769" s="48"/>
      <c r="T769" s="48"/>
      <c r="U769" s="48"/>
      <c r="V769" s="48"/>
      <c r="W769" s="48"/>
      <c r="X769" s="48"/>
      <c r="Y769" s="48"/>
      <c r="Z769" s="48"/>
      <c r="AA769" s="48"/>
      <c r="AB769" s="48"/>
      <c r="AC769" s="48"/>
      <c r="AD769" s="48"/>
      <c r="AE769" s="48"/>
      <c r="AF769" s="48"/>
      <c r="AG769" s="47"/>
      <c r="AH769" s="47"/>
      <c r="AI769" s="47"/>
      <c r="AJ769" s="49"/>
      <c r="AK769" s="47"/>
      <c r="AL769" s="47"/>
      <c r="AM769" s="47"/>
      <c r="AN769" s="47"/>
      <c r="AO769" s="47"/>
      <c r="AP769" s="47"/>
      <c r="AQ769" s="50"/>
      <c r="AR769" s="50"/>
      <c r="AS769" s="51"/>
      <c r="AT769" s="51"/>
      <c r="AU769" s="1"/>
      <c r="AV769" s="1"/>
      <c r="AW769" s="1"/>
      <c r="AX769" s="1"/>
      <c r="AY769" s="1"/>
      <c r="AZ769" s="1"/>
      <c r="BA769" s="1"/>
      <c r="BB769" s="1"/>
      <c r="BC769" s="1"/>
      <c r="BD769" s="1"/>
      <c r="BE769" s="1"/>
      <c r="BF769" s="1"/>
      <c r="BG769" s="1"/>
      <c r="BH769" s="1"/>
      <c r="BI769" s="1"/>
      <c r="BJ769" s="1"/>
    </row>
    <row r="770" spans="1:62" ht="14.25" customHeight="1">
      <c r="A770" s="47"/>
      <c r="B770" s="47"/>
      <c r="C770" s="47"/>
      <c r="D770" s="47"/>
      <c r="E770" s="47"/>
      <c r="F770" s="47"/>
      <c r="G770" s="47"/>
      <c r="H770" s="47"/>
      <c r="I770" s="47"/>
      <c r="J770" s="47"/>
      <c r="K770" s="47"/>
      <c r="L770" s="47"/>
      <c r="M770" s="47"/>
      <c r="N770" s="47"/>
      <c r="O770" s="47"/>
      <c r="P770" s="47"/>
      <c r="Q770" s="47"/>
      <c r="R770" s="47"/>
      <c r="S770" s="48"/>
      <c r="T770" s="48"/>
      <c r="U770" s="48"/>
      <c r="V770" s="48"/>
      <c r="W770" s="48"/>
      <c r="X770" s="48"/>
      <c r="Y770" s="48"/>
      <c r="Z770" s="48"/>
      <c r="AA770" s="48"/>
      <c r="AB770" s="48"/>
      <c r="AC770" s="48"/>
      <c r="AD770" s="48"/>
      <c r="AE770" s="48"/>
      <c r="AF770" s="48"/>
      <c r="AG770" s="47"/>
      <c r="AH770" s="47"/>
      <c r="AI770" s="47"/>
      <c r="AJ770" s="49"/>
      <c r="AK770" s="47"/>
      <c r="AL770" s="47"/>
      <c r="AM770" s="47"/>
      <c r="AN770" s="47"/>
      <c r="AO770" s="47"/>
      <c r="AP770" s="47"/>
      <c r="AQ770" s="50"/>
      <c r="AR770" s="50"/>
      <c r="AS770" s="51"/>
      <c r="AT770" s="51"/>
      <c r="AU770" s="1"/>
      <c r="AV770" s="1"/>
      <c r="AW770" s="1"/>
      <c r="AX770" s="1"/>
      <c r="AY770" s="1"/>
      <c r="AZ770" s="1"/>
      <c r="BA770" s="1"/>
      <c r="BB770" s="1"/>
      <c r="BC770" s="1"/>
      <c r="BD770" s="1"/>
      <c r="BE770" s="1"/>
      <c r="BF770" s="1"/>
      <c r="BG770" s="1"/>
      <c r="BH770" s="1"/>
      <c r="BI770" s="1"/>
      <c r="BJ770" s="1"/>
    </row>
    <row r="771" spans="1:62" ht="14.25" customHeight="1">
      <c r="A771" s="47"/>
      <c r="B771" s="47"/>
      <c r="C771" s="47"/>
      <c r="D771" s="47"/>
      <c r="E771" s="47"/>
      <c r="F771" s="47"/>
      <c r="G771" s="47"/>
      <c r="H771" s="47"/>
      <c r="I771" s="47"/>
      <c r="J771" s="47"/>
      <c r="K771" s="47"/>
      <c r="L771" s="47"/>
      <c r="M771" s="47"/>
      <c r="N771" s="47"/>
      <c r="O771" s="47"/>
      <c r="P771" s="47"/>
      <c r="Q771" s="47"/>
      <c r="R771" s="47"/>
      <c r="S771" s="48"/>
      <c r="T771" s="48"/>
      <c r="U771" s="48"/>
      <c r="V771" s="48"/>
      <c r="W771" s="48"/>
      <c r="X771" s="48"/>
      <c r="Y771" s="48"/>
      <c r="Z771" s="48"/>
      <c r="AA771" s="48"/>
      <c r="AB771" s="48"/>
      <c r="AC771" s="48"/>
      <c r="AD771" s="48"/>
      <c r="AE771" s="48"/>
      <c r="AF771" s="48"/>
      <c r="AG771" s="47"/>
      <c r="AH771" s="47"/>
      <c r="AI771" s="47"/>
      <c r="AJ771" s="49"/>
      <c r="AK771" s="47"/>
      <c r="AL771" s="47"/>
      <c r="AM771" s="47"/>
      <c r="AN771" s="47"/>
      <c r="AO771" s="47"/>
      <c r="AP771" s="47"/>
      <c r="AQ771" s="50"/>
      <c r="AR771" s="50"/>
      <c r="AS771" s="51"/>
      <c r="AT771" s="51"/>
      <c r="AU771" s="1"/>
      <c r="AV771" s="1"/>
      <c r="AW771" s="1"/>
      <c r="AX771" s="1"/>
      <c r="AY771" s="1"/>
      <c r="AZ771" s="1"/>
      <c r="BA771" s="1"/>
      <c r="BB771" s="1"/>
      <c r="BC771" s="1"/>
      <c r="BD771" s="1"/>
      <c r="BE771" s="1"/>
      <c r="BF771" s="1"/>
      <c r="BG771" s="1"/>
      <c r="BH771" s="1"/>
      <c r="BI771" s="1"/>
      <c r="BJ771" s="1"/>
    </row>
    <row r="772" spans="1:62" ht="14.25" customHeight="1">
      <c r="A772" s="47"/>
      <c r="B772" s="47"/>
      <c r="C772" s="47"/>
      <c r="D772" s="47"/>
      <c r="E772" s="47"/>
      <c r="F772" s="47"/>
      <c r="G772" s="47"/>
      <c r="H772" s="47"/>
      <c r="I772" s="47"/>
      <c r="J772" s="47"/>
      <c r="K772" s="47"/>
      <c r="L772" s="47"/>
      <c r="M772" s="47"/>
      <c r="N772" s="47"/>
      <c r="O772" s="47"/>
      <c r="P772" s="47"/>
      <c r="Q772" s="47"/>
      <c r="R772" s="47"/>
      <c r="S772" s="48"/>
      <c r="T772" s="48"/>
      <c r="U772" s="48"/>
      <c r="V772" s="48"/>
      <c r="W772" s="48"/>
      <c r="X772" s="48"/>
      <c r="Y772" s="48"/>
      <c r="Z772" s="48"/>
      <c r="AA772" s="48"/>
      <c r="AB772" s="48"/>
      <c r="AC772" s="48"/>
      <c r="AD772" s="48"/>
      <c r="AE772" s="48"/>
      <c r="AF772" s="48"/>
      <c r="AG772" s="47"/>
      <c r="AH772" s="47"/>
      <c r="AI772" s="47"/>
      <c r="AJ772" s="49"/>
      <c r="AK772" s="47"/>
      <c r="AL772" s="47"/>
      <c r="AM772" s="47"/>
      <c r="AN772" s="47"/>
      <c r="AO772" s="47"/>
      <c r="AP772" s="47"/>
      <c r="AQ772" s="50"/>
      <c r="AR772" s="50"/>
      <c r="AS772" s="51"/>
      <c r="AT772" s="51"/>
      <c r="AU772" s="1"/>
      <c r="AV772" s="1"/>
      <c r="AW772" s="1"/>
      <c r="AX772" s="1"/>
      <c r="AY772" s="1"/>
      <c r="AZ772" s="1"/>
      <c r="BA772" s="1"/>
      <c r="BB772" s="1"/>
      <c r="BC772" s="1"/>
      <c r="BD772" s="1"/>
      <c r="BE772" s="1"/>
      <c r="BF772" s="1"/>
      <c r="BG772" s="1"/>
      <c r="BH772" s="1"/>
      <c r="BI772" s="1"/>
      <c r="BJ772" s="1"/>
    </row>
    <row r="773" spans="1:62" ht="14.25" customHeight="1">
      <c r="A773" s="47"/>
      <c r="B773" s="47"/>
      <c r="C773" s="47"/>
      <c r="D773" s="47"/>
      <c r="E773" s="47"/>
      <c r="F773" s="47"/>
      <c r="G773" s="47"/>
      <c r="H773" s="47"/>
      <c r="I773" s="47"/>
      <c r="J773" s="47"/>
      <c r="K773" s="47"/>
      <c r="L773" s="47"/>
      <c r="M773" s="47"/>
      <c r="N773" s="47"/>
      <c r="O773" s="47"/>
      <c r="P773" s="47"/>
      <c r="Q773" s="47"/>
      <c r="R773" s="47"/>
      <c r="S773" s="48"/>
      <c r="T773" s="48"/>
      <c r="U773" s="48"/>
      <c r="V773" s="48"/>
      <c r="W773" s="48"/>
      <c r="X773" s="48"/>
      <c r="Y773" s="48"/>
      <c r="Z773" s="48"/>
      <c r="AA773" s="48"/>
      <c r="AB773" s="48"/>
      <c r="AC773" s="48"/>
      <c r="AD773" s="48"/>
      <c r="AE773" s="48"/>
      <c r="AF773" s="48"/>
      <c r="AG773" s="47"/>
      <c r="AH773" s="47"/>
      <c r="AI773" s="47"/>
      <c r="AJ773" s="49"/>
      <c r="AK773" s="47"/>
      <c r="AL773" s="47"/>
      <c r="AM773" s="47"/>
      <c r="AN773" s="47"/>
      <c r="AO773" s="47"/>
      <c r="AP773" s="47"/>
      <c r="AQ773" s="50"/>
      <c r="AR773" s="50"/>
      <c r="AS773" s="51"/>
      <c r="AT773" s="51"/>
      <c r="AU773" s="1"/>
      <c r="AV773" s="1"/>
      <c r="AW773" s="1"/>
      <c r="AX773" s="1"/>
      <c r="AY773" s="1"/>
      <c r="AZ773" s="1"/>
      <c r="BA773" s="1"/>
      <c r="BB773" s="1"/>
      <c r="BC773" s="1"/>
      <c r="BD773" s="1"/>
      <c r="BE773" s="1"/>
      <c r="BF773" s="1"/>
      <c r="BG773" s="1"/>
      <c r="BH773" s="1"/>
      <c r="BI773" s="1"/>
      <c r="BJ773" s="1"/>
    </row>
    <row r="774" spans="1:62" ht="14.25" customHeight="1">
      <c r="A774" s="47"/>
      <c r="B774" s="47"/>
      <c r="C774" s="47"/>
      <c r="D774" s="47"/>
      <c r="E774" s="47"/>
      <c r="F774" s="47"/>
      <c r="G774" s="47"/>
      <c r="H774" s="47"/>
      <c r="I774" s="47"/>
      <c r="J774" s="47"/>
      <c r="K774" s="47"/>
      <c r="L774" s="47"/>
      <c r="M774" s="47"/>
      <c r="N774" s="47"/>
      <c r="O774" s="47"/>
      <c r="P774" s="47"/>
      <c r="Q774" s="47"/>
      <c r="R774" s="47"/>
      <c r="S774" s="48"/>
      <c r="T774" s="48"/>
      <c r="U774" s="48"/>
      <c r="V774" s="48"/>
      <c r="W774" s="48"/>
      <c r="X774" s="48"/>
      <c r="Y774" s="48"/>
      <c r="Z774" s="48"/>
      <c r="AA774" s="48"/>
      <c r="AB774" s="48"/>
      <c r="AC774" s="48"/>
      <c r="AD774" s="48"/>
      <c r="AE774" s="48"/>
      <c r="AF774" s="48"/>
      <c r="AG774" s="47"/>
      <c r="AH774" s="47"/>
      <c r="AI774" s="47"/>
      <c r="AJ774" s="49"/>
      <c r="AK774" s="47"/>
      <c r="AL774" s="47"/>
      <c r="AM774" s="47"/>
      <c r="AN774" s="47"/>
      <c r="AO774" s="47"/>
      <c r="AP774" s="47"/>
      <c r="AQ774" s="50"/>
      <c r="AR774" s="50"/>
      <c r="AS774" s="51"/>
      <c r="AT774" s="51"/>
      <c r="AU774" s="1"/>
      <c r="AV774" s="1"/>
      <c r="AW774" s="1"/>
      <c r="AX774" s="1"/>
      <c r="AY774" s="1"/>
      <c r="AZ774" s="1"/>
      <c r="BA774" s="1"/>
      <c r="BB774" s="1"/>
      <c r="BC774" s="1"/>
      <c r="BD774" s="1"/>
      <c r="BE774" s="1"/>
      <c r="BF774" s="1"/>
      <c r="BG774" s="1"/>
      <c r="BH774" s="1"/>
      <c r="BI774" s="1"/>
      <c r="BJ774" s="1"/>
    </row>
    <row r="775" spans="1:62" ht="14.25" customHeight="1">
      <c r="A775" s="47"/>
      <c r="B775" s="47"/>
      <c r="C775" s="47"/>
      <c r="D775" s="47"/>
      <c r="E775" s="47"/>
      <c r="F775" s="47"/>
      <c r="G775" s="47"/>
      <c r="H775" s="47"/>
      <c r="I775" s="47"/>
      <c r="J775" s="47"/>
      <c r="K775" s="47"/>
      <c r="L775" s="47"/>
      <c r="M775" s="47"/>
      <c r="N775" s="47"/>
      <c r="O775" s="47"/>
      <c r="P775" s="47"/>
      <c r="Q775" s="47"/>
      <c r="R775" s="47"/>
      <c r="S775" s="48"/>
      <c r="T775" s="48"/>
      <c r="U775" s="48"/>
      <c r="V775" s="48"/>
      <c r="W775" s="48"/>
      <c r="X775" s="48"/>
      <c r="Y775" s="48"/>
      <c r="Z775" s="48"/>
      <c r="AA775" s="48"/>
      <c r="AB775" s="48"/>
      <c r="AC775" s="48"/>
      <c r="AD775" s="48"/>
      <c r="AE775" s="48"/>
      <c r="AF775" s="48"/>
      <c r="AG775" s="47"/>
      <c r="AH775" s="47"/>
      <c r="AI775" s="47"/>
      <c r="AJ775" s="49"/>
      <c r="AK775" s="47"/>
      <c r="AL775" s="47"/>
      <c r="AM775" s="47"/>
      <c r="AN775" s="47"/>
      <c r="AO775" s="47"/>
      <c r="AP775" s="47"/>
      <c r="AQ775" s="50"/>
      <c r="AR775" s="50"/>
      <c r="AS775" s="51"/>
      <c r="AT775" s="51"/>
      <c r="AU775" s="1"/>
      <c r="AV775" s="1"/>
      <c r="AW775" s="1"/>
      <c r="AX775" s="1"/>
      <c r="AY775" s="1"/>
      <c r="AZ775" s="1"/>
      <c r="BA775" s="1"/>
      <c r="BB775" s="1"/>
      <c r="BC775" s="1"/>
      <c r="BD775" s="1"/>
      <c r="BE775" s="1"/>
      <c r="BF775" s="1"/>
      <c r="BG775" s="1"/>
      <c r="BH775" s="1"/>
      <c r="BI775" s="1"/>
      <c r="BJ775" s="1"/>
    </row>
    <row r="776" spans="1:62" ht="14.25" customHeight="1">
      <c r="A776" s="47"/>
      <c r="B776" s="47"/>
      <c r="C776" s="47"/>
      <c r="D776" s="47"/>
      <c r="E776" s="47"/>
      <c r="F776" s="47"/>
      <c r="G776" s="47"/>
      <c r="H776" s="47"/>
      <c r="I776" s="47"/>
      <c r="J776" s="47"/>
      <c r="K776" s="47"/>
      <c r="L776" s="47"/>
      <c r="M776" s="47"/>
      <c r="N776" s="47"/>
      <c r="O776" s="47"/>
      <c r="P776" s="47"/>
      <c r="Q776" s="47"/>
      <c r="R776" s="47"/>
      <c r="S776" s="48"/>
      <c r="T776" s="48"/>
      <c r="U776" s="48"/>
      <c r="V776" s="48"/>
      <c r="W776" s="48"/>
      <c r="X776" s="48"/>
      <c r="Y776" s="48"/>
      <c r="Z776" s="48"/>
      <c r="AA776" s="48"/>
      <c r="AB776" s="48"/>
      <c r="AC776" s="48"/>
      <c r="AD776" s="48"/>
      <c r="AE776" s="48"/>
      <c r="AF776" s="48"/>
      <c r="AG776" s="47"/>
      <c r="AH776" s="47"/>
      <c r="AI776" s="47"/>
      <c r="AJ776" s="49"/>
      <c r="AK776" s="47"/>
      <c r="AL776" s="47"/>
      <c r="AM776" s="47"/>
      <c r="AN776" s="47"/>
      <c r="AO776" s="47"/>
      <c r="AP776" s="47"/>
      <c r="AQ776" s="50"/>
      <c r="AR776" s="50"/>
      <c r="AS776" s="51"/>
      <c r="AT776" s="51"/>
      <c r="AU776" s="1"/>
      <c r="AV776" s="1"/>
      <c r="AW776" s="1"/>
      <c r="AX776" s="1"/>
      <c r="AY776" s="1"/>
      <c r="AZ776" s="1"/>
      <c r="BA776" s="1"/>
      <c r="BB776" s="1"/>
      <c r="BC776" s="1"/>
      <c r="BD776" s="1"/>
      <c r="BE776" s="1"/>
      <c r="BF776" s="1"/>
      <c r="BG776" s="1"/>
      <c r="BH776" s="1"/>
      <c r="BI776" s="1"/>
      <c r="BJ776" s="1"/>
    </row>
    <row r="777" spans="1:62" ht="14.25" customHeight="1">
      <c r="A777" s="47"/>
      <c r="B777" s="47"/>
      <c r="C777" s="47"/>
      <c r="D777" s="47"/>
      <c r="E777" s="47"/>
      <c r="F777" s="47"/>
      <c r="G777" s="47"/>
      <c r="H777" s="47"/>
      <c r="I777" s="47"/>
      <c r="J777" s="47"/>
      <c r="K777" s="47"/>
      <c r="L777" s="47"/>
      <c r="M777" s="47"/>
      <c r="N777" s="47"/>
      <c r="O777" s="47"/>
      <c r="P777" s="47"/>
      <c r="Q777" s="47"/>
      <c r="R777" s="47"/>
      <c r="S777" s="48"/>
      <c r="T777" s="48"/>
      <c r="U777" s="48"/>
      <c r="V777" s="48"/>
      <c r="W777" s="48"/>
      <c r="X777" s="48"/>
      <c r="Y777" s="48"/>
      <c r="Z777" s="48"/>
      <c r="AA777" s="48"/>
      <c r="AB777" s="48"/>
      <c r="AC777" s="48"/>
      <c r="AD777" s="48"/>
      <c r="AE777" s="48"/>
      <c r="AF777" s="48"/>
      <c r="AG777" s="47"/>
      <c r="AH777" s="47"/>
      <c r="AI777" s="47"/>
      <c r="AJ777" s="49"/>
      <c r="AK777" s="47"/>
      <c r="AL777" s="47"/>
      <c r="AM777" s="47"/>
      <c r="AN777" s="47"/>
      <c r="AO777" s="47"/>
      <c r="AP777" s="47"/>
      <c r="AQ777" s="50"/>
      <c r="AR777" s="50"/>
      <c r="AS777" s="51"/>
      <c r="AT777" s="51"/>
      <c r="AU777" s="1"/>
      <c r="AV777" s="1"/>
      <c r="AW777" s="1"/>
      <c r="AX777" s="1"/>
      <c r="AY777" s="1"/>
      <c r="AZ777" s="1"/>
      <c r="BA777" s="1"/>
      <c r="BB777" s="1"/>
      <c r="BC777" s="1"/>
      <c r="BD777" s="1"/>
      <c r="BE777" s="1"/>
      <c r="BF777" s="1"/>
      <c r="BG777" s="1"/>
      <c r="BH777" s="1"/>
      <c r="BI777" s="1"/>
      <c r="BJ777" s="1"/>
    </row>
    <row r="778" spans="1:62" ht="14.25" customHeight="1">
      <c r="A778" s="47"/>
      <c r="B778" s="47"/>
      <c r="C778" s="47"/>
      <c r="D778" s="47"/>
      <c r="E778" s="47"/>
      <c r="F778" s="47"/>
      <c r="G778" s="47"/>
      <c r="H778" s="47"/>
      <c r="I778" s="47"/>
      <c r="J778" s="47"/>
      <c r="K778" s="47"/>
      <c r="L778" s="47"/>
      <c r="M778" s="47"/>
      <c r="N778" s="47"/>
      <c r="O778" s="47"/>
      <c r="P778" s="47"/>
      <c r="Q778" s="47"/>
      <c r="R778" s="47"/>
      <c r="S778" s="48"/>
      <c r="T778" s="48"/>
      <c r="U778" s="48"/>
      <c r="V778" s="48"/>
      <c r="W778" s="48"/>
      <c r="X778" s="48"/>
      <c r="Y778" s="48"/>
      <c r="Z778" s="48"/>
      <c r="AA778" s="48"/>
      <c r="AB778" s="48"/>
      <c r="AC778" s="48"/>
      <c r="AD778" s="48"/>
      <c r="AE778" s="48"/>
      <c r="AF778" s="48"/>
      <c r="AG778" s="47"/>
      <c r="AH778" s="47"/>
      <c r="AI778" s="47"/>
      <c r="AJ778" s="49"/>
      <c r="AK778" s="47"/>
      <c r="AL778" s="47"/>
      <c r="AM778" s="47"/>
      <c r="AN778" s="47"/>
      <c r="AO778" s="47"/>
      <c r="AP778" s="47"/>
      <c r="AQ778" s="50"/>
      <c r="AR778" s="50"/>
      <c r="AS778" s="51"/>
      <c r="AT778" s="51"/>
      <c r="AU778" s="1"/>
      <c r="AV778" s="1"/>
      <c r="AW778" s="1"/>
      <c r="AX778" s="1"/>
      <c r="AY778" s="1"/>
      <c r="AZ778" s="1"/>
      <c r="BA778" s="1"/>
      <c r="BB778" s="1"/>
      <c r="BC778" s="1"/>
      <c r="BD778" s="1"/>
      <c r="BE778" s="1"/>
      <c r="BF778" s="1"/>
      <c r="BG778" s="1"/>
      <c r="BH778" s="1"/>
      <c r="BI778" s="1"/>
      <c r="BJ778" s="1"/>
    </row>
    <row r="779" spans="1:62" ht="14.25" customHeight="1">
      <c r="A779" s="47"/>
      <c r="B779" s="47"/>
      <c r="C779" s="47"/>
      <c r="D779" s="47"/>
      <c r="E779" s="47"/>
      <c r="F779" s="47"/>
      <c r="G779" s="47"/>
      <c r="H779" s="47"/>
      <c r="I779" s="47"/>
      <c r="J779" s="47"/>
      <c r="K779" s="47"/>
      <c r="L779" s="47"/>
      <c r="M779" s="47"/>
      <c r="N779" s="47"/>
      <c r="O779" s="47"/>
      <c r="P779" s="47"/>
      <c r="Q779" s="47"/>
      <c r="R779" s="47"/>
      <c r="S779" s="48"/>
      <c r="T779" s="48"/>
      <c r="U779" s="48"/>
      <c r="V779" s="48"/>
      <c r="W779" s="48"/>
      <c r="X779" s="48"/>
      <c r="Y779" s="48"/>
      <c r="Z779" s="48"/>
      <c r="AA779" s="48"/>
      <c r="AB779" s="48"/>
      <c r="AC779" s="48"/>
      <c r="AD779" s="48"/>
      <c r="AE779" s="48"/>
      <c r="AF779" s="48"/>
      <c r="AG779" s="47"/>
      <c r="AH779" s="47"/>
      <c r="AI779" s="47"/>
      <c r="AJ779" s="49"/>
      <c r="AK779" s="47"/>
      <c r="AL779" s="47"/>
      <c r="AM779" s="47"/>
      <c r="AN779" s="47"/>
      <c r="AO779" s="47"/>
      <c r="AP779" s="47"/>
      <c r="AQ779" s="50"/>
      <c r="AR779" s="50"/>
      <c r="AS779" s="51"/>
      <c r="AT779" s="51"/>
      <c r="AU779" s="1"/>
      <c r="AV779" s="1"/>
      <c r="AW779" s="1"/>
      <c r="AX779" s="1"/>
      <c r="AY779" s="1"/>
      <c r="AZ779" s="1"/>
      <c r="BA779" s="1"/>
      <c r="BB779" s="1"/>
      <c r="BC779" s="1"/>
      <c r="BD779" s="1"/>
      <c r="BE779" s="1"/>
      <c r="BF779" s="1"/>
      <c r="BG779" s="1"/>
      <c r="BH779" s="1"/>
      <c r="BI779" s="1"/>
      <c r="BJ779" s="1"/>
    </row>
    <row r="780" spans="1:62" ht="14.25" customHeight="1">
      <c r="A780" s="47"/>
      <c r="B780" s="47"/>
      <c r="C780" s="47"/>
      <c r="D780" s="47"/>
      <c r="E780" s="47"/>
      <c r="F780" s="47"/>
      <c r="G780" s="47"/>
      <c r="H780" s="47"/>
      <c r="I780" s="47"/>
      <c r="J780" s="47"/>
      <c r="K780" s="47"/>
      <c r="L780" s="47"/>
      <c r="M780" s="47"/>
      <c r="N780" s="47"/>
      <c r="O780" s="47"/>
      <c r="P780" s="47"/>
      <c r="Q780" s="47"/>
      <c r="R780" s="47"/>
      <c r="S780" s="48"/>
      <c r="T780" s="48"/>
      <c r="U780" s="48"/>
      <c r="V780" s="48"/>
      <c r="W780" s="48"/>
      <c r="X780" s="48"/>
      <c r="Y780" s="48"/>
      <c r="Z780" s="48"/>
      <c r="AA780" s="48"/>
      <c r="AB780" s="48"/>
      <c r="AC780" s="48"/>
      <c r="AD780" s="48"/>
      <c r="AE780" s="48"/>
      <c r="AF780" s="48"/>
      <c r="AG780" s="47"/>
      <c r="AH780" s="47"/>
      <c r="AI780" s="47"/>
      <c r="AJ780" s="49"/>
      <c r="AK780" s="47"/>
      <c r="AL780" s="47"/>
      <c r="AM780" s="47"/>
      <c r="AN780" s="47"/>
      <c r="AO780" s="47"/>
      <c r="AP780" s="47"/>
      <c r="AQ780" s="50"/>
      <c r="AR780" s="50"/>
      <c r="AS780" s="51"/>
      <c r="AT780" s="51"/>
      <c r="AU780" s="1"/>
      <c r="AV780" s="1"/>
      <c r="AW780" s="1"/>
      <c r="AX780" s="1"/>
      <c r="AY780" s="1"/>
      <c r="AZ780" s="1"/>
      <c r="BA780" s="1"/>
      <c r="BB780" s="1"/>
      <c r="BC780" s="1"/>
      <c r="BD780" s="1"/>
      <c r="BE780" s="1"/>
      <c r="BF780" s="1"/>
      <c r="BG780" s="1"/>
      <c r="BH780" s="1"/>
      <c r="BI780" s="1"/>
      <c r="BJ780" s="1"/>
    </row>
    <row r="781" spans="1:62" ht="14.25" customHeight="1">
      <c r="A781" s="47"/>
      <c r="B781" s="47"/>
      <c r="C781" s="47"/>
      <c r="D781" s="47"/>
      <c r="E781" s="47"/>
      <c r="F781" s="47"/>
      <c r="G781" s="47"/>
      <c r="H781" s="47"/>
      <c r="I781" s="47"/>
      <c r="J781" s="47"/>
      <c r="K781" s="47"/>
      <c r="L781" s="47"/>
      <c r="M781" s="47"/>
      <c r="N781" s="47"/>
      <c r="O781" s="47"/>
      <c r="P781" s="47"/>
      <c r="Q781" s="47"/>
      <c r="R781" s="47"/>
      <c r="S781" s="48"/>
      <c r="T781" s="48"/>
      <c r="U781" s="48"/>
      <c r="V781" s="48"/>
      <c r="W781" s="48"/>
      <c r="X781" s="48"/>
      <c r="Y781" s="48"/>
      <c r="Z781" s="48"/>
      <c r="AA781" s="48"/>
      <c r="AB781" s="48"/>
      <c r="AC781" s="48"/>
      <c r="AD781" s="48"/>
      <c r="AE781" s="48"/>
      <c r="AF781" s="48"/>
      <c r="AG781" s="47"/>
      <c r="AH781" s="47"/>
      <c r="AI781" s="47"/>
      <c r="AJ781" s="49"/>
      <c r="AK781" s="47"/>
      <c r="AL781" s="47"/>
      <c r="AM781" s="47"/>
      <c r="AN781" s="47"/>
      <c r="AO781" s="47"/>
      <c r="AP781" s="47"/>
      <c r="AQ781" s="50"/>
      <c r="AR781" s="50"/>
      <c r="AS781" s="51"/>
      <c r="AT781" s="51"/>
      <c r="AU781" s="1"/>
      <c r="AV781" s="1"/>
      <c r="AW781" s="1"/>
      <c r="AX781" s="1"/>
      <c r="AY781" s="1"/>
      <c r="AZ781" s="1"/>
      <c r="BA781" s="1"/>
      <c r="BB781" s="1"/>
      <c r="BC781" s="1"/>
      <c r="BD781" s="1"/>
      <c r="BE781" s="1"/>
      <c r="BF781" s="1"/>
      <c r="BG781" s="1"/>
      <c r="BH781" s="1"/>
      <c r="BI781" s="1"/>
      <c r="BJ781" s="1"/>
    </row>
    <row r="782" spans="1:62" ht="14.25" customHeight="1">
      <c r="A782" s="47"/>
      <c r="B782" s="47"/>
      <c r="C782" s="47"/>
      <c r="D782" s="47"/>
      <c r="E782" s="47"/>
      <c r="F782" s="47"/>
      <c r="G782" s="47"/>
      <c r="H782" s="47"/>
      <c r="I782" s="47"/>
      <c r="J782" s="47"/>
      <c r="K782" s="47"/>
      <c r="L782" s="47"/>
      <c r="M782" s="47"/>
      <c r="N782" s="47"/>
      <c r="O782" s="47"/>
      <c r="P782" s="47"/>
      <c r="Q782" s="47"/>
      <c r="R782" s="47"/>
      <c r="S782" s="48"/>
      <c r="T782" s="48"/>
      <c r="U782" s="48"/>
      <c r="V782" s="48"/>
      <c r="W782" s="48"/>
      <c r="X782" s="48"/>
      <c r="Y782" s="48"/>
      <c r="Z782" s="48"/>
      <c r="AA782" s="48"/>
      <c r="AB782" s="48"/>
      <c r="AC782" s="48"/>
      <c r="AD782" s="48"/>
      <c r="AE782" s="48"/>
      <c r="AF782" s="48"/>
      <c r="AG782" s="47"/>
      <c r="AH782" s="47"/>
      <c r="AI782" s="47"/>
      <c r="AJ782" s="49"/>
      <c r="AK782" s="47"/>
      <c r="AL782" s="47"/>
      <c r="AM782" s="47"/>
      <c r="AN782" s="47"/>
      <c r="AO782" s="47"/>
      <c r="AP782" s="47"/>
      <c r="AQ782" s="50"/>
      <c r="AR782" s="50"/>
      <c r="AS782" s="51"/>
      <c r="AT782" s="51"/>
      <c r="AU782" s="1"/>
      <c r="AV782" s="1"/>
      <c r="AW782" s="1"/>
      <c r="AX782" s="1"/>
      <c r="AY782" s="1"/>
      <c r="AZ782" s="1"/>
      <c r="BA782" s="1"/>
      <c r="BB782" s="1"/>
      <c r="BC782" s="1"/>
      <c r="BD782" s="1"/>
      <c r="BE782" s="1"/>
      <c r="BF782" s="1"/>
      <c r="BG782" s="1"/>
      <c r="BH782" s="1"/>
      <c r="BI782" s="1"/>
      <c r="BJ782" s="1"/>
    </row>
    <row r="783" spans="1:62" ht="14.25" customHeight="1">
      <c r="A783" s="47"/>
      <c r="B783" s="47"/>
      <c r="C783" s="47"/>
      <c r="D783" s="47"/>
      <c r="E783" s="47"/>
      <c r="F783" s="47"/>
      <c r="G783" s="47"/>
      <c r="H783" s="47"/>
      <c r="I783" s="47"/>
      <c r="J783" s="47"/>
      <c r="K783" s="47"/>
      <c r="L783" s="47"/>
      <c r="M783" s="47"/>
      <c r="N783" s="47"/>
      <c r="O783" s="47"/>
      <c r="P783" s="47"/>
      <c r="Q783" s="47"/>
      <c r="R783" s="47"/>
      <c r="S783" s="48"/>
      <c r="T783" s="48"/>
      <c r="U783" s="48"/>
      <c r="V783" s="48"/>
      <c r="W783" s="48"/>
      <c r="X783" s="48"/>
      <c r="Y783" s="48"/>
      <c r="Z783" s="48"/>
      <c r="AA783" s="48"/>
      <c r="AB783" s="48"/>
      <c r="AC783" s="48"/>
      <c r="AD783" s="48"/>
      <c r="AE783" s="48"/>
      <c r="AF783" s="48"/>
      <c r="AG783" s="47"/>
      <c r="AH783" s="47"/>
      <c r="AI783" s="47"/>
      <c r="AJ783" s="49"/>
      <c r="AK783" s="47"/>
      <c r="AL783" s="47"/>
      <c r="AM783" s="47"/>
      <c r="AN783" s="47"/>
      <c r="AO783" s="47"/>
      <c r="AP783" s="47"/>
      <c r="AQ783" s="50"/>
      <c r="AR783" s="50"/>
      <c r="AS783" s="51"/>
      <c r="AT783" s="51"/>
      <c r="AU783" s="1"/>
      <c r="AV783" s="1"/>
      <c r="AW783" s="1"/>
      <c r="AX783" s="1"/>
      <c r="AY783" s="1"/>
      <c r="AZ783" s="1"/>
      <c r="BA783" s="1"/>
      <c r="BB783" s="1"/>
      <c r="BC783" s="1"/>
      <c r="BD783" s="1"/>
      <c r="BE783" s="1"/>
      <c r="BF783" s="1"/>
      <c r="BG783" s="1"/>
      <c r="BH783" s="1"/>
      <c r="BI783" s="1"/>
      <c r="BJ783" s="1"/>
    </row>
    <row r="784" spans="1:62" ht="14.25" customHeight="1">
      <c r="A784" s="47"/>
      <c r="B784" s="47"/>
      <c r="C784" s="47"/>
      <c r="D784" s="47"/>
      <c r="E784" s="47"/>
      <c r="F784" s="47"/>
      <c r="G784" s="47"/>
      <c r="H784" s="47"/>
      <c r="I784" s="47"/>
      <c r="J784" s="47"/>
      <c r="K784" s="47"/>
      <c r="L784" s="47"/>
      <c r="M784" s="47"/>
      <c r="N784" s="47"/>
      <c r="O784" s="47"/>
      <c r="P784" s="47"/>
      <c r="Q784" s="47"/>
      <c r="R784" s="47"/>
      <c r="S784" s="48"/>
      <c r="T784" s="48"/>
      <c r="U784" s="48"/>
      <c r="V784" s="48"/>
      <c r="W784" s="48"/>
      <c r="X784" s="48"/>
      <c r="Y784" s="48"/>
      <c r="Z784" s="48"/>
      <c r="AA784" s="48"/>
      <c r="AB784" s="48"/>
      <c r="AC784" s="48"/>
      <c r="AD784" s="48"/>
      <c r="AE784" s="48"/>
      <c r="AF784" s="48"/>
      <c r="AG784" s="47"/>
      <c r="AH784" s="47"/>
      <c r="AI784" s="47"/>
      <c r="AJ784" s="49"/>
      <c r="AK784" s="47"/>
      <c r="AL784" s="47"/>
      <c r="AM784" s="47"/>
      <c r="AN784" s="47"/>
      <c r="AO784" s="47"/>
      <c r="AP784" s="47"/>
      <c r="AQ784" s="50"/>
      <c r="AR784" s="50"/>
      <c r="AS784" s="51"/>
      <c r="AT784" s="51"/>
      <c r="AU784" s="1"/>
      <c r="AV784" s="1"/>
      <c r="AW784" s="1"/>
      <c r="AX784" s="1"/>
      <c r="AY784" s="1"/>
      <c r="AZ784" s="1"/>
      <c r="BA784" s="1"/>
      <c r="BB784" s="1"/>
      <c r="BC784" s="1"/>
      <c r="BD784" s="1"/>
      <c r="BE784" s="1"/>
      <c r="BF784" s="1"/>
      <c r="BG784" s="1"/>
      <c r="BH784" s="1"/>
      <c r="BI784" s="1"/>
      <c r="BJ784" s="1"/>
    </row>
    <row r="785" spans="1:62" ht="14.25" customHeight="1">
      <c r="A785" s="47"/>
      <c r="B785" s="47"/>
      <c r="C785" s="47"/>
      <c r="D785" s="47"/>
      <c r="E785" s="47"/>
      <c r="F785" s="47"/>
      <c r="G785" s="47"/>
      <c r="H785" s="47"/>
      <c r="I785" s="47"/>
      <c r="J785" s="47"/>
      <c r="K785" s="47"/>
      <c r="L785" s="47"/>
      <c r="M785" s="47"/>
      <c r="N785" s="47"/>
      <c r="O785" s="47"/>
      <c r="P785" s="47"/>
      <c r="Q785" s="47"/>
      <c r="R785" s="47"/>
      <c r="S785" s="48"/>
      <c r="T785" s="48"/>
      <c r="U785" s="48"/>
      <c r="V785" s="48"/>
      <c r="W785" s="48"/>
      <c r="X785" s="48"/>
      <c r="Y785" s="48"/>
      <c r="Z785" s="48"/>
      <c r="AA785" s="48"/>
      <c r="AB785" s="48"/>
      <c r="AC785" s="48"/>
      <c r="AD785" s="48"/>
      <c r="AE785" s="48"/>
      <c r="AF785" s="48"/>
      <c r="AG785" s="47"/>
      <c r="AH785" s="47"/>
      <c r="AI785" s="47"/>
      <c r="AJ785" s="49"/>
      <c r="AK785" s="47"/>
      <c r="AL785" s="47"/>
      <c r="AM785" s="47"/>
      <c r="AN785" s="47"/>
      <c r="AO785" s="47"/>
      <c r="AP785" s="47"/>
      <c r="AQ785" s="50"/>
      <c r="AR785" s="50"/>
      <c r="AS785" s="51"/>
      <c r="AT785" s="51"/>
      <c r="AU785" s="1"/>
      <c r="AV785" s="1"/>
      <c r="AW785" s="1"/>
      <c r="AX785" s="1"/>
      <c r="AY785" s="1"/>
      <c r="AZ785" s="1"/>
      <c r="BA785" s="1"/>
      <c r="BB785" s="1"/>
      <c r="BC785" s="1"/>
      <c r="BD785" s="1"/>
      <c r="BE785" s="1"/>
      <c r="BF785" s="1"/>
      <c r="BG785" s="1"/>
      <c r="BH785" s="1"/>
      <c r="BI785" s="1"/>
      <c r="BJ785" s="1"/>
    </row>
    <row r="786" spans="1:62" ht="14.25" customHeight="1">
      <c r="A786" s="47"/>
      <c r="B786" s="47"/>
      <c r="C786" s="47"/>
      <c r="D786" s="47"/>
      <c r="E786" s="47"/>
      <c r="F786" s="47"/>
      <c r="G786" s="47"/>
      <c r="H786" s="47"/>
      <c r="I786" s="47"/>
      <c r="J786" s="47"/>
      <c r="K786" s="47"/>
      <c r="L786" s="47"/>
      <c r="M786" s="47"/>
      <c r="N786" s="47"/>
      <c r="O786" s="47"/>
      <c r="P786" s="47"/>
      <c r="Q786" s="47"/>
      <c r="R786" s="47"/>
      <c r="S786" s="48"/>
      <c r="T786" s="48"/>
      <c r="U786" s="48"/>
      <c r="V786" s="48"/>
      <c r="W786" s="48"/>
      <c r="X786" s="48"/>
      <c r="Y786" s="48"/>
      <c r="Z786" s="48"/>
      <c r="AA786" s="48"/>
      <c r="AB786" s="48"/>
      <c r="AC786" s="48"/>
      <c r="AD786" s="48"/>
      <c r="AE786" s="48"/>
      <c r="AF786" s="48"/>
      <c r="AG786" s="47"/>
      <c r="AH786" s="47"/>
      <c r="AI786" s="47"/>
      <c r="AJ786" s="49"/>
      <c r="AK786" s="47"/>
      <c r="AL786" s="47"/>
      <c r="AM786" s="47"/>
      <c r="AN786" s="47"/>
      <c r="AO786" s="47"/>
      <c r="AP786" s="47"/>
      <c r="AQ786" s="50"/>
      <c r="AR786" s="50"/>
      <c r="AS786" s="51"/>
      <c r="AT786" s="51"/>
      <c r="AU786" s="1"/>
      <c r="AV786" s="1"/>
      <c r="AW786" s="1"/>
      <c r="AX786" s="1"/>
      <c r="AY786" s="1"/>
      <c r="AZ786" s="1"/>
      <c r="BA786" s="1"/>
      <c r="BB786" s="1"/>
      <c r="BC786" s="1"/>
      <c r="BD786" s="1"/>
      <c r="BE786" s="1"/>
      <c r="BF786" s="1"/>
      <c r="BG786" s="1"/>
      <c r="BH786" s="1"/>
      <c r="BI786" s="1"/>
      <c r="BJ786" s="1"/>
    </row>
    <row r="787" spans="1:62" ht="14.25" customHeight="1">
      <c r="A787" s="47"/>
      <c r="B787" s="47"/>
      <c r="C787" s="47"/>
      <c r="D787" s="47"/>
      <c r="E787" s="47"/>
      <c r="F787" s="47"/>
      <c r="G787" s="47"/>
      <c r="H787" s="47"/>
      <c r="I787" s="47"/>
      <c r="J787" s="47"/>
      <c r="K787" s="47"/>
      <c r="L787" s="47"/>
      <c r="M787" s="47"/>
      <c r="N787" s="47"/>
      <c r="O787" s="47"/>
      <c r="P787" s="47"/>
      <c r="Q787" s="47"/>
      <c r="R787" s="47"/>
      <c r="S787" s="48"/>
      <c r="T787" s="48"/>
      <c r="U787" s="48"/>
      <c r="V787" s="48"/>
      <c r="W787" s="48"/>
      <c r="X787" s="48"/>
      <c r="Y787" s="48"/>
      <c r="Z787" s="48"/>
      <c r="AA787" s="48"/>
      <c r="AB787" s="48"/>
      <c r="AC787" s="48"/>
      <c r="AD787" s="48"/>
      <c r="AE787" s="48"/>
      <c r="AF787" s="48"/>
      <c r="AG787" s="47"/>
      <c r="AH787" s="47"/>
      <c r="AI787" s="47"/>
      <c r="AJ787" s="49"/>
      <c r="AK787" s="47"/>
      <c r="AL787" s="47"/>
      <c r="AM787" s="47"/>
      <c r="AN787" s="47"/>
      <c r="AO787" s="47"/>
      <c r="AP787" s="47"/>
      <c r="AQ787" s="50"/>
      <c r="AR787" s="50"/>
      <c r="AS787" s="51"/>
      <c r="AT787" s="51"/>
      <c r="AU787" s="1"/>
      <c r="AV787" s="1"/>
      <c r="AW787" s="1"/>
      <c r="AX787" s="1"/>
      <c r="AY787" s="1"/>
      <c r="AZ787" s="1"/>
      <c r="BA787" s="1"/>
      <c r="BB787" s="1"/>
      <c r="BC787" s="1"/>
      <c r="BD787" s="1"/>
      <c r="BE787" s="1"/>
      <c r="BF787" s="1"/>
      <c r="BG787" s="1"/>
      <c r="BH787" s="1"/>
      <c r="BI787" s="1"/>
      <c r="BJ787" s="1"/>
    </row>
    <row r="788" spans="1:62" ht="14.25" customHeight="1">
      <c r="A788" s="47"/>
      <c r="B788" s="47"/>
      <c r="C788" s="47"/>
      <c r="D788" s="47"/>
      <c r="E788" s="47"/>
      <c r="F788" s="47"/>
      <c r="G788" s="47"/>
      <c r="H788" s="47"/>
      <c r="I788" s="47"/>
      <c r="J788" s="47"/>
      <c r="K788" s="47"/>
      <c r="L788" s="47"/>
      <c r="M788" s="47"/>
      <c r="N788" s="47"/>
      <c r="O788" s="47"/>
      <c r="P788" s="47"/>
      <c r="Q788" s="47"/>
      <c r="R788" s="47"/>
      <c r="S788" s="48"/>
      <c r="T788" s="48"/>
      <c r="U788" s="48"/>
      <c r="V788" s="48"/>
      <c r="W788" s="48"/>
      <c r="X788" s="48"/>
      <c r="Y788" s="48"/>
      <c r="Z788" s="48"/>
      <c r="AA788" s="48"/>
      <c r="AB788" s="48"/>
      <c r="AC788" s="48"/>
      <c r="AD788" s="48"/>
      <c r="AE788" s="48"/>
      <c r="AF788" s="48"/>
      <c r="AG788" s="47"/>
      <c r="AH788" s="47"/>
      <c r="AI788" s="47"/>
      <c r="AJ788" s="49"/>
      <c r="AK788" s="47"/>
      <c r="AL788" s="47"/>
      <c r="AM788" s="47"/>
      <c r="AN788" s="47"/>
      <c r="AO788" s="47"/>
      <c r="AP788" s="47"/>
      <c r="AQ788" s="50"/>
      <c r="AR788" s="50"/>
      <c r="AS788" s="51"/>
      <c r="AT788" s="51"/>
      <c r="AU788" s="1"/>
      <c r="AV788" s="1"/>
      <c r="AW788" s="1"/>
      <c r="AX788" s="1"/>
      <c r="AY788" s="1"/>
      <c r="AZ788" s="1"/>
      <c r="BA788" s="1"/>
      <c r="BB788" s="1"/>
      <c r="BC788" s="1"/>
      <c r="BD788" s="1"/>
      <c r="BE788" s="1"/>
      <c r="BF788" s="1"/>
      <c r="BG788" s="1"/>
      <c r="BH788" s="1"/>
      <c r="BI788" s="1"/>
      <c r="BJ788" s="1"/>
    </row>
    <row r="789" spans="1:62" ht="14.25" customHeight="1">
      <c r="A789" s="47"/>
      <c r="B789" s="47"/>
      <c r="C789" s="47"/>
      <c r="D789" s="47"/>
      <c r="E789" s="47"/>
      <c r="F789" s="47"/>
      <c r="G789" s="47"/>
      <c r="H789" s="47"/>
      <c r="I789" s="47"/>
      <c r="J789" s="47"/>
      <c r="K789" s="47"/>
      <c r="L789" s="47"/>
      <c r="M789" s="47"/>
      <c r="N789" s="47"/>
      <c r="O789" s="47"/>
      <c r="P789" s="47"/>
      <c r="Q789" s="47"/>
      <c r="R789" s="47"/>
      <c r="S789" s="48"/>
      <c r="T789" s="48"/>
      <c r="U789" s="48"/>
      <c r="V789" s="48"/>
      <c r="W789" s="48"/>
      <c r="X789" s="48"/>
      <c r="Y789" s="48"/>
      <c r="Z789" s="48"/>
      <c r="AA789" s="48"/>
      <c r="AB789" s="48"/>
      <c r="AC789" s="48"/>
      <c r="AD789" s="48"/>
      <c r="AE789" s="48"/>
      <c r="AF789" s="48"/>
      <c r="AG789" s="47"/>
      <c r="AH789" s="47"/>
      <c r="AI789" s="47"/>
      <c r="AJ789" s="49"/>
      <c r="AK789" s="47"/>
      <c r="AL789" s="47"/>
      <c r="AM789" s="47"/>
      <c r="AN789" s="47"/>
      <c r="AO789" s="47"/>
      <c r="AP789" s="47"/>
      <c r="AQ789" s="50"/>
      <c r="AR789" s="50"/>
      <c r="AS789" s="51"/>
      <c r="AT789" s="51"/>
      <c r="AU789" s="1"/>
      <c r="AV789" s="1"/>
      <c r="AW789" s="1"/>
      <c r="AX789" s="1"/>
      <c r="AY789" s="1"/>
      <c r="AZ789" s="1"/>
      <c r="BA789" s="1"/>
      <c r="BB789" s="1"/>
      <c r="BC789" s="1"/>
      <c r="BD789" s="1"/>
      <c r="BE789" s="1"/>
      <c r="BF789" s="1"/>
      <c r="BG789" s="1"/>
      <c r="BH789" s="1"/>
      <c r="BI789" s="1"/>
      <c r="BJ789" s="1"/>
    </row>
    <row r="790" spans="1:62" ht="14.25" customHeight="1">
      <c r="A790" s="47"/>
      <c r="B790" s="47"/>
      <c r="C790" s="47"/>
      <c r="D790" s="47"/>
      <c r="E790" s="47"/>
      <c r="F790" s="47"/>
      <c r="G790" s="47"/>
      <c r="H790" s="47"/>
      <c r="I790" s="47"/>
      <c r="J790" s="47"/>
      <c r="K790" s="47"/>
      <c r="L790" s="47"/>
      <c r="M790" s="47"/>
      <c r="N790" s="47"/>
      <c r="O790" s="47"/>
      <c r="P790" s="47"/>
      <c r="Q790" s="47"/>
      <c r="R790" s="47"/>
      <c r="S790" s="48"/>
      <c r="T790" s="48"/>
      <c r="U790" s="48"/>
      <c r="V790" s="48"/>
      <c r="W790" s="48"/>
      <c r="X790" s="48"/>
      <c r="Y790" s="48"/>
      <c r="Z790" s="48"/>
      <c r="AA790" s="48"/>
      <c r="AB790" s="48"/>
      <c r="AC790" s="48"/>
      <c r="AD790" s="48"/>
      <c r="AE790" s="48"/>
      <c r="AF790" s="48"/>
      <c r="AG790" s="47"/>
      <c r="AH790" s="47"/>
      <c r="AI790" s="47"/>
      <c r="AJ790" s="49"/>
      <c r="AK790" s="47"/>
      <c r="AL790" s="47"/>
      <c r="AM790" s="47"/>
      <c r="AN790" s="47"/>
      <c r="AO790" s="47"/>
      <c r="AP790" s="47"/>
      <c r="AQ790" s="50"/>
      <c r="AR790" s="50"/>
      <c r="AS790" s="51"/>
      <c r="AT790" s="51"/>
      <c r="AU790" s="1"/>
      <c r="AV790" s="1"/>
      <c r="AW790" s="1"/>
      <c r="AX790" s="1"/>
      <c r="AY790" s="1"/>
      <c r="AZ790" s="1"/>
      <c r="BA790" s="1"/>
      <c r="BB790" s="1"/>
      <c r="BC790" s="1"/>
      <c r="BD790" s="1"/>
      <c r="BE790" s="1"/>
      <c r="BF790" s="1"/>
      <c r="BG790" s="1"/>
      <c r="BH790" s="1"/>
      <c r="BI790" s="1"/>
      <c r="BJ790" s="1"/>
    </row>
    <row r="791" spans="1:62" ht="14.25" customHeight="1">
      <c r="A791" s="47"/>
      <c r="B791" s="47"/>
      <c r="C791" s="47"/>
      <c r="D791" s="47"/>
      <c r="E791" s="47"/>
      <c r="F791" s="47"/>
      <c r="G791" s="47"/>
      <c r="H791" s="47"/>
      <c r="I791" s="47"/>
      <c r="J791" s="47"/>
      <c r="K791" s="47"/>
      <c r="L791" s="47"/>
      <c r="M791" s="47"/>
      <c r="N791" s="47"/>
      <c r="O791" s="47"/>
      <c r="P791" s="47"/>
      <c r="Q791" s="47"/>
      <c r="R791" s="47"/>
      <c r="S791" s="48"/>
      <c r="T791" s="48"/>
      <c r="U791" s="48"/>
      <c r="V791" s="48"/>
      <c r="W791" s="48"/>
      <c r="X791" s="48"/>
      <c r="Y791" s="48"/>
      <c r="Z791" s="48"/>
      <c r="AA791" s="48"/>
      <c r="AB791" s="48"/>
      <c r="AC791" s="48"/>
      <c r="AD791" s="48"/>
      <c r="AE791" s="48"/>
      <c r="AF791" s="48"/>
      <c r="AG791" s="47"/>
      <c r="AH791" s="47"/>
      <c r="AI791" s="47"/>
      <c r="AJ791" s="49"/>
      <c r="AK791" s="47"/>
      <c r="AL791" s="47"/>
      <c r="AM791" s="47"/>
      <c r="AN791" s="47"/>
      <c r="AO791" s="47"/>
      <c r="AP791" s="47"/>
      <c r="AQ791" s="50"/>
      <c r="AR791" s="50"/>
      <c r="AS791" s="51"/>
      <c r="AT791" s="51"/>
      <c r="AU791" s="1"/>
      <c r="AV791" s="1"/>
      <c r="AW791" s="1"/>
      <c r="AX791" s="1"/>
      <c r="AY791" s="1"/>
      <c r="AZ791" s="1"/>
      <c r="BA791" s="1"/>
      <c r="BB791" s="1"/>
      <c r="BC791" s="1"/>
      <c r="BD791" s="1"/>
      <c r="BE791" s="1"/>
      <c r="BF791" s="1"/>
      <c r="BG791" s="1"/>
      <c r="BH791" s="1"/>
      <c r="BI791" s="1"/>
      <c r="BJ791" s="1"/>
    </row>
    <row r="792" spans="1:62" ht="14.25" customHeight="1">
      <c r="A792" s="47"/>
      <c r="B792" s="47"/>
      <c r="C792" s="47"/>
      <c r="D792" s="47"/>
      <c r="E792" s="47"/>
      <c r="F792" s="47"/>
      <c r="G792" s="47"/>
      <c r="H792" s="47"/>
      <c r="I792" s="47"/>
      <c r="J792" s="47"/>
      <c r="K792" s="47"/>
      <c r="L792" s="47"/>
      <c r="M792" s="47"/>
      <c r="N792" s="47"/>
      <c r="O792" s="47"/>
      <c r="P792" s="47"/>
      <c r="Q792" s="47"/>
      <c r="R792" s="47"/>
      <c r="S792" s="48"/>
      <c r="T792" s="48"/>
      <c r="U792" s="48"/>
      <c r="V792" s="48"/>
      <c r="W792" s="48"/>
      <c r="X792" s="48"/>
      <c r="Y792" s="48"/>
      <c r="Z792" s="48"/>
      <c r="AA792" s="48"/>
      <c r="AB792" s="48"/>
      <c r="AC792" s="48"/>
      <c r="AD792" s="48"/>
      <c r="AE792" s="48"/>
      <c r="AF792" s="48"/>
      <c r="AG792" s="47"/>
      <c r="AH792" s="47"/>
      <c r="AI792" s="47"/>
      <c r="AJ792" s="49"/>
      <c r="AK792" s="47"/>
      <c r="AL792" s="47"/>
      <c r="AM792" s="47"/>
      <c r="AN792" s="47"/>
      <c r="AO792" s="47"/>
      <c r="AP792" s="47"/>
      <c r="AQ792" s="50"/>
      <c r="AR792" s="50"/>
      <c r="AS792" s="51"/>
      <c r="AT792" s="51"/>
      <c r="AU792" s="1"/>
      <c r="AV792" s="1"/>
      <c r="AW792" s="1"/>
      <c r="AX792" s="1"/>
      <c r="AY792" s="1"/>
      <c r="AZ792" s="1"/>
      <c r="BA792" s="1"/>
      <c r="BB792" s="1"/>
      <c r="BC792" s="1"/>
      <c r="BD792" s="1"/>
      <c r="BE792" s="1"/>
      <c r="BF792" s="1"/>
      <c r="BG792" s="1"/>
      <c r="BH792" s="1"/>
      <c r="BI792" s="1"/>
      <c r="BJ792" s="1"/>
    </row>
    <row r="793" spans="1:62" ht="14.25" customHeight="1">
      <c r="A793" s="47"/>
      <c r="B793" s="47"/>
      <c r="C793" s="47"/>
      <c r="D793" s="47"/>
      <c r="E793" s="47"/>
      <c r="F793" s="47"/>
      <c r="G793" s="47"/>
      <c r="H793" s="47"/>
      <c r="I793" s="47"/>
      <c r="J793" s="47"/>
      <c r="K793" s="47"/>
      <c r="L793" s="47"/>
      <c r="M793" s="47"/>
      <c r="N793" s="47"/>
      <c r="O793" s="47"/>
      <c r="P793" s="47"/>
      <c r="Q793" s="47"/>
      <c r="R793" s="47"/>
      <c r="S793" s="48"/>
      <c r="T793" s="48"/>
      <c r="U793" s="48"/>
      <c r="V793" s="48"/>
      <c r="W793" s="48"/>
      <c r="X793" s="48"/>
      <c r="Y793" s="48"/>
      <c r="Z793" s="48"/>
      <c r="AA793" s="48"/>
      <c r="AB793" s="48"/>
      <c r="AC793" s="48"/>
      <c r="AD793" s="48"/>
      <c r="AE793" s="48"/>
      <c r="AF793" s="48"/>
      <c r="AG793" s="47"/>
      <c r="AH793" s="47"/>
      <c r="AI793" s="47"/>
      <c r="AJ793" s="49"/>
      <c r="AK793" s="47"/>
      <c r="AL793" s="47"/>
      <c r="AM793" s="47"/>
      <c r="AN793" s="47"/>
      <c r="AO793" s="47"/>
      <c r="AP793" s="47"/>
      <c r="AQ793" s="50"/>
      <c r="AR793" s="50"/>
      <c r="AS793" s="51"/>
      <c r="AT793" s="51"/>
      <c r="AU793" s="1"/>
      <c r="AV793" s="1"/>
      <c r="AW793" s="1"/>
      <c r="AX793" s="1"/>
      <c r="AY793" s="1"/>
      <c r="AZ793" s="1"/>
      <c r="BA793" s="1"/>
      <c r="BB793" s="1"/>
      <c r="BC793" s="1"/>
      <c r="BD793" s="1"/>
      <c r="BE793" s="1"/>
      <c r="BF793" s="1"/>
      <c r="BG793" s="1"/>
      <c r="BH793" s="1"/>
      <c r="BI793" s="1"/>
      <c r="BJ793" s="1"/>
    </row>
    <row r="794" spans="1:62" ht="14.25" customHeight="1">
      <c r="A794" s="47"/>
      <c r="B794" s="47"/>
      <c r="C794" s="47"/>
      <c r="D794" s="47"/>
      <c r="E794" s="47"/>
      <c r="F794" s="47"/>
      <c r="G794" s="47"/>
      <c r="H794" s="47"/>
      <c r="I794" s="47"/>
      <c r="J794" s="47"/>
      <c r="K794" s="47"/>
      <c r="L794" s="47"/>
      <c r="M794" s="47"/>
      <c r="N794" s="47"/>
      <c r="O794" s="47"/>
      <c r="P794" s="47"/>
      <c r="Q794" s="47"/>
      <c r="R794" s="47"/>
      <c r="S794" s="48"/>
      <c r="T794" s="48"/>
      <c r="U794" s="48"/>
      <c r="V794" s="48"/>
      <c r="W794" s="48"/>
      <c r="X794" s="48"/>
      <c r="Y794" s="48"/>
      <c r="Z794" s="48"/>
      <c r="AA794" s="48"/>
      <c r="AB794" s="48"/>
      <c r="AC794" s="48"/>
      <c r="AD794" s="48"/>
      <c r="AE794" s="48"/>
      <c r="AF794" s="48"/>
      <c r="AG794" s="47"/>
      <c r="AH794" s="47"/>
      <c r="AI794" s="47"/>
      <c r="AJ794" s="49"/>
      <c r="AK794" s="47"/>
      <c r="AL794" s="47"/>
      <c r="AM794" s="47"/>
      <c r="AN794" s="47"/>
      <c r="AO794" s="47"/>
      <c r="AP794" s="47"/>
      <c r="AQ794" s="50"/>
      <c r="AR794" s="50"/>
      <c r="AS794" s="51"/>
      <c r="AT794" s="51"/>
      <c r="AU794" s="1"/>
      <c r="AV794" s="1"/>
      <c r="AW794" s="1"/>
      <c r="AX794" s="1"/>
      <c r="AY794" s="1"/>
      <c r="AZ794" s="1"/>
      <c r="BA794" s="1"/>
      <c r="BB794" s="1"/>
      <c r="BC794" s="1"/>
      <c r="BD794" s="1"/>
      <c r="BE794" s="1"/>
      <c r="BF794" s="1"/>
      <c r="BG794" s="1"/>
      <c r="BH794" s="1"/>
      <c r="BI794" s="1"/>
      <c r="BJ794" s="1"/>
    </row>
    <row r="795" spans="1:62" ht="14.25" customHeight="1">
      <c r="A795" s="47"/>
      <c r="B795" s="47"/>
      <c r="C795" s="47"/>
      <c r="D795" s="47"/>
      <c r="E795" s="47"/>
      <c r="F795" s="47"/>
      <c r="G795" s="47"/>
      <c r="H795" s="47"/>
      <c r="I795" s="47"/>
      <c r="J795" s="47"/>
      <c r="K795" s="47"/>
      <c r="L795" s="47"/>
      <c r="M795" s="47"/>
      <c r="N795" s="47"/>
      <c r="O795" s="47"/>
      <c r="P795" s="47"/>
      <c r="Q795" s="47"/>
      <c r="R795" s="47"/>
      <c r="S795" s="48"/>
      <c r="T795" s="48"/>
      <c r="U795" s="48"/>
      <c r="V795" s="48"/>
      <c r="W795" s="48"/>
      <c r="X795" s="48"/>
      <c r="Y795" s="48"/>
      <c r="Z795" s="48"/>
      <c r="AA795" s="48"/>
      <c r="AB795" s="48"/>
      <c r="AC795" s="48"/>
      <c r="AD795" s="48"/>
      <c r="AE795" s="48"/>
      <c r="AF795" s="48"/>
      <c r="AG795" s="47"/>
      <c r="AH795" s="47"/>
      <c r="AI795" s="47"/>
      <c r="AJ795" s="49"/>
      <c r="AK795" s="47"/>
      <c r="AL795" s="47"/>
      <c r="AM795" s="47"/>
      <c r="AN795" s="47"/>
      <c r="AO795" s="47"/>
      <c r="AP795" s="47"/>
      <c r="AQ795" s="50"/>
      <c r="AR795" s="50"/>
      <c r="AS795" s="51"/>
      <c r="AT795" s="51"/>
      <c r="AU795" s="1"/>
      <c r="AV795" s="1"/>
      <c r="AW795" s="1"/>
      <c r="AX795" s="1"/>
      <c r="AY795" s="1"/>
      <c r="AZ795" s="1"/>
      <c r="BA795" s="1"/>
      <c r="BB795" s="1"/>
      <c r="BC795" s="1"/>
      <c r="BD795" s="1"/>
      <c r="BE795" s="1"/>
      <c r="BF795" s="1"/>
      <c r="BG795" s="1"/>
      <c r="BH795" s="1"/>
      <c r="BI795" s="1"/>
      <c r="BJ795" s="1"/>
    </row>
    <row r="796" spans="1:62" ht="14.25" customHeight="1">
      <c r="A796" s="47"/>
      <c r="B796" s="47"/>
      <c r="C796" s="47"/>
      <c r="D796" s="47"/>
      <c r="E796" s="47"/>
      <c r="F796" s="47"/>
      <c r="G796" s="47"/>
      <c r="H796" s="47"/>
      <c r="I796" s="47"/>
      <c r="J796" s="47"/>
      <c r="K796" s="47"/>
      <c r="L796" s="47"/>
      <c r="M796" s="47"/>
      <c r="N796" s="47"/>
      <c r="O796" s="47"/>
      <c r="P796" s="47"/>
      <c r="Q796" s="47"/>
      <c r="R796" s="47"/>
      <c r="S796" s="48"/>
      <c r="T796" s="48"/>
      <c r="U796" s="48"/>
      <c r="V796" s="48"/>
      <c r="W796" s="48"/>
      <c r="X796" s="48"/>
      <c r="Y796" s="48"/>
      <c r="Z796" s="48"/>
      <c r="AA796" s="48"/>
      <c r="AB796" s="48"/>
      <c r="AC796" s="48"/>
      <c r="AD796" s="48"/>
      <c r="AE796" s="48"/>
      <c r="AF796" s="48"/>
      <c r="AG796" s="47"/>
      <c r="AH796" s="47"/>
      <c r="AI796" s="47"/>
      <c r="AJ796" s="49"/>
      <c r="AK796" s="47"/>
      <c r="AL796" s="47"/>
      <c r="AM796" s="47"/>
      <c r="AN796" s="47"/>
      <c r="AO796" s="47"/>
      <c r="AP796" s="47"/>
      <c r="AQ796" s="50"/>
      <c r="AR796" s="50"/>
      <c r="AS796" s="51"/>
      <c r="AT796" s="51"/>
      <c r="AU796" s="1"/>
      <c r="AV796" s="1"/>
      <c r="AW796" s="1"/>
      <c r="AX796" s="1"/>
      <c r="AY796" s="1"/>
      <c r="AZ796" s="1"/>
      <c r="BA796" s="1"/>
      <c r="BB796" s="1"/>
      <c r="BC796" s="1"/>
      <c r="BD796" s="1"/>
      <c r="BE796" s="1"/>
      <c r="BF796" s="1"/>
      <c r="BG796" s="1"/>
      <c r="BH796" s="1"/>
      <c r="BI796" s="1"/>
      <c r="BJ796" s="1"/>
    </row>
    <row r="797" spans="1:62" ht="14.25" customHeight="1">
      <c r="A797" s="47"/>
      <c r="B797" s="47"/>
      <c r="C797" s="47"/>
      <c r="D797" s="47"/>
      <c r="E797" s="47"/>
      <c r="F797" s="47"/>
      <c r="G797" s="47"/>
      <c r="H797" s="47"/>
      <c r="I797" s="47"/>
      <c r="J797" s="47"/>
      <c r="K797" s="47"/>
      <c r="L797" s="47"/>
      <c r="M797" s="47"/>
      <c r="N797" s="47"/>
      <c r="O797" s="47"/>
      <c r="P797" s="47"/>
      <c r="Q797" s="47"/>
      <c r="R797" s="47"/>
      <c r="S797" s="48"/>
      <c r="T797" s="48"/>
      <c r="U797" s="48"/>
      <c r="V797" s="48"/>
      <c r="W797" s="48"/>
      <c r="X797" s="48"/>
      <c r="Y797" s="48"/>
      <c r="Z797" s="48"/>
      <c r="AA797" s="48"/>
      <c r="AB797" s="48"/>
      <c r="AC797" s="48"/>
      <c r="AD797" s="48"/>
      <c r="AE797" s="48"/>
      <c r="AF797" s="48"/>
      <c r="AG797" s="47"/>
      <c r="AH797" s="47"/>
      <c r="AI797" s="47"/>
      <c r="AJ797" s="49"/>
      <c r="AK797" s="47"/>
      <c r="AL797" s="47"/>
      <c r="AM797" s="47"/>
      <c r="AN797" s="47"/>
      <c r="AO797" s="47"/>
      <c r="AP797" s="47"/>
      <c r="AQ797" s="50"/>
      <c r="AR797" s="50"/>
      <c r="AS797" s="51"/>
      <c r="AT797" s="51"/>
      <c r="AU797" s="1"/>
      <c r="AV797" s="1"/>
      <c r="AW797" s="1"/>
      <c r="AX797" s="1"/>
      <c r="AY797" s="1"/>
      <c r="AZ797" s="1"/>
      <c r="BA797" s="1"/>
      <c r="BB797" s="1"/>
      <c r="BC797" s="1"/>
      <c r="BD797" s="1"/>
      <c r="BE797" s="1"/>
      <c r="BF797" s="1"/>
      <c r="BG797" s="1"/>
      <c r="BH797" s="1"/>
      <c r="BI797" s="1"/>
      <c r="BJ797" s="1"/>
    </row>
    <row r="798" spans="1:62" ht="14.25" customHeight="1">
      <c r="A798" s="47"/>
      <c r="B798" s="47"/>
      <c r="C798" s="47"/>
      <c r="D798" s="47"/>
      <c r="E798" s="47"/>
      <c r="F798" s="47"/>
      <c r="G798" s="47"/>
      <c r="H798" s="47"/>
      <c r="I798" s="47"/>
      <c r="J798" s="47"/>
      <c r="K798" s="47"/>
      <c r="L798" s="47"/>
      <c r="M798" s="47"/>
      <c r="N798" s="47"/>
      <c r="O798" s="47"/>
      <c r="P798" s="47"/>
      <c r="Q798" s="47"/>
      <c r="R798" s="47"/>
      <c r="S798" s="48"/>
      <c r="T798" s="48"/>
      <c r="U798" s="48"/>
      <c r="V798" s="48"/>
      <c r="W798" s="48"/>
      <c r="X798" s="48"/>
      <c r="Y798" s="48"/>
      <c r="Z798" s="48"/>
      <c r="AA798" s="48"/>
      <c r="AB798" s="48"/>
      <c r="AC798" s="48"/>
      <c r="AD798" s="48"/>
      <c r="AE798" s="48"/>
      <c r="AF798" s="48"/>
      <c r="AG798" s="47"/>
      <c r="AH798" s="47"/>
      <c r="AI798" s="47"/>
      <c r="AJ798" s="49"/>
      <c r="AK798" s="47"/>
      <c r="AL798" s="47"/>
      <c r="AM798" s="47"/>
      <c r="AN798" s="47"/>
      <c r="AO798" s="47"/>
      <c r="AP798" s="47"/>
      <c r="AQ798" s="50"/>
      <c r="AR798" s="50"/>
      <c r="AS798" s="51"/>
      <c r="AT798" s="51"/>
      <c r="AU798" s="1"/>
      <c r="AV798" s="1"/>
      <c r="AW798" s="1"/>
      <c r="AX798" s="1"/>
      <c r="AY798" s="1"/>
      <c r="AZ798" s="1"/>
      <c r="BA798" s="1"/>
      <c r="BB798" s="1"/>
      <c r="BC798" s="1"/>
      <c r="BD798" s="1"/>
      <c r="BE798" s="1"/>
      <c r="BF798" s="1"/>
      <c r="BG798" s="1"/>
      <c r="BH798" s="1"/>
      <c r="BI798" s="1"/>
      <c r="BJ798" s="1"/>
    </row>
    <row r="799" spans="1:62" ht="14.25" customHeight="1">
      <c r="A799" s="47"/>
      <c r="B799" s="47"/>
      <c r="C799" s="47"/>
      <c r="D799" s="47"/>
      <c r="E799" s="47"/>
      <c r="F799" s="47"/>
      <c r="G799" s="47"/>
      <c r="H799" s="47"/>
      <c r="I799" s="47"/>
      <c r="J799" s="47"/>
      <c r="K799" s="47"/>
      <c r="L799" s="47"/>
      <c r="M799" s="47"/>
      <c r="N799" s="47"/>
      <c r="O799" s="47"/>
      <c r="P799" s="47"/>
      <c r="Q799" s="47"/>
      <c r="R799" s="47"/>
      <c r="S799" s="48"/>
      <c r="T799" s="48"/>
      <c r="U799" s="48"/>
      <c r="V799" s="48"/>
      <c r="W799" s="48"/>
      <c r="X799" s="48"/>
      <c r="Y799" s="48"/>
      <c r="Z799" s="48"/>
      <c r="AA799" s="48"/>
      <c r="AB799" s="48"/>
      <c r="AC799" s="48"/>
      <c r="AD799" s="48"/>
      <c r="AE799" s="48"/>
      <c r="AF799" s="48"/>
      <c r="AG799" s="47"/>
      <c r="AH799" s="47"/>
      <c r="AI799" s="47"/>
      <c r="AJ799" s="49"/>
      <c r="AK799" s="47"/>
      <c r="AL799" s="47"/>
      <c r="AM799" s="47"/>
      <c r="AN799" s="47"/>
      <c r="AO799" s="47"/>
      <c r="AP799" s="47"/>
      <c r="AQ799" s="50"/>
      <c r="AR799" s="50"/>
      <c r="AS799" s="51"/>
      <c r="AT799" s="51"/>
      <c r="AU799" s="1"/>
      <c r="AV799" s="1"/>
      <c r="AW799" s="1"/>
      <c r="AX799" s="1"/>
      <c r="AY799" s="1"/>
      <c r="AZ799" s="1"/>
      <c r="BA799" s="1"/>
      <c r="BB799" s="1"/>
      <c r="BC799" s="1"/>
      <c r="BD799" s="1"/>
      <c r="BE799" s="1"/>
      <c r="BF799" s="1"/>
      <c r="BG799" s="1"/>
      <c r="BH799" s="1"/>
      <c r="BI799" s="1"/>
      <c r="BJ799" s="1"/>
    </row>
    <row r="800" spans="1:62" ht="14.25" customHeight="1">
      <c r="A800" s="47"/>
      <c r="B800" s="47"/>
      <c r="C800" s="47"/>
      <c r="D800" s="47"/>
      <c r="E800" s="47"/>
      <c r="F800" s="47"/>
      <c r="G800" s="47"/>
      <c r="H800" s="47"/>
      <c r="I800" s="47"/>
      <c r="J800" s="47"/>
      <c r="K800" s="47"/>
      <c r="L800" s="47"/>
      <c r="M800" s="47"/>
      <c r="N800" s="47"/>
      <c r="O800" s="47"/>
      <c r="P800" s="47"/>
      <c r="Q800" s="47"/>
      <c r="R800" s="47"/>
      <c r="S800" s="48"/>
      <c r="T800" s="48"/>
      <c r="U800" s="48"/>
      <c r="V800" s="48"/>
      <c r="W800" s="48"/>
      <c r="X800" s="48"/>
      <c r="Y800" s="48"/>
      <c r="Z800" s="48"/>
      <c r="AA800" s="48"/>
      <c r="AB800" s="48"/>
      <c r="AC800" s="48"/>
      <c r="AD800" s="48"/>
      <c r="AE800" s="48"/>
      <c r="AF800" s="48"/>
      <c r="AG800" s="47"/>
      <c r="AH800" s="47"/>
      <c r="AI800" s="47"/>
      <c r="AJ800" s="49"/>
      <c r="AK800" s="47"/>
      <c r="AL800" s="47"/>
      <c r="AM800" s="47"/>
      <c r="AN800" s="47"/>
      <c r="AO800" s="47"/>
      <c r="AP800" s="47"/>
      <c r="AQ800" s="50"/>
      <c r="AR800" s="50"/>
      <c r="AS800" s="51"/>
      <c r="AT800" s="51"/>
      <c r="AU800" s="1"/>
      <c r="AV800" s="1"/>
      <c r="AW800" s="1"/>
      <c r="AX800" s="1"/>
      <c r="AY800" s="1"/>
      <c r="AZ800" s="1"/>
      <c r="BA800" s="1"/>
      <c r="BB800" s="1"/>
      <c r="BC800" s="1"/>
      <c r="BD800" s="1"/>
      <c r="BE800" s="1"/>
      <c r="BF800" s="1"/>
      <c r="BG800" s="1"/>
      <c r="BH800" s="1"/>
      <c r="BI800" s="1"/>
      <c r="BJ800" s="1"/>
    </row>
    <row r="801" spans="1:62" ht="14.25" customHeight="1">
      <c r="A801" s="47"/>
      <c r="B801" s="47"/>
      <c r="C801" s="47"/>
      <c r="D801" s="47"/>
      <c r="E801" s="47"/>
      <c r="F801" s="47"/>
      <c r="G801" s="47"/>
      <c r="H801" s="47"/>
      <c r="I801" s="47"/>
      <c r="J801" s="47"/>
      <c r="K801" s="47"/>
      <c r="L801" s="47"/>
      <c r="M801" s="47"/>
      <c r="N801" s="47"/>
      <c r="O801" s="47"/>
      <c r="P801" s="47"/>
      <c r="Q801" s="47"/>
      <c r="R801" s="47"/>
      <c r="S801" s="48"/>
      <c r="T801" s="48"/>
      <c r="U801" s="48"/>
      <c r="V801" s="48"/>
      <c r="W801" s="48"/>
      <c r="X801" s="48"/>
      <c r="Y801" s="48"/>
      <c r="Z801" s="48"/>
      <c r="AA801" s="48"/>
      <c r="AB801" s="48"/>
      <c r="AC801" s="48"/>
      <c r="AD801" s="48"/>
      <c r="AE801" s="48"/>
      <c r="AF801" s="48"/>
      <c r="AG801" s="47"/>
      <c r="AH801" s="47"/>
      <c r="AI801" s="47"/>
      <c r="AJ801" s="49"/>
      <c r="AK801" s="47"/>
      <c r="AL801" s="47"/>
      <c r="AM801" s="47"/>
      <c r="AN801" s="47"/>
      <c r="AO801" s="47"/>
      <c r="AP801" s="47"/>
      <c r="AQ801" s="50"/>
      <c r="AR801" s="50"/>
      <c r="AS801" s="51"/>
      <c r="AT801" s="51"/>
      <c r="AU801" s="1"/>
      <c r="AV801" s="1"/>
      <c r="AW801" s="1"/>
      <c r="AX801" s="1"/>
      <c r="AY801" s="1"/>
      <c r="AZ801" s="1"/>
      <c r="BA801" s="1"/>
      <c r="BB801" s="1"/>
      <c r="BC801" s="1"/>
      <c r="BD801" s="1"/>
      <c r="BE801" s="1"/>
      <c r="BF801" s="1"/>
      <c r="BG801" s="1"/>
      <c r="BH801" s="1"/>
      <c r="BI801" s="1"/>
      <c r="BJ801" s="1"/>
    </row>
    <row r="802" spans="1:62" ht="14.25" customHeight="1">
      <c r="A802" s="47"/>
      <c r="B802" s="47"/>
      <c r="C802" s="47"/>
      <c r="D802" s="47"/>
      <c r="E802" s="47"/>
      <c r="F802" s="47"/>
      <c r="G802" s="47"/>
      <c r="H802" s="47"/>
      <c r="I802" s="47"/>
      <c r="J802" s="47"/>
      <c r="K802" s="47"/>
      <c r="L802" s="47"/>
      <c r="M802" s="47"/>
      <c r="N802" s="47"/>
      <c r="O802" s="47"/>
      <c r="P802" s="47"/>
      <c r="Q802" s="47"/>
      <c r="R802" s="47"/>
      <c r="S802" s="48"/>
      <c r="T802" s="48"/>
      <c r="U802" s="48"/>
      <c r="V802" s="48"/>
      <c r="W802" s="48"/>
      <c r="X802" s="48"/>
      <c r="Y802" s="48"/>
      <c r="Z802" s="48"/>
      <c r="AA802" s="48"/>
      <c r="AB802" s="48"/>
      <c r="AC802" s="48"/>
      <c r="AD802" s="48"/>
      <c r="AE802" s="48"/>
      <c r="AF802" s="48"/>
      <c r="AG802" s="47"/>
      <c r="AH802" s="47"/>
      <c r="AI802" s="47"/>
      <c r="AJ802" s="49"/>
      <c r="AK802" s="47"/>
      <c r="AL802" s="47"/>
      <c r="AM802" s="47"/>
      <c r="AN802" s="47"/>
      <c r="AO802" s="47"/>
      <c r="AP802" s="47"/>
      <c r="AQ802" s="50"/>
      <c r="AR802" s="50"/>
      <c r="AS802" s="51"/>
      <c r="AT802" s="51"/>
      <c r="AU802" s="1"/>
      <c r="AV802" s="1"/>
      <c r="AW802" s="1"/>
      <c r="AX802" s="1"/>
      <c r="AY802" s="1"/>
      <c r="AZ802" s="1"/>
      <c r="BA802" s="1"/>
      <c r="BB802" s="1"/>
      <c r="BC802" s="1"/>
      <c r="BD802" s="1"/>
      <c r="BE802" s="1"/>
      <c r="BF802" s="1"/>
      <c r="BG802" s="1"/>
      <c r="BH802" s="1"/>
      <c r="BI802" s="1"/>
      <c r="BJ802" s="1"/>
    </row>
    <row r="803" spans="1:62" ht="14.25" customHeight="1">
      <c r="A803" s="47"/>
      <c r="B803" s="47"/>
      <c r="C803" s="47"/>
      <c r="D803" s="47"/>
      <c r="E803" s="47"/>
      <c r="F803" s="47"/>
      <c r="G803" s="47"/>
      <c r="H803" s="47"/>
      <c r="I803" s="47"/>
      <c r="J803" s="47"/>
      <c r="K803" s="47"/>
      <c r="L803" s="47"/>
      <c r="M803" s="47"/>
      <c r="N803" s="47"/>
      <c r="O803" s="47"/>
      <c r="P803" s="47"/>
      <c r="Q803" s="47"/>
      <c r="R803" s="47"/>
      <c r="S803" s="48"/>
      <c r="T803" s="48"/>
      <c r="U803" s="48"/>
      <c r="V803" s="48"/>
      <c r="W803" s="48"/>
      <c r="X803" s="48"/>
      <c r="Y803" s="48"/>
      <c r="Z803" s="48"/>
      <c r="AA803" s="48"/>
      <c r="AB803" s="48"/>
      <c r="AC803" s="48"/>
      <c r="AD803" s="48"/>
      <c r="AE803" s="48"/>
      <c r="AF803" s="48"/>
      <c r="AG803" s="47"/>
      <c r="AH803" s="47"/>
      <c r="AI803" s="47"/>
      <c r="AJ803" s="49"/>
      <c r="AK803" s="47"/>
      <c r="AL803" s="47"/>
      <c r="AM803" s="47"/>
      <c r="AN803" s="47"/>
      <c r="AO803" s="47"/>
      <c r="AP803" s="47"/>
      <c r="AQ803" s="50"/>
      <c r="AR803" s="50"/>
      <c r="AS803" s="51"/>
      <c r="AT803" s="51"/>
      <c r="AU803" s="1"/>
      <c r="AV803" s="1"/>
      <c r="AW803" s="1"/>
      <c r="AX803" s="1"/>
      <c r="AY803" s="1"/>
      <c r="AZ803" s="1"/>
      <c r="BA803" s="1"/>
      <c r="BB803" s="1"/>
      <c r="BC803" s="1"/>
      <c r="BD803" s="1"/>
      <c r="BE803" s="1"/>
      <c r="BF803" s="1"/>
      <c r="BG803" s="1"/>
      <c r="BH803" s="1"/>
      <c r="BI803" s="1"/>
      <c r="BJ803" s="1"/>
    </row>
    <row r="804" spans="1:62" ht="14.25" customHeight="1">
      <c r="A804" s="47"/>
      <c r="B804" s="47"/>
      <c r="C804" s="47"/>
      <c r="D804" s="47"/>
      <c r="E804" s="47"/>
      <c r="F804" s="47"/>
      <c r="G804" s="47"/>
      <c r="H804" s="47"/>
      <c r="I804" s="47"/>
      <c r="J804" s="47"/>
      <c r="K804" s="47"/>
      <c r="L804" s="47"/>
      <c r="M804" s="47"/>
      <c r="N804" s="47"/>
      <c r="O804" s="47"/>
      <c r="P804" s="47"/>
      <c r="Q804" s="47"/>
      <c r="R804" s="47"/>
      <c r="S804" s="48"/>
      <c r="T804" s="48"/>
      <c r="U804" s="48"/>
      <c r="V804" s="48"/>
      <c r="W804" s="48"/>
      <c r="X804" s="48"/>
      <c r="Y804" s="48"/>
      <c r="Z804" s="48"/>
      <c r="AA804" s="48"/>
      <c r="AB804" s="48"/>
      <c r="AC804" s="48"/>
      <c r="AD804" s="48"/>
      <c r="AE804" s="48"/>
      <c r="AF804" s="48"/>
      <c r="AG804" s="47"/>
      <c r="AH804" s="47"/>
      <c r="AI804" s="47"/>
      <c r="AJ804" s="49"/>
      <c r="AK804" s="47"/>
      <c r="AL804" s="47"/>
      <c r="AM804" s="47"/>
      <c r="AN804" s="47"/>
      <c r="AO804" s="47"/>
      <c r="AP804" s="47"/>
      <c r="AQ804" s="50"/>
      <c r="AR804" s="50"/>
      <c r="AS804" s="51"/>
      <c r="AT804" s="51"/>
      <c r="AU804" s="1"/>
      <c r="AV804" s="1"/>
      <c r="AW804" s="1"/>
      <c r="AX804" s="1"/>
      <c r="AY804" s="1"/>
      <c r="AZ804" s="1"/>
      <c r="BA804" s="1"/>
      <c r="BB804" s="1"/>
      <c r="BC804" s="1"/>
      <c r="BD804" s="1"/>
      <c r="BE804" s="1"/>
      <c r="BF804" s="1"/>
      <c r="BG804" s="1"/>
      <c r="BH804" s="1"/>
      <c r="BI804" s="1"/>
      <c r="BJ804" s="1"/>
    </row>
    <row r="805" spans="1:62" ht="14.25" customHeight="1">
      <c r="A805" s="47"/>
      <c r="B805" s="47"/>
      <c r="C805" s="47"/>
      <c r="D805" s="47"/>
      <c r="E805" s="47"/>
      <c r="F805" s="47"/>
      <c r="G805" s="47"/>
      <c r="H805" s="47"/>
      <c r="I805" s="47"/>
      <c r="J805" s="47"/>
      <c r="K805" s="47"/>
      <c r="L805" s="47"/>
      <c r="M805" s="47"/>
      <c r="N805" s="47"/>
      <c r="O805" s="47"/>
      <c r="P805" s="47"/>
      <c r="Q805" s="47"/>
      <c r="R805" s="47"/>
      <c r="S805" s="48"/>
      <c r="T805" s="48"/>
      <c r="U805" s="48"/>
      <c r="V805" s="48"/>
      <c r="W805" s="48"/>
      <c r="X805" s="48"/>
      <c r="Y805" s="48"/>
      <c r="Z805" s="48"/>
      <c r="AA805" s="48"/>
      <c r="AB805" s="48"/>
      <c r="AC805" s="48"/>
      <c r="AD805" s="48"/>
      <c r="AE805" s="48"/>
      <c r="AF805" s="48"/>
      <c r="AG805" s="47"/>
      <c r="AH805" s="47"/>
      <c r="AI805" s="47"/>
      <c r="AJ805" s="49"/>
      <c r="AK805" s="47"/>
      <c r="AL805" s="47"/>
      <c r="AM805" s="47"/>
      <c r="AN805" s="47"/>
      <c r="AO805" s="47"/>
      <c r="AP805" s="47"/>
      <c r="AQ805" s="50"/>
      <c r="AR805" s="50"/>
      <c r="AS805" s="51"/>
      <c r="AT805" s="51"/>
      <c r="AU805" s="1"/>
      <c r="AV805" s="1"/>
      <c r="AW805" s="1"/>
      <c r="AX805" s="1"/>
      <c r="AY805" s="1"/>
      <c r="AZ805" s="1"/>
      <c r="BA805" s="1"/>
      <c r="BB805" s="1"/>
      <c r="BC805" s="1"/>
      <c r="BD805" s="1"/>
      <c r="BE805" s="1"/>
      <c r="BF805" s="1"/>
      <c r="BG805" s="1"/>
      <c r="BH805" s="1"/>
      <c r="BI805" s="1"/>
      <c r="BJ805" s="1"/>
    </row>
    <row r="806" spans="1:62" ht="14.25" customHeight="1">
      <c r="A806" s="47"/>
      <c r="B806" s="47"/>
      <c r="C806" s="47"/>
      <c r="D806" s="47"/>
      <c r="E806" s="47"/>
      <c r="F806" s="47"/>
      <c r="G806" s="47"/>
      <c r="H806" s="47"/>
      <c r="I806" s="47"/>
      <c r="J806" s="47"/>
      <c r="K806" s="47"/>
      <c r="L806" s="47"/>
      <c r="M806" s="47"/>
      <c r="N806" s="47"/>
      <c r="O806" s="47"/>
      <c r="P806" s="47"/>
      <c r="Q806" s="47"/>
      <c r="R806" s="47"/>
      <c r="S806" s="48"/>
      <c r="T806" s="48"/>
      <c r="U806" s="48"/>
      <c r="V806" s="48"/>
      <c r="W806" s="48"/>
      <c r="X806" s="48"/>
      <c r="Y806" s="48"/>
      <c r="Z806" s="48"/>
      <c r="AA806" s="48"/>
      <c r="AB806" s="48"/>
      <c r="AC806" s="48"/>
      <c r="AD806" s="48"/>
      <c r="AE806" s="48"/>
      <c r="AF806" s="48"/>
      <c r="AG806" s="47"/>
      <c r="AH806" s="47"/>
      <c r="AI806" s="47"/>
      <c r="AJ806" s="49"/>
      <c r="AK806" s="47"/>
      <c r="AL806" s="47"/>
      <c r="AM806" s="47"/>
      <c r="AN806" s="47"/>
      <c r="AO806" s="47"/>
      <c r="AP806" s="47"/>
      <c r="AQ806" s="50"/>
      <c r="AR806" s="50"/>
      <c r="AS806" s="51"/>
      <c r="AT806" s="51"/>
      <c r="AU806" s="1"/>
      <c r="AV806" s="1"/>
      <c r="AW806" s="1"/>
      <c r="AX806" s="1"/>
      <c r="AY806" s="1"/>
      <c r="AZ806" s="1"/>
      <c r="BA806" s="1"/>
      <c r="BB806" s="1"/>
      <c r="BC806" s="1"/>
      <c r="BD806" s="1"/>
      <c r="BE806" s="1"/>
      <c r="BF806" s="1"/>
      <c r="BG806" s="1"/>
      <c r="BH806" s="1"/>
      <c r="BI806" s="1"/>
      <c r="BJ806" s="1"/>
    </row>
    <row r="807" spans="1:62" ht="14.25" customHeight="1">
      <c r="A807" s="47"/>
      <c r="B807" s="47"/>
      <c r="C807" s="47"/>
      <c r="D807" s="47"/>
      <c r="E807" s="47"/>
      <c r="F807" s="47"/>
      <c r="G807" s="47"/>
      <c r="H807" s="47"/>
      <c r="I807" s="47"/>
      <c r="J807" s="47"/>
      <c r="K807" s="47"/>
      <c r="L807" s="47"/>
      <c r="M807" s="47"/>
      <c r="N807" s="47"/>
      <c r="O807" s="47"/>
      <c r="P807" s="47"/>
      <c r="Q807" s="47"/>
      <c r="R807" s="47"/>
      <c r="S807" s="48"/>
      <c r="T807" s="48"/>
      <c r="U807" s="48"/>
      <c r="V807" s="48"/>
      <c r="W807" s="48"/>
      <c r="X807" s="48"/>
      <c r="Y807" s="48"/>
      <c r="Z807" s="48"/>
      <c r="AA807" s="48"/>
      <c r="AB807" s="48"/>
      <c r="AC807" s="48"/>
      <c r="AD807" s="48"/>
      <c r="AE807" s="48"/>
      <c r="AF807" s="48"/>
      <c r="AG807" s="47"/>
      <c r="AH807" s="47"/>
      <c r="AI807" s="47"/>
      <c r="AJ807" s="49"/>
      <c r="AK807" s="47"/>
      <c r="AL807" s="47"/>
      <c r="AM807" s="47"/>
      <c r="AN807" s="47"/>
      <c r="AO807" s="47"/>
      <c r="AP807" s="47"/>
      <c r="AQ807" s="50"/>
      <c r="AR807" s="50"/>
      <c r="AS807" s="51"/>
      <c r="AT807" s="51"/>
      <c r="AU807" s="1"/>
      <c r="AV807" s="1"/>
      <c r="AW807" s="1"/>
      <c r="AX807" s="1"/>
      <c r="AY807" s="1"/>
      <c r="AZ807" s="1"/>
      <c r="BA807" s="1"/>
      <c r="BB807" s="1"/>
      <c r="BC807" s="1"/>
      <c r="BD807" s="1"/>
      <c r="BE807" s="1"/>
      <c r="BF807" s="1"/>
      <c r="BG807" s="1"/>
      <c r="BH807" s="1"/>
      <c r="BI807" s="1"/>
      <c r="BJ807" s="1"/>
    </row>
    <row r="808" spans="1:62" ht="14.25" customHeight="1">
      <c r="A808" s="47"/>
      <c r="B808" s="47"/>
      <c r="C808" s="47"/>
      <c r="D808" s="47"/>
      <c r="E808" s="47"/>
      <c r="F808" s="47"/>
      <c r="G808" s="47"/>
      <c r="H808" s="47"/>
      <c r="I808" s="47"/>
      <c r="J808" s="47"/>
      <c r="K808" s="47"/>
      <c r="L808" s="47"/>
      <c r="M808" s="47"/>
      <c r="N808" s="47"/>
      <c r="O808" s="47"/>
      <c r="P808" s="47"/>
      <c r="Q808" s="47"/>
      <c r="R808" s="47"/>
      <c r="S808" s="48"/>
      <c r="T808" s="48"/>
      <c r="U808" s="48"/>
      <c r="V808" s="48"/>
      <c r="W808" s="48"/>
      <c r="X808" s="48"/>
      <c r="Y808" s="48"/>
      <c r="Z808" s="48"/>
      <c r="AA808" s="48"/>
      <c r="AB808" s="48"/>
      <c r="AC808" s="48"/>
      <c r="AD808" s="48"/>
      <c r="AE808" s="48"/>
      <c r="AF808" s="48"/>
      <c r="AG808" s="47"/>
      <c r="AH808" s="47"/>
      <c r="AI808" s="47"/>
      <c r="AJ808" s="49"/>
      <c r="AK808" s="47"/>
      <c r="AL808" s="47"/>
      <c r="AM808" s="47"/>
      <c r="AN808" s="47"/>
      <c r="AO808" s="47"/>
      <c r="AP808" s="47"/>
      <c r="AQ808" s="50"/>
      <c r="AR808" s="50"/>
      <c r="AS808" s="51"/>
      <c r="AT808" s="51"/>
      <c r="AU808" s="1"/>
      <c r="AV808" s="1"/>
      <c r="AW808" s="1"/>
      <c r="AX808" s="1"/>
      <c r="AY808" s="1"/>
      <c r="AZ808" s="1"/>
      <c r="BA808" s="1"/>
      <c r="BB808" s="1"/>
      <c r="BC808" s="1"/>
      <c r="BD808" s="1"/>
      <c r="BE808" s="1"/>
      <c r="BF808" s="1"/>
      <c r="BG808" s="1"/>
      <c r="BH808" s="1"/>
      <c r="BI808" s="1"/>
      <c r="BJ808" s="1"/>
    </row>
    <row r="809" spans="1:62" ht="14.25" customHeight="1">
      <c r="A809" s="47"/>
      <c r="B809" s="47"/>
      <c r="C809" s="47"/>
      <c r="D809" s="47"/>
      <c r="E809" s="47"/>
      <c r="F809" s="47"/>
      <c r="G809" s="47"/>
      <c r="H809" s="47"/>
      <c r="I809" s="47"/>
      <c r="J809" s="47"/>
      <c r="K809" s="47"/>
      <c r="L809" s="47"/>
      <c r="M809" s="47"/>
      <c r="N809" s="47"/>
      <c r="O809" s="47"/>
      <c r="P809" s="47"/>
      <c r="Q809" s="47"/>
      <c r="R809" s="47"/>
      <c r="S809" s="48"/>
      <c r="T809" s="48"/>
      <c r="U809" s="48"/>
      <c r="V809" s="48"/>
      <c r="W809" s="48"/>
      <c r="X809" s="48"/>
      <c r="Y809" s="48"/>
      <c r="Z809" s="48"/>
      <c r="AA809" s="48"/>
      <c r="AB809" s="48"/>
      <c r="AC809" s="48"/>
      <c r="AD809" s="48"/>
      <c r="AE809" s="48"/>
      <c r="AF809" s="48"/>
      <c r="AG809" s="47"/>
      <c r="AH809" s="47"/>
      <c r="AI809" s="47"/>
      <c r="AJ809" s="49"/>
      <c r="AK809" s="47"/>
      <c r="AL809" s="47"/>
      <c r="AM809" s="47"/>
      <c r="AN809" s="47"/>
      <c r="AO809" s="47"/>
      <c r="AP809" s="47"/>
      <c r="AQ809" s="50"/>
      <c r="AR809" s="50"/>
      <c r="AS809" s="51"/>
      <c r="AT809" s="51"/>
      <c r="AU809" s="1"/>
      <c r="AV809" s="1"/>
      <c r="AW809" s="1"/>
      <c r="AX809" s="1"/>
      <c r="AY809" s="1"/>
      <c r="AZ809" s="1"/>
      <c r="BA809" s="1"/>
      <c r="BB809" s="1"/>
      <c r="BC809" s="1"/>
      <c r="BD809" s="1"/>
      <c r="BE809" s="1"/>
      <c r="BF809" s="1"/>
      <c r="BG809" s="1"/>
      <c r="BH809" s="1"/>
      <c r="BI809" s="1"/>
      <c r="BJ809" s="1"/>
    </row>
    <row r="810" spans="1:62" ht="14.25" customHeight="1">
      <c r="A810" s="47"/>
      <c r="B810" s="47"/>
      <c r="C810" s="47"/>
      <c r="D810" s="47"/>
      <c r="E810" s="47"/>
      <c r="F810" s="47"/>
      <c r="G810" s="47"/>
      <c r="H810" s="47"/>
      <c r="I810" s="47"/>
      <c r="J810" s="47"/>
      <c r="K810" s="47"/>
      <c r="L810" s="47"/>
      <c r="M810" s="47"/>
      <c r="N810" s="47"/>
      <c r="O810" s="47"/>
      <c r="P810" s="47"/>
      <c r="Q810" s="47"/>
      <c r="R810" s="47"/>
      <c r="S810" s="48"/>
      <c r="T810" s="48"/>
      <c r="U810" s="48"/>
      <c r="V810" s="48"/>
      <c r="W810" s="48"/>
      <c r="X810" s="48"/>
      <c r="Y810" s="48"/>
      <c r="Z810" s="48"/>
      <c r="AA810" s="48"/>
      <c r="AB810" s="48"/>
      <c r="AC810" s="48"/>
      <c r="AD810" s="48"/>
      <c r="AE810" s="48"/>
      <c r="AF810" s="48"/>
      <c r="AG810" s="47"/>
      <c r="AH810" s="47"/>
      <c r="AI810" s="47"/>
      <c r="AJ810" s="49"/>
      <c r="AK810" s="47"/>
      <c r="AL810" s="47"/>
      <c r="AM810" s="47"/>
      <c r="AN810" s="47"/>
      <c r="AO810" s="47"/>
      <c r="AP810" s="47"/>
      <c r="AQ810" s="50"/>
      <c r="AR810" s="50"/>
      <c r="AS810" s="51"/>
      <c r="AT810" s="51"/>
      <c r="AU810" s="1"/>
      <c r="AV810" s="1"/>
      <c r="AW810" s="1"/>
      <c r="AX810" s="1"/>
      <c r="AY810" s="1"/>
      <c r="AZ810" s="1"/>
      <c r="BA810" s="1"/>
      <c r="BB810" s="1"/>
      <c r="BC810" s="1"/>
      <c r="BD810" s="1"/>
      <c r="BE810" s="1"/>
      <c r="BF810" s="1"/>
      <c r="BG810" s="1"/>
      <c r="BH810" s="1"/>
      <c r="BI810" s="1"/>
      <c r="BJ810" s="1"/>
    </row>
    <row r="811" spans="1:62" ht="14.25" customHeight="1">
      <c r="A811" s="47"/>
      <c r="B811" s="47"/>
      <c r="C811" s="47"/>
      <c r="D811" s="47"/>
      <c r="E811" s="47"/>
      <c r="F811" s="47"/>
      <c r="G811" s="47"/>
      <c r="H811" s="47"/>
      <c r="I811" s="47"/>
      <c r="J811" s="47"/>
      <c r="K811" s="47"/>
      <c r="L811" s="47"/>
      <c r="M811" s="47"/>
      <c r="N811" s="47"/>
      <c r="O811" s="47"/>
      <c r="P811" s="47"/>
      <c r="Q811" s="47"/>
      <c r="R811" s="47"/>
      <c r="S811" s="48"/>
      <c r="T811" s="48"/>
      <c r="U811" s="48"/>
      <c r="V811" s="48"/>
      <c r="W811" s="48"/>
      <c r="X811" s="48"/>
      <c r="Y811" s="48"/>
      <c r="Z811" s="48"/>
      <c r="AA811" s="48"/>
      <c r="AB811" s="48"/>
      <c r="AC811" s="48"/>
      <c r="AD811" s="48"/>
      <c r="AE811" s="48"/>
      <c r="AF811" s="48"/>
      <c r="AG811" s="47"/>
      <c r="AH811" s="47"/>
      <c r="AI811" s="47"/>
      <c r="AJ811" s="49"/>
      <c r="AK811" s="47"/>
      <c r="AL811" s="47"/>
      <c r="AM811" s="47"/>
      <c r="AN811" s="47"/>
      <c r="AO811" s="47"/>
      <c r="AP811" s="47"/>
      <c r="AQ811" s="50"/>
      <c r="AR811" s="50"/>
      <c r="AS811" s="51"/>
      <c r="AT811" s="51"/>
      <c r="AU811" s="1"/>
      <c r="AV811" s="1"/>
      <c r="AW811" s="1"/>
      <c r="AX811" s="1"/>
      <c r="AY811" s="1"/>
      <c r="AZ811" s="1"/>
      <c r="BA811" s="1"/>
      <c r="BB811" s="1"/>
      <c r="BC811" s="1"/>
      <c r="BD811" s="1"/>
      <c r="BE811" s="1"/>
      <c r="BF811" s="1"/>
      <c r="BG811" s="1"/>
      <c r="BH811" s="1"/>
      <c r="BI811" s="1"/>
      <c r="BJ811" s="1"/>
    </row>
    <row r="812" spans="1:62" ht="14.25" customHeight="1">
      <c r="A812" s="47"/>
      <c r="B812" s="47"/>
      <c r="C812" s="47"/>
      <c r="D812" s="47"/>
      <c r="E812" s="47"/>
      <c r="F812" s="47"/>
      <c r="G812" s="47"/>
      <c r="H812" s="47"/>
      <c r="I812" s="47"/>
      <c r="J812" s="47"/>
      <c r="K812" s="47"/>
      <c r="L812" s="47"/>
      <c r="M812" s="47"/>
      <c r="N812" s="47"/>
      <c r="O812" s="47"/>
      <c r="P812" s="47"/>
      <c r="Q812" s="47"/>
      <c r="R812" s="47"/>
      <c r="S812" s="48"/>
      <c r="T812" s="48"/>
      <c r="U812" s="48"/>
      <c r="V812" s="48"/>
      <c r="W812" s="48"/>
      <c r="X812" s="48"/>
      <c r="Y812" s="48"/>
      <c r="Z812" s="48"/>
      <c r="AA812" s="48"/>
      <c r="AB812" s="48"/>
      <c r="AC812" s="48"/>
      <c r="AD812" s="48"/>
      <c r="AE812" s="48"/>
      <c r="AF812" s="48"/>
      <c r="AG812" s="47"/>
      <c r="AH812" s="47"/>
      <c r="AI812" s="47"/>
      <c r="AJ812" s="49"/>
      <c r="AK812" s="47"/>
      <c r="AL812" s="47"/>
      <c r="AM812" s="47"/>
      <c r="AN812" s="47"/>
      <c r="AO812" s="47"/>
      <c r="AP812" s="47"/>
      <c r="AQ812" s="50"/>
      <c r="AR812" s="50"/>
      <c r="AS812" s="51"/>
      <c r="AT812" s="51"/>
      <c r="AU812" s="1"/>
      <c r="AV812" s="1"/>
      <c r="AW812" s="1"/>
      <c r="AX812" s="1"/>
      <c r="AY812" s="1"/>
      <c r="AZ812" s="1"/>
      <c r="BA812" s="1"/>
      <c r="BB812" s="1"/>
      <c r="BC812" s="1"/>
      <c r="BD812" s="1"/>
      <c r="BE812" s="1"/>
      <c r="BF812" s="1"/>
      <c r="BG812" s="1"/>
      <c r="BH812" s="1"/>
      <c r="BI812" s="1"/>
      <c r="BJ812" s="1"/>
    </row>
    <row r="813" spans="1:62" ht="14.25" customHeight="1">
      <c r="A813" s="47"/>
      <c r="B813" s="47"/>
      <c r="C813" s="47"/>
      <c r="D813" s="47"/>
      <c r="E813" s="47"/>
      <c r="F813" s="47"/>
      <c r="G813" s="47"/>
      <c r="H813" s="47"/>
      <c r="I813" s="47"/>
      <c r="J813" s="47"/>
      <c r="K813" s="47"/>
      <c r="L813" s="47"/>
      <c r="M813" s="47"/>
      <c r="N813" s="47"/>
      <c r="O813" s="47"/>
      <c r="P813" s="47"/>
      <c r="Q813" s="47"/>
      <c r="R813" s="47"/>
      <c r="S813" s="48"/>
      <c r="T813" s="48"/>
      <c r="U813" s="48"/>
      <c r="V813" s="48"/>
      <c r="W813" s="48"/>
      <c r="X813" s="48"/>
      <c r="Y813" s="48"/>
      <c r="Z813" s="48"/>
      <c r="AA813" s="48"/>
      <c r="AB813" s="48"/>
      <c r="AC813" s="48"/>
      <c r="AD813" s="48"/>
      <c r="AE813" s="48"/>
      <c r="AF813" s="48"/>
      <c r="AG813" s="47"/>
      <c r="AH813" s="47"/>
      <c r="AI813" s="47"/>
      <c r="AJ813" s="49"/>
      <c r="AK813" s="47"/>
      <c r="AL813" s="47"/>
      <c r="AM813" s="47"/>
      <c r="AN813" s="47"/>
      <c r="AO813" s="47"/>
      <c r="AP813" s="47"/>
      <c r="AQ813" s="50"/>
      <c r="AR813" s="50"/>
      <c r="AS813" s="51"/>
      <c r="AT813" s="51"/>
      <c r="AU813" s="1"/>
      <c r="AV813" s="1"/>
      <c r="AW813" s="1"/>
      <c r="AX813" s="1"/>
      <c r="AY813" s="1"/>
      <c r="AZ813" s="1"/>
      <c r="BA813" s="1"/>
      <c r="BB813" s="1"/>
      <c r="BC813" s="1"/>
      <c r="BD813" s="1"/>
      <c r="BE813" s="1"/>
      <c r="BF813" s="1"/>
      <c r="BG813" s="1"/>
      <c r="BH813" s="1"/>
      <c r="BI813" s="1"/>
      <c r="BJ813" s="1"/>
    </row>
    <row r="814" spans="1:62" ht="14.25" customHeight="1">
      <c r="A814" s="47"/>
      <c r="B814" s="47"/>
      <c r="C814" s="47"/>
      <c r="D814" s="47"/>
      <c r="E814" s="47"/>
      <c r="F814" s="47"/>
      <c r="G814" s="47"/>
      <c r="H814" s="47"/>
      <c r="I814" s="47"/>
      <c r="J814" s="47"/>
      <c r="K814" s="47"/>
      <c r="L814" s="47"/>
      <c r="M814" s="47"/>
      <c r="N814" s="47"/>
      <c r="O814" s="47"/>
      <c r="P814" s="47"/>
      <c r="Q814" s="47"/>
      <c r="R814" s="47"/>
      <c r="S814" s="48"/>
      <c r="T814" s="48"/>
      <c r="U814" s="48"/>
      <c r="V814" s="48"/>
      <c r="W814" s="48"/>
      <c r="X814" s="48"/>
      <c r="Y814" s="48"/>
      <c r="Z814" s="48"/>
      <c r="AA814" s="48"/>
      <c r="AB814" s="48"/>
      <c r="AC814" s="48"/>
      <c r="AD814" s="48"/>
      <c r="AE814" s="48"/>
      <c r="AF814" s="48"/>
      <c r="AG814" s="47"/>
      <c r="AH814" s="47"/>
      <c r="AI814" s="47"/>
      <c r="AJ814" s="49"/>
      <c r="AK814" s="47"/>
      <c r="AL814" s="47"/>
      <c r="AM814" s="47"/>
      <c r="AN814" s="47"/>
      <c r="AO814" s="47"/>
      <c r="AP814" s="47"/>
      <c r="AQ814" s="50"/>
      <c r="AR814" s="50"/>
      <c r="AS814" s="51"/>
      <c r="AT814" s="51"/>
      <c r="AU814" s="1"/>
      <c r="AV814" s="1"/>
      <c r="AW814" s="1"/>
      <c r="AX814" s="1"/>
      <c r="AY814" s="1"/>
      <c r="AZ814" s="1"/>
      <c r="BA814" s="1"/>
      <c r="BB814" s="1"/>
      <c r="BC814" s="1"/>
      <c r="BD814" s="1"/>
      <c r="BE814" s="1"/>
      <c r="BF814" s="1"/>
      <c r="BG814" s="1"/>
      <c r="BH814" s="1"/>
      <c r="BI814" s="1"/>
      <c r="BJ814" s="1"/>
    </row>
    <row r="815" spans="1:62" ht="14.25" customHeight="1">
      <c r="A815" s="47"/>
      <c r="B815" s="47"/>
      <c r="C815" s="47"/>
      <c r="D815" s="47"/>
      <c r="E815" s="47"/>
      <c r="F815" s="47"/>
      <c r="G815" s="47"/>
      <c r="H815" s="47"/>
      <c r="I815" s="47"/>
      <c r="J815" s="47"/>
      <c r="K815" s="47"/>
      <c r="L815" s="47"/>
      <c r="M815" s="47"/>
      <c r="N815" s="47"/>
      <c r="O815" s="47"/>
      <c r="P815" s="47"/>
      <c r="Q815" s="47"/>
      <c r="R815" s="47"/>
      <c r="S815" s="48"/>
      <c r="T815" s="48"/>
      <c r="U815" s="48"/>
      <c r="V815" s="48"/>
      <c r="W815" s="48"/>
      <c r="X815" s="48"/>
      <c r="Y815" s="48"/>
      <c r="Z815" s="48"/>
      <c r="AA815" s="48"/>
      <c r="AB815" s="48"/>
      <c r="AC815" s="48"/>
      <c r="AD815" s="48"/>
      <c r="AE815" s="48"/>
      <c r="AF815" s="48"/>
      <c r="AG815" s="47"/>
      <c r="AH815" s="47"/>
      <c r="AI815" s="47"/>
      <c r="AJ815" s="49"/>
      <c r="AK815" s="47"/>
      <c r="AL815" s="47"/>
      <c r="AM815" s="47"/>
      <c r="AN815" s="47"/>
      <c r="AO815" s="47"/>
      <c r="AP815" s="47"/>
      <c r="AQ815" s="50"/>
      <c r="AR815" s="50"/>
      <c r="AS815" s="51"/>
      <c r="AT815" s="51"/>
      <c r="AU815" s="1"/>
      <c r="AV815" s="1"/>
      <c r="AW815" s="1"/>
      <c r="AX815" s="1"/>
      <c r="AY815" s="1"/>
      <c r="AZ815" s="1"/>
      <c r="BA815" s="1"/>
      <c r="BB815" s="1"/>
      <c r="BC815" s="1"/>
      <c r="BD815" s="1"/>
      <c r="BE815" s="1"/>
      <c r="BF815" s="1"/>
      <c r="BG815" s="1"/>
      <c r="BH815" s="1"/>
      <c r="BI815" s="1"/>
      <c r="BJ815" s="1"/>
    </row>
    <row r="816" spans="1:62" ht="14.25" customHeight="1">
      <c r="A816" s="47"/>
      <c r="B816" s="47"/>
      <c r="C816" s="47"/>
      <c r="D816" s="47"/>
      <c r="E816" s="47"/>
      <c r="F816" s="47"/>
      <c r="G816" s="47"/>
      <c r="H816" s="47"/>
      <c r="I816" s="47"/>
      <c r="J816" s="47"/>
      <c r="K816" s="47"/>
      <c r="L816" s="47"/>
      <c r="M816" s="47"/>
      <c r="N816" s="47"/>
      <c r="O816" s="47"/>
      <c r="P816" s="47"/>
      <c r="Q816" s="47"/>
      <c r="R816" s="47"/>
      <c r="S816" s="48"/>
      <c r="T816" s="48"/>
      <c r="U816" s="48"/>
      <c r="V816" s="48"/>
      <c r="W816" s="48"/>
      <c r="X816" s="48"/>
      <c r="Y816" s="48"/>
      <c r="Z816" s="48"/>
      <c r="AA816" s="48"/>
      <c r="AB816" s="48"/>
      <c r="AC816" s="48"/>
      <c r="AD816" s="48"/>
      <c r="AE816" s="48"/>
      <c r="AF816" s="48"/>
      <c r="AG816" s="47"/>
      <c r="AH816" s="47"/>
      <c r="AI816" s="47"/>
      <c r="AJ816" s="49"/>
      <c r="AK816" s="47"/>
      <c r="AL816" s="47"/>
      <c r="AM816" s="47"/>
      <c r="AN816" s="47"/>
      <c r="AO816" s="47"/>
      <c r="AP816" s="47"/>
      <c r="AQ816" s="50"/>
      <c r="AR816" s="50"/>
      <c r="AS816" s="51"/>
      <c r="AT816" s="51"/>
      <c r="AU816" s="1"/>
      <c r="AV816" s="1"/>
      <c r="AW816" s="1"/>
      <c r="AX816" s="1"/>
      <c r="AY816" s="1"/>
      <c r="AZ816" s="1"/>
      <c r="BA816" s="1"/>
      <c r="BB816" s="1"/>
      <c r="BC816" s="1"/>
      <c r="BD816" s="1"/>
      <c r="BE816" s="1"/>
      <c r="BF816" s="1"/>
      <c r="BG816" s="1"/>
      <c r="BH816" s="1"/>
      <c r="BI816" s="1"/>
      <c r="BJ816" s="1"/>
    </row>
    <row r="817" spans="1:62" ht="14.25" customHeight="1">
      <c r="A817" s="47"/>
      <c r="B817" s="47"/>
      <c r="C817" s="47"/>
      <c r="D817" s="47"/>
      <c r="E817" s="47"/>
      <c r="F817" s="47"/>
      <c r="G817" s="47"/>
      <c r="H817" s="47"/>
      <c r="I817" s="47"/>
      <c r="J817" s="47"/>
      <c r="K817" s="47"/>
      <c r="L817" s="47"/>
      <c r="M817" s="47"/>
      <c r="N817" s="47"/>
      <c r="O817" s="47"/>
      <c r="P817" s="47"/>
      <c r="Q817" s="47"/>
      <c r="R817" s="47"/>
      <c r="S817" s="48"/>
      <c r="T817" s="48"/>
      <c r="U817" s="48"/>
      <c r="V817" s="48"/>
      <c r="W817" s="48"/>
      <c r="X817" s="48"/>
      <c r="Y817" s="48"/>
      <c r="Z817" s="48"/>
      <c r="AA817" s="48"/>
      <c r="AB817" s="48"/>
      <c r="AC817" s="48"/>
      <c r="AD817" s="48"/>
      <c r="AE817" s="48"/>
      <c r="AF817" s="48"/>
      <c r="AG817" s="47"/>
      <c r="AH817" s="47"/>
      <c r="AI817" s="47"/>
      <c r="AJ817" s="49"/>
      <c r="AK817" s="47"/>
      <c r="AL817" s="47"/>
      <c r="AM817" s="47"/>
      <c r="AN817" s="47"/>
      <c r="AO817" s="47"/>
      <c r="AP817" s="47"/>
      <c r="AQ817" s="50"/>
      <c r="AR817" s="50"/>
      <c r="AS817" s="51"/>
      <c r="AT817" s="51"/>
      <c r="AU817" s="1"/>
      <c r="AV817" s="1"/>
      <c r="AW817" s="1"/>
      <c r="AX817" s="1"/>
      <c r="AY817" s="1"/>
      <c r="AZ817" s="1"/>
      <c r="BA817" s="1"/>
      <c r="BB817" s="1"/>
      <c r="BC817" s="1"/>
      <c r="BD817" s="1"/>
      <c r="BE817" s="1"/>
      <c r="BF817" s="1"/>
      <c r="BG817" s="1"/>
      <c r="BH817" s="1"/>
      <c r="BI817" s="1"/>
      <c r="BJ817" s="1"/>
    </row>
    <row r="818" spans="1:62" ht="14.25" customHeight="1">
      <c r="A818" s="47"/>
      <c r="B818" s="47"/>
      <c r="C818" s="47"/>
      <c r="D818" s="47"/>
      <c r="E818" s="47"/>
      <c r="F818" s="47"/>
      <c r="G818" s="47"/>
      <c r="H818" s="47"/>
      <c r="I818" s="47"/>
      <c r="J818" s="47"/>
      <c r="K818" s="47"/>
      <c r="L818" s="47"/>
      <c r="M818" s="47"/>
      <c r="N818" s="47"/>
      <c r="O818" s="47"/>
      <c r="P818" s="47"/>
      <c r="Q818" s="47"/>
      <c r="R818" s="47"/>
      <c r="S818" s="48"/>
      <c r="T818" s="48"/>
      <c r="U818" s="48"/>
      <c r="V818" s="48"/>
      <c r="W818" s="48"/>
      <c r="X818" s="48"/>
      <c r="Y818" s="48"/>
      <c r="Z818" s="48"/>
      <c r="AA818" s="48"/>
      <c r="AB818" s="48"/>
      <c r="AC818" s="48"/>
      <c r="AD818" s="48"/>
      <c r="AE818" s="48"/>
      <c r="AF818" s="48"/>
      <c r="AG818" s="47"/>
      <c r="AH818" s="47"/>
      <c r="AI818" s="47"/>
      <c r="AJ818" s="49"/>
      <c r="AK818" s="47"/>
      <c r="AL818" s="47"/>
      <c r="AM818" s="47"/>
      <c r="AN818" s="47"/>
      <c r="AO818" s="47"/>
      <c r="AP818" s="47"/>
      <c r="AQ818" s="50"/>
      <c r="AR818" s="50"/>
      <c r="AS818" s="51"/>
      <c r="AT818" s="51"/>
      <c r="AU818" s="1"/>
      <c r="AV818" s="1"/>
      <c r="AW818" s="1"/>
      <c r="AX818" s="1"/>
      <c r="AY818" s="1"/>
      <c r="AZ818" s="1"/>
      <c r="BA818" s="1"/>
      <c r="BB818" s="1"/>
      <c r="BC818" s="1"/>
      <c r="BD818" s="1"/>
      <c r="BE818" s="1"/>
      <c r="BF818" s="1"/>
      <c r="BG818" s="1"/>
      <c r="BH818" s="1"/>
      <c r="BI818" s="1"/>
      <c r="BJ818" s="1"/>
    </row>
    <row r="819" spans="1:62" ht="14.25" customHeight="1">
      <c r="A819" s="47"/>
      <c r="B819" s="47"/>
      <c r="C819" s="47"/>
      <c r="D819" s="47"/>
      <c r="E819" s="47"/>
      <c r="F819" s="47"/>
      <c r="G819" s="47"/>
      <c r="H819" s="47"/>
      <c r="I819" s="47"/>
      <c r="J819" s="47"/>
      <c r="K819" s="47"/>
      <c r="L819" s="47"/>
      <c r="M819" s="47"/>
      <c r="N819" s="47"/>
      <c r="O819" s="47"/>
      <c r="P819" s="47"/>
      <c r="Q819" s="47"/>
      <c r="R819" s="47"/>
      <c r="S819" s="48"/>
      <c r="T819" s="48"/>
      <c r="U819" s="48"/>
      <c r="V819" s="48"/>
      <c r="W819" s="48"/>
      <c r="X819" s="48"/>
      <c r="Y819" s="48"/>
      <c r="Z819" s="48"/>
      <c r="AA819" s="48"/>
      <c r="AB819" s="48"/>
      <c r="AC819" s="48"/>
      <c r="AD819" s="48"/>
      <c r="AE819" s="48"/>
      <c r="AF819" s="48"/>
      <c r="AG819" s="47"/>
      <c r="AH819" s="47"/>
      <c r="AI819" s="47"/>
      <c r="AJ819" s="49"/>
      <c r="AK819" s="47"/>
      <c r="AL819" s="47"/>
      <c r="AM819" s="47"/>
      <c r="AN819" s="47"/>
      <c r="AO819" s="47"/>
      <c r="AP819" s="47"/>
      <c r="AQ819" s="50"/>
      <c r="AR819" s="50"/>
      <c r="AS819" s="51"/>
      <c r="AT819" s="51"/>
      <c r="AU819" s="1"/>
      <c r="AV819" s="1"/>
      <c r="AW819" s="1"/>
      <c r="AX819" s="1"/>
      <c r="AY819" s="1"/>
      <c r="AZ819" s="1"/>
      <c r="BA819" s="1"/>
      <c r="BB819" s="1"/>
      <c r="BC819" s="1"/>
      <c r="BD819" s="1"/>
      <c r="BE819" s="1"/>
      <c r="BF819" s="1"/>
      <c r="BG819" s="1"/>
      <c r="BH819" s="1"/>
      <c r="BI819" s="1"/>
      <c r="BJ819" s="1"/>
    </row>
    <row r="820" spans="1:62" ht="14.25" customHeight="1">
      <c r="A820" s="47"/>
      <c r="B820" s="47"/>
      <c r="C820" s="47"/>
      <c r="D820" s="47"/>
      <c r="E820" s="47"/>
      <c r="F820" s="47"/>
      <c r="G820" s="47"/>
      <c r="H820" s="47"/>
      <c r="I820" s="47"/>
      <c r="J820" s="47"/>
      <c r="K820" s="47"/>
      <c r="L820" s="47"/>
      <c r="M820" s="47"/>
      <c r="N820" s="47"/>
      <c r="O820" s="47"/>
      <c r="P820" s="47"/>
      <c r="Q820" s="47"/>
      <c r="R820" s="47"/>
      <c r="S820" s="48"/>
      <c r="T820" s="48"/>
      <c r="U820" s="48"/>
      <c r="V820" s="48"/>
      <c r="W820" s="48"/>
      <c r="X820" s="48"/>
      <c r="Y820" s="48"/>
      <c r="Z820" s="48"/>
      <c r="AA820" s="48"/>
      <c r="AB820" s="48"/>
      <c r="AC820" s="48"/>
      <c r="AD820" s="48"/>
      <c r="AE820" s="48"/>
      <c r="AF820" s="48"/>
      <c r="AG820" s="47"/>
      <c r="AH820" s="47"/>
      <c r="AI820" s="47"/>
      <c r="AJ820" s="49"/>
      <c r="AK820" s="47"/>
      <c r="AL820" s="47"/>
      <c r="AM820" s="47"/>
      <c r="AN820" s="47"/>
      <c r="AO820" s="47"/>
      <c r="AP820" s="47"/>
      <c r="AQ820" s="50"/>
      <c r="AR820" s="50"/>
      <c r="AS820" s="51"/>
      <c r="AT820" s="51"/>
      <c r="AU820" s="1"/>
      <c r="AV820" s="1"/>
      <c r="AW820" s="1"/>
      <c r="AX820" s="1"/>
      <c r="AY820" s="1"/>
      <c r="AZ820" s="1"/>
      <c r="BA820" s="1"/>
      <c r="BB820" s="1"/>
      <c r="BC820" s="1"/>
      <c r="BD820" s="1"/>
      <c r="BE820" s="1"/>
      <c r="BF820" s="1"/>
      <c r="BG820" s="1"/>
      <c r="BH820" s="1"/>
      <c r="BI820" s="1"/>
      <c r="BJ820" s="1"/>
    </row>
    <row r="821" spans="1:62" ht="14.25" customHeight="1">
      <c r="A821" s="47"/>
      <c r="B821" s="47"/>
      <c r="C821" s="47"/>
      <c r="D821" s="47"/>
      <c r="E821" s="47"/>
      <c r="F821" s="47"/>
      <c r="G821" s="47"/>
      <c r="H821" s="47"/>
      <c r="I821" s="47"/>
      <c r="J821" s="47"/>
      <c r="K821" s="47"/>
      <c r="L821" s="47"/>
      <c r="M821" s="47"/>
      <c r="N821" s="47"/>
      <c r="O821" s="47"/>
      <c r="P821" s="47"/>
      <c r="Q821" s="47"/>
      <c r="R821" s="47"/>
      <c r="S821" s="48"/>
      <c r="T821" s="48"/>
      <c r="U821" s="48"/>
      <c r="V821" s="48"/>
      <c r="W821" s="48"/>
      <c r="X821" s="48"/>
      <c r="Y821" s="48"/>
      <c r="Z821" s="48"/>
      <c r="AA821" s="48"/>
      <c r="AB821" s="48"/>
      <c r="AC821" s="48"/>
      <c r="AD821" s="48"/>
      <c r="AE821" s="48"/>
      <c r="AF821" s="48"/>
      <c r="AG821" s="47"/>
      <c r="AH821" s="47"/>
      <c r="AI821" s="47"/>
      <c r="AJ821" s="49"/>
      <c r="AK821" s="47"/>
      <c r="AL821" s="47"/>
      <c r="AM821" s="47"/>
      <c r="AN821" s="47"/>
      <c r="AO821" s="47"/>
      <c r="AP821" s="47"/>
      <c r="AQ821" s="50"/>
      <c r="AR821" s="50"/>
      <c r="AS821" s="51"/>
      <c r="AT821" s="51"/>
      <c r="AU821" s="1"/>
      <c r="AV821" s="1"/>
      <c r="AW821" s="1"/>
      <c r="AX821" s="1"/>
      <c r="AY821" s="1"/>
      <c r="AZ821" s="1"/>
      <c r="BA821" s="1"/>
      <c r="BB821" s="1"/>
      <c r="BC821" s="1"/>
      <c r="BD821" s="1"/>
      <c r="BE821" s="1"/>
      <c r="BF821" s="1"/>
      <c r="BG821" s="1"/>
      <c r="BH821" s="1"/>
      <c r="BI821" s="1"/>
      <c r="BJ821" s="1"/>
    </row>
    <row r="822" spans="1:62" ht="14.25" customHeight="1">
      <c r="A822" s="47"/>
      <c r="B822" s="47"/>
      <c r="C822" s="47"/>
      <c r="D822" s="47"/>
      <c r="E822" s="47"/>
      <c r="F822" s="47"/>
      <c r="G822" s="47"/>
      <c r="H822" s="47"/>
      <c r="I822" s="47"/>
      <c r="J822" s="47"/>
      <c r="K822" s="47"/>
      <c r="L822" s="47"/>
      <c r="M822" s="47"/>
      <c r="N822" s="47"/>
      <c r="O822" s="47"/>
      <c r="P822" s="47"/>
      <c r="Q822" s="47"/>
      <c r="R822" s="47"/>
      <c r="S822" s="48"/>
      <c r="T822" s="48"/>
      <c r="U822" s="48"/>
      <c r="V822" s="48"/>
      <c r="W822" s="48"/>
      <c r="X822" s="48"/>
      <c r="Y822" s="48"/>
      <c r="Z822" s="48"/>
      <c r="AA822" s="48"/>
      <c r="AB822" s="48"/>
      <c r="AC822" s="48"/>
      <c r="AD822" s="48"/>
      <c r="AE822" s="48"/>
      <c r="AF822" s="48"/>
      <c r="AG822" s="47"/>
      <c r="AH822" s="47"/>
      <c r="AI822" s="47"/>
      <c r="AJ822" s="49"/>
      <c r="AK822" s="47"/>
      <c r="AL822" s="47"/>
      <c r="AM822" s="47"/>
      <c r="AN822" s="47"/>
      <c r="AO822" s="47"/>
      <c r="AP822" s="47"/>
      <c r="AQ822" s="50"/>
      <c r="AR822" s="50"/>
      <c r="AS822" s="51"/>
      <c r="AT822" s="51"/>
      <c r="AU822" s="1"/>
      <c r="AV822" s="1"/>
      <c r="AW822" s="1"/>
      <c r="AX822" s="1"/>
      <c r="AY822" s="1"/>
      <c r="AZ822" s="1"/>
      <c r="BA822" s="1"/>
      <c r="BB822" s="1"/>
      <c r="BC822" s="1"/>
      <c r="BD822" s="1"/>
      <c r="BE822" s="1"/>
      <c r="BF822" s="1"/>
      <c r="BG822" s="1"/>
      <c r="BH822" s="1"/>
      <c r="BI822" s="1"/>
      <c r="BJ822" s="1"/>
    </row>
    <row r="823" spans="1:62" ht="14.25" customHeight="1">
      <c r="A823" s="47"/>
      <c r="B823" s="47"/>
      <c r="C823" s="47"/>
      <c r="D823" s="47"/>
      <c r="E823" s="47"/>
      <c r="F823" s="47"/>
      <c r="G823" s="47"/>
      <c r="H823" s="47"/>
      <c r="I823" s="47"/>
      <c r="J823" s="47"/>
      <c r="K823" s="47"/>
      <c r="L823" s="47"/>
      <c r="M823" s="47"/>
      <c r="N823" s="47"/>
      <c r="O823" s="47"/>
      <c r="P823" s="47"/>
      <c r="Q823" s="47"/>
      <c r="R823" s="47"/>
      <c r="S823" s="48"/>
      <c r="T823" s="48"/>
      <c r="U823" s="48"/>
      <c r="V823" s="48"/>
      <c r="W823" s="48"/>
      <c r="X823" s="48"/>
      <c r="Y823" s="48"/>
      <c r="Z823" s="48"/>
      <c r="AA823" s="48"/>
      <c r="AB823" s="48"/>
      <c r="AC823" s="48"/>
      <c r="AD823" s="48"/>
      <c r="AE823" s="48"/>
      <c r="AF823" s="48"/>
      <c r="AG823" s="47"/>
      <c r="AH823" s="47"/>
      <c r="AI823" s="47"/>
      <c r="AJ823" s="49"/>
      <c r="AK823" s="47"/>
      <c r="AL823" s="47"/>
      <c r="AM823" s="47"/>
      <c r="AN823" s="47"/>
      <c r="AO823" s="47"/>
      <c r="AP823" s="47"/>
      <c r="AQ823" s="50"/>
      <c r="AR823" s="50"/>
      <c r="AS823" s="51"/>
      <c r="AT823" s="51"/>
      <c r="AU823" s="1"/>
      <c r="AV823" s="1"/>
      <c r="AW823" s="1"/>
      <c r="AX823" s="1"/>
      <c r="AY823" s="1"/>
      <c r="AZ823" s="1"/>
      <c r="BA823" s="1"/>
      <c r="BB823" s="1"/>
      <c r="BC823" s="1"/>
      <c r="BD823" s="1"/>
      <c r="BE823" s="1"/>
      <c r="BF823" s="1"/>
      <c r="BG823" s="1"/>
      <c r="BH823" s="1"/>
      <c r="BI823" s="1"/>
      <c r="BJ823" s="1"/>
    </row>
    <row r="824" spans="1:62" ht="14.25" customHeight="1">
      <c r="A824" s="47"/>
      <c r="B824" s="47"/>
      <c r="C824" s="47"/>
      <c r="D824" s="47"/>
      <c r="E824" s="47"/>
      <c r="F824" s="47"/>
      <c r="G824" s="47"/>
      <c r="H824" s="47"/>
      <c r="I824" s="47"/>
      <c r="J824" s="47"/>
      <c r="K824" s="47"/>
      <c r="L824" s="47"/>
      <c r="M824" s="47"/>
      <c r="N824" s="47"/>
      <c r="O824" s="47"/>
      <c r="P824" s="47"/>
      <c r="Q824" s="47"/>
      <c r="R824" s="47"/>
      <c r="S824" s="48"/>
      <c r="T824" s="48"/>
      <c r="U824" s="48"/>
      <c r="V824" s="48"/>
      <c r="W824" s="48"/>
      <c r="X824" s="48"/>
      <c r="Y824" s="48"/>
      <c r="Z824" s="48"/>
      <c r="AA824" s="48"/>
      <c r="AB824" s="48"/>
      <c r="AC824" s="48"/>
      <c r="AD824" s="48"/>
      <c r="AE824" s="48"/>
      <c r="AF824" s="48"/>
      <c r="AG824" s="47"/>
      <c r="AH824" s="47"/>
      <c r="AI824" s="47"/>
      <c r="AJ824" s="49"/>
      <c r="AK824" s="47"/>
      <c r="AL824" s="47"/>
      <c r="AM824" s="47"/>
      <c r="AN824" s="47"/>
      <c r="AO824" s="47"/>
      <c r="AP824" s="47"/>
      <c r="AQ824" s="50"/>
      <c r="AR824" s="50"/>
      <c r="AS824" s="51"/>
      <c r="AT824" s="51"/>
      <c r="AU824" s="1"/>
      <c r="AV824" s="1"/>
      <c r="AW824" s="1"/>
      <c r="AX824" s="1"/>
      <c r="AY824" s="1"/>
      <c r="AZ824" s="1"/>
      <c r="BA824" s="1"/>
      <c r="BB824" s="1"/>
      <c r="BC824" s="1"/>
      <c r="BD824" s="1"/>
      <c r="BE824" s="1"/>
      <c r="BF824" s="1"/>
      <c r="BG824" s="1"/>
      <c r="BH824" s="1"/>
      <c r="BI824" s="1"/>
      <c r="BJ824" s="1"/>
    </row>
    <row r="825" spans="1:62" ht="14.25" customHeight="1">
      <c r="A825" s="47"/>
      <c r="B825" s="47"/>
      <c r="C825" s="47"/>
      <c r="D825" s="47"/>
      <c r="E825" s="47"/>
      <c r="F825" s="47"/>
      <c r="G825" s="47"/>
      <c r="H825" s="47"/>
      <c r="I825" s="47"/>
      <c r="J825" s="47"/>
      <c r="K825" s="47"/>
      <c r="L825" s="47"/>
      <c r="M825" s="47"/>
      <c r="N825" s="47"/>
      <c r="O825" s="47"/>
      <c r="P825" s="47"/>
      <c r="Q825" s="47"/>
      <c r="R825" s="47"/>
      <c r="S825" s="48"/>
      <c r="T825" s="48"/>
      <c r="U825" s="48"/>
      <c r="V825" s="48"/>
      <c r="W825" s="48"/>
      <c r="X825" s="48"/>
      <c r="Y825" s="48"/>
      <c r="Z825" s="48"/>
      <c r="AA825" s="48"/>
      <c r="AB825" s="48"/>
      <c r="AC825" s="48"/>
      <c r="AD825" s="48"/>
      <c r="AE825" s="48"/>
      <c r="AF825" s="48"/>
      <c r="AG825" s="47"/>
      <c r="AH825" s="47"/>
      <c r="AI825" s="47"/>
      <c r="AJ825" s="49"/>
      <c r="AK825" s="47"/>
      <c r="AL825" s="47"/>
      <c r="AM825" s="47"/>
      <c r="AN825" s="47"/>
      <c r="AO825" s="47"/>
      <c r="AP825" s="47"/>
      <c r="AQ825" s="50"/>
      <c r="AR825" s="50"/>
      <c r="AS825" s="51"/>
      <c r="AT825" s="51"/>
      <c r="AU825" s="1"/>
      <c r="AV825" s="1"/>
      <c r="AW825" s="1"/>
      <c r="AX825" s="1"/>
      <c r="AY825" s="1"/>
      <c r="AZ825" s="1"/>
      <c r="BA825" s="1"/>
      <c r="BB825" s="1"/>
      <c r="BC825" s="1"/>
      <c r="BD825" s="1"/>
      <c r="BE825" s="1"/>
      <c r="BF825" s="1"/>
      <c r="BG825" s="1"/>
      <c r="BH825" s="1"/>
      <c r="BI825" s="1"/>
      <c r="BJ825" s="1"/>
    </row>
    <row r="826" spans="1:62" ht="14.25" customHeight="1">
      <c r="A826" s="47"/>
      <c r="B826" s="47"/>
      <c r="C826" s="47"/>
      <c r="D826" s="47"/>
      <c r="E826" s="47"/>
      <c r="F826" s="47"/>
      <c r="G826" s="47"/>
      <c r="H826" s="47"/>
      <c r="I826" s="47"/>
      <c r="J826" s="47"/>
      <c r="K826" s="47"/>
      <c r="L826" s="47"/>
      <c r="M826" s="47"/>
      <c r="N826" s="47"/>
      <c r="O826" s="47"/>
      <c r="P826" s="47"/>
      <c r="Q826" s="47"/>
      <c r="R826" s="47"/>
      <c r="S826" s="48"/>
      <c r="T826" s="48"/>
      <c r="U826" s="48"/>
      <c r="V826" s="48"/>
      <c r="W826" s="48"/>
      <c r="X826" s="48"/>
      <c r="Y826" s="48"/>
      <c r="Z826" s="48"/>
      <c r="AA826" s="48"/>
      <c r="AB826" s="48"/>
      <c r="AC826" s="48"/>
      <c r="AD826" s="48"/>
      <c r="AE826" s="48"/>
      <c r="AF826" s="48"/>
      <c r="AG826" s="47"/>
      <c r="AH826" s="47"/>
      <c r="AI826" s="47"/>
      <c r="AJ826" s="49"/>
      <c r="AK826" s="47"/>
      <c r="AL826" s="47"/>
      <c r="AM826" s="47"/>
      <c r="AN826" s="47"/>
      <c r="AO826" s="47"/>
      <c r="AP826" s="47"/>
      <c r="AQ826" s="50"/>
      <c r="AR826" s="50"/>
      <c r="AS826" s="51"/>
      <c r="AT826" s="51"/>
      <c r="AU826" s="1"/>
      <c r="AV826" s="1"/>
      <c r="AW826" s="1"/>
      <c r="AX826" s="1"/>
      <c r="AY826" s="1"/>
      <c r="AZ826" s="1"/>
      <c r="BA826" s="1"/>
      <c r="BB826" s="1"/>
      <c r="BC826" s="1"/>
      <c r="BD826" s="1"/>
      <c r="BE826" s="1"/>
      <c r="BF826" s="1"/>
      <c r="BG826" s="1"/>
      <c r="BH826" s="1"/>
      <c r="BI826" s="1"/>
      <c r="BJ826" s="1"/>
    </row>
    <row r="827" spans="1:62" ht="14.25" customHeight="1">
      <c r="A827" s="47"/>
      <c r="B827" s="47"/>
      <c r="C827" s="47"/>
      <c r="D827" s="47"/>
      <c r="E827" s="47"/>
      <c r="F827" s="47"/>
      <c r="G827" s="47"/>
      <c r="H827" s="47"/>
      <c r="I827" s="47"/>
      <c r="J827" s="47"/>
      <c r="K827" s="47"/>
      <c r="L827" s="47"/>
      <c r="M827" s="47"/>
      <c r="N827" s="47"/>
      <c r="O827" s="47"/>
      <c r="P827" s="47"/>
      <c r="Q827" s="47"/>
      <c r="R827" s="47"/>
      <c r="S827" s="48"/>
      <c r="T827" s="48"/>
      <c r="U827" s="48"/>
      <c r="V827" s="48"/>
      <c r="W827" s="48"/>
      <c r="X827" s="48"/>
      <c r="Y827" s="48"/>
      <c r="Z827" s="48"/>
      <c r="AA827" s="48"/>
      <c r="AB827" s="48"/>
      <c r="AC827" s="48"/>
      <c r="AD827" s="48"/>
      <c r="AE827" s="48"/>
      <c r="AF827" s="48"/>
      <c r="AG827" s="47"/>
      <c r="AH827" s="47"/>
      <c r="AI827" s="47"/>
      <c r="AJ827" s="49"/>
      <c r="AK827" s="47"/>
      <c r="AL827" s="47"/>
      <c r="AM827" s="47"/>
      <c r="AN827" s="47"/>
      <c r="AO827" s="47"/>
      <c r="AP827" s="47"/>
      <c r="AQ827" s="50"/>
      <c r="AR827" s="50"/>
      <c r="AS827" s="51"/>
      <c r="AT827" s="51"/>
      <c r="AU827" s="1"/>
      <c r="AV827" s="1"/>
      <c r="AW827" s="1"/>
      <c r="AX827" s="1"/>
      <c r="AY827" s="1"/>
      <c r="AZ827" s="1"/>
      <c r="BA827" s="1"/>
      <c r="BB827" s="1"/>
      <c r="BC827" s="1"/>
      <c r="BD827" s="1"/>
      <c r="BE827" s="1"/>
      <c r="BF827" s="1"/>
      <c r="BG827" s="1"/>
      <c r="BH827" s="1"/>
      <c r="BI827" s="1"/>
      <c r="BJ827" s="1"/>
    </row>
    <row r="828" spans="1:62" ht="14.25" customHeight="1">
      <c r="A828" s="47"/>
      <c r="B828" s="47"/>
      <c r="C828" s="47"/>
      <c r="D828" s="47"/>
      <c r="E828" s="47"/>
      <c r="F828" s="47"/>
      <c r="G828" s="47"/>
      <c r="H828" s="47"/>
      <c r="I828" s="47"/>
      <c r="J828" s="47"/>
      <c r="K828" s="47"/>
      <c r="L828" s="47"/>
      <c r="M828" s="47"/>
      <c r="N828" s="47"/>
      <c r="O828" s="47"/>
      <c r="P828" s="47"/>
      <c r="Q828" s="47"/>
      <c r="R828" s="47"/>
      <c r="S828" s="48"/>
      <c r="T828" s="48"/>
      <c r="U828" s="48"/>
      <c r="V828" s="48"/>
      <c r="W828" s="48"/>
      <c r="X828" s="48"/>
      <c r="Y828" s="48"/>
      <c r="Z828" s="48"/>
      <c r="AA828" s="48"/>
      <c r="AB828" s="48"/>
      <c r="AC828" s="48"/>
      <c r="AD828" s="48"/>
      <c r="AE828" s="48"/>
      <c r="AF828" s="48"/>
      <c r="AG828" s="47"/>
      <c r="AH828" s="47"/>
      <c r="AI828" s="47"/>
      <c r="AJ828" s="49"/>
      <c r="AK828" s="47"/>
      <c r="AL828" s="47"/>
      <c r="AM828" s="47"/>
      <c r="AN828" s="47"/>
      <c r="AO828" s="47"/>
      <c r="AP828" s="47"/>
      <c r="AQ828" s="50"/>
      <c r="AR828" s="50"/>
      <c r="AS828" s="51"/>
      <c r="AT828" s="51"/>
      <c r="AU828" s="1"/>
      <c r="AV828" s="1"/>
      <c r="AW828" s="1"/>
      <c r="AX828" s="1"/>
      <c r="AY828" s="1"/>
      <c r="AZ828" s="1"/>
      <c r="BA828" s="1"/>
      <c r="BB828" s="1"/>
      <c r="BC828" s="1"/>
      <c r="BD828" s="1"/>
      <c r="BE828" s="1"/>
      <c r="BF828" s="1"/>
      <c r="BG828" s="1"/>
      <c r="BH828" s="1"/>
      <c r="BI828" s="1"/>
      <c r="BJ828" s="1"/>
    </row>
    <row r="829" spans="1:62" ht="14.25" customHeight="1">
      <c r="A829" s="47"/>
      <c r="B829" s="47"/>
      <c r="C829" s="47"/>
      <c r="D829" s="47"/>
      <c r="E829" s="47"/>
      <c r="F829" s="47"/>
      <c r="G829" s="47"/>
      <c r="H829" s="47"/>
      <c r="I829" s="47"/>
      <c r="J829" s="47"/>
      <c r="K829" s="47"/>
      <c r="L829" s="47"/>
      <c r="M829" s="47"/>
      <c r="N829" s="47"/>
      <c r="O829" s="47"/>
      <c r="P829" s="47"/>
      <c r="Q829" s="47"/>
      <c r="R829" s="47"/>
      <c r="S829" s="48"/>
      <c r="T829" s="48"/>
      <c r="U829" s="48"/>
      <c r="V829" s="48"/>
      <c r="W829" s="48"/>
      <c r="X829" s="48"/>
      <c r="Y829" s="48"/>
      <c r="Z829" s="48"/>
      <c r="AA829" s="48"/>
      <c r="AB829" s="48"/>
      <c r="AC829" s="48"/>
      <c r="AD829" s="48"/>
      <c r="AE829" s="48"/>
      <c r="AF829" s="48"/>
      <c r="AG829" s="47"/>
      <c r="AH829" s="47"/>
      <c r="AI829" s="47"/>
      <c r="AJ829" s="49"/>
      <c r="AK829" s="47"/>
      <c r="AL829" s="47"/>
      <c r="AM829" s="47"/>
      <c r="AN829" s="47"/>
      <c r="AO829" s="47"/>
      <c r="AP829" s="47"/>
      <c r="AQ829" s="50"/>
      <c r="AR829" s="50"/>
      <c r="AS829" s="51"/>
      <c r="AT829" s="51"/>
      <c r="AU829" s="1"/>
      <c r="AV829" s="1"/>
      <c r="AW829" s="1"/>
      <c r="AX829" s="1"/>
      <c r="AY829" s="1"/>
      <c r="AZ829" s="1"/>
      <c r="BA829" s="1"/>
      <c r="BB829" s="1"/>
      <c r="BC829" s="1"/>
      <c r="BD829" s="1"/>
      <c r="BE829" s="1"/>
      <c r="BF829" s="1"/>
      <c r="BG829" s="1"/>
      <c r="BH829" s="1"/>
      <c r="BI829" s="1"/>
      <c r="BJ829" s="1"/>
    </row>
    <row r="830" spans="1:62" ht="14.25" customHeight="1">
      <c r="A830" s="47"/>
      <c r="B830" s="47"/>
      <c r="C830" s="47"/>
      <c r="D830" s="47"/>
      <c r="E830" s="47"/>
      <c r="F830" s="47"/>
      <c r="G830" s="47"/>
      <c r="H830" s="47"/>
      <c r="I830" s="47"/>
      <c r="J830" s="47"/>
      <c r="K830" s="47"/>
      <c r="L830" s="47"/>
      <c r="M830" s="47"/>
      <c r="N830" s="47"/>
      <c r="O830" s="47"/>
      <c r="P830" s="47"/>
      <c r="Q830" s="47"/>
      <c r="R830" s="47"/>
      <c r="S830" s="48"/>
      <c r="T830" s="48"/>
      <c r="U830" s="48"/>
      <c r="V830" s="48"/>
      <c r="W830" s="48"/>
      <c r="X830" s="48"/>
      <c r="Y830" s="48"/>
      <c r="Z830" s="48"/>
      <c r="AA830" s="48"/>
      <c r="AB830" s="48"/>
      <c r="AC830" s="48"/>
      <c r="AD830" s="48"/>
      <c r="AE830" s="48"/>
      <c r="AF830" s="48"/>
      <c r="AG830" s="47"/>
      <c r="AH830" s="47"/>
      <c r="AI830" s="47"/>
      <c r="AJ830" s="49"/>
      <c r="AK830" s="47"/>
      <c r="AL830" s="47"/>
      <c r="AM830" s="47"/>
      <c r="AN830" s="47"/>
      <c r="AO830" s="47"/>
      <c r="AP830" s="47"/>
      <c r="AQ830" s="50"/>
      <c r="AR830" s="50"/>
      <c r="AS830" s="51"/>
      <c r="AT830" s="51"/>
      <c r="AU830" s="1"/>
      <c r="AV830" s="1"/>
      <c r="AW830" s="1"/>
      <c r="AX830" s="1"/>
      <c r="AY830" s="1"/>
      <c r="AZ830" s="1"/>
      <c r="BA830" s="1"/>
      <c r="BB830" s="1"/>
      <c r="BC830" s="1"/>
      <c r="BD830" s="1"/>
      <c r="BE830" s="1"/>
      <c r="BF830" s="1"/>
      <c r="BG830" s="1"/>
      <c r="BH830" s="1"/>
      <c r="BI830" s="1"/>
      <c r="BJ830" s="1"/>
    </row>
    <row r="831" spans="1:62" ht="14.25" customHeight="1">
      <c r="A831" s="47"/>
      <c r="B831" s="47"/>
      <c r="C831" s="47"/>
      <c r="D831" s="47"/>
      <c r="E831" s="47"/>
      <c r="F831" s="47"/>
      <c r="G831" s="47"/>
      <c r="H831" s="47"/>
      <c r="I831" s="47"/>
      <c r="J831" s="47"/>
      <c r="K831" s="47"/>
      <c r="L831" s="47"/>
      <c r="M831" s="47"/>
      <c r="N831" s="47"/>
      <c r="O831" s="47"/>
      <c r="P831" s="47"/>
      <c r="Q831" s="47"/>
      <c r="R831" s="47"/>
      <c r="S831" s="48"/>
      <c r="T831" s="48"/>
      <c r="U831" s="48"/>
      <c r="V831" s="48"/>
      <c r="W831" s="48"/>
      <c r="X831" s="48"/>
      <c r="Y831" s="48"/>
      <c r="Z831" s="48"/>
      <c r="AA831" s="48"/>
      <c r="AB831" s="48"/>
      <c r="AC831" s="48"/>
      <c r="AD831" s="48"/>
      <c r="AE831" s="48"/>
      <c r="AF831" s="48"/>
      <c r="AG831" s="47"/>
      <c r="AH831" s="47"/>
      <c r="AI831" s="47"/>
      <c r="AJ831" s="49"/>
      <c r="AK831" s="47"/>
      <c r="AL831" s="47"/>
      <c r="AM831" s="47"/>
      <c r="AN831" s="47"/>
      <c r="AO831" s="47"/>
      <c r="AP831" s="47"/>
      <c r="AQ831" s="50"/>
      <c r="AR831" s="50"/>
      <c r="AS831" s="51"/>
      <c r="AT831" s="51"/>
      <c r="AU831" s="1"/>
      <c r="AV831" s="1"/>
      <c r="AW831" s="1"/>
      <c r="AX831" s="1"/>
      <c r="AY831" s="1"/>
      <c r="AZ831" s="1"/>
      <c r="BA831" s="1"/>
      <c r="BB831" s="1"/>
      <c r="BC831" s="1"/>
      <c r="BD831" s="1"/>
      <c r="BE831" s="1"/>
      <c r="BF831" s="1"/>
      <c r="BG831" s="1"/>
      <c r="BH831" s="1"/>
      <c r="BI831" s="1"/>
      <c r="BJ831" s="1"/>
    </row>
    <row r="832" spans="1:62" ht="14.25" customHeight="1">
      <c r="A832" s="47"/>
      <c r="B832" s="47"/>
      <c r="C832" s="47"/>
      <c r="D832" s="47"/>
      <c r="E832" s="47"/>
      <c r="F832" s="47"/>
      <c r="G832" s="47"/>
      <c r="H832" s="47"/>
      <c r="I832" s="47"/>
      <c r="J832" s="47"/>
      <c r="K832" s="47"/>
      <c r="L832" s="47"/>
      <c r="M832" s="47"/>
      <c r="N832" s="47"/>
      <c r="O832" s="47"/>
      <c r="P832" s="47"/>
      <c r="Q832" s="47"/>
      <c r="R832" s="47"/>
      <c r="S832" s="48"/>
      <c r="T832" s="48"/>
      <c r="U832" s="48"/>
      <c r="V832" s="48"/>
      <c r="W832" s="48"/>
      <c r="X832" s="48"/>
      <c r="Y832" s="48"/>
      <c r="Z832" s="48"/>
      <c r="AA832" s="48"/>
      <c r="AB832" s="48"/>
      <c r="AC832" s="48"/>
      <c r="AD832" s="48"/>
      <c r="AE832" s="48"/>
      <c r="AF832" s="48"/>
      <c r="AG832" s="47"/>
      <c r="AH832" s="47"/>
      <c r="AI832" s="47"/>
      <c r="AJ832" s="49"/>
      <c r="AK832" s="47"/>
      <c r="AL832" s="47"/>
      <c r="AM832" s="47"/>
      <c r="AN832" s="47"/>
      <c r="AO832" s="47"/>
      <c r="AP832" s="47"/>
      <c r="AQ832" s="50"/>
      <c r="AR832" s="50"/>
      <c r="AS832" s="51"/>
      <c r="AT832" s="51"/>
      <c r="AU832" s="1"/>
      <c r="AV832" s="1"/>
      <c r="AW832" s="1"/>
      <c r="AX832" s="1"/>
      <c r="AY832" s="1"/>
      <c r="AZ832" s="1"/>
      <c r="BA832" s="1"/>
      <c r="BB832" s="1"/>
      <c r="BC832" s="1"/>
      <c r="BD832" s="1"/>
      <c r="BE832" s="1"/>
      <c r="BF832" s="1"/>
      <c r="BG832" s="1"/>
      <c r="BH832" s="1"/>
      <c r="BI832" s="1"/>
      <c r="BJ832" s="1"/>
    </row>
    <row r="833" spans="1:62" ht="14.25" customHeight="1">
      <c r="A833" s="47"/>
      <c r="B833" s="47"/>
      <c r="C833" s="47"/>
      <c r="D833" s="47"/>
      <c r="E833" s="47"/>
      <c r="F833" s="47"/>
      <c r="G833" s="47"/>
      <c r="H833" s="47"/>
      <c r="I833" s="47"/>
      <c r="J833" s="47"/>
      <c r="K833" s="47"/>
      <c r="L833" s="47"/>
      <c r="M833" s="47"/>
      <c r="N833" s="47"/>
      <c r="O833" s="47"/>
      <c r="P833" s="47"/>
      <c r="Q833" s="47"/>
      <c r="R833" s="47"/>
      <c r="S833" s="48"/>
      <c r="T833" s="48"/>
      <c r="U833" s="48"/>
      <c r="V833" s="48"/>
      <c r="W833" s="48"/>
      <c r="X833" s="48"/>
      <c r="Y833" s="48"/>
      <c r="Z833" s="48"/>
      <c r="AA833" s="48"/>
      <c r="AB833" s="48"/>
      <c r="AC833" s="48"/>
      <c r="AD833" s="48"/>
      <c r="AE833" s="48"/>
      <c r="AF833" s="48"/>
      <c r="AG833" s="47"/>
      <c r="AH833" s="47"/>
      <c r="AI833" s="47"/>
      <c r="AJ833" s="49"/>
      <c r="AK833" s="47"/>
      <c r="AL833" s="47"/>
      <c r="AM833" s="47"/>
      <c r="AN833" s="47"/>
      <c r="AO833" s="47"/>
      <c r="AP833" s="47"/>
      <c r="AQ833" s="50"/>
      <c r="AR833" s="50"/>
      <c r="AS833" s="51"/>
      <c r="AT833" s="51"/>
      <c r="AU833" s="1"/>
      <c r="AV833" s="1"/>
      <c r="AW833" s="1"/>
      <c r="AX833" s="1"/>
      <c r="AY833" s="1"/>
      <c r="AZ833" s="1"/>
      <c r="BA833" s="1"/>
      <c r="BB833" s="1"/>
      <c r="BC833" s="1"/>
      <c r="BD833" s="1"/>
      <c r="BE833" s="1"/>
      <c r="BF833" s="1"/>
      <c r="BG833" s="1"/>
      <c r="BH833" s="1"/>
      <c r="BI833" s="1"/>
      <c r="BJ833" s="1"/>
    </row>
    <row r="834" spans="1:62" ht="14.25" customHeight="1">
      <c r="A834" s="47"/>
      <c r="B834" s="47"/>
      <c r="C834" s="47"/>
      <c r="D834" s="47"/>
      <c r="E834" s="47"/>
      <c r="F834" s="47"/>
      <c r="G834" s="47"/>
      <c r="H834" s="47"/>
      <c r="I834" s="47"/>
      <c r="J834" s="47"/>
      <c r="K834" s="47"/>
      <c r="L834" s="47"/>
      <c r="M834" s="47"/>
      <c r="N834" s="47"/>
      <c r="O834" s="47"/>
      <c r="P834" s="47"/>
      <c r="Q834" s="47"/>
      <c r="R834" s="47"/>
      <c r="S834" s="48"/>
      <c r="T834" s="48"/>
      <c r="U834" s="48"/>
      <c r="V834" s="48"/>
      <c r="W834" s="48"/>
      <c r="X834" s="48"/>
      <c r="Y834" s="48"/>
      <c r="Z834" s="48"/>
      <c r="AA834" s="48"/>
      <c r="AB834" s="48"/>
      <c r="AC834" s="48"/>
      <c r="AD834" s="48"/>
      <c r="AE834" s="48"/>
      <c r="AF834" s="48"/>
      <c r="AG834" s="47"/>
      <c r="AH834" s="47"/>
      <c r="AI834" s="47"/>
      <c r="AJ834" s="49"/>
      <c r="AK834" s="47"/>
      <c r="AL834" s="47"/>
      <c r="AM834" s="47"/>
      <c r="AN834" s="47"/>
      <c r="AO834" s="47"/>
      <c r="AP834" s="47"/>
      <c r="AQ834" s="50"/>
      <c r="AR834" s="50"/>
      <c r="AS834" s="51"/>
      <c r="AT834" s="51"/>
      <c r="AU834" s="1"/>
      <c r="AV834" s="1"/>
      <c r="AW834" s="1"/>
      <c r="AX834" s="1"/>
      <c r="AY834" s="1"/>
      <c r="AZ834" s="1"/>
      <c r="BA834" s="1"/>
      <c r="BB834" s="1"/>
      <c r="BC834" s="1"/>
      <c r="BD834" s="1"/>
      <c r="BE834" s="1"/>
      <c r="BF834" s="1"/>
      <c r="BG834" s="1"/>
      <c r="BH834" s="1"/>
      <c r="BI834" s="1"/>
      <c r="BJ834" s="1"/>
    </row>
    <row r="835" spans="1:62" ht="14.25" customHeight="1">
      <c r="A835" s="47"/>
      <c r="B835" s="47"/>
      <c r="C835" s="47"/>
      <c r="D835" s="47"/>
      <c r="E835" s="47"/>
      <c r="F835" s="47"/>
      <c r="G835" s="47"/>
      <c r="H835" s="47"/>
      <c r="I835" s="47"/>
      <c r="J835" s="47"/>
      <c r="K835" s="47"/>
      <c r="L835" s="47"/>
      <c r="M835" s="47"/>
      <c r="N835" s="47"/>
      <c r="O835" s="47"/>
      <c r="P835" s="47"/>
      <c r="Q835" s="47"/>
      <c r="R835" s="47"/>
      <c r="S835" s="48"/>
      <c r="T835" s="48"/>
      <c r="U835" s="48"/>
      <c r="V835" s="48"/>
      <c r="W835" s="48"/>
      <c r="X835" s="48"/>
      <c r="Y835" s="48"/>
      <c r="Z835" s="48"/>
      <c r="AA835" s="48"/>
      <c r="AB835" s="48"/>
      <c r="AC835" s="48"/>
      <c r="AD835" s="48"/>
      <c r="AE835" s="48"/>
      <c r="AF835" s="48"/>
      <c r="AG835" s="47"/>
      <c r="AH835" s="47"/>
      <c r="AI835" s="47"/>
      <c r="AJ835" s="49"/>
      <c r="AK835" s="47"/>
      <c r="AL835" s="47"/>
      <c r="AM835" s="47"/>
      <c r="AN835" s="47"/>
      <c r="AO835" s="47"/>
      <c r="AP835" s="47"/>
      <c r="AQ835" s="50"/>
      <c r="AR835" s="50"/>
      <c r="AS835" s="51"/>
      <c r="AT835" s="51"/>
      <c r="AU835" s="1"/>
      <c r="AV835" s="1"/>
      <c r="AW835" s="1"/>
      <c r="AX835" s="1"/>
      <c r="AY835" s="1"/>
      <c r="AZ835" s="1"/>
      <c r="BA835" s="1"/>
      <c r="BB835" s="1"/>
      <c r="BC835" s="1"/>
      <c r="BD835" s="1"/>
      <c r="BE835" s="1"/>
      <c r="BF835" s="1"/>
      <c r="BG835" s="1"/>
      <c r="BH835" s="1"/>
      <c r="BI835" s="1"/>
      <c r="BJ835" s="1"/>
    </row>
    <row r="836" spans="1:62" ht="14.25" customHeight="1">
      <c r="A836" s="47"/>
      <c r="B836" s="47"/>
      <c r="C836" s="47"/>
      <c r="D836" s="47"/>
      <c r="E836" s="47"/>
      <c r="F836" s="47"/>
      <c r="G836" s="47"/>
      <c r="H836" s="47"/>
      <c r="I836" s="47"/>
      <c r="J836" s="47"/>
      <c r="K836" s="47"/>
      <c r="L836" s="47"/>
      <c r="M836" s="47"/>
      <c r="N836" s="47"/>
      <c r="O836" s="47"/>
      <c r="P836" s="47"/>
      <c r="Q836" s="47"/>
      <c r="R836" s="47"/>
      <c r="S836" s="48"/>
      <c r="T836" s="48"/>
      <c r="U836" s="48"/>
      <c r="V836" s="48"/>
      <c r="W836" s="48"/>
      <c r="X836" s="48"/>
      <c r="Y836" s="48"/>
      <c r="Z836" s="48"/>
      <c r="AA836" s="48"/>
      <c r="AB836" s="48"/>
      <c r="AC836" s="48"/>
      <c r="AD836" s="48"/>
      <c r="AE836" s="48"/>
      <c r="AF836" s="48"/>
      <c r="AG836" s="47"/>
      <c r="AH836" s="47"/>
      <c r="AI836" s="47"/>
      <c r="AJ836" s="49"/>
      <c r="AK836" s="47"/>
      <c r="AL836" s="47"/>
      <c r="AM836" s="47"/>
      <c r="AN836" s="47"/>
      <c r="AO836" s="47"/>
      <c r="AP836" s="47"/>
      <c r="AQ836" s="50"/>
      <c r="AR836" s="50"/>
      <c r="AS836" s="51"/>
      <c r="AT836" s="51"/>
      <c r="AU836" s="1"/>
      <c r="AV836" s="1"/>
      <c r="AW836" s="1"/>
      <c r="AX836" s="1"/>
      <c r="AY836" s="1"/>
      <c r="AZ836" s="1"/>
      <c r="BA836" s="1"/>
      <c r="BB836" s="1"/>
      <c r="BC836" s="1"/>
      <c r="BD836" s="1"/>
      <c r="BE836" s="1"/>
      <c r="BF836" s="1"/>
      <c r="BG836" s="1"/>
      <c r="BH836" s="1"/>
      <c r="BI836" s="1"/>
      <c r="BJ836" s="1"/>
    </row>
    <row r="837" spans="1:62" ht="14.25" customHeight="1">
      <c r="A837" s="47"/>
      <c r="B837" s="47"/>
      <c r="C837" s="47"/>
      <c r="D837" s="47"/>
      <c r="E837" s="47"/>
      <c r="F837" s="47"/>
      <c r="G837" s="47"/>
      <c r="H837" s="47"/>
      <c r="I837" s="47"/>
      <c r="J837" s="47"/>
      <c r="K837" s="47"/>
      <c r="L837" s="47"/>
      <c r="M837" s="47"/>
      <c r="N837" s="47"/>
      <c r="O837" s="47"/>
      <c r="P837" s="47"/>
      <c r="Q837" s="47"/>
      <c r="R837" s="47"/>
      <c r="S837" s="48"/>
      <c r="T837" s="48"/>
      <c r="U837" s="48"/>
      <c r="V837" s="48"/>
      <c r="W837" s="48"/>
      <c r="X837" s="48"/>
      <c r="Y837" s="48"/>
      <c r="Z837" s="48"/>
      <c r="AA837" s="48"/>
      <c r="AB837" s="48"/>
      <c r="AC837" s="48"/>
      <c r="AD837" s="48"/>
      <c r="AE837" s="48"/>
      <c r="AF837" s="48"/>
      <c r="AG837" s="47"/>
      <c r="AH837" s="47"/>
      <c r="AI837" s="47"/>
      <c r="AJ837" s="49"/>
      <c r="AK837" s="47"/>
      <c r="AL837" s="47"/>
      <c r="AM837" s="47"/>
      <c r="AN837" s="47"/>
      <c r="AO837" s="47"/>
      <c r="AP837" s="47"/>
      <c r="AQ837" s="50"/>
      <c r="AR837" s="50"/>
      <c r="AS837" s="51"/>
      <c r="AT837" s="51"/>
      <c r="AU837" s="1"/>
      <c r="AV837" s="1"/>
      <c r="AW837" s="1"/>
      <c r="AX837" s="1"/>
      <c r="AY837" s="1"/>
      <c r="AZ837" s="1"/>
      <c r="BA837" s="1"/>
      <c r="BB837" s="1"/>
      <c r="BC837" s="1"/>
      <c r="BD837" s="1"/>
      <c r="BE837" s="1"/>
      <c r="BF837" s="1"/>
      <c r="BG837" s="1"/>
      <c r="BH837" s="1"/>
      <c r="BI837" s="1"/>
      <c r="BJ837" s="1"/>
    </row>
    <row r="838" spans="1:62" ht="14.25" customHeight="1">
      <c r="A838" s="47"/>
      <c r="B838" s="47"/>
      <c r="C838" s="47"/>
      <c r="D838" s="47"/>
      <c r="E838" s="47"/>
      <c r="F838" s="47"/>
      <c r="G838" s="47"/>
      <c r="H838" s="47"/>
      <c r="I838" s="47"/>
      <c r="J838" s="47"/>
      <c r="K838" s="47"/>
      <c r="L838" s="47"/>
      <c r="M838" s="47"/>
      <c r="N838" s="47"/>
      <c r="O838" s="47"/>
      <c r="P838" s="47"/>
      <c r="Q838" s="47"/>
      <c r="R838" s="47"/>
      <c r="S838" s="48"/>
      <c r="T838" s="48"/>
      <c r="U838" s="48"/>
      <c r="V838" s="48"/>
      <c r="W838" s="48"/>
      <c r="X838" s="48"/>
      <c r="Y838" s="48"/>
      <c r="Z838" s="48"/>
      <c r="AA838" s="48"/>
      <c r="AB838" s="48"/>
      <c r="AC838" s="48"/>
      <c r="AD838" s="48"/>
      <c r="AE838" s="48"/>
      <c r="AF838" s="48"/>
      <c r="AG838" s="47"/>
      <c r="AH838" s="47"/>
      <c r="AI838" s="47"/>
      <c r="AJ838" s="49"/>
      <c r="AK838" s="47"/>
      <c r="AL838" s="47"/>
      <c r="AM838" s="47"/>
      <c r="AN838" s="47"/>
      <c r="AO838" s="47"/>
      <c r="AP838" s="47"/>
      <c r="AQ838" s="50"/>
      <c r="AR838" s="50"/>
      <c r="AS838" s="51"/>
      <c r="AT838" s="51"/>
      <c r="AU838" s="1"/>
      <c r="AV838" s="1"/>
      <c r="AW838" s="1"/>
      <c r="AX838" s="1"/>
      <c r="AY838" s="1"/>
      <c r="AZ838" s="1"/>
      <c r="BA838" s="1"/>
      <c r="BB838" s="1"/>
      <c r="BC838" s="1"/>
      <c r="BD838" s="1"/>
      <c r="BE838" s="1"/>
      <c r="BF838" s="1"/>
      <c r="BG838" s="1"/>
      <c r="BH838" s="1"/>
      <c r="BI838" s="1"/>
      <c r="BJ838" s="1"/>
    </row>
    <row r="839" spans="1:62" ht="14.25" customHeight="1">
      <c r="A839" s="47"/>
      <c r="B839" s="47"/>
      <c r="C839" s="47"/>
      <c r="D839" s="47"/>
      <c r="E839" s="47"/>
      <c r="F839" s="47"/>
      <c r="G839" s="47"/>
      <c r="H839" s="47"/>
      <c r="I839" s="47"/>
      <c r="J839" s="47"/>
      <c r="K839" s="47"/>
      <c r="L839" s="47"/>
      <c r="M839" s="47"/>
      <c r="N839" s="47"/>
      <c r="O839" s="47"/>
      <c r="P839" s="47"/>
      <c r="Q839" s="47"/>
      <c r="R839" s="47"/>
      <c r="S839" s="48"/>
      <c r="T839" s="48"/>
      <c r="U839" s="48"/>
      <c r="V839" s="48"/>
      <c r="W839" s="48"/>
      <c r="X839" s="48"/>
      <c r="Y839" s="48"/>
      <c r="Z839" s="48"/>
      <c r="AA839" s="48"/>
      <c r="AB839" s="48"/>
      <c r="AC839" s="48"/>
      <c r="AD839" s="48"/>
      <c r="AE839" s="48"/>
      <c r="AF839" s="48"/>
      <c r="AG839" s="47"/>
      <c r="AH839" s="47"/>
      <c r="AI839" s="47"/>
      <c r="AJ839" s="49"/>
      <c r="AK839" s="47"/>
      <c r="AL839" s="47"/>
      <c r="AM839" s="47"/>
      <c r="AN839" s="47"/>
      <c r="AO839" s="47"/>
      <c r="AP839" s="47"/>
      <c r="AQ839" s="50"/>
      <c r="AR839" s="50"/>
      <c r="AS839" s="51"/>
      <c r="AT839" s="51"/>
      <c r="AU839" s="1"/>
      <c r="AV839" s="1"/>
      <c r="AW839" s="1"/>
      <c r="AX839" s="1"/>
      <c r="AY839" s="1"/>
      <c r="AZ839" s="1"/>
      <c r="BA839" s="1"/>
      <c r="BB839" s="1"/>
      <c r="BC839" s="1"/>
      <c r="BD839" s="1"/>
      <c r="BE839" s="1"/>
      <c r="BF839" s="1"/>
      <c r="BG839" s="1"/>
      <c r="BH839" s="1"/>
      <c r="BI839" s="1"/>
      <c r="BJ839" s="1"/>
    </row>
    <row r="840" spans="1:62" ht="14.25" customHeight="1">
      <c r="A840" s="47"/>
      <c r="B840" s="47"/>
      <c r="C840" s="47"/>
      <c r="D840" s="47"/>
      <c r="E840" s="47"/>
      <c r="F840" s="47"/>
      <c r="G840" s="47"/>
      <c r="H840" s="47"/>
      <c r="I840" s="47"/>
      <c r="J840" s="47"/>
      <c r="K840" s="47"/>
      <c r="L840" s="47"/>
      <c r="M840" s="47"/>
      <c r="N840" s="47"/>
      <c r="O840" s="47"/>
      <c r="P840" s="47"/>
      <c r="Q840" s="47"/>
      <c r="R840" s="47"/>
      <c r="S840" s="48"/>
      <c r="T840" s="48"/>
      <c r="U840" s="48"/>
      <c r="V840" s="48"/>
      <c r="W840" s="48"/>
      <c r="X840" s="48"/>
      <c r="Y840" s="48"/>
      <c r="Z840" s="48"/>
      <c r="AA840" s="48"/>
      <c r="AB840" s="48"/>
      <c r="AC840" s="48"/>
      <c r="AD840" s="48"/>
      <c r="AE840" s="48"/>
      <c r="AF840" s="48"/>
      <c r="AG840" s="47"/>
      <c r="AH840" s="47"/>
      <c r="AI840" s="47"/>
      <c r="AJ840" s="49"/>
      <c r="AK840" s="47"/>
      <c r="AL840" s="47"/>
      <c r="AM840" s="47"/>
      <c r="AN840" s="47"/>
      <c r="AO840" s="47"/>
      <c r="AP840" s="47"/>
      <c r="AQ840" s="50"/>
      <c r="AR840" s="50"/>
      <c r="AS840" s="51"/>
      <c r="AT840" s="51"/>
      <c r="AU840" s="1"/>
      <c r="AV840" s="1"/>
      <c r="AW840" s="1"/>
      <c r="AX840" s="1"/>
      <c r="AY840" s="1"/>
      <c r="AZ840" s="1"/>
      <c r="BA840" s="1"/>
      <c r="BB840" s="1"/>
      <c r="BC840" s="1"/>
      <c r="BD840" s="1"/>
      <c r="BE840" s="1"/>
      <c r="BF840" s="1"/>
      <c r="BG840" s="1"/>
      <c r="BH840" s="1"/>
      <c r="BI840" s="1"/>
      <c r="BJ840" s="1"/>
    </row>
    <row r="841" spans="1:62" ht="14.25" customHeight="1">
      <c r="A841" s="47"/>
      <c r="B841" s="47"/>
      <c r="C841" s="47"/>
      <c r="D841" s="47"/>
      <c r="E841" s="47"/>
      <c r="F841" s="47"/>
      <c r="G841" s="47"/>
      <c r="H841" s="47"/>
      <c r="I841" s="47"/>
      <c r="J841" s="47"/>
      <c r="K841" s="47"/>
      <c r="L841" s="47"/>
      <c r="M841" s="47"/>
      <c r="N841" s="47"/>
      <c r="O841" s="47"/>
      <c r="P841" s="47"/>
      <c r="Q841" s="47"/>
      <c r="R841" s="47"/>
      <c r="S841" s="48"/>
      <c r="T841" s="48"/>
      <c r="U841" s="48"/>
      <c r="V841" s="48"/>
      <c r="W841" s="48"/>
      <c r="X841" s="48"/>
      <c r="Y841" s="48"/>
      <c r="Z841" s="48"/>
      <c r="AA841" s="48"/>
      <c r="AB841" s="48"/>
      <c r="AC841" s="48"/>
      <c r="AD841" s="48"/>
      <c r="AE841" s="48"/>
      <c r="AF841" s="48"/>
      <c r="AG841" s="47"/>
      <c r="AH841" s="47"/>
      <c r="AI841" s="47"/>
      <c r="AJ841" s="49"/>
      <c r="AK841" s="47"/>
      <c r="AL841" s="47"/>
      <c r="AM841" s="47"/>
      <c r="AN841" s="47"/>
      <c r="AO841" s="47"/>
      <c r="AP841" s="47"/>
      <c r="AQ841" s="50"/>
      <c r="AR841" s="50"/>
      <c r="AS841" s="51"/>
      <c r="AT841" s="51"/>
      <c r="AU841" s="1"/>
      <c r="AV841" s="1"/>
      <c r="AW841" s="1"/>
      <c r="AX841" s="1"/>
      <c r="AY841" s="1"/>
      <c r="AZ841" s="1"/>
      <c r="BA841" s="1"/>
      <c r="BB841" s="1"/>
      <c r="BC841" s="1"/>
      <c r="BD841" s="1"/>
      <c r="BE841" s="1"/>
      <c r="BF841" s="1"/>
      <c r="BG841" s="1"/>
      <c r="BH841" s="1"/>
      <c r="BI841" s="1"/>
      <c r="BJ841" s="1"/>
    </row>
    <row r="842" spans="1:62" ht="14.25" customHeight="1">
      <c r="A842" s="47"/>
      <c r="B842" s="47"/>
      <c r="C842" s="47"/>
      <c r="D842" s="47"/>
      <c r="E842" s="47"/>
      <c r="F842" s="47"/>
      <c r="G842" s="47"/>
      <c r="H842" s="47"/>
      <c r="I842" s="47"/>
      <c r="J842" s="47"/>
      <c r="K842" s="47"/>
      <c r="L842" s="47"/>
      <c r="M842" s="47"/>
      <c r="N842" s="47"/>
      <c r="O842" s="47"/>
      <c r="P842" s="47"/>
      <c r="Q842" s="47"/>
      <c r="R842" s="47"/>
      <c r="S842" s="48"/>
      <c r="T842" s="48"/>
      <c r="U842" s="48"/>
      <c r="V842" s="48"/>
      <c r="W842" s="48"/>
      <c r="X842" s="48"/>
      <c r="Y842" s="48"/>
      <c r="Z842" s="48"/>
      <c r="AA842" s="48"/>
      <c r="AB842" s="48"/>
      <c r="AC842" s="48"/>
      <c r="AD842" s="48"/>
      <c r="AE842" s="48"/>
      <c r="AF842" s="48"/>
      <c r="AG842" s="47"/>
      <c r="AH842" s="47"/>
      <c r="AI842" s="47"/>
      <c r="AJ842" s="49"/>
      <c r="AK842" s="47"/>
      <c r="AL842" s="47"/>
      <c r="AM842" s="47"/>
      <c r="AN842" s="47"/>
      <c r="AO842" s="47"/>
      <c r="AP842" s="47"/>
      <c r="AQ842" s="50"/>
      <c r="AR842" s="50"/>
      <c r="AS842" s="51"/>
      <c r="AT842" s="51"/>
      <c r="AU842" s="1"/>
      <c r="AV842" s="1"/>
      <c r="AW842" s="1"/>
      <c r="AX842" s="1"/>
      <c r="AY842" s="1"/>
      <c r="AZ842" s="1"/>
      <c r="BA842" s="1"/>
      <c r="BB842" s="1"/>
      <c r="BC842" s="1"/>
      <c r="BD842" s="1"/>
      <c r="BE842" s="1"/>
      <c r="BF842" s="1"/>
      <c r="BG842" s="1"/>
      <c r="BH842" s="1"/>
      <c r="BI842" s="1"/>
      <c r="BJ842" s="1"/>
    </row>
    <row r="843" spans="1:62" ht="14.25" customHeight="1">
      <c r="A843" s="47"/>
      <c r="B843" s="47"/>
      <c r="C843" s="47"/>
      <c r="D843" s="47"/>
      <c r="E843" s="47"/>
      <c r="F843" s="47"/>
      <c r="G843" s="47"/>
      <c r="H843" s="47"/>
      <c r="I843" s="47"/>
      <c r="J843" s="47"/>
      <c r="K843" s="47"/>
      <c r="L843" s="47"/>
      <c r="M843" s="47"/>
      <c r="N843" s="47"/>
      <c r="O843" s="47"/>
      <c r="P843" s="47"/>
      <c r="Q843" s="47"/>
      <c r="R843" s="47"/>
      <c r="S843" s="48"/>
      <c r="T843" s="48"/>
      <c r="U843" s="48"/>
      <c r="V843" s="48"/>
      <c r="W843" s="48"/>
      <c r="X843" s="48"/>
      <c r="Y843" s="48"/>
      <c r="Z843" s="48"/>
      <c r="AA843" s="48"/>
      <c r="AB843" s="48"/>
      <c r="AC843" s="48"/>
      <c r="AD843" s="48"/>
      <c r="AE843" s="48"/>
      <c r="AF843" s="48"/>
      <c r="AG843" s="47"/>
      <c r="AH843" s="47"/>
      <c r="AI843" s="47"/>
      <c r="AJ843" s="49"/>
      <c r="AK843" s="47"/>
      <c r="AL843" s="47"/>
      <c r="AM843" s="47"/>
      <c r="AN843" s="47"/>
      <c r="AO843" s="47"/>
      <c r="AP843" s="47"/>
      <c r="AQ843" s="50"/>
      <c r="AR843" s="50"/>
      <c r="AS843" s="51"/>
      <c r="AT843" s="51"/>
      <c r="AU843" s="1"/>
      <c r="AV843" s="1"/>
      <c r="AW843" s="1"/>
      <c r="AX843" s="1"/>
      <c r="AY843" s="1"/>
      <c r="AZ843" s="1"/>
      <c r="BA843" s="1"/>
      <c r="BB843" s="1"/>
      <c r="BC843" s="1"/>
      <c r="BD843" s="1"/>
      <c r="BE843" s="1"/>
      <c r="BF843" s="1"/>
      <c r="BG843" s="1"/>
      <c r="BH843" s="1"/>
      <c r="BI843" s="1"/>
      <c r="BJ843" s="1"/>
    </row>
    <row r="844" spans="1:62" ht="14.25" customHeight="1">
      <c r="A844" s="47"/>
      <c r="B844" s="47"/>
      <c r="C844" s="47"/>
      <c r="D844" s="47"/>
      <c r="E844" s="47"/>
      <c r="F844" s="47"/>
      <c r="G844" s="47"/>
      <c r="H844" s="47"/>
      <c r="I844" s="47"/>
      <c r="J844" s="47"/>
      <c r="K844" s="47"/>
      <c r="L844" s="47"/>
      <c r="M844" s="47"/>
      <c r="N844" s="47"/>
      <c r="O844" s="47"/>
      <c r="P844" s="47"/>
      <c r="Q844" s="47"/>
      <c r="R844" s="47"/>
      <c r="S844" s="48"/>
      <c r="T844" s="48"/>
      <c r="U844" s="48"/>
      <c r="V844" s="48"/>
      <c r="W844" s="48"/>
      <c r="X844" s="48"/>
      <c r="Y844" s="48"/>
      <c r="Z844" s="48"/>
      <c r="AA844" s="48"/>
      <c r="AB844" s="48"/>
      <c r="AC844" s="48"/>
      <c r="AD844" s="48"/>
      <c r="AE844" s="48"/>
      <c r="AF844" s="48"/>
      <c r="AG844" s="47"/>
      <c r="AH844" s="47"/>
      <c r="AI844" s="47"/>
      <c r="AJ844" s="49"/>
      <c r="AK844" s="47"/>
      <c r="AL844" s="47"/>
      <c r="AM844" s="47"/>
      <c r="AN844" s="47"/>
      <c r="AO844" s="47"/>
      <c r="AP844" s="47"/>
      <c r="AQ844" s="50"/>
      <c r="AR844" s="50"/>
      <c r="AS844" s="51"/>
      <c r="AT844" s="51"/>
      <c r="AU844" s="1"/>
      <c r="AV844" s="1"/>
      <c r="AW844" s="1"/>
      <c r="AX844" s="1"/>
      <c r="AY844" s="1"/>
      <c r="AZ844" s="1"/>
      <c r="BA844" s="1"/>
      <c r="BB844" s="1"/>
      <c r="BC844" s="1"/>
      <c r="BD844" s="1"/>
      <c r="BE844" s="1"/>
      <c r="BF844" s="1"/>
      <c r="BG844" s="1"/>
      <c r="BH844" s="1"/>
      <c r="BI844" s="1"/>
      <c r="BJ844" s="1"/>
    </row>
    <row r="845" spans="1:62" ht="14.25" customHeight="1">
      <c r="A845" s="47"/>
      <c r="B845" s="47"/>
      <c r="C845" s="47"/>
      <c r="D845" s="47"/>
      <c r="E845" s="47"/>
      <c r="F845" s="47"/>
      <c r="G845" s="47"/>
      <c r="H845" s="47"/>
      <c r="I845" s="47"/>
      <c r="J845" s="47"/>
      <c r="K845" s="47"/>
      <c r="L845" s="47"/>
      <c r="M845" s="47"/>
      <c r="N845" s="47"/>
      <c r="O845" s="47"/>
      <c r="P845" s="47"/>
      <c r="Q845" s="47"/>
      <c r="R845" s="47"/>
      <c r="S845" s="48"/>
      <c r="T845" s="48"/>
      <c r="U845" s="48"/>
      <c r="V845" s="48"/>
      <c r="W845" s="48"/>
      <c r="X845" s="48"/>
      <c r="Y845" s="48"/>
      <c r="Z845" s="48"/>
      <c r="AA845" s="48"/>
      <c r="AB845" s="48"/>
      <c r="AC845" s="48"/>
      <c r="AD845" s="48"/>
      <c r="AE845" s="48"/>
      <c r="AF845" s="48"/>
      <c r="AG845" s="47"/>
      <c r="AH845" s="47"/>
      <c r="AI845" s="47"/>
      <c r="AJ845" s="49"/>
      <c r="AK845" s="47"/>
      <c r="AL845" s="47"/>
      <c r="AM845" s="47"/>
      <c r="AN845" s="47"/>
      <c r="AO845" s="47"/>
      <c r="AP845" s="47"/>
      <c r="AQ845" s="50"/>
      <c r="AR845" s="50"/>
      <c r="AS845" s="51"/>
      <c r="AT845" s="51"/>
      <c r="AU845" s="1"/>
      <c r="AV845" s="1"/>
      <c r="AW845" s="1"/>
      <c r="AX845" s="1"/>
      <c r="AY845" s="1"/>
      <c r="AZ845" s="1"/>
      <c r="BA845" s="1"/>
      <c r="BB845" s="1"/>
      <c r="BC845" s="1"/>
      <c r="BD845" s="1"/>
      <c r="BE845" s="1"/>
      <c r="BF845" s="1"/>
      <c r="BG845" s="1"/>
      <c r="BH845" s="1"/>
      <c r="BI845" s="1"/>
      <c r="BJ845" s="1"/>
    </row>
    <row r="846" spans="1:62" ht="14.25" customHeight="1">
      <c r="A846" s="47"/>
      <c r="B846" s="47"/>
      <c r="C846" s="47"/>
      <c r="D846" s="47"/>
      <c r="E846" s="47"/>
      <c r="F846" s="47"/>
      <c r="G846" s="47"/>
      <c r="H846" s="47"/>
      <c r="I846" s="47"/>
      <c r="J846" s="47"/>
      <c r="K846" s="47"/>
      <c r="L846" s="47"/>
      <c r="M846" s="47"/>
      <c r="N846" s="47"/>
      <c r="O846" s="47"/>
      <c r="P846" s="47"/>
      <c r="Q846" s="47"/>
      <c r="R846" s="47"/>
      <c r="S846" s="48"/>
      <c r="T846" s="48"/>
      <c r="U846" s="48"/>
      <c r="V846" s="48"/>
      <c r="W846" s="48"/>
      <c r="X846" s="48"/>
      <c r="Y846" s="48"/>
      <c r="Z846" s="48"/>
      <c r="AA846" s="48"/>
      <c r="AB846" s="48"/>
      <c r="AC846" s="48"/>
      <c r="AD846" s="48"/>
      <c r="AE846" s="48"/>
      <c r="AF846" s="48"/>
      <c r="AG846" s="47"/>
      <c r="AH846" s="47"/>
      <c r="AI846" s="47"/>
      <c r="AJ846" s="49"/>
      <c r="AK846" s="47"/>
      <c r="AL846" s="47"/>
      <c r="AM846" s="47"/>
      <c r="AN846" s="47"/>
      <c r="AO846" s="47"/>
      <c r="AP846" s="47"/>
      <c r="AQ846" s="50"/>
      <c r="AR846" s="50"/>
      <c r="AS846" s="51"/>
      <c r="AT846" s="51"/>
      <c r="AU846" s="1"/>
      <c r="AV846" s="1"/>
      <c r="AW846" s="1"/>
      <c r="AX846" s="1"/>
      <c r="AY846" s="1"/>
      <c r="AZ846" s="1"/>
      <c r="BA846" s="1"/>
      <c r="BB846" s="1"/>
      <c r="BC846" s="1"/>
      <c r="BD846" s="1"/>
      <c r="BE846" s="1"/>
      <c r="BF846" s="1"/>
      <c r="BG846" s="1"/>
      <c r="BH846" s="1"/>
      <c r="BI846" s="1"/>
      <c r="BJ846" s="1"/>
    </row>
    <row r="847" spans="1:62" ht="14.25" customHeight="1">
      <c r="A847" s="47"/>
      <c r="B847" s="47"/>
      <c r="C847" s="47"/>
      <c r="D847" s="47"/>
      <c r="E847" s="47"/>
      <c r="F847" s="47"/>
      <c r="G847" s="47"/>
      <c r="H847" s="47"/>
      <c r="I847" s="47"/>
      <c r="J847" s="47"/>
      <c r="K847" s="47"/>
      <c r="L847" s="47"/>
      <c r="M847" s="47"/>
      <c r="N847" s="47"/>
      <c r="O847" s="47"/>
      <c r="P847" s="47"/>
      <c r="Q847" s="47"/>
      <c r="R847" s="47"/>
      <c r="S847" s="48"/>
      <c r="T847" s="48"/>
      <c r="U847" s="48"/>
      <c r="V847" s="48"/>
      <c r="W847" s="48"/>
      <c r="X847" s="48"/>
      <c r="Y847" s="48"/>
      <c r="Z847" s="48"/>
      <c r="AA847" s="48"/>
      <c r="AB847" s="48"/>
      <c r="AC847" s="48"/>
      <c r="AD847" s="48"/>
      <c r="AE847" s="48"/>
      <c r="AF847" s="48"/>
      <c r="AG847" s="47"/>
      <c r="AH847" s="47"/>
      <c r="AI847" s="47"/>
      <c r="AJ847" s="49"/>
      <c r="AK847" s="47"/>
      <c r="AL847" s="47"/>
      <c r="AM847" s="47"/>
      <c r="AN847" s="47"/>
      <c r="AO847" s="47"/>
      <c r="AP847" s="47"/>
      <c r="AQ847" s="50"/>
      <c r="AR847" s="50"/>
      <c r="AS847" s="51"/>
      <c r="AT847" s="51"/>
      <c r="AU847" s="1"/>
      <c r="AV847" s="1"/>
      <c r="AW847" s="1"/>
      <c r="AX847" s="1"/>
      <c r="AY847" s="1"/>
      <c r="AZ847" s="1"/>
      <c r="BA847" s="1"/>
      <c r="BB847" s="1"/>
      <c r="BC847" s="1"/>
      <c r="BD847" s="1"/>
      <c r="BE847" s="1"/>
      <c r="BF847" s="1"/>
      <c r="BG847" s="1"/>
      <c r="BH847" s="1"/>
      <c r="BI847" s="1"/>
      <c r="BJ847" s="1"/>
    </row>
    <row r="848" spans="1:62" ht="14.25" customHeight="1">
      <c r="A848" s="47"/>
      <c r="B848" s="47"/>
      <c r="C848" s="47"/>
      <c r="D848" s="47"/>
      <c r="E848" s="47"/>
      <c r="F848" s="47"/>
      <c r="G848" s="47"/>
      <c r="H848" s="47"/>
      <c r="I848" s="47"/>
      <c r="J848" s="47"/>
      <c r="K848" s="47"/>
      <c r="L848" s="47"/>
      <c r="M848" s="47"/>
      <c r="N848" s="47"/>
      <c r="O848" s="47"/>
      <c r="P848" s="47"/>
      <c r="Q848" s="47"/>
      <c r="R848" s="47"/>
      <c r="S848" s="48"/>
      <c r="T848" s="48"/>
      <c r="U848" s="48"/>
      <c r="V848" s="48"/>
      <c r="W848" s="48"/>
      <c r="X848" s="48"/>
      <c r="Y848" s="48"/>
      <c r="Z848" s="48"/>
      <c r="AA848" s="48"/>
      <c r="AB848" s="48"/>
      <c r="AC848" s="48"/>
      <c r="AD848" s="48"/>
      <c r="AE848" s="48"/>
      <c r="AF848" s="48"/>
      <c r="AG848" s="47"/>
      <c r="AH848" s="47"/>
      <c r="AI848" s="47"/>
      <c r="AJ848" s="49"/>
      <c r="AK848" s="47"/>
      <c r="AL848" s="47"/>
      <c r="AM848" s="47"/>
      <c r="AN848" s="47"/>
      <c r="AO848" s="47"/>
      <c r="AP848" s="47"/>
      <c r="AQ848" s="50"/>
      <c r="AR848" s="50"/>
      <c r="AS848" s="51"/>
      <c r="AT848" s="51"/>
      <c r="AU848" s="1"/>
      <c r="AV848" s="1"/>
      <c r="AW848" s="1"/>
      <c r="AX848" s="1"/>
      <c r="AY848" s="1"/>
      <c r="AZ848" s="1"/>
      <c r="BA848" s="1"/>
      <c r="BB848" s="1"/>
      <c r="BC848" s="1"/>
      <c r="BD848" s="1"/>
      <c r="BE848" s="1"/>
      <c r="BF848" s="1"/>
      <c r="BG848" s="1"/>
      <c r="BH848" s="1"/>
      <c r="BI848" s="1"/>
      <c r="BJ848" s="1"/>
    </row>
    <row r="849" spans="1:62" ht="14.25" customHeight="1">
      <c r="A849" s="47"/>
      <c r="B849" s="47"/>
      <c r="C849" s="47"/>
      <c r="D849" s="47"/>
      <c r="E849" s="47"/>
      <c r="F849" s="47"/>
      <c r="G849" s="47"/>
      <c r="H849" s="47"/>
      <c r="I849" s="47"/>
      <c r="J849" s="47"/>
      <c r="K849" s="47"/>
      <c r="L849" s="47"/>
      <c r="M849" s="47"/>
      <c r="N849" s="47"/>
      <c r="O849" s="47"/>
      <c r="P849" s="47"/>
      <c r="Q849" s="47"/>
      <c r="R849" s="47"/>
      <c r="S849" s="48"/>
      <c r="T849" s="48"/>
      <c r="U849" s="48"/>
      <c r="V849" s="48"/>
      <c r="W849" s="48"/>
      <c r="X849" s="48"/>
      <c r="Y849" s="48"/>
      <c r="Z849" s="48"/>
      <c r="AA849" s="48"/>
      <c r="AB849" s="48"/>
      <c r="AC849" s="48"/>
      <c r="AD849" s="48"/>
      <c r="AE849" s="48"/>
      <c r="AF849" s="48"/>
      <c r="AG849" s="47"/>
      <c r="AH849" s="47"/>
      <c r="AI849" s="47"/>
      <c r="AJ849" s="49"/>
      <c r="AK849" s="47"/>
      <c r="AL849" s="47"/>
      <c r="AM849" s="47"/>
      <c r="AN849" s="47"/>
      <c r="AO849" s="47"/>
      <c r="AP849" s="47"/>
      <c r="AQ849" s="50"/>
      <c r="AR849" s="50"/>
      <c r="AS849" s="51"/>
      <c r="AT849" s="51"/>
      <c r="AU849" s="1"/>
      <c r="AV849" s="1"/>
      <c r="AW849" s="1"/>
      <c r="AX849" s="1"/>
      <c r="AY849" s="1"/>
      <c r="AZ849" s="1"/>
      <c r="BA849" s="1"/>
      <c r="BB849" s="1"/>
      <c r="BC849" s="1"/>
      <c r="BD849" s="1"/>
      <c r="BE849" s="1"/>
      <c r="BF849" s="1"/>
      <c r="BG849" s="1"/>
      <c r="BH849" s="1"/>
      <c r="BI849" s="1"/>
      <c r="BJ849" s="1"/>
    </row>
    <row r="850" spans="1:62" ht="14.25" customHeight="1">
      <c r="A850" s="47"/>
      <c r="B850" s="47"/>
      <c r="C850" s="47"/>
      <c r="D850" s="47"/>
      <c r="E850" s="47"/>
      <c r="F850" s="47"/>
      <c r="G850" s="47"/>
      <c r="H850" s="47"/>
      <c r="I850" s="47"/>
      <c r="J850" s="47"/>
      <c r="K850" s="47"/>
      <c r="L850" s="47"/>
      <c r="M850" s="47"/>
      <c r="N850" s="47"/>
      <c r="O850" s="47"/>
      <c r="P850" s="47"/>
      <c r="Q850" s="47"/>
      <c r="R850" s="47"/>
      <c r="S850" s="48"/>
      <c r="T850" s="48"/>
      <c r="U850" s="48"/>
      <c r="V850" s="48"/>
      <c r="W850" s="48"/>
      <c r="X850" s="48"/>
      <c r="Y850" s="48"/>
      <c r="Z850" s="48"/>
      <c r="AA850" s="48"/>
      <c r="AB850" s="48"/>
      <c r="AC850" s="48"/>
      <c r="AD850" s="48"/>
      <c r="AE850" s="48"/>
      <c r="AF850" s="48"/>
      <c r="AG850" s="47"/>
      <c r="AH850" s="47"/>
      <c r="AI850" s="47"/>
      <c r="AJ850" s="49"/>
      <c r="AK850" s="47"/>
      <c r="AL850" s="47"/>
      <c r="AM850" s="47"/>
      <c r="AN850" s="47"/>
      <c r="AO850" s="47"/>
      <c r="AP850" s="47"/>
      <c r="AQ850" s="50"/>
      <c r="AR850" s="50"/>
      <c r="AS850" s="51"/>
      <c r="AT850" s="51"/>
      <c r="AU850" s="1"/>
      <c r="AV850" s="1"/>
      <c r="AW850" s="1"/>
      <c r="AX850" s="1"/>
      <c r="AY850" s="1"/>
      <c r="AZ850" s="1"/>
      <c r="BA850" s="1"/>
      <c r="BB850" s="1"/>
      <c r="BC850" s="1"/>
      <c r="BD850" s="1"/>
      <c r="BE850" s="1"/>
      <c r="BF850" s="1"/>
      <c r="BG850" s="1"/>
      <c r="BH850" s="1"/>
      <c r="BI850" s="1"/>
      <c r="BJ850" s="1"/>
    </row>
    <row r="851" spans="1:62" ht="14.25" customHeight="1">
      <c r="A851" s="47"/>
      <c r="B851" s="47"/>
      <c r="C851" s="47"/>
      <c r="D851" s="47"/>
      <c r="E851" s="47"/>
      <c r="F851" s="47"/>
      <c r="G851" s="47"/>
      <c r="H851" s="47"/>
      <c r="I851" s="47"/>
      <c r="J851" s="47"/>
      <c r="K851" s="47"/>
      <c r="L851" s="47"/>
      <c r="M851" s="47"/>
      <c r="N851" s="47"/>
      <c r="O851" s="47"/>
      <c r="P851" s="47"/>
      <c r="Q851" s="47"/>
      <c r="R851" s="47"/>
      <c r="S851" s="48"/>
      <c r="T851" s="48"/>
      <c r="U851" s="48"/>
      <c r="V851" s="48"/>
      <c r="W851" s="48"/>
      <c r="X851" s="48"/>
      <c r="Y851" s="48"/>
      <c r="Z851" s="48"/>
      <c r="AA851" s="48"/>
      <c r="AB851" s="48"/>
      <c r="AC851" s="48"/>
      <c r="AD851" s="48"/>
      <c r="AE851" s="48"/>
      <c r="AF851" s="48"/>
      <c r="AG851" s="47"/>
      <c r="AH851" s="47"/>
      <c r="AI851" s="47"/>
      <c r="AJ851" s="49"/>
      <c r="AK851" s="47"/>
      <c r="AL851" s="47"/>
      <c r="AM851" s="47"/>
      <c r="AN851" s="47"/>
      <c r="AO851" s="47"/>
      <c r="AP851" s="47"/>
      <c r="AQ851" s="50"/>
      <c r="AR851" s="50"/>
      <c r="AS851" s="51"/>
      <c r="AT851" s="51"/>
      <c r="AU851" s="1"/>
      <c r="AV851" s="1"/>
      <c r="AW851" s="1"/>
      <c r="AX851" s="1"/>
      <c r="AY851" s="1"/>
      <c r="AZ851" s="1"/>
      <c r="BA851" s="1"/>
      <c r="BB851" s="1"/>
      <c r="BC851" s="1"/>
      <c r="BD851" s="1"/>
      <c r="BE851" s="1"/>
      <c r="BF851" s="1"/>
      <c r="BG851" s="1"/>
      <c r="BH851" s="1"/>
      <c r="BI851" s="1"/>
      <c r="BJ851" s="1"/>
    </row>
    <row r="852" spans="1:62" ht="14.25" customHeight="1">
      <c r="A852" s="47"/>
      <c r="B852" s="47"/>
      <c r="C852" s="47"/>
      <c r="D852" s="47"/>
      <c r="E852" s="47"/>
      <c r="F852" s="47"/>
      <c r="G852" s="47"/>
      <c r="H852" s="47"/>
      <c r="I852" s="47"/>
      <c r="J852" s="47"/>
      <c r="K852" s="47"/>
      <c r="L852" s="47"/>
      <c r="M852" s="47"/>
      <c r="N852" s="47"/>
      <c r="O852" s="47"/>
      <c r="P852" s="47"/>
      <c r="Q852" s="47"/>
      <c r="R852" s="47"/>
      <c r="S852" s="48"/>
      <c r="T852" s="48"/>
      <c r="U852" s="48"/>
      <c r="V852" s="48"/>
      <c r="W852" s="48"/>
      <c r="X852" s="48"/>
      <c r="Y852" s="48"/>
      <c r="Z852" s="48"/>
      <c r="AA852" s="48"/>
      <c r="AB852" s="48"/>
      <c r="AC852" s="48"/>
      <c r="AD852" s="48"/>
      <c r="AE852" s="48"/>
      <c r="AF852" s="48"/>
      <c r="AG852" s="47"/>
      <c r="AH852" s="47"/>
      <c r="AI852" s="47"/>
      <c r="AJ852" s="49"/>
      <c r="AK852" s="47"/>
      <c r="AL852" s="47"/>
      <c r="AM852" s="47"/>
      <c r="AN852" s="47"/>
      <c r="AO852" s="47"/>
      <c r="AP852" s="47"/>
      <c r="AQ852" s="50"/>
      <c r="AR852" s="50"/>
      <c r="AS852" s="51"/>
      <c r="AT852" s="51"/>
      <c r="AU852" s="1"/>
      <c r="AV852" s="1"/>
      <c r="AW852" s="1"/>
      <c r="AX852" s="1"/>
      <c r="AY852" s="1"/>
      <c r="AZ852" s="1"/>
      <c r="BA852" s="1"/>
      <c r="BB852" s="1"/>
      <c r="BC852" s="1"/>
      <c r="BD852" s="1"/>
      <c r="BE852" s="1"/>
      <c r="BF852" s="1"/>
      <c r="BG852" s="1"/>
      <c r="BH852" s="1"/>
      <c r="BI852" s="1"/>
      <c r="BJ852" s="1"/>
    </row>
    <row r="853" spans="1:62" ht="14.25" customHeight="1">
      <c r="A853" s="47"/>
      <c r="B853" s="47"/>
      <c r="C853" s="47"/>
      <c r="D853" s="47"/>
      <c r="E853" s="47"/>
      <c r="F853" s="47"/>
      <c r="G853" s="47"/>
      <c r="H853" s="47"/>
      <c r="I853" s="47"/>
      <c r="J853" s="47"/>
      <c r="K853" s="47"/>
      <c r="L853" s="47"/>
      <c r="M853" s="47"/>
      <c r="N853" s="47"/>
      <c r="O853" s="47"/>
      <c r="P853" s="47"/>
      <c r="Q853" s="47"/>
      <c r="R853" s="47"/>
      <c r="S853" s="48"/>
      <c r="T853" s="48"/>
      <c r="U853" s="48"/>
      <c r="V853" s="48"/>
      <c r="W853" s="48"/>
      <c r="X853" s="48"/>
      <c r="Y853" s="48"/>
      <c r="Z853" s="48"/>
      <c r="AA853" s="48"/>
      <c r="AB853" s="48"/>
      <c r="AC853" s="48"/>
      <c r="AD853" s="48"/>
      <c r="AE853" s="48"/>
      <c r="AF853" s="48"/>
      <c r="AG853" s="47"/>
      <c r="AH853" s="47"/>
      <c r="AI853" s="47"/>
      <c r="AJ853" s="49"/>
      <c r="AK853" s="47"/>
      <c r="AL853" s="47"/>
      <c r="AM853" s="47"/>
      <c r="AN853" s="47"/>
      <c r="AO853" s="47"/>
      <c r="AP853" s="47"/>
      <c r="AQ853" s="50"/>
      <c r="AR853" s="50"/>
      <c r="AS853" s="51"/>
      <c r="AT853" s="51"/>
      <c r="AU853" s="1"/>
      <c r="AV853" s="1"/>
      <c r="AW853" s="1"/>
      <c r="AX853" s="1"/>
      <c r="AY853" s="1"/>
      <c r="AZ853" s="1"/>
      <c r="BA853" s="1"/>
      <c r="BB853" s="1"/>
      <c r="BC853" s="1"/>
      <c r="BD853" s="1"/>
      <c r="BE853" s="1"/>
      <c r="BF853" s="1"/>
      <c r="BG853" s="1"/>
      <c r="BH853" s="1"/>
      <c r="BI853" s="1"/>
      <c r="BJ853" s="1"/>
    </row>
    <row r="854" spans="1:62" ht="14.25" customHeight="1">
      <c r="A854" s="47"/>
      <c r="B854" s="47"/>
      <c r="C854" s="47"/>
      <c r="D854" s="47"/>
      <c r="E854" s="47"/>
      <c r="F854" s="47"/>
      <c r="G854" s="47"/>
      <c r="H854" s="47"/>
      <c r="I854" s="47"/>
      <c r="J854" s="47"/>
      <c r="K854" s="47"/>
      <c r="L854" s="47"/>
      <c r="M854" s="47"/>
      <c r="N854" s="47"/>
      <c r="O854" s="47"/>
      <c r="P854" s="47"/>
      <c r="Q854" s="47"/>
      <c r="R854" s="47"/>
      <c r="S854" s="48"/>
      <c r="T854" s="48"/>
      <c r="U854" s="48"/>
      <c r="V854" s="48"/>
      <c r="W854" s="48"/>
      <c r="X854" s="48"/>
      <c r="Y854" s="48"/>
      <c r="Z854" s="48"/>
      <c r="AA854" s="48"/>
      <c r="AB854" s="48"/>
      <c r="AC854" s="48"/>
      <c r="AD854" s="48"/>
      <c r="AE854" s="48"/>
      <c r="AF854" s="48"/>
      <c r="AG854" s="47"/>
      <c r="AH854" s="47"/>
      <c r="AI854" s="47"/>
      <c r="AJ854" s="49"/>
      <c r="AK854" s="47"/>
      <c r="AL854" s="47"/>
      <c r="AM854" s="47"/>
      <c r="AN854" s="47"/>
      <c r="AO854" s="47"/>
      <c r="AP854" s="47"/>
      <c r="AQ854" s="50"/>
      <c r="AR854" s="50"/>
      <c r="AS854" s="51"/>
      <c r="AT854" s="51"/>
      <c r="AU854" s="1"/>
      <c r="AV854" s="1"/>
      <c r="AW854" s="1"/>
      <c r="AX854" s="1"/>
      <c r="AY854" s="1"/>
      <c r="AZ854" s="1"/>
      <c r="BA854" s="1"/>
      <c r="BB854" s="1"/>
      <c r="BC854" s="1"/>
      <c r="BD854" s="1"/>
      <c r="BE854" s="1"/>
      <c r="BF854" s="1"/>
      <c r="BG854" s="1"/>
      <c r="BH854" s="1"/>
      <c r="BI854" s="1"/>
      <c r="BJ854" s="1"/>
    </row>
    <row r="855" spans="1:62" ht="14.25" customHeight="1">
      <c r="A855" s="47"/>
      <c r="B855" s="47"/>
      <c r="C855" s="47"/>
      <c r="D855" s="47"/>
      <c r="E855" s="47"/>
      <c r="F855" s="47"/>
      <c r="G855" s="47"/>
      <c r="H855" s="47"/>
      <c r="I855" s="47"/>
      <c r="J855" s="47"/>
      <c r="K855" s="47"/>
      <c r="L855" s="47"/>
      <c r="M855" s="47"/>
      <c r="N855" s="47"/>
      <c r="O855" s="47"/>
      <c r="P855" s="47"/>
      <c r="Q855" s="47"/>
      <c r="R855" s="47"/>
      <c r="S855" s="48"/>
      <c r="T855" s="48"/>
      <c r="U855" s="48"/>
      <c r="V855" s="48"/>
      <c r="W855" s="48"/>
      <c r="X855" s="48"/>
      <c r="Y855" s="48"/>
      <c r="Z855" s="48"/>
      <c r="AA855" s="48"/>
      <c r="AB855" s="48"/>
      <c r="AC855" s="48"/>
      <c r="AD855" s="48"/>
      <c r="AE855" s="48"/>
      <c r="AF855" s="48"/>
      <c r="AG855" s="47"/>
      <c r="AH855" s="47"/>
      <c r="AI855" s="47"/>
      <c r="AJ855" s="49"/>
      <c r="AK855" s="47"/>
      <c r="AL855" s="47"/>
      <c r="AM855" s="47"/>
      <c r="AN855" s="47"/>
      <c r="AO855" s="47"/>
      <c r="AP855" s="47"/>
      <c r="AQ855" s="50"/>
      <c r="AR855" s="50"/>
      <c r="AS855" s="51"/>
      <c r="AT855" s="51"/>
      <c r="AU855" s="1"/>
      <c r="AV855" s="1"/>
      <c r="AW855" s="1"/>
      <c r="AX855" s="1"/>
      <c r="AY855" s="1"/>
      <c r="AZ855" s="1"/>
      <c r="BA855" s="1"/>
      <c r="BB855" s="1"/>
      <c r="BC855" s="1"/>
      <c r="BD855" s="1"/>
      <c r="BE855" s="1"/>
      <c r="BF855" s="1"/>
      <c r="BG855" s="1"/>
      <c r="BH855" s="1"/>
      <c r="BI855" s="1"/>
      <c r="BJ855" s="1"/>
    </row>
    <row r="856" spans="1:62" ht="14.25" customHeight="1">
      <c r="A856" s="47"/>
      <c r="B856" s="47"/>
      <c r="C856" s="47"/>
      <c r="D856" s="47"/>
      <c r="E856" s="47"/>
      <c r="F856" s="47"/>
      <c r="G856" s="47"/>
      <c r="H856" s="47"/>
      <c r="I856" s="47"/>
      <c r="J856" s="47"/>
      <c r="K856" s="47"/>
      <c r="L856" s="47"/>
      <c r="M856" s="47"/>
      <c r="N856" s="47"/>
      <c r="O856" s="47"/>
      <c r="P856" s="47"/>
      <c r="Q856" s="47"/>
      <c r="R856" s="47"/>
      <c r="S856" s="48"/>
      <c r="T856" s="48"/>
      <c r="U856" s="48"/>
      <c r="V856" s="48"/>
      <c r="W856" s="48"/>
      <c r="X856" s="48"/>
      <c r="Y856" s="48"/>
      <c r="Z856" s="48"/>
      <c r="AA856" s="48"/>
      <c r="AB856" s="48"/>
      <c r="AC856" s="48"/>
      <c r="AD856" s="48"/>
      <c r="AE856" s="48"/>
      <c r="AF856" s="48"/>
      <c r="AG856" s="47"/>
      <c r="AH856" s="47"/>
      <c r="AI856" s="47"/>
      <c r="AJ856" s="49"/>
      <c r="AK856" s="47"/>
      <c r="AL856" s="47"/>
      <c r="AM856" s="47"/>
      <c r="AN856" s="47"/>
      <c r="AO856" s="47"/>
      <c r="AP856" s="47"/>
      <c r="AQ856" s="50"/>
      <c r="AR856" s="50"/>
      <c r="AS856" s="51"/>
      <c r="AT856" s="51"/>
      <c r="AU856" s="1"/>
      <c r="AV856" s="1"/>
      <c r="AW856" s="1"/>
      <c r="AX856" s="1"/>
      <c r="AY856" s="1"/>
      <c r="AZ856" s="1"/>
      <c r="BA856" s="1"/>
      <c r="BB856" s="1"/>
      <c r="BC856" s="1"/>
      <c r="BD856" s="1"/>
      <c r="BE856" s="1"/>
      <c r="BF856" s="1"/>
      <c r="BG856" s="1"/>
      <c r="BH856" s="1"/>
      <c r="BI856" s="1"/>
      <c r="BJ856" s="1"/>
    </row>
    <row r="857" spans="1:62" ht="14.25" customHeight="1">
      <c r="A857" s="47"/>
      <c r="B857" s="47"/>
      <c r="C857" s="47"/>
      <c r="D857" s="47"/>
      <c r="E857" s="47"/>
      <c r="F857" s="47"/>
      <c r="G857" s="47"/>
      <c r="H857" s="47"/>
      <c r="I857" s="47"/>
      <c r="J857" s="47"/>
      <c r="K857" s="47"/>
      <c r="L857" s="47"/>
      <c r="M857" s="47"/>
      <c r="N857" s="47"/>
      <c r="O857" s="47"/>
      <c r="P857" s="47"/>
      <c r="Q857" s="47"/>
      <c r="R857" s="47"/>
      <c r="S857" s="48"/>
      <c r="T857" s="48"/>
      <c r="U857" s="48"/>
      <c r="V857" s="48"/>
      <c r="W857" s="48"/>
      <c r="X857" s="48"/>
      <c r="Y857" s="48"/>
      <c r="Z857" s="48"/>
      <c r="AA857" s="48"/>
      <c r="AB857" s="48"/>
      <c r="AC857" s="48"/>
      <c r="AD857" s="48"/>
      <c r="AE857" s="48"/>
      <c r="AF857" s="48"/>
      <c r="AG857" s="47"/>
      <c r="AH857" s="47"/>
      <c r="AI857" s="47"/>
      <c r="AJ857" s="49"/>
      <c r="AK857" s="47"/>
      <c r="AL857" s="47"/>
      <c r="AM857" s="47"/>
      <c r="AN857" s="47"/>
      <c r="AO857" s="47"/>
      <c r="AP857" s="47"/>
      <c r="AQ857" s="50"/>
      <c r="AR857" s="50"/>
      <c r="AS857" s="51"/>
      <c r="AT857" s="51"/>
      <c r="AU857" s="1"/>
      <c r="AV857" s="1"/>
      <c r="AW857" s="1"/>
      <c r="AX857" s="1"/>
      <c r="AY857" s="1"/>
      <c r="AZ857" s="1"/>
      <c r="BA857" s="1"/>
      <c r="BB857" s="1"/>
      <c r="BC857" s="1"/>
      <c r="BD857" s="1"/>
      <c r="BE857" s="1"/>
      <c r="BF857" s="1"/>
      <c r="BG857" s="1"/>
      <c r="BH857" s="1"/>
      <c r="BI857" s="1"/>
      <c r="BJ857" s="1"/>
    </row>
    <row r="858" spans="1:62" ht="14.25" customHeight="1">
      <c r="A858" s="47"/>
      <c r="B858" s="47"/>
      <c r="C858" s="47"/>
      <c r="D858" s="47"/>
      <c r="E858" s="47"/>
      <c r="F858" s="47"/>
      <c r="G858" s="47"/>
      <c r="H858" s="47"/>
      <c r="I858" s="47"/>
      <c r="J858" s="47"/>
      <c r="K858" s="47"/>
      <c r="L858" s="47"/>
      <c r="M858" s="47"/>
      <c r="N858" s="47"/>
      <c r="O858" s="47"/>
      <c r="P858" s="47"/>
      <c r="Q858" s="47"/>
      <c r="R858" s="47"/>
      <c r="S858" s="48"/>
      <c r="T858" s="48"/>
      <c r="U858" s="48"/>
      <c r="V858" s="48"/>
      <c r="W858" s="48"/>
      <c r="X858" s="48"/>
      <c r="Y858" s="48"/>
      <c r="Z858" s="48"/>
      <c r="AA858" s="48"/>
      <c r="AB858" s="48"/>
      <c r="AC858" s="48"/>
      <c r="AD858" s="48"/>
      <c r="AE858" s="48"/>
      <c r="AF858" s="48"/>
      <c r="AG858" s="47"/>
      <c r="AH858" s="47"/>
      <c r="AI858" s="47"/>
      <c r="AJ858" s="49"/>
      <c r="AK858" s="47"/>
      <c r="AL858" s="47"/>
      <c r="AM858" s="47"/>
      <c r="AN858" s="47"/>
      <c r="AO858" s="47"/>
      <c r="AP858" s="47"/>
      <c r="AQ858" s="50"/>
      <c r="AR858" s="50"/>
      <c r="AS858" s="51"/>
      <c r="AT858" s="51"/>
      <c r="AU858" s="1"/>
      <c r="AV858" s="1"/>
      <c r="AW858" s="1"/>
      <c r="AX858" s="1"/>
      <c r="AY858" s="1"/>
      <c r="AZ858" s="1"/>
      <c r="BA858" s="1"/>
      <c r="BB858" s="1"/>
      <c r="BC858" s="1"/>
      <c r="BD858" s="1"/>
      <c r="BE858" s="1"/>
      <c r="BF858" s="1"/>
      <c r="BG858" s="1"/>
      <c r="BH858" s="1"/>
      <c r="BI858" s="1"/>
      <c r="BJ858" s="1"/>
    </row>
    <row r="859" spans="1:62" ht="14.25" customHeight="1">
      <c r="A859" s="47"/>
      <c r="B859" s="47"/>
      <c r="C859" s="47"/>
      <c r="D859" s="47"/>
      <c r="E859" s="47"/>
      <c r="F859" s="47"/>
      <c r="G859" s="47"/>
      <c r="H859" s="47"/>
      <c r="I859" s="47"/>
      <c r="J859" s="47"/>
      <c r="K859" s="47"/>
      <c r="L859" s="47"/>
      <c r="M859" s="47"/>
      <c r="N859" s="47"/>
      <c r="O859" s="47"/>
      <c r="P859" s="47"/>
      <c r="Q859" s="47"/>
      <c r="R859" s="47"/>
      <c r="S859" s="48"/>
      <c r="T859" s="48"/>
      <c r="U859" s="48"/>
      <c r="V859" s="48"/>
      <c r="W859" s="48"/>
      <c r="X859" s="48"/>
      <c r="Y859" s="48"/>
      <c r="Z859" s="48"/>
      <c r="AA859" s="48"/>
      <c r="AB859" s="48"/>
      <c r="AC859" s="48"/>
      <c r="AD859" s="48"/>
      <c r="AE859" s="48"/>
      <c r="AF859" s="48"/>
      <c r="AG859" s="47"/>
      <c r="AH859" s="47"/>
      <c r="AI859" s="47"/>
      <c r="AJ859" s="49"/>
      <c r="AK859" s="47"/>
      <c r="AL859" s="47"/>
      <c r="AM859" s="47"/>
      <c r="AN859" s="47"/>
      <c r="AO859" s="47"/>
      <c r="AP859" s="47"/>
      <c r="AQ859" s="50"/>
      <c r="AR859" s="50"/>
      <c r="AS859" s="51"/>
      <c r="AT859" s="51"/>
      <c r="AU859" s="1"/>
      <c r="AV859" s="1"/>
      <c r="AW859" s="1"/>
      <c r="AX859" s="1"/>
      <c r="AY859" s="1"/>
      <c r="AZ859" s="1"/>
      <c r="BA859" s="1"/>
      <c r="BB859" s="1"/>
      <c r="BC859" s="1"/>
      <c r="BD859" s="1"/>
      <c r="BE859" s="1"/>
      <c r="BF859" s="1"/>
      <c r="BG859" s="1"/>
      <c r="BH859" s="1"/>
      <c r="BI859" s="1"/>
      <c r="BJ859" s="1"/>
    </row>
    <row r="860" spans="1:62" ht="14.25" customHeight="1">
      <c r="A860" s="47"/>
      <c r="B860" s="47"/>
      <c r="C860" s="47"/>
      <c r="D860" s="47"/>
      <c r="E860" s="47"/>
      <c r="F860" s="47"/>
      <c r="G860" s="47"/>
      <c r="H860" s="47"/>
      <c r="I860" s="47"/>
      <c r="J860" s="47"/>
      <c r="K860" s="47"/>
      <c r="L860" s="47"/>
      <c r="M860" s="47"/>
      <c r="N860" s="47"/>
      <c r="O860" s="47"/>
      <c r="P860" s="47"/>
      <c r="Q860" s="47"/>
      <c r="R860" s="47"/>
      <c r="S860" s="48"/>
      <c r="T860" s="48"/>
      <c r="U860" s="48"/>
      <c r="V860" s="48"/>
      <c r="W860" s="48"/>
      <c r="X860" s="48"/>
      <c r="Y860" s="48"/>
      <c r="Z860" s="48"/>
      <c r="AA860" s="48"/>
      <c r="AB860" s="48"/>
      <c r="AC860" s="48"/>
      <c r="AD860" s="48"/>
      <c r="AE860" s="48"/>
      <c r="AF860" s="48"/>
      <c r="AG860" s="47"/>
      <c r="AH860" s="47"/>
      <c r="AI860" s="47"/>
      <c r="AJ860" s="49"/>
      <c r="AK860" s="47"/>
      <c r="AL860" s="47"/>
      <c r="AM860" s="47"/>
      <c r="AN860" s="47"/>
      <c r="AO860" s="47"/>
      <c r="AP860" s="47"/>
      <c r="AQ860" s="50"/>
      <c r="AR860" s="50"/>
      <c r="AS860" s="51"/>
      <c r="AT860" s="51"/>
      <c r="AU860" s="1"/>
      <c r="AV860" s="1"/>
      <c r="AW860" s="1"/>
      <c r="AX860" s="1"/>
      <c r="AY860" s="1"/>
      <c r="AZ860" s="1"/>
      <c r="BA860" s="1"/>
      <c r="BB860" s="1"/>
      <c r="BC860" s="1"/>
      <c r="BD860" s="1"/>
      <c r="BE860" s="1"/>
      <c r="BF860" s="1"/>
      <c r="BG860" s="1"/>
      <c r="BH860" s="1"/>
      <c r="BI860" s="1"/>
      <c r="BJ860" s="1"/>
    </row>
    <row r="861" spans="1:62" ht="14.25" customHeight="1">
      <c r="A861" s="47"/>
      <c r="B861" s="47"/>
      <c r="C861" s="47"/>
      <c r="D861" s="47"/>
      <c r="E861" s="47"/>
      <c r="F861" s="47"/>
      <c r="G861" s="47"/>
      <c r="H861" s="47"/>
      <c r="I861" s="47"/>
      <c r="J861" s="47"/>
      <c r="K861" s="47"/>
      <c r="L861" s="47"/>
      <c r="M861" s="47"/>
      <c r="N861" s="47"/>
      <c r="O861" s="47"/>
      <c r="P861" s="47"/>
      <c r="Q861" s="47"/>
      <c r="R861" s="47"/>
      <c r="S861" s="48"/>
      <c r="T861" s="48"/>
      <c r="U861" s="48"/>
      <c r="V861" s="48"/>
      <c r="W861" s="48"/>
      <c r="X861" s="48"/>
      <c r="Y861" s="48"/>
      <c r="Z861" s="48"/>
      <c r="AA861" s="48"/>
      <c r="AB861" s="48"/>
      <c r="AC861" s="48"/>
      <c r="AD861" s="48"/>
      <c r="AE861" s="48"/>
      <c r="AF861" s="48"/>
      <c r="AG861" s="47"/>
      <c r="AH861" s="47"/>
      <c r="AI861" s="47"/>
      <c r="AJ861" s="49"/>
      <c r="AK861" s="47"/>
      <c r="AL861" s="47"/>
      <c r="AM861" s="47"/>
      <c r="AN861" s="47"/>
      <c r="AO861" s="47"/>
      <c r="AP861" s="47"/>
      <c r="AQ861" s="50"/>
      <c r="AR861" s="50"/>
      <c r="AS861" s="51"/>
      <c r="AT861" s="51"/>
      <c r="AU861" s="1"/>
      <c r="AV861" s="1"/>
      <c r="AW861" s="1"/>
      <c r="AX861" s="1"/>
      <c r="AY861" s="1"/>
      <c r="AZ861" s="1"/>
      <c r="BA861" s="1"/>
      <c r="BB861" s="1"/>
      <c r="BC861" s="1"/>
      <c r="BD861" s="1"/>
      <c r="BE861" s="1"/>
      <c r="BF861" s="1"/>
      <c r="BG861" s="1"/>
      <c r="BH861" s="1"/>
      <c r="BI861" s="1"/>
      <c r="BJ861" s="1"/>
    </row>
    <row r="862" spans="1:62" ht="14.25" customHeight="1">
      <c r="A862" s="47"/>
      <c r="B862" s="47"/>
      <c r="C862" s="47"/>
      <c r="D862" s="47"/>
      <c r="E862" s="47"/>
      <c r="F862" s="47"/>
      <c r="G862" s="47"/>
      <c r="H862" s="47"/>
      <c r="I862" s="47"/>
      <c r="J862" s="47"/>
      <c r="K862" s="47"/>
      <c r="L862" s="47"/>
      <c r="M862" s="47"/>
      <c r="N862" s="47"/>
      <c r="O862" s="47"/>
      <c r="P862" s="47"/>
      <c r="Q862" s="47"/>
      <c r="R862" s="47"/>
      <c r="S862" s="48"/>
      <c r="T862" s="48"/>
      <c r="U862" s="48"/>
      <c r="V862" s="48"/>
      <c r="W862" s="48"/>
      <c r="X862" s="48"/>
      <c r="Y862" s="48"/>
      <c r="Z862" s="48"/>
      <c r="AA862" s="48"/>
      <c r="AB862" s="48"/>
      <c r="AC862" s="48"/>
      <c r="AD862" s="48"/>
      <c r="AE862" s="48"/>
      <c r="AF862" s="48"/>
      <c r="AG862" s="47"/>
      <c r="AH862" s="47"/>
      <c r="AI862" s="47"/>
      <c r="AJ862" s="49"/>
      <c r="AK862" s="47"/>
      <c r="AL862" s="47"/>
      <c r="AM862" s="47"/>
      <c r="AN862" s="47"/>
      <c r="AO862" s="47"/>
      <c r="AP862" s="47"/>
      <c r="AQ862" s="50"/>
      <c r="AR862" s="50"/>
      <c r="AS862" s="51"/>
      <c r="AT862" s="51"/>
      <c r="AU862" s="1"/>
      <c r="AV862" s="1"/>
      <c r="AW862" s="1"/>
      <c r="AX862" s="1"/>
      <c r="AY862" s="1"/>
      <c r="AZ862" s="1"/>
      <c r="BA862" s="1"/>
      <c r="BB862" s="1"/>
      <c r="BC862" s="1"/>
      <c r="BD862" s="1"/>
      <c r="BE862" s="1"/>
      <c r="BF862" s="1"/>
      <c r="BG862" s="1"/>
      <c r="BH862" s="1"/>
      <c r="BI862" s="1"/>
      <c r="BJ862" s="1"/>
    </row>
    <row r="863" spans="1:62" ht="14.25" customHeight="1">
      <c r="A863" s="47"/>
      <c r="B863" s="47"/>
      <c r="C863" s="47"/>
      <c r="D863" s="47"/>
      <c r="E863" s="47"/>
      <c r="F863" s="47"/>
      <c r="G863" s="47"/>
      <c r="H863" s="47"/>
      <c r="I863" s="47"/>
      <c r="J863" s="47"/>
      <c r="K863" s="47"/>
      <c r="L863" s="47"/>
      <c r="M863" s="47"/>
      <c r="N863" s="47"/>
      <c r="O863" s="47"/>
      <c r="P863" s="47"/>
      <c r="Q863" s="47"/>
      <c r="R863" s="47"/>
      <c r="S863" s="48"/>
      <c r="T863" s="48"/>
      <c r="U863" s="48"/>
      <c r="V863" s="48"/>
      <c r="W863" s="48"/>
      <c r="X863" s="48"/>
      <c r="Y863" s="48"/>
      <c r="Z863" s="48"/>
      <c r="AA863" s="48"/>
      <c r="AB863" s="48"/>
      <c r="AC863" s="48"/>
      <c r="AD863" s="48"/>
      <c r="AE863" s="48"/>
      <c r="AF863" s="48"/>
      <c r="AG863" s="47"/>
      <c r="AH863" s="47"/>
      <c r="AI863" s="47"/>
      <c r="AJ863" s="49"/>
      <c r="AK863" s="47"/>
      <c r="AL863" s="47"/>
      <c r="AM863" s="47"/>
      <c r="AN863" s="47"/>
      <c r="AO863" s="47"/>
      <c r="AP863" s="47"/>
      <c r="AQ863" s="50"/>
      <c r="AR863" s="50"/>
      <c r="AS863" s="51"/>
      <c r="AT863" s="51"/>
      <c r="AU863" s="1"/>
      <c r="AV863" s="1"/>
      <c r="AW863" s="1"/>
      <c r="AX863" s="1"/>
      <c r="AY863" s="1"/>
      <c r="AZ863" s="1"/>
      <c r="BA863" s="1"/>
      <c r="BB863" s="1"/>
      <c r="BC863" s="1"/>
      <c r="BD863" s="1"/>
      <c r="BE863" s="1"/>
      <c r="BF863" s="1"/>
      <c r="BG863" s="1"/>
      <c r="BH863" s="1"/>
      <c r="BI863" s="1"/>
      <c r="BJ863" s="1"/>
    </row>
    <row r="864" spans="1:62" ht="14.25" customHeight="1">
      <c r="A864" s="47"/>
      <c r="B864" s="47"/>
      <c r="C864" s="47"/>
      <c r="D864" s="47"/>
      <c r="E864" s="47"/>
      <c r="F864" s="47"/>
      <c r="G864" s="47"/>
      <c r="H864" s="47"/>
      <c r="I864" s="47"/>
      <c r="J864" s="47"/>
      <c r="K864" s="47"/>
      <c r="L864" s="47"/>
      <c r="M864" s="47"/>
      <c r="N864" s="47"/>
      <c r="O864" s="47"/>
      <c r="P864" s="47"/>
      <c r="Q864" s="47"/>
      <c r="R864" s="47"/>
      <c r="S864" s="48"/>
      <c r="T864" s="48"/>
      <c r="U864" s="48"/>
      <c r="V864" s="48"/>
      <c r="W864" s="48"/>
      <c r="X864" s="48"/>
      <c r="Y864" s="48"/>
      <c r="Z864" s="48"/>
      <c r="AA864" s="48"/>
      <c r="AB864" s="48"/>
      <c r="AC864" s="48"/>
      <c r="AD864" s="48"/>
      <c r="AE864" s="48"/>
      <c r="AF864" s="48"/>
      <c r="AG864" s="47"/>
      <c r="AH864" s="47"/>
      <c r="AI864" s="47"/>
      <c r="AJ864" s="49"/>
      <c r="AK864" s="47"/>
      <c r="AL864" s="47"/>
      <c r="AM864" s="47"/>
      <c r="AN864" s="47"/>
      <c r="AO864" s="47"/>
      <c r="AP864" s="47"/>
      <c r="AQ864" s="50"/>
      <c r="AR864" s="50"/>
      <c r="AS864" s="51"/>
      <c r="AT864" s="51"/>
      <c r="AU864" s="1"/>
      <c r="AV864" s="1"/>
      <c r="AW864" s="1"/>
      <c r="AX864" s="1"/>
      <c r="AY864" s="1"/>
      <c r="AZ864" s="1"/>
      <c r="BA864" s="1"/>
      <c r="BB864" s="1"/>
      <c r="BC864" s="1"/>
      <c r="BD864" s="1"/>
      <c r="BE864" s="1"/>
      <c r="BF864" s="1"/>
      <c r="BG864" s="1"/>
      <c r="BH864" s="1"/>
      <c r="BI864" s="1"/>
      <c r="BJ864" s="1"/>
    </row>
    <row r="865" spans="1:62" ht="14.25" customHeight="1">
      <c r="A865" s="47"/>
      <c r="B865" s="47"/>
      <c r="C865" s="47"/>
      <c r="D865" s="47"/>
      <c r="E865" s="47"/>
      <c r="F865" s="47"/>
      <c r="G865" s="47"/>
      <c r="H865" s="47"/>
      <c r="I865" s="47"/>
      <c r="J865" s="47"/>
      <c r="K865" s="47"/>
      <c r="L865" s="47"/>
      <c r="M865" s="47"/>
      <c r="N865" s="47"/>
      <c r="O865" s="47"/>
      <c r="P865" s="47"/>
      <c r="Q865" s="47"/>
      <c r="R865" s="47"/>
      <c r="S865" s="48"/>
      <c r="T865" s="48"/>
      <c r="U865" s="48"/>
      <c r="V865" s="48"/>
      <c r="W865" s="48"/>
      <c r="X865" s="48"/>
      <c r="Y865" s="48"/>
      <c r="Z865" s="48"/>
      <c r="AA865" s="48"/>
      <c r="AB865" s="48"/>
      <c r="AC865" s="48"/>
      <c r="AD865" s="48"/>
      <c r="AE865" s="48"/>
      <c r="AF865" s="48"/>
      <c r="AG865" s="47"/>
      <c r="AH865" s="47"/>
      <c r="AI865" s="47"/>
      <c r="AJ865" s="49"/>
      <c r="AK865" s="47"/>
      <c r="AL865" s="47"/>
      <c r="AM865" s="47"/>
      <c r="AN865" s="47"/>
      <c r="AO865" s="47"/>
      <c r="AP865" s="47"/>
      <c r="AQ865" s="50"/>
      <c r="AR865" s="50"/>
      <c r="AS865" s="51"/>
      <c r="AT865" s="51"/>
      <c r="AU865" s="1"/>
      <c r="AV865" s="1"/>
      <c r="AW865" s="1"/>
      <c r="AX865" s="1"/>
      <c r="AY865" s="1"/>
      <c r="AZ865" s="1"/>
      <c r="BA865" s="1"/>
      <c r="BB865" s="1"/>
      <c r="BC865" s="1"/>
      <c r="BD865" s="1"/>
      <c r="BE865" s="1"/>
      <c r="BF865" s="1"/>
      <c r="BG865" s="1"/>
      <c r="BH865" s="1"/>
      <c r="BI865" s="1"/>
      <c r="BJ865" s="1"/>
    </row>
    <row r="866" spans="1:62" ht="14.25" customHeight="1">
      <c r="A866" s="47"/>
      <c r="B866" s="47"/>
      <c r="C866" s="47"/>
      <c r="D866" s="47"/>
      <c r="E866" s="47"/>
      <c r="F866" s="47"/>
      <c r="G866" s="47"/>
      <c r="H866" s="47"/>
      <c r="I866" s="47"/>
      <c r="J866" s="47"/>
      <c r="K866" s="47"/>
      <c r="L866" s="47"/>
      <c r="M866" s="47"/>
      <c r="N866" s="47"/>
      <c r="O866" s="47"/>
      <c r="P866" s="47"/>
      <c r="Q866" s="47"/>
      <c r="R866" s="47"/>
      <c r="S866" s="48"/>
      <c r="T866" s="48"/>
      <c r="U866" s="48"/>
      <c r="V866" s="48"/>
      <c r="W866" s="48"/>
      <c r="X866" s="48"/>
      <c r="Y866" s="48"/>
      <c r="Z866" s="48"/>
      <c r="AA866" s="48"/>
      <c r="AB866" s="48"/>
      <c r="AC866" s="48"/>
      <c r="AD866" s="48"/>
      <c r="AE866" s="48"/>
      <c r="AF866" s="48"/>
      <c r="AG866" s="47"/>
      <c r="AH866" s="47"/>
      <c r="AI866" s="47"/>
      <c r="AJ866" s="49"/>
      <c r="AK866" s="47"/>
      <c r="AL866" s="47"/>
      <c r="AM866" s="47"/>
      <c r="AN866" s="47"/>
      <c r="AO866" s="47"/>
      <c r="AP866" s="47"/>
      <c r="AQ866" s="50"/>
      <c r="AR866" s="50"/>
      <c r="AS866" s="51"/>
      <c r="AT866" s="51"/>
      <c r="AU866" s="1"/>
      <c r="AV866" s="1"/>
      <c r="AW866" s="1"/>
      <c r="AX866" s="1"/>
      <c r="AY866" s="1"/>
      <c r="AZ866" s="1"/>
      <c r="BA866" s="1"/>
      <c r="BB866" s="1"/>
      <c r="BC866" s="1"/>
      <c r="BD866" s="1"/>
      <c r="BE866" s="1"/>
      <c r="BF866" s="1"/>
      <c r="BG866" s="1"/>
      <c r="BH866" s="1"/>
      <c r="BI866" s="1"/>
      <c r="BJ866" s="1"/>
    </row>
    <row r="867" spans="1:62" ht="14.25" customHeight="1">
      <c r="A867" s="47"/>
      <c r="B867" s="47"/>
      <c r="C867" s="47"/>
      <c r="D867" s="47"/>
      <c r="E867" s="47"/>
      <c r="F867" s="47"/>
      <c r="G867" s="47"/>
      <c r="H867" s="47"/>
      <c r="I867" s="47"/>
      <c r="J867" s="47"/>
      <c r="K867" s="47"/>
      <c r="L867" s="47"/>
      <c r="M867" s="47"/>
      <c r="N867" s="47"/>
      <c r="O867" s="47"/>
      <c r="P867" s="47"/>
      <c r="Q867" s="47"/>
      <c r="R867" s="47"/>
      <c r="S867" s="48"/>
      <c r="T867" s="48"/>
      <c r="U867" s="48"/>
      <c r="V867" s="48"/>
      <c r="W867" s="48"/>
      <c r="X867" s="48"/>
      <c r="Y867" s="48"/>
      <c r="Z867" s="48"/>
      <c r="AA867" s="48"/>
      <c r="AB867" s="48"/>
      <c r="AC867" s="48"/>
      <c r="AD867" s="48"/>
      <c r="AE867" s="48"/>
      <c r="AF867" s="48"/>
      <c r="AG867" s="47"/>
      <c r="AH867" s="47"/>
      <c r="AI867" s="47"/>
      <c r="AJ867" s="49"/>
      <c r="AK867" s="47"/>
      <c r="AL867" s="47"/>
      <c r="AM867" s="47"/>
      <c r="AN867" s="47"/>
      <c r="AO867" s="47"/>
      <c r="AP867" s="47"/>
      <c r="AQ867" s="50"/>
      <c r="AR867" s="50"/>
      <c r="AS867" s="51"/>
      <c r="AT867" s="51"/>
      <c r="AU867" s="1"/>
      <c r="AV867" s="1"/>
      <c r="AW867" s="1"/>
      <c r="AX867" s="1"/>
      <c r="AY867" s="1"/>
      <c r="AZ867" s="1"/>
      <c r="BA867" s="1"/>
      <c r="BB867" s="1"/>
      <c r="BC867" s="1"/>
      <c r="BD867" s="1"/>
      <c r="BE867" s="1"/>
      <c r="BF867" s="1"/>
      <c r="BG867" s="1"/>
      <c r="BH867" s="1"/>
      <c r="BI867" s="1"/>
      <c r="BJ867" s="1"/>
    </row>
    <row r="868" spans="1:62" ht="14.25" customHeight="1">
      <c r="A868" s="47"/>
      <c r="B868" s="47"/>
      <c r="C868" s="47"/>
      <c r="D868" s="47"/>
      <c r="E868" s="47"/>
      <c r="F868" s="47"/>
      <c r="G868" s="47"/>
      <c r="H868" s="47"/>
      <c r="I868" s="47"/>
      <c r="J868" s="47"/>
      <c r="K868" s="47"/>
      <c r="L868" s="47"/>
      <c r="M868" s="47"/>
      <c r="N868" s="47"/>
      <c r="O868" s="47"/>
      <c r="P868" s="47"/>
      <c r="Q868" s="47"/>
      <c r="R868" s="47"/>
      <c r="S868" s="48"/>
      <c r="T868" s="48"/>
      <c r="U868" s="48"/>
      <c r="V868" s="48"/>
      <c r="W868" s="48"/>
      <c r="X868" s="48"/>
      <c r="Y868" s="48"/>
      <c r="Z868" s="48"/>
      <c r="AA868" s="48"/>
      <c r="AB868" s="48"/>
      <c r="AC868" s="48"/>
      <c r="AD868" s="48"/>
      <c r="AE868" s="48"/>
      <c r="AF868" s="48"/>
      <c r="AG868" s="47"/>
      <c r="AH868" s="47"/>
      <c r="AI868" s="47"/>
      <c r="AJ868" s="49"/>
      <c r="AK868" s="47"/>
      <c r="AL868" s="47"/>
      <c r="AM868" s="47"/>
      <c r="AN868" s="47"/>
      <c r="AO868" s="47"/>
      <c r="AP868" s="47"/>
      <c r="AQ868" s="50"/>
      <c r="AR868" s="50"/>
      <c r="AS868" s="51"/>
      <c r="AT868" s="51"/>
      <c r="AU868" s="1"/>
      <c r="AV868" s="1"/>
      <c r="AW868" s="1"/>
      <c r="AX868" s="1"/>
      <c r="AY868" s="1"/>
      <c r="AZ868" s="1"/>
      <c r="BA868" s="1"/>
      <c r="BB868" s="1"/>
      <c r="BC868" s="1"/>
      <c r="BD868" s="1"/>
      <c r="BE868" s="1"/>
      <c r="BF868" s="1"/>
      <c r="BG868" s="1"/>
      <c r="BH868" s="1"/>
      <c r="BI868" s="1"/>
      <c r="BJ868" s="1"/>
    </row>
    <row r="869" spans="1:62" ht="14.25" customHeight="1">
      <c r="A869" s="47"/>
      <c r="B869" s="47"/>
      <c r="C869" s="47"/>
      <c r="D869" s="47"/>
      <c r="E869" s="47"/>
      <c r="F869" s="47"/>
      <c r="G869" s="47"/>
      <c r="H869" s="47"/>
      <c r="I869" s="47"/>
      <c r="J869" s="47"/>
      <c r="K869" s="47"/>
      <c r="L869" s="47"/>
      <c r="M869" s="47"/>
      <c r="N869" s="47"/>
      <c r="O869" s="47"/>
      <c r="P869" s="47"/>
      <c r="Q869" s="47"/>
      <c r="R869" s="47"/>
      <c r="S869" s="48"/>
      <c r="T869" s="48"/>
      <c r="U869" s="48"/>
      <c r="V869" s="48"/>
      <c r="W869" s="48"/>
      <c r="X869" s="48"/>
      <c r="Y869" s="48"/>
      <c r="Z869" s="48"/>
      <c r="AA869" s="48"/>
      <c r="AB869" s="48"/>
      <c r="AC869" s="48"/>
      <c r="AD869" s="48"/>
      <c r="AE869" s="48"/>
      <c r="AF869" s="48"/>
      <c r="AG869" s="47"/>
      <c r="AH869" s="47"/>
      <c r="AI869" s="47"/>
      <c r="AJ869" s="49"/>
      <c r="AK869" s="47"/>
      <c r="AL869" s="47"/>
      <c r="AM869" s="47"/>
      <c r="AN869" s="47"/>
      <c r="AO869" s="47"/>
      <c r="AP869" s="47"/>
      <c r="AQ869" s="50"/>
      <c r="AR869" s="50"/>
      <c r="AS869" s="51"/>
      <c r="AT869" s="51"/>
      <c r="AU869" s="1"/>
      <c r="AV869" s="1"/>
      <c r="AW869" s="1"/>
      <c r="AX869" s="1"/>
      <c r="AY869" s="1"/>
      <c r="AZ869" s="1"/>
      <c r="BA869" s="1"/>
      <c r="BB869" s="1"/>
      <c r="BC869" s="1"/>
      <c r="BD869" s="1"/>
      <c r="BE869" s="1"/>
      <c r="BF869" s="1"/>
      <c r="BG869" s="1"/>
      <c r="BH869" s="1"/>
      <c r="BI869" s="1"/>
      <c r="BJ869" s="1"/>
    </row>
    <row r="870" spans="1:62" ht="14.25" customHeight="1">
      <c r="A870" s="47"/>
      <c r="B870" s="47"/>
      <c r="C870" s="47"/>
      <c r="D870" s="47"/>
      <c r="E870" s="47"/>
      <c r="F870" s="47"/>
      <c r="G870" s="47"/>
      <c r="H870" s="47"/>
      <c r="I870" s="47"/>
      <c r="J870" s="47"/>
      <c r="K870" s="47"/>
      <c r="L870" s="47"/>
      <c r="M870" s="47"/>
      <c r="N870" s="47"/>
      <c r="O870" s="47"/>
      <c r="P870" s="47"/>
      <c r="Q870" s="47"/>
      <c r="R870" s="47"/>
      <c r="S870" s="48"/>
      <c r="T870" s="48"/>
      <c r="U870" s="48"/>
      <c r="V870" s="48"/>
      <c r="W870" s="48"/>
      <c r="X870" s="48"/>
      <c r="Y870" s="48"/>
      <c r="Z870" s="48"/>
      <c r="AA870" s="48"/>
      <c r="AB870" s="48"/>
      <c r="AC870" s="48"/>
      <c r="AD870" s="48"/>
      <c r="AE870" s="48"/>
      <c r="AF870" s="48"/>
      <c r="AG870" s="47"/>
      <c r="AH870" s="47"/>
      <c r="AI870" s="47"/>
      <c r="AJ870" s="49"/>
      <c r="AK870" s="47"/>
      <c r="AL870" s="47"/>
      <c r="AM870" s="47"/>
      <c r="AN870" s="47"/>
      <c r="AO870" s="47"/>
      <c r="AP870" s="47"/>
      <c r="AQ870" s="50"/>
      <c r="AR870" s="50"/>
      <c r="AS870" s="51"/>
      <c r="AT870" s="51"/>
      <c r="AU870" s="1"/>
      <c r="AV870" s="1"/>
      <c r="AW870" s="1"/>
      <c r="AX870" s="1"/>
      <c r="AY870" s="1"/>
      <c r="AZ870" s="1"/>
      <c r="BA870" s="1"/>
      <c r="BB870" s="1"/>
      <c r="BC870" s="1"/>
      <c r="BD870" s="1"/>
      <c r="BE870" s="1"/>
      <c r="BF870" s="1"/>
      <c r="BG870" s="1"/>
      <c r="BH870" s="1"/>
      <c r="BI870" s="1"/>
      <c r="BJ870" s="1"/>
    </row>
    <row r="871" spans="1:62" ht="14.25" customHeight="1">
      <c r="A871" s="47"/>
      <c r="B871" s="47"/>
      <c r="C871" s="47"/>
      <c r="D871" s="47"/>
      <c r="E871" s="47"/>
      <c r="F871" s="47"/>
      <c r="G871" s="47"/>
      <c r="H871" s="47"/>
      <c r="I871" s="47"/>
      <c r="J871" s="47"/>
      <c r="K871" s="47"/>
      <c r="L871" s="47"/>
      <c r="M871" s="47"/>
      <c r="N871" s="47"/>
      <c r="O871" s="47"/>
      <c r="P871" s="47"/>
      <c r="Q871" s="47"/>
      <c r="R871" s="47"/>
      <c r="S871" s="48"/>
      <c r="T871" s="48"/>
      <c r="U871" s="48"/>
      <c r="V871" s="48"/>
      <c r="W871" s="48"/>
      <c r="X871" s="48"/>
      <c r="Y871" s="48"/>
      <c r="Z871" s="48"/>
      <c r="AA871" s="48"/>
      <c r="AB871" s="48"/>
      <c r="AC871" s="48"/>
      <c r="AD871" s="48"/>
      <c r="AE871" s="48"/>
      <c r="AF871" s="48"/>
      <c r="AG871" s="47"/>
      <c r="AH871" s="47"/>
      <c r="AI871" s="47"/>
      <c r="AJ871" s="49"/>
      <c r="AK871" s="47"/>
      <c r="AL871" s="47"/>
      <c r="AM871" s="47"/>
      <c r="AN871" s="47"/>
      <c r="AO871" s="47"/>
      <c r="AP871" s="47"/>
      <c r="AQ871" s="50"/>
      <c r="AR871" s="50"/>
      <c r="AS871" s="51"/>
      <c r="AT871" s="51"/>
      <c r="AU871" s="1"/>
      <c r="AV871" s="1"/>
      <c r="AW871" s="1"/>
      <c r="AX871" s="1"/>
      <c r="AY871" s="1"/>
      <c r="AZ871" s="1"/>
      <c r="BA871" s="1"/>
      <c r="BB871" s="1"/>
      <c r="BC871" s="1"/>
      <c r="BD871" s="1"/>
      <c r="BE871" s="1"/>
      <c r="BF871" s="1"/>
      <c r="BG871" s="1"/>
      <c r="BH871" s="1"/>
      <c r="BI871" s="1"/>
      <c r="BJ871" s="1"/>
    </row>
    <row r="872" spans="1:62" ht="14.25" customHeight="1">
      <c r="A872" s="47"/>
      <c r="B872" s="47"/>
      <c r="C872" s="47"/>
      <c r="D872" s="47"/>
      <c r="E872" s="47"/>
      <c r="F872" s="47"/>
      <c r="G872" s="47"/>
      <c r="H872" s="47"/>
      <c r="I872" s="47"/>
      <c r="J872" s="47"/>
      <c r="K872" s="47"/>
      <c r="L872" s="47"/>
      <c r="M872" s="47"/>
      <c r="N872" s="47"/>
      <c r="O872" s="47"/>
      <c r="P872" s="47"/>
      <c r="Q872" s="47"/>
      <c r="R872" s="47"/>
      <c r="S872" s="48"/>
      <c r="T872" s="48"/>
      <c r="U872" s="48"/>
      <c r="V872" s="48"/>
      <c r="W872" s="48"/>
      <c r="X872" s="48"/>
      <c r="Y872" s="48"/>
      <c r="Z872" s="48"/>
      <c r="AA872" s="48"/>
      <c r="AB872" s="48"/>
      <c r="AC872" s="48"/>
      <c r="AD872" s="48"/>
      <c r="AE872" s="48"/>
      <c r="AF872" s="48"/>
      <c r="AG872" s="47"/>
      <c r="AH872" s="47"/>
      <c r="AI872" s="47"/>
      <c r="AJ872" s="49"/>
      <c r="AK872" s="47"/>
      <c r="AL872" s="47"/>
      <c r="AM872" s="47"/>
      <c r="AN872" s="47"/>
      <c r="AO872" s="47"/>
      <c r="AP872" s="47"/>
      <c r="AQ872" s="50"/>
      <c r="AR872" s="50"/>
      <c r="AS872" s="51"/>
      <c r="AT872" s="51"/>
      <c r="AU872" s="1"/>
      <c r="AV872" s="1"/>
      <c r="AW872" s="1"/>
      <c r="AX872" s="1"/>
      <c r="AY872" s="1"/>
      <c r="AZ872" s="1"/>
      <c r="BA872" s="1"/>
      <c r="BB872" s="1"/>
      <c r="BC872" s="1"/>
      <c r="BD872" s="1"/>
      <c r="BE872" s="1"/>
      <c r="BF872" s="1"/>
      <c r="BG872" s="1"/>
      <c r="BH872" s="1"/>
      <c r="BI872" s="1"/>
      <c r="BJ872" s="1"/>
    </row>
    <row r="873" spans="1:62" ht="14.25" customHeight="1">
      <c r="A873" s="47"/>
      <c r="B873" s="47"/>
      <c r="C873" s="47"/>
      <c r="D873" s="47"/>
      <c r="E873" s="47"/>
      <c r="F873" s="47"/>
      <c r="G873" s="47"/>
      <c r="H873" s="47"/>
      <c r="I873" s="47"/>
      <c r="J873" s="47"/>
      <c r="K873" s="47"/>
      <c r="L873" s="47"/>
      <c r="M873" s="47"/>
      <c r="N873" s="47"/>
      <c r="O873" s="47"/>
      <c r="P873" s="47"/>
      <c r="Q873" s="47"/>
      <c r="R873" s="47"/>
      <c r="S873" s="48"/>
      <c r="T873" s="48"/>
      <c r="U873" s="48"/>
      <c r="V873" s="48"/>
      <c r="W873" s="48"/>
      <c r="X873" s="48"/>
      <c r="Y873" s="48"/>
      <c r="Z873" s="48"/>
      <c r="AA873" s="48"/>
      <c r="AB873" s="48"/>
      <c r="AC873" s="48"/>
      <c r="AD873" s="48"/>
      <c r="AE873" s="48"/>
      <c r="AF873" s="48"/>
      <c r="AG873" s="47"/>
      <c r="AH873" s="47"/>
      <c r="AI873" s="47"/>
      <c r="AJ873" s="49"/>
      <c r="AK873" s="47"/>
      <c r="AL873" s="47"/>
      <c r="AM873" s="47"/>
      <c r="AN873" s="47"/>
      <c r="AO873" s="47"/>
      <c r="AP873" s="47"/>
      <c r="AQ873" s="50"/>
      <c r="AR873" s="50"/>
      <c r="AS873" s="51"/>
      <c r="AT873" s="51"/>
      <c r="AU873" s="1"/>
      <c r="AV873" s="1"/>
      <c r="AW873" s="1"/>
      <c r="AX873" s="1"/>
      <c r="AY873" s="1"/>
      <c r="AZ873" s="1"/>
      <c r="BA873" s="1"/>
      <c r="BB873" s="1"/>
      <c r="BC873" s="1"/>
      <c r="BD873" s="1"/>
      <c r="BE873" s="1"/>
      <c r="BF873" s="1"/>
      <c r="BG873" s="1"/>
      <c r="BH873" s="1"/>
      <c r="BI873" s="1"/>
      <c r="BJ873" s="1"/>
    </row>
    <row r="874" spans="1:62" ht="14.25" customHeight="1">
      <c r="A874" s="47"/>
      <c r="B874" s="47"/>
      <c r="C874" s="47"/>
      <c r="D874" s="47"/>
      <c r="E874" s="47"/>
      <c r="F874" s="47"/>
      <c r="G874" s="47"/>
      <c r="H874" s="47"/>
      <c r="I874" s="47"/>
      <c r="J874" s="47"/>
      <c r="K874" s="47"/>
      <c r="L874" s="47"/>
      <c r="M874" s="47"/>
      <c r="N874" s="47"/>
      <c r="O874" s="47"/>
      <c r="P874" s="47"/>
      <c r="Q874" s="47"/>
      <c r="R874" s="47"/>
      <c r="S874" s="48"/>
      <c r="T874" s="48"/>
      <c r="U874" s="48"/>
      <c r="V874" s="48"/>
      <c r="W874" s="48"/>
      <c r="X874" s="48"/>
      <c r="Y874" s="48"/>
      <c r="Z874" s="48"/>
      <c r="AA874" s="48"/>
      <c r="AB874" s="48"/>
      <c r="AC874" s="48"/>
      <c r="AD874" s="48"/>
      <c r="AE874" s="48"/>
      <c r="AF874" s="48"/>
      <c r="AG874" s="47"/>
      <c r="AH874" s="47"/>
      <c r="AI874" s="47"/>
      <c r="AJ874" s="49"/>
      <c r="AK874" s="47"/>
      <c r="AL874" s="47"/>
      <c r="AM874" s="47"/>
      <c r="AN874" s="47"/>
      <c r="AO874" s="47"/>
      <c r="AP874" s="47"/>
      <c r="AQ874" s="50"/>
      <c r="AR874" s="50"/>
      <c r="AS874" s="51"/>
      <c r="AT874" s="51"/>
      <c r="AU874" s="1"/>
      <c r="AV874" s="1"/>
      <c r="AW874" s="1"/>
      <c r="AX874" s="1"/>
      <c r="AY874" s="1"/>
      <c r="AZ874" s="1"/>
      <c r="BA874" s="1"/>
      <c r="BB874" s="1"/>
      <c r="BC874" s="1"/>
      <c r="BD874" s="1"/>
      <c r="BE874" s="1"/>
      <c r="BF874" s="1"/>
      <c r="BG874" s="1"/>
      <c r="BH874" s="1"/>
      <c r="BI874" s="1"/>
      <c r="BJ874" s="1"/>
    </row>
    <row r="875" spans="1:62" ht="14.25" customHeight="1">
      <c r="A875" s="47"/>
      <c r="B875" s="47"/>
      <c r="C875" s="47"/>
      <c r="D875" s="47"/>
      <c r="E875" s="47"/>
      <c r="F875" s="47"/>
      <c r="G875" s="47"/>
      <c r="H875" s="47"/>
      <c r="I875" s="47"/>
      <c r="J875" s="47"/>
      <c r="K875" s="47"/>
      <c r="L875" s="47"/>
      <c r="M875" s="47"/>
      <c r="N875" s="47"/>
      <c r="O875" s="47"/>
      <c r="P875" s="47"/>
      <c r="Q875" s="47"/>
      <c r="R875" s="47"/>
      <c r="S875" s="48"/>
      <c r="T875" s="48"/>
      <c r="U875" s="48"/>
      <c r="V875" s="48"/>
      <c r="W875" s="48"/>
      <c r="X875" s="48"/>
      <c r="Y875" s="48"/>
      <c r="Z875" s="48"/>
      <c r="AA875" s="48"/>
      <c r="AB875" s="48"/>
      <c r="AC875" s="48"/>
      <c r="AD875" s="48"/>
      <c r="AE875" s="48"/>
      <c r="AF875" s="48"/>
      <c r="AG875" s="47"/>
      <c r="AH875" s="47"/>
      <c r="AI875" s="47"/>
      <c r="AJ875" s="49"/>
      <c r="AK875" s="47"/>
      <c r="AL875" s="47"/>
      <c r="AM875" s="47"/>
      <c r="AN875" s="47"/>
      <c r="AO875" s="47"/>
      <c r="AP875" s="47"/>
      <c r="AQ875" s="50"/>
      <c r="AR875" s="50"/>
      <c r="AS875" s="51"/>
      <c r="AT875" s="51"/>
      <c r="AU875" s="1"/>
      <c r="AV875" s="1"/>
      <c r="AW875" s="1"/>
      <c r="AX875" s="1"/>
      <c r="AY875" s="1"/>
      <c r="AZ875" s="1"/>
      <c r="BA875" s="1"/>
      <c r="BB875" s="1"/>
      <c r="BC875" s="1"/>
      <c r="BD875" s="1"/>
      <c r="BE875" s="1"/>
      <c r="BF875" s="1"/>
      <c r="BG875" s="1"/>
      <c r="BH875" s="1"/>
      <c r="BI875" s="1"/>
      <c r="BJ875" s="1"/>
    </row>
    <row r="876" spans="1:62" ht="14.25" customHeight="1">
      <c r="A876" s="47"/>
      <c r="B876" s="47"/>
      <c r="C876" s="47"/>
      <c r="D876" s="47"/>
      <c r="E876" s="47"/>
      <c r="F876" s="47"/>
      <c r="G876" s="47"/>
      <c r="H876" s="47"/>
      <c r="I876" s="47"/>
      <c r="J876" s="47"/>
      <c r="K876" s="47"/>
      <c r="L876" s="47"/>
      <c r="M876" s="47"/>
      <c r="N876" s="47"/>
      <c r="O876" s="47"/>
      <c r="P876" s="47"/>
      <c r="Q876" s="47"/>
      <c r="R876" s="47"/>
      <c r="S876" s="48"/>
      <c r="T876" s="48"/>
      <c r="U876" s="48"/>
      <c r="V876" s="48"/>
      <c r="W876" s="48"/>
      <c r="X876" s="48"/>
      <c r="Y876" s="48"/>
      <c r="Z876" s="48"/>
      <c r="AA876" s="48"/>
      <c r="AB876" s="48"/>
      <c r="AC876" s="48"/>
      <c r="AD876" s="48"/>
      <c r="AE876" s="48"/>
      <c r="AF876" s="48"/>
      <c r="AG876" s="47"/>
      <c r="AH876" s="47"/>
      <c r="AI876" s="47"/>
      <c r="AJ876" s="49"/>
      <c r="AK876" s="47"/>
      <c r="AL876" s="47"/>
      <c r="AM876" s="47"/>
      <c r="AN876" s="47"/>
      <c r="AO876" s="47"/>
      <c r="AP876" s="47"/>
      <c r="AQ876" s="50"/>
      <c r="AR876" s="50"/>
      <c r="AS876" s="51"/>
      <c r="AT876" s="51"/>
      <c r="AU876" s="1"/>
      <c r="AV876" s="1"/>
      <c r="AW876" s="1"/>
      <c r="AX876" s="1"/>
      <c r="AY876" s="1"/>
      <c r="AZ876" s="1"/>
      <c r="BA876" s="1"/>
      <c r="BB876" s="1"/>
      <c r="BC876" s="1"/>
      <c r="BD876" s="1"/>
      <c r="BE876" s="1"/>
      <c r="BF876" s="1"/>
      <c r="BG876" s="1"/>
      <c r="BH876" s="1"/>
      <c r="BI876" s="1"/>
      <c r="BJ876" s="1"/>
    </row>
    <row r="877" spans="1:62" ht="14.25" customHeight="1">
      <c r="A877" s="47"/>
      <c r="B877" s="47"/>
      <c r="C877" s="47"/>
      <c r="D877" s="47"/>
      <c r="E877" s="47"/>
      <c r="F877" s="47"/>
      <c r="G877" s="47"/>
      <c r="H877" s="47"/>
      <c r="I877" s="47"/>
      <c r="J877" s="47"/>
      <c r="K877" s="47"/>
      <c r="L877" s="47"/>
      <c r="M877" s="47"/>
      <c r="N877" s="47"/>
      <c r="O877" s="47"/>
      <c r="P877" s="47"/>
      <c r="Q877" s="47"/>
      <c r="R877" s="47"/>
      <c r="S877" s="48"/>
      <c r="T877" s="48"/>
      <c r="U877" s="48"/>
      <c r="V877" s="48"/>
      <c r="W877" s="48"/>
      <c r="X877" s="48"/>
      <c r="Y877" s="48"/>
      <c r="Z877" s="48"/>
      <c r="AA877" s="48"/>
      <c r="AB877" s="48"/>
      <c r="AC877" s="48"/>
      <c r="AD877" s="48"/>
      <c r="AE877" s="48"/>
      <c r="AF877" s="48"/>
      <c r="AG877" s="47"/>
      <c r="AH877" s="47"/>
      <c r="AI877" s="47"/>
      <c r="AJ877" s="49"/>
      <c r="AK877" s="47"/>
      <c r="AL877" s="47"/>
      <c r="AM877" s="47"/>
      <c r="AN877" s="47"/>
      <c r="AO877" s="47"/>
      <c r="AP877" s="47"/>
      <c r="AQ877" s="50"/>
      <c r="AR877" s="50"/>
      <c r="AS877" s="51"/>
      <c r="AT877" s="51"/>
      <c r="AU877" s="1"/>
      <c r="AV877" s="1"/>
      <c r="AW877" s="1"/>
      <c r="AX877" s="1"/>
      <c r="AY877" s="1"/>
      <c r="AZ877" s="1"/>
      <c r="BA877" s="1"/>
      <c r="BB877" s="1"/>
      <c r="BC877" s="1"/>
      <c r="BD877" s="1"/>
      <c r="BE877" s="1"/>
      <c r="BF877" s="1"/>
      <c r="BG877" s="1"/>
      <c r="BH877" s="1"/>
      <c r="BI877" s="1"/>
      <c r="BJ877" s="1"/>
    </row>
    <row r="878" spans="1:62" ht="14.25" customHeight="1">
      <c r="A878" s="47"/>
      <c r="B878" s="47"/>
      <c r="C878" s="47"/>
      <c r="D878" s="47"/>
      <c r="E878" s="47"/>
      <c r="F878" s="47"/>
      <c r="G878" s="47"/>
      <c r="H878" s="47"/>
      <c r="I878" s="47"/>
      <c r="J878" s="47"/>
      <c r="K878" s="47"/>
      <c r="L878" s="47"/>
      <c r="M878" s="47"/>
      <c r="N878" s="47"/>
      <c r="O878" s="47"/>
      <c r="P878" s="47"/>
      <c r="Q878" s="47"/>
      <c r="R878" s="47"/>
      <c r="S878" s="48"/>
      <c r="T878" s="48"/>
      <c r="U878" s="48"/>
      <c r="V878" s="48"/>
      <c r="W878" s="48"/>
      <c r="X878" s="48"/>
      <c r="Y878" s="48"/>
      <c r="Z878" s="48"/>
      <c r="AA878" s="48"/>
      <c r="AB878" s="48"/>
      <c r="AC878" s="48"/>
      <c r="AD878" s="48"/>
      <c r="AE878" s="48"/>
      <c r="AF878" s="48"/>
      <c r="AG878" s="47"/>
      <c r="AH878" s="47"/>
      <c r="AI878" s="47"/>
      <c r="AJ878" s="49"/>
      <c r="AK878" s="47"/>
      <c r="AL878" s="47"/>
      <c r="AM878" s="47"/>
      <c r="AN878" s="47"/>
      <c r="AO878" s="47"/>
      <c r="AP878" s="47"/>
      <c r="AQ878" s="50"/>
      <c r="AR878" s="50"/>
      <c r="AS878" s="51"/>
      <c r="AT878" s="51"/>
      <c r="AU878" s="1"/>
      <c r="AV878" s="1"/>
      <c r="AW878" s="1"/>
      <c r="AX878" s="1"/>
      <c r="AY878" s="1"/>
      <c r="AZ878" s="1"/>
      <c r="BA878" s="1"/>
      <c r="BB878" s="1"/>
      <c r="BC878" s="1"/>
      <c r="BD878" s="1"/>
      <c r="BE878" s="1"/>
      <c r="BF878" s="1"/>
      <c r="BG878" s="1"/>
      <c r="BH878" s="1"/>
      <c r="BI878" s="1"/>
      <c r="BJ878" s="1"/>
    </row>
    <row r="879" spans="1:62" ht="14.25" customHeight="1">
      <c r="A879" s="47"/>
      <c r="B879" s="47"/>
      <c r="C879" s="47"/>
      <c r="D879" s="47"/>
      <c r="E879" s="47"/>
      <c r="F879" s="47"/>
      <c r="G879" s="47"/>
      <c r="H879" s="47"/>
      <c r="I879" s="47"/>
      <c r="J879" s="47"/>
      <c r="K879" s="47"/>
      <c r="L879" s="47"/>
      <c r="M879" s="47"/>
      <c r="N879" s="47"/>
      <c r="O879" s="47"/>
      <c r="P879" s="47"/>
      <c r="Q879" s="47"/>
      <c r="R879" s="47"/>
      <c r="S879" s="48"/>
      <c r="T879" s="48"/>
      <c r="U879" s="48"/>
      <c r="V879" s="48"/>
      <c r="W879" s="48"/>
      <c r="X879" s="48"/>
      <c r="Y879" s="48"/>
      <c r="Z879" s="48"/>
      <c r="AA879" s="48"/>
      <c r="AB879" s="48"/>
      <c r="AC879" s="48"/>
      <c r="AD879" s="48"/>
      <c r="AE879" s="48"/>
      <c r="AF879" s="48"/>
      <c r="AG879" s="47"/>
      <c r="AH879" s="47"/>
      <c r="AI879" s="47"/>
      <c r="AJ879" s="49"/>
      <c r="AK879" s="47"/>
      <c r="AL879" s="47"/>
      <c r="AM879" s="47"/>
      <c r="AN879" s="47"/>
      <c r="AO879" s="47"/>
      <c r="AP879" s="47"/>
      <c r="AQ879" s="50"/>
      <c r="AR879" s="50"/>
      <c r="AS879" s="51"/>
      <c r="AT879" s="51"/>
      <c r="AU879" s="1"/>
      <c r="AV879" s="1"/>
      <c r="AW879" s="1"/>
      <c r="AX879" s="1"/>
      <c r="AY879" s="1"/>
      <c r="AZ879" s="1"/>
      <c r="BA879" s="1"/>
      <c r="BB879" s="1"/>
      <c r="BC879" s="1"/>
      <c r="BD879" s="1"/>
      <c r="BE879" s="1"/>
      <c r="BF879" s="1"/>
      <c r="BG879" s="1"/>
      <c r="BH879" s="1"/>
      <c r="BI879" s="1"/>
      <c r="BJ879" s="1"/>
    </row>
    <row r="880" spans="1:62" ht="14.25" customHeight="1">
      <c r="A880" s="47"/>
      <c r="B880" s="47"/>
      <c r="C880" s="47"/>
      <c r="D880" s="47"/>
      <c r="E880" s="47"/>
      <c r="F880" s="47"/>
      <c r="G880" s="47"/>
      <c r="H880" s="47"/>
      <c r="I880" s="47"/>
      <c r="J880" s="47"/>
      <c r="K880" s="47"/>
      <c r="L880" s="47"/>
      <c r="M880" s="47"/>
      <c r="N880" s="47"/>
      <c r="O880" s="47"/>
      <c r="P880" s="47"/>
      <c r="Q880" s="47"/>
      <c r="R880" s="47"/>
      <c r="S880" s="48"/>
      <c r="T880" s="48"/>
      <c r="U880" s="48"/>
      <c r="V880" s="48"/>
      <c r="W880" s="48"/>
      <c r="X880" s="48"/>
      <c r="Y880" s="48"/>
      <c r="Z880" s="48"/>
      <c r="AA880" s="48"/>
      <c r="AB880" s="48"/>
      <c r="AC880" s="48"/>
      <c r="AD880" s="48"/>
      <c r="AE880" s="48"/>
      <c r="AF880" s="48"/>
      <c r="AG880" s="47"/>
      <c r="AH880" s="47"/>
      <c r="AI880" s="47"/>
      <c r="AJ880" s="49"/>
      <c r="AK880" s="47"/>
      <c r="AL880" s="47"/>
      <c r="AM880" s="47"/>
      <c r="AN880" s="47"/>
      <c r="AO880" s="47"/>
      <c r="AP880" s="47"/>
      <c r="AQ880" s="50"/>
      <c r="AR880" s="50"/>
      <c r="AS880" s="51"/>
      <c r="AT880" s="51"/>
      <c r="AU880" s="1"/>
      <c r="AV880" s="1"/>
      <c r="AW880" s="1"/>
      <c r="AX880" s="1"/>
      <c r="AY880" s="1"/>
      <c r="AZ880" s="1"/>
      <c r="BA880" s="1"/>
      <c r="BB880" s="1"/>
      <c r="BC880" s="1"/>
      <c r="BD880" s="1"/>
      <c r="BE880" s="1"/>
      <c r="BF880" s="1"/>
      <c r="BG880" s="1"/>
      <c r="BH880" s="1"/>
      <c r="BI880" s="1"/>
      <c r="BJ880" s="1"/>
    </row>
    <row r="881" spans="1:62" ht="14.25" customHeight="1">
      <c r="A881" s="47"/>
      <c r="B881" s="47"/>
      <c r="C881" s="47"/>
      <c r="D881" s="47"/>
      <c r="E881" s="47"/>
      <c r="F881" s="47"/>
      <c r="G881" s="47"/>
      <c r="H881" s="47"/>
      <c r="I881" s="47"/>
      <c r="J881" s="47"/>
      <c r="K881" s="47"/>
      <c r="L881" s="47"/>
      <c r="M881" s="47"/>
      <c r="N881" s="47"/>
      <c r="O881" s="47"/>
      <c r="P881" s="47"/>
      <c r="Q881" s="47"/>
      <c r="R881" s="47"/>
      <c r="S881" s="48"/>
      <c r="T881" s="48"/>
      <c r="U881" s="48"/>
      <c r="V881" s="48"/>
      <c r="W881" s="48"/>
      <c r="X881" s="48"/>
      <c r="Y881" s="48"/>
      <c r="Z881" s="48"/>
      <c r="AA881" s="48"/>
      <c r="AB881" s="48"/>
      <c r="AC881" s="48"/>
      <c r="AD881" s="48"/>
      <c r="AE881" s="48"/>
      <c r="AF881" s="48"/>
      <c r="AG881" s="47"/>
      <c r="AH881" s="47"/>
      <c r="AI881" s="47"/>
      <c r="AJ881" s="49"/>
      <c r="AK881" s="47"/>
      <c r="AL881" s="47"/>
      <c r="AM881" s="47"/>
      <c r="AN881" s="47"/>
      <c r="AO881" s="47"/>
      <c r="AP881" s="47"/>
      <c r="AQ881" s="50"/>
      <c r="AR881" s="50"/>
      <c r="AS881" s="51"/>
      <c r="AT881" s="51"/>
      <c r="AU881" s="1"/>
      <c r="AV881" s="1"/>
      <c r="AW881" s="1"/>
      <c r="AX881" s="1"/>
      <c r="AY881" s="1"/>
      <c r="AZ881" s="1"/>
      <c r="BA881" s="1"/>
      <c r="BB881" s="1"/>
      <c r="BC881" s="1"/>
      <c r="BD881" s="1"/>
      <c r="BE881" s="1"/>
      <c r="BF881" s="1"/>
      <c r="BG881" s="1"/>
      <c r="BH881" s="1"/>
      <c r="BI881" s="1"/>
      <c r="BJ881" s="1"/>
    </row>
    <row r="882" spans="1:62" ht="14.25" customHeight="1">
      <c r="A882" s="47"/>
      <c r="B882" s="47"/>
      <c r="C882" s="47"/>
      <c r="D882" s="47"/>
      <c r="E882" s="47"/>
      <c r="F882" s="47"/>
      <c r="G882" s="47"/>
      <c r="H882" s="47"/>
      <c r="I882" s="47"/>
      <c r="J882" s="47"/>
      <c r="K882" s="47"/>
      <c r="L882" s="47"/>
      <c r="M882" s="47"/>
      <c r="N882" s="47"/>
      <c r="O882" s="47"/>
      <c r="P882" s="47"/>
      <c r="Q882" s="47"/>
      <c r="R882" s="47"/>
      <c r="S882" s="48"/>
      <c r="T882" s="48"/>
      <c r="U882" s="48"/>
      <c r="V882" s="48"/>
      <c r="W882" s="48"/>
      <c r="X882" s="48"/>
      <c r="Y882" s="48"/>
      <c r="Z882" s="48"/>
      <c r="AA882" s="48"/>
      <c r="AB882" s="48"/>
      <c r="AC882" s="48"/>
      <c r="AD882" s="48"/>
      <c r="AE882" s="48"/>
      <c r="AF882" s="48"/>
      <c r="AG882" s="47"/>
      <c r="AH882" s="47"/>
      <c r="AI882" s="47"/>
      <c r="AJ882" s="49"/>
      <c r="AK882" s="47"/>
      <c r="AL882" s="47"/>
      <c r="AM882" s="47"/>
      <c r="AN882" s="47"/>
      <c r="AO882" s="47"/>
      <c r="AP882" s="47"/>
      <c r="AQ882" s="50"/>
      <c r="AR882" s="50"/>
      <c r="AS882" s="51"/>
      <c r="AT882" s="51"/>
      <c r="AU882" s="1"/>
      <c r="AV882" s="1"/>
      <c r="AW882" s="1"/>
      <c r="AX882" s="1"/>
      <c r="AY882" s="1"/>
      <c r="AZ882" s="1"/>
      <c r="BA882" s="1"/>
      <c r="BB882" s="1"/>
      <c r="BC882" s="1"/>
      <c r="BD882" s="1"/>
      <c r="BE882" s="1"/>
      <c r="BF882" s="1"/>
      <c r="BG882" s="1"/>
      <c r="BH882" s="1"/>
      <c r="BI882" s="1"/>
      <c r="BJ882" s="1"/>
    </row>
    <row r="883" spans="1:62" ht="14.25" customHeight="1">
      <c r="A883" s="47"/>
      <c r="B883" s="47"/>
      <c r="C883" s="47"/>
      <c r="D883" s="47"/>
      <c r="E883" s="47"/>
      <c r="F883" s="47"/>
      <c r="G883" s="47"/>
      <c r="H883" s="47"/>
      <c r="I883" s="47"/>
      <c r="J883" s="47"/>
      <c r="K883" s="47"/>
      <c r="L883" s="47"/>
      <c r="M883" s="47"/>
      <c r="N883" s="47"/>
      <c r="O883" s="47"/>
      <c r="P883" s="47"/>
      <c r="Q883" s="47"/>
      <c r="R883" s="47"/>
      <c r="S883" s="48"/>
      <c r="T883" s="48"/>
      <c r="U883" s="48"/>
      <c r="V883" s="48"/>
      <c r="W883" s="48"/>
      <c r="X883" s="48"/>
      <c r="Y883" s="48"/>
      <c r="Z883" s="48"/>
      <c r="AA883" s="48"/>
      <c r="AB883" s="48"/>
      <c r="AC883" s="48"/>
      <c r="AD883" s="48"/>
      <c r="AE883" s="48"/>
      <c r="AF883" s="48"/>
      <c r="AG883" s="47"/>
      <c r="AH883" s="47"/>
      <c r="AI883" s="47"/>
      <c r="AJ883" s="49"/>
      <c r="AK883" s="47"/>
      <c r="AL883" s="47"/>
      <c r="AM883" s="47"/>
      <c r="AN883" s="47"/>
      <c r="AO883" s="47"/>
      <c r="AP883" s="47"/>
      <c r="AQ883" s="50"/>
      <c r="AR883" s="50"/>
      <c r="AS883" s="51"/>
      <c r="AT883" s="51"/>
      <c r="AU883" s="1"/>
      <c r="AV883" s="1"/>
      <c r="AW883" s="1"/>
      <c r="AX883" s="1"/>
      <c r="AY883" s="1"/>
      <c r="AZ883" s="1"/>
      <c r="BA883" s="1"/>
      <c r="BB883" s="1"/>
      <c r="BC883" s="1"/>
      <c r="BD883" s="1"/>
      <c r="BE883" s="1"/>
      <c r="BF883" s="1"/>
      <c r="BG883" s="1"/>
      <c r="BH883" s="1"/>
      <c r="BI883" s="1"/>
      <c r="BJ883" s="1"/>
    </row>
    <row r="884" spans="1:62" ht="14.25" customHeight="1">
      <c r="A884" s="47"/>
      <c r="B884" s="47"/>
      <c r="C884" s="47"/>
      <c r="D884" s="47"/>
      <c r="E884" s="47"/>
      <c r="F884" s="47"/>
      <c r="G884" s="47"/>
      <c r="H884" s="47"/>
      <c r="I884" s="47"/>
      <c r="J884" s="47"/>
      <c r="K884" s="47"/>
      <c r="L884" s="47"/>
      <c r="M884" s="47"/>
      <c r="N884" s="47"/>
      <c r="O884" s="47"/>
      <c r="P884" s="47"/>
      <c r="Q884" s="47"/>
      <c r="R884" s="47"/>
      <c r="S884" s="48"/>
      <c r="T884" s="48"/>
      <c r="U884" s="48"/>
      <c r="V884" s="48"/>
      <c r="W884" s="48"/>
      <c r="X884" s="48"/>
      <c r="Y884" s="48"/>
      <c r="Z884" s="48"/>
      <c r="AA884" s="48"/>
      <c r="AB884" s="48"/>
      <c r="AC884" s="48"/>
      <c r="AD884" s="48"/>
      <c r="AE884" s="48"/>
      <c r="AF884" s="48"/>
      <c r="AG884" s="47"/>
      <c r="AH884" s="47"/>
      <c r="AI884" s="47"/>
      <c r="AJ884" s="49"/>
      <c r="AK884" s="47"/>
      <c r="AL884" s="47"/>
      <c r="AM884" s="47"/>
      <c r="AN884" s="47"/>
      <c r="AO884" s="47"/>
      <c r="AP884" s="47"/>
      <c r="AQ884" s="50"/>
      <c r="AR884" s="50"/>
      <c r="AS884" s="51"/>
      <c r="AT884" s="51"/>
      <c r="AU884" s="1"/>
      <c r="AV884" s="1"/>
      <c r="AW884" s="1"/>
      <c r="AX884" s="1"/>
      <c r="AY884" s="1"/>
      <c r="AZ884" s="1"/>
      <c r="BA884" s="1"/>
      <c r="BB884" s="1"/>
      <c r="BC884" s="1"/>
      <c r="BD884" s="1"/>
      <c r="BE884" s="1"/>
      <c r="BF884" s="1"/>
      <c r="BG884" s="1"/>
      <c r="BH884" s="1"/>
      <c r="BI884" s="1"/>
      <c r="BJ884" s="1"/>
    </row>
    <row r="885" spans="1:62" ht="14.25" customHeight="1">
      <c r="A885" s="47"/>
      <c r="B885" s="47"/>
      <c r="C885" s="47"/>
      <c r="D885" s="47"/>
      <c r="E885" s="47"/>
      <c r="F885" s="47"/>
      <c r="G885" s="47"/>
      <c r="H885" s="47"/>
      <c r="I885" s="47"/>
      <c r="J885" s="47"/>
      <c r="K885" s="47"/>
      <c r="L885" s="47"/>
      <c r="M885" s="47"/>
      <c r="N885" s="47"/>
      <c r="O885" s="47"/>
      <c r="P885" s="47"/>
      <c r="Q885" s="47"/>
      <c r="R885" s="47"/>
      <c r="S885" s="48"/>
      <c r="T885" s="48"/>
      <c r="U885" s="48"/>
      <c r="V885" s="48"/>
      <c r="W885" s="48"/>
      <c r="X885" s="48"/>
      <c r="Y885" s="48"/>
      <c r="Z885" s="48"/>
      <c r="AA885" s="48"/>
      <c r="AB885" s="48"/>
      <c r="AC885" s="48"/>
      <c r="AD885" s="48"/>
      <c r="AE885" s="48"/>
      <c r="AF885" s="48"/>
      <c r="AG885" s="47"/>
      <c r="AH885" s="47"/>
      <c r="AI885" s="47"/>
      <c r="AJ885" s="49"/>
      <c r="AK885" s="47"/>
      <c r="AL885" s="47"/>
      <c r="AM885" s="47"/>
      <c r="AN885" s="47"/>
      <c r="AO885" s="47"/>
      <c r="AP885" s="47"/>
      <c r="AQ885" s="50"/>
      <c r="AR885" s="50"/>
      <c r="AS885" s="51"/>
      <c r="AT885" s="51"/>
      <c r="AU885" s="1"/>
      <c r="AV885" s="1"/>
      <c r="AW885" s="1"/>
      <c r="AX885" s="1"/>
      <c r="AY885" s="1"/>
      <c r="AZ885" s="1"/>
      <c r="BA885" s="1"/>
      <c r="BB885" s="1"/>
      <c r="BC885" s="1"/>
      <c r="BD885" s="1"/>
      <c r="BE885" s="1"/>
      <c r="BF885" s="1"/>
      <c r="BG885" s="1"/>
      <c r="BH885" s="1"/>
      <c r="BI885" s="1"/>
      <c r="BJ885" s="1"/>
    </row>
    <row r="886" spans="1:62" ht="14.25" customHeight="1">
      <c r="A886" s="47"/>
      <c r="B886" s="47"/>
      <c r="C886" s="47"/>
      <c r="D886" s="47"/>
      <c r="E886" s="47"/>
      <c r="F886" s="47"/>
      <c r="G886" s="47"/>
      <c r="H886" s="47"/>
      <c r="I886" s="47"/>
      <c r="J886" s="47"/>
      <c r="K886" s="47"/>
      <c r="L886" s="47"/>
      <c r="M886" s="47"/>
      <c r="N886" s="47"/>
      <c r="O886" s="47"/>
      <c r="P886" s="47"/>
      <c r="Q886" s="47"/>
      <c r="R886" s="47"/>
      <c r="S886" s="48"/>
      <c r="T886" s="48"/>
      <c r="U886" s="48"/>
      <c r="V886" s="48"/>
      <c r="W886" s="48"/>
      <c r="X886" s="48"/>
      <c r="Y886" s="48"/>
      <c r="Z886" s="48"/>
      <c r="AA886" s="48"/>
      <c r="AB886" s="48"/>
      <c r="AC886" s="48"/>
      <c r="AD886" s="48"/>
      <c r="AE886" s="48"/>
      <c r="AF886" s="48"/>
      <c r="AG886" s="47"/>
      <c r="AH886" s="47"/>
      <c r="AI886" s="47"/>
      <c r="AJ886" s="49"/>
      <c r="AK886" s="47"/>
      <c r="AL886" s="47"/>
      <c r="AM886" s="47"/>
      <c r="AN886" s="47"/>
      <c r="AO886" s="47"/>
      <c r="AP886" s="47"/>
      <c r="AQ886" s="50"/>
      <c r="AR886" s="50"/>
      <c r="AS886" s="51"/>
      <c r="AT886" s="51"/>
      <c r="AU886" s="1"/>
      <c r="AV886" s="1"/>
      <c r="AW886" s="1"/>
      <c r="AX886" s="1"/>
      <c r="AY886" s="1"/>
      <c r="AZ886" s="1"/>
      <c r="BA886" s="1"/>
      <c r="BB886" s="1"/>
      <c r="BC886" s="1"/>
      <c r="BD886" s="1"/>
      <c r="BE886" s="1"/>
      <c r="BF886" s="1"/>
      <c r="BG886" s="1"/>
      <c r="BH886" s="1"/>
      <c r="BI886" s="1"/>
      <c r="BJ886" s="1"/>
    </row>
    <row r="887" spans="1:62" ht="14.25" customHeight="1">
      <c r="A887" s="47"/>
      <c r="B887" s="47"/>
      <c r="C887" s="47"/>
      <c r="D887" s="47"/>
      <c r="E887" s="47"/>
      <c r="F887" s="47"/>
      <c r="G887" s="47"/>
      <c r="H887" s="47"/>
      <c r="I887" s="47"/>
      <c r="J887" s="47"/>
      <c r="K887" s="47"/>
      <c r="L887" s="47"/>
      <c r="M887" s="47"/>
      <c r="N887" s="47"/>
      <c r="O887" s="47"/>
      <c r="P887" s="47"/>
      <c r="Q887" s="47"/>
      <c r="R887" s="47"/>
      <c r="S887" s="48"/>
      <c r="T887" s="48"/>
      <c r="U887" s="48"/>
      <c r="V887" s="48"/>
      <c r="W887" s="48"/>
      <c r="X887" s="48"/>
      <c r="Y887" s="48"/>
      <c r="Z887" s="48"/>
      <c r="AA887" s="48"/>
      <c r="AB887" s="48"/>
      <c r="AC887" s="48"/>
      <c r="AD887" s="48"/>
      <c r="AE887" s="48"/>
      <c r="AF887" s="48"/>
      <c r="AG887" s="47"/>
      <c r="AH887" s="47"/>
      <c r="AI887" s="47"/>
      <c r="AJ887" s="49"/>
      <c r="AK887" s="47"/>
      <c r="AL887" s="47"/>
      <c r="AM887" s="47"/>
      <c r="AN887" s="47"/>
      <c r="AO887" s="47"/>
      <c r="AP887" s="47"/>
      <c r="AQ887" s="50"/>
      <c r="AR887" s="50"/>
      <c r="AS887" s="51"/>
      <c r="AT887" s="51"/>
      <c r="AU887" s="1"/>
      <c r="AV887" s="1"/>
      <c r="AW887" s="1"/>
      <c r="AX887" s="1"/>
      <c r="AY887" s="1"/>
      <c r="AZ887" s="1"/>
      <c r="BA887" s="1"/>
      <c r="BB887" s="1"/>
      <c r="BC887" s="1"/>
      <c r="BD887" s="1"/>
      <c r="BE887" s="1"/>
      <c r="BF887" s="1"/>
      <c r="BG887" s="1"/>
      <c r="BH887" s="1"/>
      <c r="BI887" s="1"/>
      <c r="BJ887" s="1"/>
    </row>
    <row r="888" spans="1:62" ht="14.25" customHeight="1">
      <c r="A888" s="47"/>
      <c r="B888" s="47"/>
      <c r="C888" s="47"/>
      <c r="D888" s="47"/>
      <c r="E888" s="47"/>
      <c r="F888" s="47"/>
      <c r="G888" s="47"/>
      <c r="H888" s="47"/>
      <c r="I888" s="47"/>
      <c r="J888" s="47"/>
      <c r="K888" s="47"/>
      <c r="L888" s="47"/>
      <c r="M888" s="47"/>
      <c r="N888" s="47"/>
      <c r="O888" s="47"/>
      <c r="P888" s="47"/>
      <c r="Q888" s="47"/>
      <c r="R888" s="47"/>
      <c r="S888" s="48"/>
      <c r="T888" s="48"/>
      <c r="U888" s="48"/>
      <c r="V888" s="48"/>
      <c r="W888" s="48"/>
      <c r="X888" s="48"/>
      <c r="Y888" s="48"/>
      <c r="Z888" s="48"/>
      <c r="AA888" s="48"/>
      <c r="AB888" s="48"/>
      <c r="AC888" s="48"/>
      <c r="AD888" s="48"/>
      <c r="AE888" s="48"/>
      <c r="AF888" s="48"/>
      <c r="AG888" s="47"/>
      <c r="AH888" s="47"/>
      <c r="AI888" s="47"/>
      <c r="AJ888" s="49"/>
      <c r="AK888" s="47"/>
      <c r="AL888" s="47"/>
      <c r="AM888" s="47"/>
      <c r="AN888" s="47"/>
      <c r="AO888" s="47"/>
      <c r="AP888" s="47"/>
      <c r="AQ888" s="50"/>
      <c r="AR888" s="50"/>
      <c r="AS888" s="51"/>
      <c r="AT888" s="51"/>
      <c r="AU888" s="1"/>
      <c r="AV888" s="1"/>
      <c r="AW888" s="1"/>
      <c r="AX888" s="1"/>
      <c r="AY888" s="1"/>
      <c r="AZ888" s="1"/>
      <c r="BA888" s="1"/>
      <c r="BB888" s="1"/>
      <c r="BC888" s="1"/>
      <c r="BD888" s="1"/>
      <c r="BE888" s="1"/>
      <c r="BF888" s="1"/>
      <c r="BG888" s="1"/>
      <c r="BH888" s="1"/>
      <c r="BI888" s="1"/>
      <c r="BJ888" s="1"/>
    </row>
    <row r="889" spans="1:62" ht="14.25" customHeight="1">
      <c r="A889" s="47"/>
      <c r="B889" s="47"/>
      <c r="C889" s="47"/>
      <c r="D889" s="47"/>
      <c r="E889" s="47"/>
      <c r="F889" s="47"/>
      <c r="G889" s="47"/>
      <c r="H889" s="47"/>
      <c r="I889" s="47"/>
      <c r="J889" s="47"/>
      <c r="K889" s="47"/>
      <c r="L889" s="47"/>
      <c r="M889" s="47"/>
      <c r="N889" s="47"/>
      <c r="O889" s="47"/>
      <c r="P889" s="47"/>
      <c r="Q889" s="47"/>
      <c r="R889" s="47"/>
      <c r="S889" s="48"/>
      <c r="T889" s="48"/>
      <c r="U889" s="48"/>
      <c r="V889" s="48"/>
      <c r="W889" s="48"/>
      <c r="X889" s="48"/>
      <c r="Y889" s="48"/>
      <c r="Z889" s="48"/>
      <c r="AA889" s="48"/>
      <c r="AB889" s="48"/>
      <c r="AC889" s="48"/>
      <c r="AD889" s="48"/>
      <c r="AE889" s="48"/>
      <c r="AF889" s="48"/>
      <c r="AG889" s="47"/>
      <c r="AH889" s="47"/>
      <c r="AI889" s="47"/>
      <c r="AJ889" s="49"/>
      <c r="AK889" s="47"/>
      <c r="AL889" s="47"/>
      <c r="AM889" s="47"/>
      <c r="AN889" s="47"/>
      <c r="AO889" s="47"/>
      <c r="AP889" s="47"/>
      <c r="AQ889" s="50"/>
      <c r="AR889" s="50"/>
      <c r="AS889" s="51"/>
      <c r="AT889" s="51"/>
      <c r="AU889" s="1"/>
      <c r="AV889" s="1"/>
      <c r="AW889" s="1"/>
      <c r="AX889" s="1"/>
      <c r="AY889" s="1"/>
      <c r="AZ889" s="1"/>
      <c r="BA889" s="1"/>
      <c r="BB889" s="1"/>
      <c r="BC889" s="1"/>
      <c r="BD889" s="1"/>
      <c r="BE889" s="1"/>
      <c r="BF889" s="1"/>
      <c r="BG889" s="1"/>
      <c r="BH889" s="1"/>
      <c r="BI889" s="1"/>
      <c r="BJ889" s="1"/>
    </row>
    <row r="890" spans="1:62" ht="14.25" customHeight="1">
      <c r="A890" s="47"/>
      <c r="B890" s="47"/>
      <c r="C890" s="47"/>
      <c r="D890" s="47"/>
      <c r="E890" s="47"/>
      <c r="F890" s="47"/>
      <c r="G890" s="47"/>
      <c r="H890" s="47"/>
      <c r="I890" s="47"/>
      <c r="J890" s="47"/>
      <c r="K890" s="47"/>
      <c r="L890" s="47"/>
      <c r="M890" s="47"/>
      <c r="N890" s="47"/>
      <c r="O890" s="47"/>
      <c r="P890" s="47"/>
      <c r="Q890" s="47"/>
      <c r="R890" s="47"/>
      <c r="S890" s="48"/>
      <c r="T890" s="48"/>
      <c r="U890" s="48"/>
      <c r="V890" s="48"/>
      <c r="W890" s="48"/>
      <c r="X890" s="48"/>
      <c r="Y890" s="48"/>
      <c r="Z890" s="48"/>
      <c r="AA890" s="48"/>
      <c r="AB890" s="48"/>
      <c r="AC890" s="48"/>
      <c r="AD890" s="48"/>
      <c r="AE890" s="48"/>
      <c r="AF890" s="48"/>
      <c r="AG890" s="47"/>
      <c r="AH890" s="47"/>
      <c r="AI890" s="47"/>
      <c r="AJ890" s="49"/>
      <c r="AK890" s="47"/>
      <c r="AL890" s="47"/>
      <c r="AM890" s="47"/>
      <c r="AN890" s="47"/>
      <c r="AO890" s="47"/>
      <c r="AP890" s="47"/>
      <c r="AQ890" s="50"/>
      <c r="AR890" s="50"/>
      <c r="AS890" s="51"/>
      <c r="AT890" s="51"/>
      <c r="AU890" s="1"/>
      <c r="AV890" s="1"/>
      <c r="AW890" s="1"/>
      <c r="AX890" s="1"/>
      <c r="AY890" s="1"/>
      <c r="AZ890" s="1"/>
      <c r="BA890" s="1"/>
      <c r="BB890" s="1"/>
      <c r="BC890" s="1"/>
      <c r="BD890" s="1"/>
      <c r="BE890" s="1"/>
      <c r="BF890" s="1"/>
      <c r="BG890" s="1"/>
      <c r="BH890" s="1"/>
      <c r="BI890" s="1"/>
      <c r="BJ890" s="1"/>
    </row>
    <row r="891" spans="1:62" ht="14.25" customHeight="1">
      <c r="A891" s="47"/>
      <c r="B891" s="47"/>
      <c r="C891" s="47"/>
      <c r="D891" s="47"/>
      <c r="E891" s="47"/>
      <c r="F891" s="47"/>
      <c r="G891" s="47"/>
      <c r="H891" s="47"/>
      <c r="I891" s="47"/>
      <c r="J891" s="47"/>
      <c r="K891" s="47"/>
      <c r="L891" s="47"/>
      <c r="M891" s="47"/>
      <c r="N891" s="47"/>
      <c r="O891" s="47"/>
      <c r="P891" s="47"/>
      <c r="Q891" s="47"/>
      <c r="R891" s="47"/>
      <c r="S891" s="48"/>
      <c r="T891" s="48"/>
      <c r="U891" s="48"/>
      <c r="V891" s="48"/>
      <c r="W891" s="48"/>
      <c r="X891" s="48"/>
      <c r="Y891" s="48"/>
      <c r="Z891" s="48"/>
      <c r="AA891" s="48"/>
      <c r="AB891" s="48"/>
      <c r="AC891" s="48"/>
      <c r="AD891" s="48"/>
      <c r="AE891" s="48"/>
      <c r="AF891" s="48"/>
      <c r="AG891" s="47"/>
      <c r="AH891" s="47"/>
      <c r="AI891" s="47"/>
      <c r="AJ891" s="49"/>
      <c r="AK891" s="47"/>
      <c r="AL891" s="47"/>
      <c r="AM891" s="47"/>
      <c r="AN891" s="47"/>
      <c r="AO891" s="47"/>
      <c r="AP891" s="47"/>
      <c r="AQ891" s="50"/>
      <c r="AR891" s="50"/>
      <c r="AS891" s="51"/>
      <c r="AT891" s="51"/>
      <c r="AU891" s="1"/>
      <c r="AV891" s="1"/>
      <c r="AW891" s="1"/>
      <c r="AX891" s="1"/>
      <c r="AY891" s="1"/>
      <c r="AZ891" s="1"/>
      <c r="BA891" s="1"/>
      <c r="BB891" s="1"/>
      <c r="BC891" s="1"/>
      <c r="BD891" s="1"/>
      <c r="BE891" s="1"/>
      <c r="BF891" s="1"/>
      <c r="BG891" s="1"/>
      <c r="BH891" s="1"/>
      <c r="BI891" s="1"/>
      <c r="BJ891" s="1"/>
    </row>
    <row r="892" spans="1:62" ht="14.25" customHeight="1">
      <c r="A892" s="47"/>
      <c r="B892" s="47"/>
      <c r="C892" s="47"/>
      <c r="D892" s="47"/>
      <c r="E892" s="47"/>
      <c r="F892" s="47"/>
      <c r="G892" s="47"/>
      <c r="H892" s="47"/>
      <c r="I892" s="47"/>
      <c r="J892" s="47"/>
      <c r="K892" s="47"/>
      <c r="L892" s="47"/>
      <c r="M892" s="47"/>
      <c r="N892" s="47"/>
      <c r="O892" s="47"/>
      <c r="P892" s="47"/>
      <c r="Q892" s="47"/>
      <c r="R892" s="47"/>
      <c r="S892" s="48"/>
      <c r="T892" s="48"/>
      <c r="U892" s="48"/>
      <c r="V892" s="48"/>
      <c r="W892" s="48"/>
      <c r="X892" s="48"/>
      <c r="Y892" s="48"/>
      <c r="Z892" s="48"/>
      <c r="AA892" s="48"/>
      <c r="AB892" s="48"/>
      <c r="AC892" s="48"/>
      <c r="AD892" s="48"/>
      <c r="AE892" s="48"/>
      <c r="AF892" s="48"/>
      <c r="AG892" s="47"/>
      <c r="AH892" s="47"/>
      <c r="AI892" s="47"/>
      <c r="AJ892" s="49"/>
      <c r="AK892" s="47"/>
      <c r="AL892" s="47"/>
      <c r="AM892" s="47"/>
      <c r="AN892" s="47"/>
      <c r="AO892" s="47"/>
      <c r="AP892" s="47"/>
      <c r="AQ892" s="50"/>
      <c r="AR892" s="50"/>
      <c r="AS892" s="51"/>
      <c r="AT892" s="51"/>
      <c r="AU892" s="1"/>
      <c r="AV892" s="1"/>
      <c r="AW892" s="1"/>
      <c r="AX892" s="1"/>
      <c r="AY892" s="1"/>
      <c r="AZ892" s="1"/>
      <c r="BA892" s="1"/>
      <c r="BB892" s="1"/>
      <c r="BC892" s="1"/>
      <c r="BD892" s="1"/>
      <c r="BE892" s="1"/>
      <c r="BF892" s="1"/>
      <c r="BG892" s="1"/>
      <c r="BH892" s="1"/>
      <c r="BI892" s="1"/>
      <c r="BJ892" s="1"/>
    </row>
    <row r="893" spans="1:62" ht="14.25" customHeight="1">
      <c r="A893" s="47"/>
      <c r="B893" s="47"/>
      <c r="C893" s="47"/>
      <c r="D893" s="47"/>
      <c r="E893" s="47"/>
      <c r="F893" s="47"/>
      <c r="G893" s="47"/>
      <c r="H893" s="47"/>
      <c r="I893" s="47"/>
      <c r="J893" s="47"/>
      <c r="K893" s="47"/>
      <c r="L893" s="47"/>
      <c r="M893" s="47"/>
      <c r="N893" s="47"/>
      <c r="O893" s="47"/>
      <c r="P893" s="47"/>
      <c r="Q893" s="47"/>
      <c r="R893" s="47"/>
      <c r="S893" s="48"/>
      <c r="T893" s="48"/>
      <c r="U893" s="48"/>
      <c r="V893" s="48"/>
      <c r="W893" s="48"/>
      <c r="X893" s="48"/>
      <c r="Y893" s="48"/>
      <c r="Z893" s="48"/>
      <c r="AA893" s="48"/>
      <c r="AB893" s="48"/>
      <c r="AC893" s="48"/>
      <c r="AD893" s="48"/>
      <c r="AE893" s="48"/>
      <c r="AF893" s="48"/>
      <c r="AG893" s="47"/>
      <c r="AH893" s="47"/>
      <c r="AI893" s="47"/>
      <c r="AJ893" s="49"/>
      <c r="AK893" s="47"/>
      <c r="AL893" s="47"/>
      <c r="AM893" s="47"/>
      <c r="AN893" s="47"/>
      <c r="AO893" s="47"/>
      <c r="AP893" s="47"/>
      <c r="AQ893" s="50"/>
      <c r="AR893" s="50"/>
      <c r="AS893" s="51"/>
      <c r="AT893" s="51"/>
      <c r="AU893" s="1"/>
      <c r="AV893" s="1"/>
      <c r="AW893" s="1"/>
      <c r="AX893" s="1"/>
      <c r="AY893" s="1"/>
      <c r="AZ893" s="1"/>
      <c r="BA893" s="1"/>
      <c r="BB893" s="1"/>
      <c r="BC893" s="1"/>
      <c r="BD893" s="1"/>
      <c r="BE893" s="1"/>
      <c r="BF893" s="1"/>
      <c r="BG893" s="1"/>
      <c r="BH893" s="1"/>
      <c r="BI893" s="1"/>
      <c r="BJ893" s="1"/>
    </row>
    <row r="894" spans="1:62" ht="14.25" customHeight="1">
      <c r="A894" s="47"/>
      <c r="B894" s="47"/>
      <c r="C894" s="47"/>
      <c r="D894" s="47"/>
      <c r="E894" s="47"/>
      <c r="F894" s="47"/>
      <c r="G894" s="47"/>
      <c r="H894" s="47"/>
      <c r="I894" s="47"/>
      <c r="J894" s="47"/>
      <c r="K894" s="47"/>
      <c r="L894" s="47"/>
      <c r="M894" s="47"/>
      <c r="N894" s="47"/>
      <c r="O894" s="47"/>
      <c r="P894" s="47"/>
      <c r="Q894" s="47"/>
      <c r="R894" s="47"/>
      <c r="S894" s="48"/>
      <c r="T894" s="48"/>
      <c r="U894" s="48"/>
      <c r="V894" s="48"/>
      <c r="W894" s="48"/>
      <c r="X894" s="48"/>
      <c r="Y894" s="48"/>
      <c r="Z894" s="48"/>
      <c r="AA894" s="48"/>
      <c r="AB894" s="48"/>
      <c r="AC894" s="48"/>
      <c r="AD894" s="48"/>
      <c r="AE894" s="48"/>
      <c r="AF894" s="48"/>
      <c r="AG894" s="47"/>
      <c r="AH894" s="47"/>
      <c r="AI894" s="47"/>
      <c r="AJ894" s="49"/>
      <c r="AK894" s="47"/>
      <c r="AL894" s="47"/>
      <c r="AM894" s="47"/>
      <c r="AN894" s="47"/>
      <c r="AO894" s="47"/>
      <c r="AP894" s="47"/>
      <c r="AQ894" s="50"/>
      <c r="AR894" s="50"/>
      <c r="AS894" s="51"/>
      <c r="AT894" s="51"/>
      <c r="AU894" s="1"/>
      <c r="AV894" s="1"/>
      <c r="AW894" s="1"/>
      <c r="AX894" s="1"/>
      <c r="AY894" s="1"/>
      <c r="AZ894" s="1"/>
      <c r="BA894" s="1"/>
      <c r="BB894" s="1"/>
      <c r="BC894" s="1"/>
      <c r="BD894" s="1"/>
      <c r="BE894" s="1"/>
      <c r="BF894" s="1"/>
      <c r="BG894" s="1"/>
      <c r="BH894" s="1"/>
      <c r="BI894" s="1"/>
      <c r="BJ894" s="1"/>
    </row>
    <row r="895" spans="1:62" ht="14.25" customHeight="1">
      <c r="A895" s="47"/>
      <c r="B895" s="47"/>
      <c r="C895" s="47"/>
      <c r="D895" s="47"/>
      <c r="E895" s="47"/>
      <c r="F895" s="47"/>
      <c r="G895" s="47"/>
      <c r="H895" s="47"/>
      <c r="I895" s="47"/>
      <c r="J895" s="47"/>
      <c r="K895" s="47"/>
      <c r="L895" s="47"/>
      <c r="M895" s="47"/>
      <c r="N895" s="47"/>
      <c r="O895" s="47"/>
      <c r="P895" s="47"/>
      <c r="Q895" s="47"/>
      <c r="R895" s="47"/>
      <c r="S895" s="48"/>
      <c r="T895" s="48"/>
      <c r="U895" s="48"/>
      <c r="V895" s="48"/>
      <c r="W895" s="48"/>
      <c r="X895" s="48"/>
      <c r="Y895" s="48"/>
      <c r="Z895" s="48"/>
      <c r="AA895" s="48"/>
      <c r="AB895" s="48"/>
      <c r="AC895" s="48"/>
      <c r="AD895" s="48"/>
      <c r="AE895" s="48"/>
      <c r="AF895" s="48"/>
      <c r="AG895" s="47"/>
      <c r="AH895" s="47"/>
      <c r="AI895" s="47"/>
      <c r="AJ895" s="49"/>
      <c r="AK895" s="47"/>
      <c r="AL895" s="47"/>
      <c r="AM895" s="47"/>
      <c r="AN895" s="47"/>
      <c r="AO895" s="47"/>
      <c r="AP895" s="47"/>
      <c r="AQ895" s="50"/>
      <c r="AR895" s="50"/>
      <c r="AS895" s="51"/>
      <c r="AT895" s="51"/>
      <c r="AU895" s="1"/>
      <c r="AV895" s="1"/>
      <c r="AW895" s="1"/>
      <c r="AX895" s="1"/>
      <c r="AY895" s="1"/>
      <c r="AZ895" s="1"/>
      <c r="BA895" s="1"/>
      <c r="BB895" s="1"/>
      <c r="BC895" s="1"/>
      <c r="BD895" s="1"/>
      <c r="BE895" s="1"/>
      <c r="BF895" s="1"/>
      <c r="BG895" s="1"/>
      <c r="BH895" s="1"/>
      <c r="BI895" s="1"/>
      <c r="BJ895" s="1"/>
    </row>
    <row r="896" spans="1:62" ht="14.25" customHeight="1">
      <c r="A896" s="47"/>
      <c r="B896" s="47"/>
      <c r="C896" s="47"/>
      <c r="D896" s="47"/>
      <c r="E896" s="47"/>
      <c r="F896" s="47"/>
      <c r="G896" s="47"/>
      <c r="H896" s="47"/>
      <c r="I896" s="47"/>
      <c r="J896" s="47"/>
      <c r="K896" s="47"/>
      <c r="L896" s="47"/>
      <c r="M896" s="47"/>
      <c r="N896" s="47"/>
      <c r="O896" s="47"/>
      <c r="P896" s="47"/>
      <c r="Q896" s="47"/>
      <c r="R896" s="47"/>
      <c r="S896" s="48"/>
      <c r="T896" s="48"/>
      <c r="U896" s="48"/>
      <c r="V896" s="48"/>
      <c r="W896" s="48"/>
      <c r="X896" s="48"/>
      <c r="Y896" s="48"/>
      <c r="Z896" s="48"/>
      <c r="AA896" s="48"/>
      <c r="AB896" s="48"/>
      <c r="AC896" s="48"/>
      <c r="AD896" s="48"/>
      <c r="AE896" s="48"/>
      <c r="AF896" s="48"/>
      <c r="AG896" s="47"/>
      <c r="AH896" s="47"/>
      <c r="AI896" s="47"/>
      <c r="AJ896" s="49"/>
      <c r="AK896" s="47"/>
      <c r="AL896" s="47"/>
      <c r="AM896" s="47"/>
      <c r="AN896" s="47"/>
      <c r="AO896" s="47"/>
      <c r="AP896" s="47"/>
      <c r="AQ896" s="50"/>
      <c r="AR896" s="50"/>
      <c r="AS896" s="51"/>
      <c r="AT896" s="51"/>
      <c r="AU896" s="1"/>
      <c r="AV896" s="1"/>
      <c r="AW896" s="1"/>
      <c r="AX896" s="1"/>
      <c r="AY896" s="1"/>
      <c r="AZ896" s="1"/>
      <c r="BA896" s="1"/>
      <c r="BB896" s="1"/>
      <c r="BC896" s="1"/>
      <c r="BD896" s="1"/>
      <c r="BE896" s="1"/>
      <c r="BF896" s="1"/>
      <c r="BG896" s="1"/>
      <c r="BH896" s="1"/>
      <c r="BI896" s="1"/>
      <c r="BJ896" s="1"/>
    </row>
    <row r="897" spans="1:62" ht="14.25" customHeight="1">
      <c r="A897" s="47"/>
      <c r="B897" s="47"/>
      <c r="C897" s="47"/>
      <c r="D897" s="47"/>
      <c r="E897" s="47"/>
      <c r="F897" s="47"/>
      <c r="G897" s="47"/>
      <c r="H897" s="47"/>
      <c r="I897" s="47"/>
      <c r="J897" s="47"/>
      <c r="K897" s="47"/>
      <c r="L897" s="47"/>
      <c r="M897" s="47"/>
      <c r="N897" s="47"/>
      <c r="O897" s="47"/>
      <c r="P897" s="47"/>
      <c r="Q897" s="47"/>
      <c r="R897" s="47"/>
      <c r="S897" s="48"/>
      <c r="T897" s="48"/>
      <c r="U897" s="48"/>
      <c r="V897" s="48"/>
      <c r="W897" s="48"/>
      <c r="X897" s="48"/>
      <c r="Y897" s="48"/>
      <c r="Z897" s="48"/>
      <c r="AA897" s="48"/>
      <c r="AB897" s="48"/>
      <c r="AC897" s="48"/>
      <c r="AD897" s="48"/>
      <c r="AE897" s="48"/>
      <c r="AF897" s="48"/>
      <c r="AG897" s="47"/>
      <c r="AH897" s="47"/>
      <c r="AI897" s="47"/>
      <c r="AJ897" s="49"/>
      <c r="AK897" s="47"/>
      <c r="AL897" s="47"/>
      <c r="AM897" s="47"/>
      <c r="AN897" s="47"/>
      <c r="AO897" s="47"/>
      <c r="AP897" s="47"/>
      <c r="AQ897" s="50"/>
      <c r="AR897" s="50"/>
      <c r="AS897" s="51"/>
      <c r="AT897" s="51"/>
      <c r="AU897" s="1"/>
      <c r="AV897" s="1"/>
      <c r="AW897" s="1"/>
      <c r="AX897" s="1"/>
      <c r="AY897" s="1"/>
      <c r="AZ897" s="1"/>
      <c r="BA897" s="1"/>
      <c r="BB897" s="1"/>
      <c r="BC897" s="1"/>
      <c r="BD897" s="1"/>
      <c r="BE897" s="1"/>
      <c r="BF897" s="1"/>
      <c r="BG897" s="1"/>
      <c r="BH897" s="1"/>
      <c r="BI897" s="1"/>
      <c r="BJ897" s="1"/>
    </row>
    <row r="898" spans="1:62" ht="14.25" customHeight="1">
      <c r="A898" s="47"/>
      <c r="B898" s="47"/>
      <c r="C898" s="47"/>
      <c r="D898" s="47"/>
      <c r="E898" s="47"/>
      <c r="F898" s="47"/>
      <c r="G898" s="47"/>
      <c r="H898" s="47"/>
      <c r="I898" s="47"/>
      <c r="J898" s="47"/>
      <c r="K898" s="47"/>
      <c r="L898" s="47"/>
      <c r="M898" s="47"/>
      <c r="N898" s="47"/>
      <c r="O898" s="47"/>
      <c r="P898" s="47"/>
      <c r="Q898" s="47"/>
      <c r="R898" s="47"/>
      <c r="S898" s="48"/>
      <c r="T898" s="48"/>
      <c r="U898" s="48"/>
      <c r="V898" s="48"/>
      <c r="W898" s="48"/>
      <c r="X898" s="48"/>
      <c r="Y898" s="48"/>
      <c r="Z898" s="48"/>
      <c r="AA898" s="48"/>
      <c r="AB898" s="48"/>
      <c r="AC898" s="48"/>
      <c r="AD898" s="48"/>
      <c r="AE898" s="48"/>
      <c r="AF898" s="48"/>
      <c r="AG898" s="47"/>
      <c r="AH898" s="47"/>
      <c r="AI898" s="47"/>
      <c r="AJ898" s="49"/>
      <c r="AK898" s="47"/>
      <c r="AL898" s="47"/>
      <c r="AM898" s="47"/>
      <c r="AN898" s="47"/>
      <c r="AO898" s="47"/>
      <c r="AP898" s="47"/>
      <c r="AQ898" s="50"/>
      <c r="AR898" s="50"/>
      <c r="AS898" s="51"/>
      <c r="AT898" s="51"/>
      <c r="AU898" s="1"/>
      <c r="AV898" s="1"/>
      <c r="AW898" s="1"/>
      <c r="AX898" s="1"/>
      <c r="AY898" s="1"/>
      <c r="AZ898" s="1"/>
      <c r="BA898" s="1"/>
      <c r="BB898" s="1"/>
      <c r="BC898" s="1"/>
      <c r="BD898" s="1"/>
      <c r="BE898" s="1"/>
      <c r="BF898" s="1"/>
      <c r="BG898" s="1"/>
      <c r="BH898" s="1"/>
      <c r="BI898" s="1"/>
      <c r="BJ898" s="1"/>
    </row>
    <row r="899" spans="1:62" ht="14.25" customHeight="1">
      <c r="A899" s="47"/>
      <c r="B899" s="47"/>
      <c r="C899" s="47"/>
      <c r="D899" s="47"/>
      <c r="E899" s="47"/>
      <c r="F899" s="47"/>
      <c r="G899" s="47"/>
      <c r="H899" s="47"/>
      <c r="I899" s="47"/>
      <c r="J899" s="47"/>
      <c r="K899" s="47"/>
      <c r="L899" s="47"/>
      <c r="M899" s="47"/>
      <c r="N899" s="47"/>
      <c r="O899" s="47"/>
      <c r="P899" s="47"/>
      <c r="Q899" s="47"/>
      <c r="R899" s="47"/>
      <c r="S899" s="48"/>
      <c r="T899" s="48"/>
      <c r="U899" s="48"/>
      <c r="V899" s="48"/>
      <c r="W899" s="48"/>
      <c r="X899" s="48"/>
      <c r="Y899" s="48"/>
      <c r="Z899" s="48"/>
      <c r="AA899" s="48"/>
      <c r="AB899" s="48"/>
      <c r="AC899" s="48"/>
      <c r="AD899" s="48"/>
      <c r="AE899" s="48"/>
      <c r="AF899" s="48"/>
      <c r="AG899" s="47"/>
      <c r="AH899" s="47"/>
      <c r="AI899" s="47"/>
      <c r="AJ899" s="49"/>
      <c r="AK899" s="47"/>
      <c r="AL899" s="47"/>
      <c r="AM899" s="47"/>
      <c r="AN899" s="47"/>
      <c r="AO899" s="47"/>
      <c r="AP899" s="47"/>
      <c r="AQ899" s="50"/>
      <c r="AR899" s="50"/>
      <c r="AS899" s="51"/>
      <c r="AT899" s="51"/>
      <c r="AU899" s="1"/>
      <c r="AV899" s="1"/>
      <c r="AW899" s="1"/>
      <c r="AX899" s="1"/>
      <c r="AY899" s="1"/>
      <c r="AZ899" s="1"/>
      <c r="BA899" s="1"/>
      <c r="BB899" s="1"/>
      <c r="BC899" s="1"/>
      <c r="BD899" s="1"/>
      <c r="BE899" s="1"/>
      <c r="BF899" s="1"/>
      <c r="BG899" s="1"/>
      <c r="BH899" s="1"/>
      <c r="BI899" s="1"/>
      <c r="BJ899" s="1"/>
    </row>
    <row r="900" spans="1:62" ht="14.25" customHeight="1">
      <c r="A900" s="47"/>
      <c r="B900" s="47"/>
      <c r="C900" s="47"/>
      <c r="D900" s="47"/>
      <c r="E900" s="47"/>
      <c r="F900" s="47"/>
      <c r="G900" s="47"/>
      <c r="H900" s="47"/>
      <c r="I900" s="47"/>
      <c r="J900" s="47"/>
      <c r="K900" s="47"/>
      <c r="L900" s="47"/>
      <c r="M900" s="47"/>
      <c r="N900" s="47"/>
      <c r="O900" s="47"/>
      <c r="P900" s="47"/>
      <c r="Q900" s="47"/>
      <c r="R900" s="47"/>
      <c r="S900" s="48"/>
      <c r="T900" s="48"/>
      <c r="U900" s="48"/>
      <c r="V900" s="48"/>
      <c r="W900" s="48"/>
      <c r="X900" s="48"/>
      <c r="Y900" s="48"/>
      <c r="Z900" s="48"/>
      <c r="AA900" s="48"/>
      <c r="AB900" s="48"/>
      <c r="AC900" s="48"/>
      <c r="AD900" s="48"/>
      <c r="AE900" s="48"/>
      <c r="AF900" s="48"/>
      <c r="AG900" s="47"/>
      <c r="AH900" s="47"/>
      <c r="AI900" s="47"/>
      <c r="AJ900" s="49"/>
      <c r="AK900" s="47"/>
      <c r="AL900" s="47"/>
      <c r="AM900" s="47"/>
      <c r="AN900" s="47"/>
      <c r="AO900" s="47"/>
      <c r="AP900" s="47"/>
      <c r="AQ900" s="50"/>
      <c r="AR900" s="50"/>
      <c r="AS900" s="51"/>
      <c r="AT900" s="51"/>
      <c r="AU900" s="1"/>
      <c r="AV900" s="1"/>
      <c r="AW900" s="1"/>
      <c r="AX900" s="1"/>
      <c r="AY900" s="1"/>
      <c r="AZ900" s="1"/>
      <c r="BA900" s="1"/>
      <c r="BB900" s="1"/>
      <c r="BC900" s="1"/>
      <c r="BD900" s="1"/>
      <c r="BE900" s="1"/>
      <c r="BF900" s="1"/>
      <c r="BG900" s="1"/>
      <c r="BH900" s="1"/>
      <c r="BI900" s="1"/>
      <c r="BJ900" s="1"/>
    </row>
    <row r="901" spans="1:62" ht="14.25" customHeight="1">
      <c r="A901" s="47"/>
      <c r="B901" s="47"/>
      <c r="C901" s="47"/>
      <c r="D901" s="47"/>
      <c r="E901" s="47"/>
      <c r="F901" s="47"/>
      <c r="G901" s="47"/>
      <c r="H901" s="47"/>
      <c r="I901" s="47"/>
      <c r="J901" s="47"/>
      <c r="K901" s="47"/>
      <c r="L901" s="47"/>
      <c r="M901" s="47"/>
      <c r="N901" s="47"/>
      <c r="O901" s="47"/>
      <c r="P901" s="47"/>
      <c r="Q901" s="47"/>
      <c r="R901" s="47"/>
      <c r="S901" s="48"/>
      <c r="T901" s="48"/>
      <c r="U901" s="48"/>
      <c r="V901" s="48"/>
      <c r="W901" s="48"/>
      <c r="X901" s="48"/>
      <c r="Y901" s="48"/>
      <c r="Z901" s="48"/>
      <c r="AA901" s="48"/>
      <c r="AB901" s="48"/>
      <c r="AC901" s="48"/>
      <c r="AD901" s="48"/>
      <c r="AE901" s="48"/>
      <c r="AF901" s="48"/>
      <c r="AG901" s="47"/>
      <c r="AH901" s="47"/>
      <c r="AI901" s="47"/>
      <c r="AJ901" s="49"/>
      <c r="AK901" s="47"/>
      <c r="AL901" s="47"/>
      <c r="AM901" s="47"/>
      <c r="AN901" s="47"/>
      <c r="AO901" s="47"/>
      <c r="AP901" s="47"/>
      <c r="AQ901" s="50"/>
      <c r="AR901" s="50"/>
      <c r="AS901" s="51"/>
      <c r="AT901" s="51"/>
      <c r="AU901" s="1"/>
      <c r="AV901" s="1"/>
      <c r="AW901" s="1"/>
      <c r="AX901" s="1"/>
      <c r="AY901" s="1"/>
      <c r="AZ901" s="1"/>
      <c r="BA901" s="1"/>
      <c r="BB901" s="1"/>
      <c r="BC901" s="1"/>
      <c r="BD901" s="1"/>
      <c r="BE901" s="1"/>
      <c r="BF901" s="1"/>
      <c r="BG901" s="1"/>
      <c r="BH901" s="1"/>
      <c r="BI901" s="1"/>
      <c r="BJ901" s="1"/>
    </row>
    <row r="902" spans="1:62" ht="14.25" customHeight="1">
      <c r="A902" s="47"/>
      <c r="B902" s="47"/>
      <c r="C902" s="47"/>
      <c r="D902" s="47"/>
      <c r="E902" s="47"/>
      <c r="F902" s="47"/>
      <c r="G902" s="47"/>
      <c r="H902" s="47"/>
      <c r="I902" s="47"/>
      <c r="J902" s="47"/>
      <c r="K902" s="47"/>
      <c r="L902" s="47"/>
      <c r="M902" s="47"/>
      <c r="N902" s="47"/>
      <c r="O902" s="47"/>
      <c r="P902" s="47"/>
      <c r="Q902" s="47"/>
      <c r="R902" s="47"/>
      <c r="S902" s="48"/>
      <c r="T902" s="48"/>
      <c r="U902" s="48"/>
      <c r="V902" s="48"/>
      <c r="W902" s="48"/>
      <c r="X902" s="48"/>
      <c r="Y902" s="48"/>
      <c r="Z902" s="48"/>
      <c r="AA902" s="48"/>
      <c r="AB902" s="48"/>
      <c r="AC902" s="48"/>
      <c r="AD902" s="48"/>
      <c r="AE902" s="48"/>
      <c r="AF902" s="48"/>
      <c r="AG902" s="47"/>
      <c r="AH902" s="47"/>
      <c r="AI902" s="47"/>
      <c r="AJ902" s="49"/>
      <c r="AK902" s="47"/>
      <c r="AL902" s="47"/>
      <c r="AM902" s="47"/>
      <c r="AN902" s="47"/>
      <c r="AO902" s="47"/>
      <c r="AP902" s="47"/>
      <c r="AQ902" s="50"/>
      <c r="AR902" s="50"/>
      <c r="AS902" s="51"/>
      <c r="AT902" s="51"/>
      <c r="AU902" s="1"/>
      <c r="AV902" s="1"/>
      <c r="AW902" s="1"/>
      <c r="AX902" s="1"/>
      <c r="AY902" s="1"/>
      <c r="AZ902" s="1"/>
      <c r="BA902" s="1"/>
      <c r="BB902" s="1"/>
      <c r="BC902" s="1"/>
      <c r="BD902" s="1"/>
      <c r="BE902" s="1"/>
      <c r="BF902" s="1"/>
      <c r="BG902" s="1"/>
      <c r="BH902" s="1"/>
      <c r="BI902" s="1"/>
      <c r="BJ902" s="1"/>
    </row>
    <row r="903" spans="1:62" ht="14.25" customHeight="1">
      <c r="A903" s="47"/>
      <c r="B903" s="47"/>
      <c r="C903" s="47"/>
      <c r="D903" s="47"/>
      <c r="E903" s="47"/>
      <c r="F903" s="47"/>
      <c r="G903" s="47"/>
      <c r="H903" s="47"/>
      <c r="I903" s="47"/>
      <c r="J903" s="47"/>
      <c r="K903" s="47"/>
      <c r="L903" s="47"/>
      <c r="M903" s="47"/>
      <c r="N903" s="47"/>
      <c r="O903" s="47"/>
      <c r="P903" s="47"/>
      <c r="Q903" s="47"/>
      <c r="R903" s="47"/>
      <c r="S903" s="48"/>
      <c r="T903" s="48"/>
      <c r="U903" s="48"/>
      <c r="V903" s="48"/>
      <c r="W903" s="48"/>
      <c r="X903" s="48"/>
      <c r="Y903" s="48"/>
      <c r="Z903" s="48"/>
      <c r="AA903" s="48"/>
      <c r="AB903" s="48"/>
      <c r="AC903" s="48"/>
      <c r="AD903" s="48"/>
      <c r="AE903" s="48"/>
      <c r="AF903" s="48"/>
      <c r="AG903" s="47"/>
      <c r="AH903" s="47"/>
      <c r="AI903" s="47"/>
      <c r="AJ903" s="49"/>
      <c r="AK903" s="47"/>
      <c r="AL903" s="47"/>
      <c r="AM903" s="47"/>
      <c r="AN903" s="47"/>
      <c r="AO903" s="47"/>
      <c r="AP903" s="47"/>
      <c r="AQ903" s="50"/>
      <c r="AR903" s="50"/>
      <c r="AS903" s="51"/>
      <c r="AT903" s="51"/>
      <c r="AU903" s="1"/>
      <c r="AV903" s="1"/>
      <c r="AW903" s="1"/>
      <c r="AX903" s="1"/>
      <c r="AY903" s="1"/>
      <c r="AZ903" s="1"/>
      <c r="BA903" s="1"/>
      <c r="BB903" s="1"/>
      <c r="BC903" s="1"/>
      <c r="BD903" s="1"/>
      <c r="BE903" s="1"/>
      <c r="BF903" s="1"/>
      <c r="BG903" s="1"/>
      <c r="BH903" s="1"/>
      <c r="BI903" s="1"/>
      <c r="BJ903" s="1"/>
    </row>
    <row r="904" spans="1:62" ht="14.25" customHeight="1">
      <c r="A904" s="47"/>
      <c r="B904" s="47"/>
      <c r="C904" s="47"/>
      <c r="D904" s="47"/>
      <c r="E904" s="47"/>
      <c r="F904" s="47"/>
      <c r="G904" s="47"/>
      <c r="H904" s="47"/>
      <c r="I904" s="47"/>
      <c r="J904" s="47"/>
      <c r="K904" s="47"/>
      <c r="L904" s="47"/>
      <c r="M904" s="47"/>
      <c r="N904" s="47"/>
      <c r="O904" s="47"/>
      <c r="P904" s="47"/>
      <c r="Q904" s="47"/>
      <c r="R904" s="47"/>
      <c r="S904" s="48"/>
      <c r="T904" s="48"/>
      <c r="U904" s="48"/>
      <c r="V904" s="48"/>
      <c r="W904" s="48"/>
      <c r="X904" s="48"/>
      <c r="Y904" s="48"/>
      <c r="Z904" s="48"/>
      <c r="AA904" s="48"/>
      <c r="AB904" s="48"/>
      <c r="AC904" s="48"/>
      <c r="AD904" s="48"/>
      <c r="AE904" s="48"/>
      <c r="AF904" s="48"/>
      <c r="AG904" s="47"/>
      <c r="AH904" s="47"/>
      <c r="AI904" s="47"/>
      <c r="AJ904" s="49"/>
      <c r="AK904" s="47"/>
      <c r="AL904" s="47"/>
      <c r="AM904" s="47"/>
      <c r="AN904" s="47"/>
      <c r="AO904" s="47"/>
      <c r="AP904" s="47"/>
      <c r="AQ904" s="50"/>
      <c r="AR904" s="50"/>
      <c r="AS904" s="51"/>
      <c r="AT904" s="51"/>
      <c r="AU904" s="1"/>
      <c r="AV904" s="1"/>
      <c r="AW904" s="1"/>
      <c r="AX904" s="1"/>
      <c r="AY904" s="1"/>
      <c r="AZ904" s="1"/>
      <c r="BA904" s="1"/>
      <c r="BB904" s="1"/>
      <c r="BC904" s="1"/>
      <c r="BD904" s="1"/>
      <c r="BE904" s="1"/>
      <c r="BF904" s="1"/>
      <c r="BG904" s="1"/>
      <c r="BH904" s="1"/>
      <c r="BI904" s="1"/>
      <c r="BJ904" s="1"/>
    </row>
    <row r="905" spans="1:62" ht="14.25" customHeight="1">
      <c r="A905" s="47"/>
      <c r="B905" s="47"/>
      <c r="C905" s="47"/>
      <c r="D905" s="47"/>
      <c r="E905" s="47"/>
      <c r="F905" s="47"/>
      <c r="G905" s="47"/>
      <c r="H905" s="47"/>
      <c r="I905" s="47"/>
      <c r="J905" s="47"/>
      <c r="K905" s="47"/>
      <c r="L905" s="47"/>
      <c r="M905" s="47"/>
      <c r="N905" s="47"/>
      <c r="O905" s="47"/>
      <c r="P905" s="47"/>
      <c r="Q905" s="47"/>
      <c r="R905" s="47"/>
      <c r="S905" s="48"/>
      <c r="T905" s="48"/>
      <c r="U905" s="48"/>
      <c r="V905" s="48"/>
      <c r="W905" s="48"/>
      <c r="X905" s="48"/>
      <c r="Y905" s="48"/>
      <c r="Z905" s="48"/>
      <c r="AA905" s="48"/>
      <c r="AB905" s="48"/>
      <c r="AC905" s="48"/>
      <c r="AD905" s="48"/>
      <c r="AE905" s="48"/>
      <c r="AF905" s="48"/>
      <c r="AG905" s="47"/>
      <c r="AH905" s="47"/>
      <c r="AI905" s="47"/>
      <c r="AJ905" s="49"/>
      <c r="AK905" s="47"/>
      <c r="AL905" s="47"/>
      <c r="AM905" s="47"/>
      <c r="AN905" s="47"/>
      <c r="AO905" s="47"/>
      <c r="AP905" s="47"/>
      <c r="AQ905" s="50"/>
      <c r="AR905" s="50"/>
      <c r="AS905" s="51"/>
      <c r="AT905" s="51"/>
      <c r="AU905" s="1"/>
      <c r="AV905" s="1"/>
      <c r="AW905" s="1"/>
      <c r="AX905" s="1"/>
      <c r="AY905" s="1"/>
      <c r="AZ905" s="1"/>
      <c r="BA905" s="1"/>
      <c r="BB905" s="1"/>
      <c r="BC905" s="1"/>
      <c r="BD905" s="1"/>
      <c r="BE905" s="1"/>
      <c r="BF905" s="1"/>
      <c r="BG905" s="1"/>
      <c r="BH905" s="1"/>
      <c r="BI905" s="1"/>
      <c r="BJ905" s="1"/>
    </row>
    <row r="906" spans="1:62" ht="14.25" customHeight="1">
      <c r="A906" s="47"/>
      <c r="B906" s="47"/>
      <c r="C906" s="47"/>
      <c r="D906" s="47"/>
      <c r="E906" s="47"/>
      <c r="F906" s="47"/>
      <c r="G906" s="47"/>
      <c r="H906" s="47"/>
      <c r="I906" s="47"/>
      <c r="J906" s="47"/>
      <c r="K906" s="47"/>
      <c r="L906" s="47"/>
      <c r="M906" s="47"/>
      <c r="N906" s="47"/>
      <c r="O906" s="47"/>
      <c r="P906" s="47"/>
      <c r="Q906" s="47"/>
      <c r="R906" s="47"/>
      <c r="S906" s="48"/>
      <c r="T906" s="48"/>
      <c r="U906" s="48"/>
      <c r="V906" s="48"/>
      <c r="W906" s="48"/>
      <c r="X906" s="48"/>
      <c r="Y906" s="48"/>
      <c r="Z906" s="48"/>
      <c r="AA906" s="48"/>
      <c r="AB906" s="48"/>
      <c r="AC906" s="48"/>
      <c r="AD906" s="48"/>
      <c r="AE906" s="48"/>
      <c r="AF906" s="48"/>
      <c r="AG906" s="47"/>
      <c r="AH906" s="47"/>
      <c r="AI906" s="47"/>
      <c r="AJ906" s="49"/>
      <c r="AK906" s="47"/>
      <c r="AL906" s="47"/>
      <c r="AM906" s="47"/>
      <c r="AN906" s="47"/>
      <c r="AO906" s="47"/>
      <c r="AP906" s="47"/>
      <c r="AQ906" s="50"/>
      <c r="AR906" s="50"/>
      <c r="AS906" s="51"/>
      <c r="AT906" s="51"/>
      <c r="AU906" s="1"/>
      <c r="AV906" s="1"/>
      <c r="AW906" s="1"/>
      <c r="AX906" s="1"/>
      <c r="AY906" s="1"/>
      <c r="AZ906" s="1"/>
      <c r="BA906" s="1"/>
      <c r="BB906" s="1"/>
      <c r="BC906" s="1"/>
      <c r="BD906" s="1"/>
      <c r="BE906" s="1"/>
      <c r="BF906" s="1"/>
      <c r="BG906" s="1"/>
      <c r="BH906" s="1"/>
      <c r="BI906" s="1"/>
      <c r="BJ906" s="1"/>
    </row>
    <row r="907" spans="1:62" ht="14.25" customHeight="1">
      <c r="A907" s="47"/>
      <c r="B907" s="47"/>
      <c r="C907" s="47"/>
      <c r="D907" s="47"/>
      <c r="E907" s="47"/>
      <c r="F907" s="47"/>
      <c r="G907" s="47"/>
      <c r="H907" s="47"/>
      <c r="I907" s="47"/>
      <c r="J907" s="47"/>
      <c r="K907" s="47"/>
      <c r="L907" s="47"/>
      <c r="M907" s="47"/>
      <c r="N907" s="47"/>
      <c r="O907" s="47"/>
      <c r="P907" s="47"/>
      <c r="Q907" s="47"/>
      <c r="R907" s="47"/>
      <c r="S907" s="48"/>
      <c r="T907" s="48"/>
      <c r="U907" s="48"/>
      <c r="V907" s="48"/>
      <c r="W907" s="48"/>
      <c r="X907" s="48"/>
      <c r="Y907" s="48"/>
      <c r="Z907" s="48"/>
      <c r="AA907" s="48"/>
      <c r="AB907" s="48"/>
      <c r="AC907" s="48"/>
      <c r="AD907" s="48"/>
      <c r="AE907" s="48"/>
      <c r="AF907" s="48"/>
      <c r="AG907" s="47"/>
      <c r="AH907" s="47"/>
      <c r="AI907" s="47"/>
      <c r="AJ907" s="49"/>
      <c r="AK907" s="47"/>
      <c r="AL907" s="47"/>
      <c r="AM907" s="47"/>
      <c r="AN907" s="47"/>
      <c r="AO907" s="47"/>
      <c r="AP907" s="47"/>
      <c r="AQ907" s="50"/>
      <c r="AR907" s="50"/>
      <c r="AS907" s="51"/>
      <c r="AT907" s="51"/>
      <c r="AU907" s="1"/>
      <c r="AV907" s="1"/>
      <c r="AW907" s="1"/>
      <c r="AX907" s="1"/>
      <c r="AY907" s="1"/>
      <c r="AZ907" s="1"/>
      <c r="BA907" s="1"/>
      <c r="BB907" s="1"/>
      <c r="BC907" s="1"/>
      <c r="BD907" s="1"/>
      <c r="BE907" s="1"/>
      <c r="BF907" s="1"/>
      <c r="BG907" s="1"/>
      <c r="BH907" s="1"/>
      <c r="BI907" s="1"/>
      <c r="BJ907" s="1"/>
    </row>
    <row r="908" spans="1:62" ht="14.25" customHeight="1">
      <c r="A908" s="47"/>
      <c r="B908" s="47"/>
      <c r="C908" s="47"/>
      <c r="D908" s="47"/>
      <c r="E908" s="47"/>
      <c r="F908" s="47"/>
      <c r="G908" s="47"/>
      <c r="H908" s="47"/>
      <c r="I908" s="47"/>
      <c r="J908" s="47"/>
      <c r="K908" s="47"/>
      <c r="L908" s="47"/>
      <c r="M908" s="47"/>
      <c r="N908" s="47"/>
      <c r="O908" s="47"/>
      <c r="P908" s="47"/>
      <c r="Q908" s="47"/>
      <c r="R908" s="47"/>
      <c r="S908" s="48"/>
      <c r="T908" s="48"/>
      <c r="U908" s="48"/>
      <c r="V908" s="48"/>
      <c r="W908" s="48"/>
      <c r="X908" s="48"/>
      <c r="Y908" s="48"/>
      <c r="Z908" s="48"/>
      <c r="AA908" s="48"/>
      <c r="AB908" s="48"/>
      <c r="AC908" s="48"/>
      <c r="AD908" s="48"/>
      <c r="AE908" s="48"/>
      <c r="AF908" s="48"/>
      <c r="AG908" s="47"/>
      <c r="AH908" s="47"/>
      <c r="AI908" s="47"/>
      <c r="AJ908" s="49"/>
      <c r="AK908" s="47"/>
      <c r="AL908" s="47"/>
      <c r="AM908" s="47"/>
      <c r="AN908" s="47"/>
      <c r="AO908" s="47"/>
      <c r="AP908" s="47"/>
      <c r="AQ908" s="50"/>
      <c r="AR908" s="50"/>
      <c r="AS908" s="51"/>
      <c r="AT908" s="51"/>
      <c r="AU908" s="1"/>
      <c r="AV908" s="1"/>
      <c r="AW908" s="1"/>
      <c r="AX908" s="1"/>
      <c r="AY908" s="1"/>
      <c r="AZ908" s="1"/>
      <c r="BA908" s="1"/>
      <c r="BB908" s="1"/>
      <c r="BC908" s="1"/>
      <c r="BD908" s="1"/>
      <c r="BE908" s="1"/>
      <c r="BF908" s="1"/>
      <c r="BG908" s="1"/>
      <c r="BH908" s="1"/>
      <c r="BI908" s="1"/>
      <c r="BJ908" s="1"/>
    </row>
    <row r="909" spans="1:62" ht="14.25" customHeight="1">
      <c r="A909" s="47"/>
      <c r="B909" s="47"/>
      <c r="C909" s="47"/>
      <c r="D909" s="47"/>
      <c r="E909" s="47"/>
      <c r="F909" s="47"/>
      <c r="G909" s="47"/>
      <c r="H909" s="47"/>
      <c r="I909" s="47"/>
      <c r="J909" s="47"/>
      <c r="K909" s="47"/>
      <c r="L909" s="47"/>
      <c r="M909" s="47"/>
      <c r="N909" s="47"/>
      <c r="O909" s="47"/>
      <c r="P909" s="47"/>
      <c r="Q909" s="47"/>
      <c r="R909" s="47"/>
      <c r="S909" s="48"/>
      <c r="T909" s="48"/>
      <c r="U909" s="48"/>
      <c r="V909" s="48"/>
      <c r="W909" s="48"/>
      <c r="X909" s="48"/>
      <c r="Y909" s="48"/>
      <c r="Z909" s="48"/>
      <c r="AA909" s="48"/>
      <c r="AB909" s="48"/>
      <c r="AC909" s="48"/>
      <c r="AD909" s="48"/>
      <c r="AE909" s="48"/>
      <c r="AF909" s="48"/>
      <c r="AG909" s="47"/>
      <c r="AH909" s="47"/>
      <c r="AI909" s="47"/>
      <c r="AJ909" s="49"/>
      <c r="AK909" s="47"/>
      <c r="AL909" s="47"/>
      <c r="AM909" s="47"/>
      <c r="AN909" s="47"/>
      <c r="AO909" s="47"/>
      <c r="AP909" s="47"/>
      <c r="AQ909" s="50"/>
      <c r="AR909" s="50"/>
      <c r="AS909" s="51"/>
      <c r="AT909" s="51"/>
      <c r="AU909" s="1"/>
      <c r="AV909" s="1"/>
      <c r="AW909" s="1"/>
      <c r="AX909" s="1"/>
      <c r="AY909" s="1"/>
      <c r="AZ909" s="1"/>
      <c r="BA909" s="1"/>
      <c r="BB909" s="1"/>
      <c r="BC909" s="1"/>
      <c r="BD909" s="1"/>
      <c r="BE909" s="1"/>
      <c r="BF909" s="1"/>
      <c r="BG909" s="1"/>
      <c r="BH909" s="1"/>
      <c r="BI909" s="1"/>
      <c r="BJ909" s="1"/>
    </row>
    <row r="910" spans="1:62" ht="14.25" customHeight="1">
      <c r="A910" s="47"/>
      <c r="B910" s="47"/>
      <c r="C910" s="47"/>
      <c r="D910" s="47"/>
      <c r="E910" s="47"/>
      <c r="F910" s="47"/>
      <c r="G910" s="47"/>
      <c r="H910" s="47"/>
      <c r="I910" s="47"/>
      <c r="J910" s="47"/>
      <c r="K910" s="47"/>
      <c r="L910" s="47"/>
      <c r="M910" s="47"/>
      <c r="N910" s="47"/>
      <c r="O910" s="47"/>
      <c r="P910" s="47"/>
      <c r="Q910" s="47"/>
      <c r="R910" s="47"/>
      <c r="S910" s="48"/>
      <c r="T910" s="48"/>
      <c r="U910" s="48"/>
      <c r="V910" s="48"/>
      <c r="W910" s="48"/>
      <c r="X910" s="48"/>
      <c r="Y910" s="48"/>
      <c r="Z910" s="48"/>
      <c r="AA910" s="48"/>
      <c r="AB910" s="48"/>
      <c r="AC910" s="48"/>
      <c r="AD910" s="48"/>
      <c r="AE910" s="48"/>
      <c r="AF910" s="48"/>
      <c r="AG910" s="47"/>
      <c r="AH910" s="47"/>
      <c r="AI910" s="47"/>
      <c r="AJ910" s="49"/>
      <c r="AK910" s="47"/>
      <c r="AL910" s="47"/>
      <c r="AM910" s="47"/>
      <c r="AN910" s="47"/>
      <c r="AO910" s="47"/>
      <c r="AP910" s="47"/>
      <c r="AQ910" s="50"/>
      <c r="AR910" s="50"/>
      <c r="AS910" s="51"/>
      <c r="AT910" s="51"/>
      <c r="AU910" s="1"/>
      <c r="AV910" s="1"/>
      <c r="AW910" s="1"/>
      <c r="AX910" s="1"/>
      <c r="AY910" s="1"/>
      <c r="AZ910" s="1"/>
      <c r="BA910" s="1"/>
      <c r="BB910" s="1"/>
      <c r="BC910" s="1"/>
      <c r="BD910" s="1"/>
      <c r="BE910" s="1"/>
      <c r="BF910" s="1"/>
      <c r="BG910" s="1"/>
      <c r="BH910" s="1"/>
      <c r="BI910" s="1"/>
      <c r="BJ910" s="1"/>
    </row>
    <row r="911" spans="1:62" ht="14.25" customHeight="1">
      <c r="A911" s="47"/>
      <c r="B911" s="47"/>
      <c r="C911" s="47"/>
      <c r="D911" s="47"/>
      <c r="E911" s="47"/>
      <c r="F911" s="47"/>
      <c r="G911" s="47"/>
      <c r="H911" s="47"/>
      <c r="I911" s="47"/>
      <c r="J911" s="47"/>
      <c r="K911" s="47"/>
      <c r="L911" s="47"/>
      <c r="M911" s="47"/>
      <c r="N911" s="47"/>
      <c r="O911" s="47"/>
      <c r="P911" s="47"/>
      <c r="Q911" s="47"/>
      <c r="R911" s="47"/>
      <c r="S911" s="48"/>
      <c r="T911" s="48"/>
      <c r="U911" s="48"/>
      <c r="V911" s="48"/>
      <c r="W911" s="48"/>
      <c r="X911" s="48"/>
      <c r="Y911" s="48"/>
      <c r="Z911" s="48"/>
      <c r="AA911" s="48"/>
      <c r="AB911" s="48"/>
      <c r="AC911" s="48"/>
      <c r="AD911" s="48"/>
      <c r="AE911" s="48"/>
      <c r="AF911" s="48"/>
      <c r="AG911" s="47"/>
      <c r="AH911" s="47"/>
      <c r="AI911" s="47"/>
      <c r="AJ911" s="49"/>
      <c r="AK911" s="47"/>
      <c r="AL911" s="47"/>
      <c r="AM911" s="47"/>
      <c r="AN911" s="47"/>
      <c r="AO911" s="47"/>
      <c r="AP911" s="47"/>
      <c r="AQ911" s="50"/>
      <c r="AR911" s="50"/>
      <c r="AS911" s="51"/>
      <c r="AT911" s="51"/>
      <c r="AU911" s="1"/>
      <c r="AV911" s="1"/>
      <c r="AW911" s="1"/>
      <c r="AX911" s="1"/>
      <c r="AY911" s="1"/>
      <c r="AZ911" s="1"/>
      <c r="BA911" s="1"/>
      <c r="BB911" s="1"/>
      <c r="BC911" s="1"/>
      <c r="BD911" s="1"/>
      <c r="BE911" s="1"/>
      <c r="BF911" s="1"/>
      <c r="BG911" s="1"/>
      <c r="BH911" s="1"/>
      <c r="BI911" s="1"/>
      <c r="BJ911" s="1"/>
    </row>
    <row r="912" spans="1:62" ht="14.25" customHeight="1">
      <c r="A912" s="47"/>
      <c r="B912" s="47"/>
      <c r="C912" s="47"/>
      <c r="D912" s="47"/>
      <c r="E912" s="47"/>
      <c r="F912" s="47"/>
      <c r="G912" s="47"/>
      <c r="H912" s="47"/>
      <c r="I912" s="47"/>
      <c r="J912" s="47"/>
      <c r="K912" s="47"/>
      <c r="L912" s="47"/>
      <c r="M912" s="47"/>
      <c r="N912" s="47"/>
      <c r="O912" s="47"/>
      <c r="P912" s="47"/>
      <c r="Q912" s="47"/>
      <c r="R912" s="47"/>
      <c r="S912" s="48"/>
      <c r="T912" s="48"/>
      <c r="U912" s="48"/>
      <c r="V912" s="48"/>
      <c r="W912" s="48"/>
      <c r="X912" s="48"/>
      <c r="Y912" s="48"/>
      <c r="Z912" s="48"/>
      <c r="AA912" s="48"/>
      <c r="AB912" s="48"/>
      <c r="AC912" s="48"/>
      <c r="AD912" s="48"/>
      <c r="AE912" s="48"/>
      <c r="AF912" s="48"/>
      <c r="AG912" s="47"/>
      <c r="AH912" s="47"/>
      <c r="AI912" s="47"/>
      <c r="AJ912" s="49"/>
      <c r="AK912" s="47"/>
      <c r="AL912" s="47"/>
      <c r="AM912" s="47"/>
      <c r="AN912" s="47"/>
      <c r="AO912" s="47"/>
      <c r="AP912" s="47"/>
      <c r="AQ912" s="50"/>
      <c r="AR912" s="50"/>
      <c r="AS912" s="51"/>
      <c r="AT912" s="51"/>
      <c r="AU912" s="1"/>
      <c r="AV912" s="1"/>
      <c r="AW912" s="1"/>
      <c r="AX912" s="1"/>
      <c r="AY912" s="1"/>
      <c r="AZ912" s="1"/>
      <c r="BA912" s="1"/>
      <c r="BB912" s="1"/>
      <c r="BC912" s="1"/>
      <c r="BD912" s="1"/>
      <c r="BE912" s="1"/>
      <c r="BF912" s="1"/>
      <c r="BG912" s="1"/>
      <c r="BH912" s="1"/>
      <c r="BI912" s="1"/>
      <c r="BJ912" s="1"/>
    </row>
    <row r="913" spans="1:62" ht="14.25" customHeight="1">
      <c r="A913" s="47"/>
      <c r="B913" s="47"/>
      <c r="C913" s="47"/>
      <c r="D913" s="47"/>
      <c r="E913" s="47"/>
      <c r="F913" s="47"/>
      <c r="G913" s="47"/>
      <c r="H913" s="47"/>
      <c r="I913" s="47"/>
      <c r="J913" s="47"/>
      <c r="K913" s="47"/>
      <c r="L913" s="47"/>
      <c r="M913" s="47"/>
      <c r="N913" s="47"/>
      <c r="O913" s="47"/>
      <c r="P913" s="47"/>
      <c r="Q913" s="47"/>
      <c r="R913" s="47"/>
      <c r="S913" s="48"/>
      <c r="T913" s="48"/>
      <c r="U913" s="48"/>
      <c r="V913" s="48"/>
      <c r="W913" s="48"/>
      <c r="X913" s="48"/>
      <c r="Y913" s="48"/>
      <c r="Z913" s="48"/>
      <c r="AA913" s="48"/>
      <c r="AB913" s="48"/>
      <c r="AC913" s="48"/>
      <c r="AD913" s="48"/>
      <c r="AE913" s="48"/>
      <c r="AF913" s="48"/>
      <c r="AG913" s="47"/>
      <c r="AH913" s="47"/>
      <c r="AI913" s="47"/>
      <c r="AJ913" s="49"/>
      <c r="AK913" s="47"/>
      <c r="AL913" s="47"/>
      <c r="AM913" s="47"/>
      <c r="AN913" s="47"/>
      <c r="AO913" s="47"/>
      <c r="AP913" s="47"/>
      <c r="AQ913" s="50"/>
      <c r="AR913" s="50"/>
      <c r="AS913" s="51"/>
      <c r="AT913" s="51"/>
      <c r="AU913" s="1"/>
      <c r="AV913" s="1"/>
      <c r="AW913" s="1"/>
      <c r="AX913" s="1"/>
      <c r="AY913" s="1"/>
      <c r="AZ913" s="1"/>
      <c r="BA913" s="1"/>
      <c r="BB913" s="1"/>
      <c r="BC913" s="1"/>
      <c r="BD913" s="1"/>
      <c r="BE913" s="1"/>
      <c r="BF913" s="1"/>
      <c r="BG913" s="1"/>
      <c r="BH913" s="1"/>
      <c r="BI913" s="1"/>
      <c r="BJ913" s="1"/>
    </row>
    <row r="914" spans="1:62" ht="14.25" customHeight="1">
      <c r="A914" s="47"/>
      <c r="B914" s="47"/>
      <c r="C914" s="47"/>
      <c r="D914" s="47"/>
      <c r="E914" s="47"/>
      <c r="F914" s="47"/>
      <c r="G914" s="47"/>
      <c r="H914" s="47"/>
      <c r="I914" s="47"/>
      <c r="J914" s="47"/>
      <c r="K914" s="47"/>
      <c r="L914" s="47"/>
      <c r="M914" s="47"/>
      <c r="N914" s="47"/>
      <c r="O914" s="47"/>
      <c r="P914" s="47"/>
      <c r="Q914" s="47"/>
      <c r="R914" s="47"/>
      <c r="S914" s="48"/>
      <c r="T914" s="48"/>
      <c r="U914" s="48"/>
      <c r="V914" s="48"/>
      <c r="W914" s="48"/>
      <c r="X914" s="48"/>
      <c r="Y914" s="48"/>
      <c r="Z914" s="48"/>
      <c r="AA914" s="48"/>
      <c r="AB914" s="48"/>
      <c r="AC914" s="48"/>
      <c r="AD914" s="48"/>
      <c r="AE914" s="48"/>
      <c r="AF914" s="48"/>
      <c r="AG914" s="47"/>
      <c r="AH914" s="47"/>
      <c r="AI914" s="47"/>
      <c r="AJ914" s="49"/>
      <c r="AK914" s="47"/>
      <c r="AL914" s="47"/>
      <c r="AM914" s="47"/>
      <c r="AN914" s="47"/>
      <c r="AO914" s="47"/>
      <c r="AP914" s="47"/>
      <c r="AQ914" s="50"/>
      <c r="AR914" s="50"/>
      <c r="AS914" s="51"/>
      <c r="AT914" s="51"/>
      <c r="AU914" s="1"/>
      <c r="AV914" s="1"/>
      <c r="AW914" s="1"/>
      <c r="AX914" s="1"/>
      <c r="AY914" s="1"/>
      <c r="AZ914" s="1"/>
      <c r="BA914" s="1"/>
      <c r="BB914" s="1"/>
      <c r="BC914" s="1"/>
      <c r="BD914" s="1"/>
      <c r="BE914" s="1"/>
      <c r="BF914" s="1"/>
      <c r="BG914" s="1"/>
      <c r="BH914" s="1"/>
      <c r="BI914" s="1"/>
      <c r="BJ914" s="1"/>
    </row>
    <row r="915" spans="1:62" ht="14.25" customHeight="1">
      <c r="A915" s="47"/>
      <c r="B915" s="47"/>
      <c r="C915" s="47"/>
      <c r="D915" s="47"/>
      <c r="E915" s="47"/>
      <c r="F915" s="47"/>
      <c r="G915" s="47"/>
      <c r="H915" s="47"/>
      <c r="I915" s="47"/>
      <c r="J915" s="47"/>
      <c r="K915" s="47"/>
      <c r="L915" s="47"/>
      <c r="M915" s="47"/>
      <c r="N915" s="47"/>
      <c r="O915" s="47"/>
      <c r="P915" s="47"/>
      <c r="Q915" s="47"/>
      <c r="R915" s="47"/>
      <c r="S915" s="48"/>
      <c r="T915" s="48"/>
      <c r="U915" s="48"/>
      <c r="V915" s="48"/>
      <c r="W915" s="48"/>
      <c r="X915" s="48"/>
      <c r="Y915" s="48"/>
      <c r="Z915" s="48"/>
      <c r="AA915" s="48"/>
      <c r="AB915" s="48"/>
      <c r="AC915" s="48"/>
      <c r="AD915" s="48"/>
      <c r="AE915" s="48"/>
      <c r="AF915" s="48"/>
      <c r="AG915" s="47"/>
      <c r="AH915" s="47"/>
      <c r="AI915" s="47"/>
      <c r="AJ915" s="49"/>
      <c r="AK915" s="47"/>
      <c r="AL915" s="47"/>
      <c r="AM915" s="47"/>
      <c r="AN915" s="47"/>
      <c r="AO915" s="47"/>
      <c r="AP915" s="47"/>
      <c r="AQ915" s="50"/>
      <c r="AR915" s="50"/>
      <c r="AS915" s="51"/>
      <c r="AT915" s="51"/>
      <c r="AU915" s="1"/>
      <c r="AV915" s="1"/>
      <c r="AW915" s="1"/>
      <c r="AX915" s="1"/>
      <c r="AY915" s="1"/>
      <c r="AZ915" s="1"/>
      <c r="BA915" s="1"/>
      <c r="BB915" s="1"/>
      <c r="BC915" s="1"/>
      <c r="BD915" s="1"/>
      <c r="BE915" s="1"/>
      <c r="BF915" s="1"/>
      <c r="BG915" s="1"/>
      <c r="BH915" s="1"/>
      <c r="BI915" s="1"/>
      <c r="BJ915" s="1"/>
    </row>
    <row r="916" spans="1:62" ht="14.25" customHeight="1">
      <c r="A916" s="47"/>
      <c r="B916" s="47"/>
      <c r="C916" s="47"/>
      <c r="D916" s="47"/>
      <c r="E916" s="47"/>
      <c r="F916" s="47"/>
      <c r="G916" s="47"/>
      <c r="H916" s="47"/>
      <c r="I916" s="47"/>
      <c r="J916" s="47"/>
      <c r="K916" s="47"/>
      <c r="L916" s="47"/>
      <c r="M916" s="47"/>
      <c r="N916" s="47"/>
      <c r="O916" s="47"/>
      <c r="P916" s="47"/>
      <c r="Q916" s="47"/>
      <c r="R916" s="47"/>
      <c r="S916" s="48"/>
      <c r="T916" s="48"/>
      <c r="U916" s="48"/>
      <c r="V916" s="48"/>
      <c r="W916" s="48"/>
      <c r="X916" s="48"/>
      <c r="Y916" s="48"/>
      <c r="Z916" s="48"/>
      <c r="AA916" s="48"/>
      <c r="AB916" s="48"/>
      <c r="AC916" s="48"/>
      <c r="AD916" s="48"/>
      <c r="AE916" s="48"/>
      <c r="AF916" s="48"/>
      <c r="AG916" s="47"/>
      <c r="AH916" s="47"/>
      <c r="AI916" s="47"/>
      <c r="AJ916" s="49"/>
      <c r="AK916" s="47"/>
      <c r="AL916" s="47"/>
      <c r="AM916" s="47"/>
      <c r="AN916" s="47"/>
      <c r="AO916" s="47"/>
      <c r="AP916" s="47"/>
      <c r="AQ916" s="50"/>
      <c r="AR916" s="50"/>
      <c r="AS916" s="51"/>
      <c r="AT916" s="51"/>
      <c r="AU916" s="1"/>
      <c r="AV916" s="1"/>
      <c r="AW916" s="1"/>
      <c r="AX916" s="1"/>
      <c r="AY916" s="1"/>
      <c r="AZ916" s="1"/>
      <c r="BA916" s="1"/>
      <c r="BB916" s="1"/>
      <c r="BC916" s="1"/>
      <c r="BD916" s="1"/>
      <c r="BE916" s="1"/>
      <c r="BF916" s="1"/>
      <c r="BG916" s="1"/>
      <c r="BH916" s="1"/>
      <c r="BI916" s="1"/>
      <c r="BJ916" s="1"/>
    </row>
    <row r="917" spans="1:62" ht="14.25" customHeight="1">
      <c r="A917" s="47"/>
      <c r="B917" s="47"/>
      <c r="C917" s="47"/>
      <c r="D917" s="47"/>
      <c r="E917" s="47"/>
      <c r="F917" s="47"/>
      <c r="G917" s="47"/>
      <c r="H917" s="47"/>
      <c r="I917" s="47"/>
      <c r="J917" s="47"/>
      <c r="K917" s="47"/>
      <c r="L917" s="47"/>
      <c r="M917" s="47"/>
      <c r="N917" s="47"/>
      <c r="O917" s="47"/>
      <c r="P917" s="47"/>
      <c r="Q917" s="47"/>
      <c r="R917" s="47"/>
      <c r="S917" s="48"/>
      <c r="T917" s="48"/>
      <c r="U917" s="48"/>
      <c r="V917" s="48"/>
      <c r="W917" s="48"/>
      <c r="X917" s="48"/>
      <c r="Y917" s="48"/>
      <c r="Z917" s="48"/>
      <c r="AA917" s="48"/>
      <c r="AB917" s="48"/>
      <c r="AC917" s="48"/>
      <c r="AD917" s="48"/>
      <c r="AE917" s="48"/>
      <c r="AF917" s="48"/>
      <c r="AG917" s="47"/>
      <c r="AH917" s="47"/>
      <c r="AI917" s="47"/>
      <c r="AJ917" s="49"/>
      <c r="AK917" s="47"/>
      <c r="AL917" s="47"/>
      <c r="AM917" s="47"/>
      <c r="AN917" s="47"/>
      <c r="AO917" s="47"/>
      <c r="AP917" s="47"/>
      <c r="AQ917" s="50"/>
      <c r="AR917" s="50"/>
      <c r="AS917" s="51"/>
      <c r="AT917" s="51"/>
      <c r="AU917" s="1"/>
      <c r="AV917" s="1"/>
      <c r="AW917" s="1"/>
      <c r="AX917" s="1"/>
      <c r="AY917" s="1"/>
      <c r="AZ917" s="1"/>
      <c r="BA917" s="1"/>
      <c r="BB917" s="1"/>
      <c r="BC917" s="1"/>
      <c r="BD917" s="1"/>
      <c r="BE917" s="1"/>
      <c r="BF917" s="1"/>
      <c r="BG917" s="1"/>
      <c r="BH917" s="1"/>
      <c r="BI917" s="1"/>
      <c r="BJ917" s="1"/>
    </row>
    <row r="918" spans="1:62" ht="14.25" customHeight="1">
      <c r="A918" s="47"/>
      <c r="B918" s="47"/>
      <c r="C918" s="47"/>
      <c r="D918" s="47"/>
      <c r="E918" s="47"/>
      <c r="F918" s="47"/>
      <c r="G918" s="47"/>
      <c r="H918" s="47"/>
      <c r="I918" s="47"/>
      <c r="J918" s="47"/>
      <c r="K918" s="47"/>
      <c r="L918" s="47"/>
      <c r="M918" s="47"/>
      <c r="N918" s="47"/>
      <c r="O918" s="47"/>
      <c r="P918" s="47"/>
      <c r="Q918" s="47"/>
      <c r="R918" s="47"/>
      <c r="S918" s="48"/>
      <c r="T918" s="48"/>
      <c r="U918" s="48"/>
      <c r="V918" s="48"/>
      <c r="W918" s="48"/>
      <c r="X918" s="48"/>
      <c r="Y918" s="48"/>
      <c r="Z918" s="48"/>
      <c r="AA918" s="48"/>
      <c r="AB918" s="48"/>
      <c r="AC918" s="48"/>
      <c r="AD918" s="48"/>
      <c r="AE918" s="48"/>
      <c r="AF918" s="48"/>
      <c r="AG918" s="47"/>
      <c r="AH918" s="47"/>
      <c r="AI918" s="47"/>
      <c r="AJ918" s="49"/>
      <c r="AK918" s="47"/>
      <c r="AL918" s="47"/>
      <c r="AM918" s="47"/>
      <c r="AN918" s="47"/>
      <c r="AO918" s="47"/>
      <c r="AP918" s="47"/>
      <c r="AQ918" s="50"/>
      <c r="AR918" s="50"/>
      <c r="AS918" s="51"/>
      <c r="AT918" s="51"/>
      <c r="AU918" s="1"/>
      <c r="AV918" s="1"/>
      <c r="AW918" s="1"/>
      <c r="AX918" s="1"/>
      <c r="AY918" s="1"/>
      <c r="AZ918" s="1"/>
      <c r="BA918" s="1"/>
      <c r="BB918" s="1"/>
      <c r="BC918" s="1"/>
      <c r="BD918" s="1"/>
      <c r="BE918" s="1"/>
      <c r="BF918" s="1"/>
      <c r="BG918" s="1"/>
      <c r="BH918" s="1"/>
      <c r="BI918" s="1"/>
      <c r="BJ918" s="1"/>
    </row>
    <row r="919" spans="1:62" ht="14.25" customHeight="1">
      <c r="A919" s="47"/>
      <c r="B919" s="47"/>
      <c r="C919" s="47"/>
      <c r="D919" s="47"/>
      <c r="E919" s="47"/>
      <c r="F919" s="47"/>
      <c r="G919" s="47"/>
      <c r="H919" s="47"/>
      <c r="I919" s="47"/>
      <c r="J919" s="47"/>
      <c r="K919" s="47"/>
      <c r="L919" s="47"/>
      <c r="M919" s="47"/>
      <c r="N919" s="47"/>
      <c r="O919" s="47"/>
      <c r="P919" s="47"/>
      <c r="Q919" s="47"/>
      <c r="R919" s="47"/>
      <c r="S919" s="48"/>
      <c r="T919" s="48"/>
      <c r="U919" s="48"/>
      <c r="V919" s="48"/>
      <c r="W919" s="48"/>
      <c r="X919" s="48"/>
      <c r="Y919" s="48"/>
      <c r="Z919" s="48"/>
      <c r="AA919" s="48"/>
      <c r="AB919" s="48"/>
      <c r="AC919" s="48"/>
      <c r="AD919" s="48"/>
      <c r="AE919" s="48"/>
      <c r="AF919" s="48"/>
      <c r="AG919" s="47"/>
      <c r="AH919" s="47"/>
      <c r="AI919" s="47"/>
      <c r="AJ919" s="49"/>
      <c r="AK919" s="47"/>
      <c r="AL919" s="47"/>
      <c r="AM919" s="47"/>
      <c r="AN919" s="47"/>
      <c r="AO919" s="47"/>
      <c r="AP919" s="47"/>
      <c r="AQ919" s="50"/>
      <c r="AR919" s="50"/>
      <c r="AS919" s="51"/>
      <c r="AT919" s="51"/>
      <c r="AU919" s="1"/>
      <c r="AV919" s="1"/>
      <c r="AW919" s="1"/>
      <c r="AX919" s="1"/>
      <c r="AY919" s="1"/>
      <c r="AZ919" s="1"/>
      <c r="BA919" s="1"/>
      <c r="BB919" s="1"/>
      <c r="BC919" s="1"/>
      <c r="BD919" s="1"/>
      <c r="BE919" s="1"/>
      <c r="BF919" s="1"/>
      <c r="BG919" s="1"/>
      <c r="BH919" s="1"/>
      <c r="BI919" s="1"/>
      <c r="BJ919" s="1"/>
    </row>
    <row r="920" spans="1:62" ht="14.25" customHeight="1">
      <c r="A920" s="47"/>
      <c r="B920" s="47"/>
      <c r="C920" s="47"/>
      <c r="D920" s="47"/>
      <c r="E920" s="47"/>
      <c r="F920" s="47"/>
      <c r="G920" s="47"/>
      <c r="H920" s="47"/>
      <c r="I920" s="47"/>
      <c r="J920" s="47"/>
      <c r="K920" s="47"/>
      <c r="L920" s="47"/>
      <c r="M920" s="47"/>
      <c r="N920" s="47"/>
      <c r="O920" s="47"/>
      <c r="P920" s="47"/>
      <c r="Q920" s="47"/>
      <c r="R920" s="47"/>
      <c r="S920" s="48"/>
      <c r="T920" s="48"/>
      <c r="U920" s="48"/>
      <c r="V920" s="48"/>
      <c r="W920" s="48"/>
      <c r="X920" s="48"/>
      <c r="Y920" s="48"/>
      <c r="Z920" s="48"/>
      <c r="AA920" s="48"/>
      <c r="AB920" s="48"/>
      <c r="AC920" s="48"/>
      <c r="AD920" s="48"/>
      <c r="AE920" s="48"/>
      <c r="AF920" s="48"/>
      <c r="AG920" s="47"/>
      <c r="AH920" s="47"/>
      <c r="AI920" s="47"/>
      <c r="AJ920" s="49"/>
      <c r="AK920" s="47"/>
      <c r="AL920" s="47"/>
      <c r="AM920" s="47"/>
      <c r="AN920" s="47"/>
      <c r="AO920" s="47"/>
      <c r="AP920" s="47"/>
      <c r="AQ920" s="50"/>
      <c r="AR920" s="50"/>
      <c r="AS920" s="51"/>
      <c r="AT920" s="51"/>
      <c r="AU920" s="1"/>
      <c r="AV920" s="1"/>
      <c r="AW920" s="1"/>
      <c r="AX920" s="1"/>
      <c r="AY920" s="1"/>
      <c r="AZ920" s="1"/>
      <c r="BA920" s="1"/>
      <c r="BB920" s="1"/>
      <c r="BC920" s="1"/>
      <c r="BD920" s="1"/>
      <c r="BE920" s="1"/>
      <c r="BF920" s="1"/>
      <c r="BG920" s="1"/>
      <c r="BH920" s="1"/>
      <c r="BI920" s="1"/>
      <c r="BJ920" s="1"/>
    </row>
    <row r="921" spans="1:62" ht="14.25" customHeight="1">
      <c r="A921" s="47"/>
      <c r="B921" s="47"/>
      <c r="C921" s="47"/>
      <c r="D921" s="47"/>
      <c r="E921" s="47"/>
      <c r="F921" s="47"/>
      <c r="G921" s="47"/>
      <c r="H921" s="47"/>
      <c r="I921" s="47"/>
      <c r="J921" s="47"/>
      <c r="K921" s="47"/>
      <c r="L921" s="47"/>
      <c r="M921" s="47"/>
      <c r="N921" s="47"/>
      <c r="O921" s="47"/>
      <c r="P921" s="47"/>
      <c r="Q921" s="47"/>
      <c r="R921" s="47"/>
      <c r="S921" s="48"/>
      <c r="T921" s="48"/>
      <c r="U921" s="48"/>
      <c r="V921" s="48"/>
      <c r="W921" s="48"/>
      <c r="X921" s="48"/>
      <c r="Y921" s="48"/>
      <c r="Z921" s="48"/>
      <c r="AA921" s="48"/>
      <c r="AB921" s="48"/>
      <c r="AC921" s="48"/>
      <c r="AD921" s="48"/>
      <c r="AE921" s="48"/>
      <c r="AF921" s="48"/>
      <c r="AG921" s="47"/>
      <c r="AH921" s="47"/>
      <c r="AI921" s="47"/>
      <c r="AJ921" s="49"/>
      <c r="AK921" s="47"/>
      <c r="AL921" s="47"/>
      <c r="AM921" s="47"/>
      <c r="AN921" s="47"/>
      <c r="AO921" s="47"/>
      <c r="AP921" s="47"/>
      <c r="AQ921" s="50"/>
      <c r="AR921" s="50"/>
      <c r="AS921" s="51"/>
      <c r="AT921" s="51"/>
      <c r="AU921" s="1"/>
      <c r="AV921" s="1"/>
      <c r="AW921" s="1"/>
      <c r="AX921" s="1"/>
      <c r="AY921" s="1"/>
      <c r="AZ921" s="1"/>
      <c r="BA921" s="1"/>
      <c r="BB921" s="1"/>
      <c r="BC921" s="1"/>
      <c r="BD921" s="1"/>
      <c r="BE921" s="1"/>
      <c r="BF921" s="1"/>
      <c r="BG921" s="1"/>
      <c r="BH921" s="1"/>
      <c r="BI921" s="1"/>
      <c r="BJ921" s="1"/>
    </row>
    <row r="922" spans="1:62" ht="14.25" customHeight="1">
      <c r="A922" s="47"/>
      <c r="B922" s="47"/>
      <c r="C922" s="47"/>
      <c r="D922" s="47"/>
      <c r="E922" s="47"/>
      <c r="F922" s="47"/>
      <c r="G922" s="47"/>
      <c r="H922" s="47"/>
      <c r="I922" s="47"/>
      <c r="J922" s="47"/>
      <c r="K922" s="47"/>
      <c r="L922" s="47"/>
      <c r="M922" s="47"/>
      <c r="N922" s="47"/>
      <c r="O922" s="47"/>
      <c r="P922" s="47"/>
      <c r="Q922" s="47"/>
      <c r="R922" s="47"/>
      <c r="S922" s="48"/>
      <c r="T922" s="48"/>
      <c r="U922" s="48"/>
      <c r="V922" s="48"/>
      <c r="W922" s="48"/>
      <c r="X922" s="48"/>
      <c r="Y922" s="48"/>
      <c r="Z922" s="48"/>
      <c r="AA922" s="48"/>
      <c r="AB922" s="48"/>
      <c r="AC922" s="48"/>
      <c r="AD922" s="48"/>
      <c r="AE922" s="48"/>
      <c r="AF922" s="48"/>
      <c r="AG922" s="47"/>
      <c r="AH922" s="47"/>
      <c r="AI922" s="47"/>
      <c r="AJ922" s="49"/>
      <c r="AK922" s="47"/>
      <c r="AL922" s="47"/>
      <c r="AM922" s="47"/>
      <c r="AN922" s="47"/>
      <c r="AO922" s="47"/>
      <c r="AP922" s="47"/>
      <c r="AQ922" s="50"/>
      <c r="AR922" s="50"/>
      <c r="AS922" s="51"/>
      <c r="AT922" s="51"/>
      <c r="AU922" s="1"/>
      <c r="AV922" s="1"/>
      <c r="AW922" s="1"/>
      <c r="AX922" s="1"/>
      <c r="AY922" s="1"/>
      <c r="AZ922" s="1"/>
      <c r="BA922" s="1"/>
      <c r="BB922" s="1"/>
      <c r="BC922" s="1"/>
      <c r="BD922" s="1"/>
      <c r="BE922" s="1"/>
      <c r="BF922" s="1"/>
      <c r="BG922" s="1"/>
      <c r="BH922" s="1"/>
      <c r="BI922" s="1"/>
      <c r="BJ922" s="1"/>
    </row>
    <row r="923" spans="1:62" ht="14.25" customHeight="1">
      <c r="A923" s="47"/>
      <c r="B923" s="47"/>
      <c r="C923" s="47"/>
      <c r="D923" s="47"/>
      <c r="E923" s="47"/>
      <c r="F923" s="47"/>
      <c r="G923" s="47"/>
      <c r="H923" s="47"/>
      <c r="I923" s="47"/>
      <c r="J923" s="47"/>
      <c r="K923" s="47"/>
      <c r="L923" s="47"/>
      <c r="M923" s="47"/>
      <c r="N923" s="47"/>
      <c r="O923" s="47"/>
      <c r="P923" s="47"/>
      <c r="Q923" s="47"/>
      <c r="R923" s="47"/>
      <c r="S923" s="48"/>
      <c r="T923" s="48"/>
      <c r="U923" s="48"/>
      <c r="V923" s="48"/>
      <c r="W923" s="48"/>
      <c r="X923" s="48"/>
      <c r="Y923" s="48"/>
      <c r="Z923" s="48"/>
      <c r="AA923" s="48"/>
      <c r="AB923" s="48"/>
      <c r="AC923" s="48"/>
      <c r="AD923" s="48"/>
      <c r="AE923" s="48"/>
      <c r="AF923" s="48"/>
      <c r="AG923" s="47"/>
      <c r="AH923" s="47"/>
      <c r="AI923" s="47"/>
      <c r="AJ923" s="49"/>
      <c r="AK923" s="47"/>
      <c r="AL923" s="47"/>
      <c r="AM923" s="47"/>
      <c r="AN923" s="47"/>
      <c r="AO923" s="47"/>
      <c r="AP923" s="47"/>
      <c r="AQ923" s="50"/>
      <c r="AR923" s="50"/>
      <c r="AS923" s="51"/>
      <c r="AT923" s="51"/>
      <c r="AU923" s="1"/>
      <c r="AV923" s="1"/>
      <c r="AW923" s="1"/>
      <c r="AX923" s="1"/>
      <c r="AY923" s="1"/>
      <c r="AZ923" s="1"/>
      <c r="BA923" s="1"/>
      <c r="BB923" s="1"/>
      <c r="BC923" s="1"/>
      <c r="BD923" s="1"/>
      <c r="BE923" s="1"/>
      <c r="BF923" s="1"/>
      <c r="BG923" s="1"/>
      <c r="BH923" s="1"/>
      <c r="BI923" s="1"/>
      <c r="BJ923" s="1"/>
    </row>
    <row r="924" spans="1:62" ht="14.25" customHeight="1">
      <c r="A924" s="47"/>
      <c r="B924" s="47"/>
      <c r="C924" s="47"/>
      <c r="D924" s="47"/>
      <c r="E924" s="47"/>
      <c r="F924" s="47"/>
      <c r="G924" s="47"/>
      <c r="H924" s="47"/>
      <c r="I924" s="47"/>
      <c r="J924" s="47"/>
      <c r="K924" s="47"/>
      <c r="L924" s="47"/>
      <c r="M924" s="47"/>
      <c r="N924" s="47"/>
      <c r="O924" s="47"/>
      <c r="P924" s="47"/>
      <c r="Q924" s="47"/>
      <c r="R924" s="47"/>
      <c r="S924" s="48"/>
      <c r="T924" s="48"/>
      <c r="U924" s="48"/>
      <c r="V924" s="48"/>
      <c r="W924" s="48"/>
      <c r="X924" s="48"/>
      <c r="Y924" s="48"/>
      <c r="Z924" s="48"/>
      <c r="AA924" s="48"/>
      <c r="AB924" s="48"/>
      <c r="AC924" s="48"/>
      <c r="AD924" s="48"/>
      <c r="AE924" s="48"/>
      <c r="AF924" s="48"/>
      <c r="AG924" s="47"/>
      <c r="AH924" s="47"/>
      <c r="AI924" s="47"/>
      <c r="AJ924" s="49"/>
      <c r="AK924" s="47"/>
      <c r="AL924" s="47"/>
      <c r="AM924" s="47"/>
      <c r="AN924" s="47"/>
      <c r="AO924" s="47"/>
      <c r="AP924" s="47"/>
      <c r="AQ924" s="50"/>
      <c r="AR924" s="50"/>
      <c r="AS924" s="51"/>
      <c r="AT924" s="51"/>
      <c r="AU924" s="1"/>
      <c r="AV924" s="1"/>
      <c r="AW924" s="1"/>
      <c r="AX924" s="1"/>
      <c r="AY924" s="1"/>
      <c r="AZ924" s="1"/>
      <c r="BA924" s="1"/>
      <c r="BB924" s="1"/>
      <c r="BC924" s="1"/>
      <c r="BD924" s="1"/>
      <c r="BE924" s="1"/>
      <c r="BF924" s="1"/>
      <c r="BG924" s="1"/>
      <c r="BH924" s="1"/>
      <c r="BI924" s="1"/>
      <c r="BJ924" s="1"/>
    </row>
    <row r="925" spans="1:62" ht="14.25" customHeight="1">
      <c r="A925" s="47"/>
      <c r="B925" s="47"/>
      <c r="C925" s="47"/>
      <c r="D925" s="47"/>
      <c r="E925" s="47"/>
      <c r="F925" s="47"/>
      <c r="G925" s="47"/>
      <c r="H925" s="47"/>
      <c r="I925" s="47"/>
      <c r="J925" s="47"/>
      <c r="K925" s="47"/>
      <c r="L925" s="47"/>
      <c r="M925" s="47"/>
      <c r="N925" s="47"/>
      <c r="O925" s="47"/>
      <c r="P925" s="47"/>
      <c r="Q925" s="47"/>
      <c r="R925" s="47"/>
      <c r="S925" s="48"/>
      <c r="T925" s="48"/>
      <c r="U925" s="48"/>
      <c r="V925" s="48"/>
      <c r="W925" s="48"/>
      <c r="X925" s="48"/>
      <c r="Y925" s="48"/>
      <c r="Z925" s="48"/>
      <c r="AA925" s="48"/>
      <c r="AB925" s="48"/>
      <c r="AC925" s="48"/>
      <c r="AD925" s="48"/>
      <c r="AE925" s="48"/>
      <c r="AF925" s="48"/>
      <c r="AG925" s="47"/>
      <c r="AH925" s="47"/>
      <c r="AI925" s="47"/>
      <c r="AJ925" s="49"/>
      <c r="AK925" s="47"/>
      <c r="AL925" s="47"/>
      <c r="AM925" s="47"/>
      <c r="AN925" s="47"/>
      <c r="AO925" s="47"/>
      <c r="AP925" s="47"/>
      <c r="AQ925" s="50"/>
      <c r="AR925" s="50"/>
      <c r="AS925" s="51"/>
      <c r="AT925" s="51"/>
      <c r="AU925" s="1"/>
      <c r="AV925" s="1"/>
      <c r="AW925" s="1"/>
      <c r="AX925" s="1"/>
      <c r="AY925" s="1"/>
      <c r="AZ925" s="1"/>
      <c r="BA925" s="1"/>
      <c r="BB925" s="1"/>
      <c r="BC925" s="1"/>
      <c r="BD925" s="1"/>
      <c r="BE925" s="1"/>
      <c r="BF925" s="1"/>
      <c r="BG925" s="1"/>
      <c r="BH925" s="1"/>
      <c r="BI925" s="1"/>
      <c r="BJ925" s="1"/>
    </row>
    <row r="926" spans="1:62" ht="14.25" customHeight="1">
      <c r="A926" s="47"/>
      <c r="B926" s="47"/>
      <c r="C926" s="47"/>
      <c r="D926" s="47"/>
      <c r="E926" s="47"/>
      <c r="F926" s="47"/>
      <c r="G926" s="47"/>
      <c r="H926" s="47"/>
      <c r="I926" s="47"/>
      <c r="J926" s="47"/>
      <c r="K926" s="47"/>
      <c r="L926" s="47"/>
      <c r="M926" s="47"/>
      <c r="N926" s="47"/>
      <c r="O926" s="47"/>
      <c r="P926" s="47"/>
      <c r="Q926" s="47"/>
      <c r="R926" s="47"/>
      <c r="S926" s="48"/>
      <c r="T926" s="48"/>
      <c r="U926" s="48"/>
      <c r="V926" s="48"/>
      <c r="W926" s="48"/>
      <c r="X926" s="48"/>
      <c r="Y926" s="48"/>
      <c r="Z926" s="48"/>
      <c r="AA926" s="48"/>
      <c r="AB926" s="48"/>
      <c r="AC926" s="48"/>
      <c r="AD926" s="48"/>
      <c r="AE926" s="48"/>
      <c r="AF926" s="48"/>
      <c r="AG926" s="47"/>
      <c r="AH926" s="47"/>
      <c r="AI926" s="47"/>
      <c r="AJ926" s="49"/>
      <c r="AK926" s="47"/>
      <c r="AL926" s="47"/>
      <c r="AM926" s="47"/>
      <c r="AN926" s="47"/>
      <c r="AO926" s="47"/>
      <c r="AP926" s="47"/>
      <c r="AQ926" s="50"/>
      <c r="AR926" s="50"/>
      <c r="AS926" s="51"/>
      <c r="AT926" s="51"/>
      <c r="AU926" s="1"/>
      <c r="AV926" s="1"/>
      <c r="AW926" s="1"/>
      <c r="AX926" s="1"/>
      <c r="AY926" s="1"/>
      <c r="AZ926" s="1"/>
      <c r="BA926" s="1"/>
      <c r="BB926" s="1"/>
      <c r="BC926" s="1"/>
      <c r="BD926" s="1"/>
      <c r="BE926" s="1"/>
      <c r="BF926" s="1"/>
      <c r="BG926" s="1"/>
      <c r="BH926" s="1"/>
      <c r="BI926" s="1"/>
      <c r="BJ926" s="1"/>
    </row>
    <row r="927" spans="1:62" ht="14.25" customHeight="1">
      <c r="A927" s="47"/>
      <c r="B927" s="47"/>
      <c r="C927" s="47"/>
      <c r="D927" s="47"/>
      <c r="E927" s="47"/>
      <c r="F927" s="47"/>
      <c r="G927" s="47"/>
      <c r="H927" s="47"/>
      <c r="I927" s="47"/>
      <c r="J927" s="47"/>
      <c r="K927" s="47"/>
      <c r="L927" s="47"/>
      <c r="M927" s="47"/>
      <c r="N927" s="47"/>
      <c r="O927" s="47"/>
      <c r="P927" s="47"/>
      <c r="Q927" s="47"/>
      <c r="R927" s="47"/>
      <c r="S927" s="48"/>
      <c r="T927" s="48"/>
      <c r="U927" s="48"/>
      <c r="V927" s="48"/>
      <c r="W927" s="48"/>
      <c r="X927" s="48"/>
      <c r="Y927" s="48"/>
      <c r="Z927" s="48"/>
      <c r="AA927" s="48"/>
      <c r="AB927" s="48"/>
      <c r="AC927" s="48"/>
      <c r="AD927" s="48"/>
      <c r="AE927" s="48"/>
      <c r="AF927" s="48"/>
      <c r="AG927" s="47"/>
      <c r="AH927" s="47"/>
      <c r="AI927" s="47"/>
      <c r="AJ927" s="49"/>
      <c r="AK927" s="47"/>
      <c r="AL927" s="47"/>
      <c r="AM927" s="47"/>
      <c r="AN927" s="47"/>
      <c r="AO927" s="47"/>
      <c r="AP927" s="47"/>
      <c r="AQ927" s="50"/>
      <c r="AR927" s="50"/>
      <c r="AS927" s="51"/>
      <c r="AT927" s="51"/>
      <c r="AU927" s="1"/>
      <c r="AV927" s="1"/>
      <c r="AW927" s="1"/>
      <c r="AX927" s="1"/>
      <c r="AY927" s="1"/>
      <c r="AZ927" s="1"/>
      <c r="BA927" s="1"/>
      <c r="BB927" s="1"/>
      <c r="BC927" s="1"/>
      <c r="BD927" s="1"/>
      <c r="BE927" s="1"/>
      <c r="BF927" s="1"/>
      <c r="BG927" s="1"/>
      <c r="BH927" s="1"/>
      <c r="BI927" s="1"/>
      <c r="BJ927" s="1"/>
    </row>
    <row r="928" spans="1:62" ht="14.25" customHeight="1">
      <c r="A928" s="47"/>
      <c r="B928" s="47"/>
      <c r="C928" s="47"/>
      <c r="D928" s="47"/>
      <c r="E928" s="47"/>
      <c r="F928" s="47"/>
      <c r="G928" s="47"/>
      <c r="H928" s="47"/>
      <c r="I928" s="47"/>
      <c r="J928" s="47"/>
      <c r="K928" s="47"/>
      <c r="L928" s="47"/>
      <c r="M928" s="47"/>
      <c r="N928" s="47"/>
      <c r="O928" s="47"/>
      <c r="P928" s="47"/>
      <c r="Q928" s="47"/>
      <c r="R928" s="47"/>
      <c r="S928" s="48"/>
      <c r="T928" s="48"/>
      <c r="U928" s="48"/>
      <c r="V928" s="48"/>
      <c r="W928" s="48"/>
      <c r="X928" s="48"/>
      <c r="Y928" s="48"/>
      <c r="Z928" s="48"/>
      <c r="AA928" s="48"/>
      <c r="AB928" s="48"/>
      <c r="AC928" s="48"/>
      <c r="AD928" s="48"/>
      <c r="AE928" s="48"/>
      <c r="AF928" s="48"/>
      <c r="AG928" s="47"/>
      <c r="AH928" s="47"/>
      <c r="AI928" s="47"/>
      <c r="AJ928" s="49"/>
      <c r="AK928" s="47"/>
      <c r="AL928" s="47"/>
      <c r="AM928" s="47"/>
      <c r="AN928" s="47"/>
      <c r="AO928" s="47"/>
      <c r="AP928" s="47"/>
      <c r="AQ928" s="50"/>
      <c r="AR928" s="50"/>
      <c r="AS928" s="51"/>
      <c r="AT928" s="51"/>
      <c r="AU928" s="1"/>
      <c r="AV928" s="1"/>
      <c r="AW928" s="1"/>
      <c r="AX928" s="1"/>
      <c r="AY928" s="1"/>
      <c r="AZ928" s="1"/>
      <c r="BA928" s="1"/>
      <c r="BB928" s="1"/>
      <c r="BC928" s="1"/>
      <c r="BD928" s="1"/>
      <c r="BE928" s="1"/>
      <c r="BF928" s="1"/>
      <c r="BG928" s="1"/>
      <c r="BH928" s="1"/>
      <c r="BI928" s="1"/>
      <c r="BJ928" s="1"/>
    </row>
    <row r="929" spans="1:62" ht="14.25" customHeight="1">
      <c r="A929" s="47"/>
      <c r="B929" s="47"/>
      <c r="C929" s="47"/>
      <c r="D929" s="47"/>
      <c r="E929" s="47"/>
      <c r="F929" s="47"/>
      <c r="G929" s="47"/>
      <c r="H929" s="47"/>
      <c r="I929" s="47"/>
      <c r="J929" s="47"/>
      <c r="K929" s="47"/>
      <c r="L929" s="47"/>
      <c r="M929" s="47"/>
      <c r="N929" s="47"/>
      <c r="O929" s="47"/>
      <c r="P929" s="47"/>
      <c r="Q929" s="47"/>
      <c r="R929" s="47"/>
      <c r="S929" s="48"/>
      <c r="T929" s="48"/>
      <c r="U929" s="48"/>
      <c r="V929" s="48"/>
      <c r="W929" s="48"/>
      <c r="X929" s="48"/>
      <c r="Y929" s="48"/>
      <c r="Z929" s="48"/>
      <c r="AA929" s="48"/>
      <c r="AB929" s="48"/>
      <c r="AC929" s="48"/>
      <c r="AD929" s="48"/>
      <c r="AE929" s="48"/>
      <c r="AF929" s="48"/>
      <c r="AG929" s="47"/>
      <c r="AH929" s="47"/>
      <c r="AI929" s="47"/>
      <c r="AJ929" s="49"/>
      <c r="AK929" s="47"/>
      <c r="AL929" s="47"/>
      <c r="AM929" s="47"/>
      <c r="AN929" s="47"/>
      <c r="AO929" s="47"/>
      <c r="AP929" s="47"/>
      <c r="AQ929" s="50"/>
      <c r="AR929" s="50"/>
      <c r="AS929" s="51"/>
      <c r="AT929" s="51"/>
      <c r="AU929" s="1"/>
      <c r="AV929" s="1"/>
      <c r="AW929" s="1"/>
      <c r="AX929" s="1"/>
      <c r="AY929" s="1"/>
      <c r="AZ929" s="1"/>
      <c r="BA929" s="1"/>
      <c r="BB929" s="1"/>
      <c r="BC929" s="1"/>
      <c r="BD929" s="1"/>
      <c r="BE929" s="1"/>
      <c r="BF929" s="1"/>
      <c r="BG929" s="1"/>
      <c r="BH929" s="1"/>
      <c r="BI929" s="1"/>
      <c r="BJ929" s="1"/>
    </row>
    <row r="930" spans="1:62" ht="14.25" customHeight="1">
      <c r="A930" s="47"/>
      <c r="B930" s="47"/>
      <c r="C930" s="47"/>
      <c r="D930" s="47"/>
      <c r="E930" s="47"/>
      <c r="F930" s="47"/>
      <c r="G930" s="47"/>
      <c r="H930" s="47"/>
      <c r="I930" s="47"/>
      <c r="J930" s="47"/>
      <c r="K930" s="47"/>
      <c r="L930" s="47"/>
      <c r="M930" s="47"/>
      <c r="N930" s="47"/>
      <c r="O930" s="47"/>
      <c r="P930" s="47"/>
      <c r="Q930" s="47"/>
      <c r="R930" s="47"/>
      <c r="S930" s="48"/>
      <c r="T930" s="48"/>
      <c r="U930" s="48"/>
      <c r="V930" s="48"/>
      <c r="W930" s="48"/>
      <c r="X930" s="48"/>
      <c r="Y930" s="48"/>
      <c r="Z930" s="48"/>
      <c r="AA930" s="48"/>
      <c r="AB930" s="48"/>
      <c r="AC930" s="48"/>
      <c r="AD930" s="48"/>
      <c r="AE930" s="48"/>
      <c r="AF930" s="48"/>
      <c r="AG930" s="47"/>
      <c r="AH930" s="47"/>
      <c r="AI930" s="47"/>
      <c r="AJ930" s="49"/>
      <c r="AK930" s="47"/>
      <c r="AL930" s="47"/>
      <c r="AM930" s="47"/>
      <c r="AN930" s="47"/>
      <c r="AO930" s="47"/>
      <c r="AP930" s="47"/>
      <c r="AQ930" s="50"/>
      <c r="AR930" s="50"/>
      <c r="AS930" s="51"/>
      <c r="AT930" s="51"/>
      <c r="AU930" s="1"/>
      <c r="AV930" s="1"/>
      <c r="AW930" s="1"/>
      <c r="AX930" s="1"/>
      <c r="AY930" s="1"/>
      <c r="AZ930" s="1"/>
      <c r="BA930" s="1"/>
      <c r="BB930" s="1"/>
      <c r="BC930" s="1"/>
      <c r="BD930" s="1"/>
      <c r="BE930" s="1"/>
      <c r="BF930" s="1"/>
      <c r="BG930" s="1"/>
      <c r="BH930" s="1"/>
      <c r="BI930" s="1"/>
      <c r="BJ930" s="1"/>
    </row>
    <row r="931" spans="1:62" ht="14.25" customHeight="1">
      <c r="A931" s="47"/>
      <c r="B931" s="47"/>
      <c r="C931" s="47"/>
      <c r="D931" s="47"/>
      <c r="E931" s="47"/>
      <c r="F931" s="47"/>
      <c r="G931" s="47"/>
      <c r="H931" s="47"/>
      <c r="I931" s="47"/>
      <c r="J931" s="47"/>
      <c r="K931" s="47"/>
      <c r="L931" s="47"/>
      <c r="M931" s="47"/>
      <c r="N931" s="47"/>
      <c r="O931" s="47"/>
      <c r="P931" s="47"/>
      <c r="Q931" s="47"/>
      <c r="R931" s="47"/>
      <c r="S931" s="48"/>
      <c r="T931" s="48"/>
      <c r="U931" s="48"/>
      <c r="V931" s="48"/>
      <c r="W931" s="48"/>
      <c r="X931" s="48"/>
      <c r="Y931" s="48"/>
      <c r="Z931" s="48"/>
      <c r="AA931" s="48"/>
      <c r="AB931" s="48"/>
      <c r="AC931" s="48"/>
      <c r="AD931" s="48"/>
      <c r="AE931" s="48"/>
      <c r="AF931" s="48"/>
      <c r="AG931" s="47"/>
      <c r="AH931" s="47"/>
      <c r="AI931" s="47"/>
      <c r="AJ931" s="49"/>
      <c r="AK931" s="47"/>
      <c r="AL931" s="47"/>
      <c r="AM931" s="47"/>
      <c r="AN931" s="47"/>
      <c r="AO931" s="47"/>
      <c r="AP931" s="47"/>
      <c r="AQ931" s="50"/>
      <c r="AR931" s="50"/>
      <c r="AS931" s="51"/>
      <c r="AT931" s="51"/>
      <c r="AU931" s="1"/>
      <c r="AV931" s="1"/>
      <c r="AW931" s="1"/>
      <c r="AX931" s="1"/>
      <c r="AY931" s="1"/>
      <c r="AZ931" s="1"/>
      <c r="BA931" s="1"/>
      <c r="BB931" s="1"/>
      <c r="BC931" s="1"/>
      <c r="BD931" s="1"/>
      <c r="BE931" s="1"/>
      <c r="BF931" s="1"/>
      <c r="BG931" s="1"/>
      <c r="BH931" s="1"/>
      <c r="BI931" s="1"/>
      <c r="BJ931" s="1"/>
    </row>
    <row r="932" spans="1:62" ht="14.25" customHeight="1">
      <c r="A932" s="47"/>
      <c r="B932" s="47"/>
      <c r="C932" s="47"/>
      <c r="D932" s="47"/>
      <c r="E932" s="47"/>
      <c r="F932" s="47"/>
      <c r="G932" s="47"/>
      <c r="H932" s="47"/>
      <c r="I932" s="47"/>
      <c r="J932" s="47"/>
      <c r="K932" s="47"/>
      <c r="L932" s="47"/>
      <c r="M932" s="47"/>
      <c r="N932" s="47"/>
      <c r="O932" s="47"/>
      <c r="P932" s="47"/>
      <c r="Q932" s="47"/>
      <c r="R932" s="47"/>
      <c r="S932" s="48"/>
      <c r="T932" s="48"/>
      <c r="U932" s="48"/>
      <c r="V932" s="48"/>
      <c r="W932" s="48"/>
      <c r="X932" s="48"/>
      <c r="Y932" s="48"/>
      <c r="Z932" s="48"/>
      <c r="AA932" s="48"/>
      <c r="AB932" s="48"/>
      <c r="AC932" s="48"/>
      <c r="AD932" s="48"/>
      <c r="AE932" s="48"/>
      <c r="AF932" s="48"/>
      <c r="AG932" s="47"/>
      <c r="AH932" s="47"/>
      <c r="AI932" s="47"/>
      <c r="AJ932" s="49"/>
      <c r="AK932" s="47"/>
      <c r="AL932" s="47"/>
      <c r="AM932" s="47"/>
      <c r="AN932" s="47"/>
      <c r="AO932" s="47"/>
      <c r="AP932" s="47"/>
      <c r="AQ932" s="50"/>
      <c r="AR932" s="50"/>
      <c r="AS932" s="51"/>
      <c r="AT932" s="51"/>
      <c r="AU932" s="1"/>
      <c r="AV932" s="1"/>
      <c r="AW932" s="1"/>
      <c r="AX932" s="1"/>
      <c r="AY932" s="1"/>
      <c r="AZ932" s="1"/>
      <c r="BA932" s="1"/>
      <c r="BB932" s="1"/>
      <c r="BC932" s="1"/>
      <c r="BD932" s="1"/>
      <c r="BE932" s="1"/>
      <c r="BF932" s="1"/>
      <c r="BG932" s="1"/>
      <c r="BH932" s="1"/>
      <c r="BI932" s="1"/>
      <c r="BJ932" s="1"/>
    </row>
    <row r="933" spans="1:62" ht="14.25" customHeight="1">
      <c r="A933" s="47"/>
      <c r="B933" s="47"/>
      <c r="C933" s="47"/>
      <c r="D933" s="47"/>
      <c r="E933" s="47"/>
      <c r="F933" s="47"/>
      <c r="G933" s="47"/>
      <c r="H933" s="47"/>
      <c r="I933" s="47"/>
      <c r="J933" s="47"/>
      <c r="K933" s="47"/>
      <c r="L933" s="47"/>
      <c r="M933" s="47"/>
      <c r="N933" s="47"/>
      <c r="O933" s="47"/>
      <c r="P933" s="47"/>
      <c r="Q933" s="47"/>
      <c r="R933" s="47"/>
      <c r="S933" s="48"/>
      <c r="T933" s="48"/>
      <c r="U933" s="48"/>
      <c r="V933" s="48"/>
      <c r="W933" s="48"/>
      <c r="X933" s="48"/>
      <c r="Y933" s="48"/>
      <c r="Z933" s="48"/>
      <c r="AA933" s="48"/>
      <c r="AB933" s="48"/>
      <c r="AC933" s="48"/>
      <c r="AD933" s="48"/>
      <c r="AE933" s="48"/>
      <c r="AF933" s="48"/>
      <c r="AG933" s="47"/>
      <c r="AH933" s="47"/>
      <c r="AI933" s="47"/>
      <c r="AJ933" s="49"/>
      <c r="AK933" s="47"/>
      <c r="AL933" s="47"/>
      <c r="AM933" s="47"/>
      <c r="AN933" s="47"/>
      <c r="AO933" s="47"/>
      <c r="AP933" s="47"/>
      <c r="AQ933" s="50"/>
      <c r="AR933" s="50"/>
      <c r="AS933" s="51"/>
      <c r="AT933" s="51"/>
      <c r="AU933" s="1"/>
      <c r="AV933" s="1"/>
      <c r="AW933" s="1"/>
      <c r="AX933" s="1"/>
      <c r="AY933" s="1"/>
      <c r="AZ933" s="1"/>
      <c r="BA933" s="1"/>
      <c r="BB933" s="1"/>
      <c r="BC933" s="1"/>
      <c r="BD933" s="1"/>
      <c r="BE933" s="1"/>
      <c r="BF933" s="1"/>
      <c r="BG933" s="1"/>
      <c r="BH933" s="1"/>
      <c r="BI933" s="1"/>
      <c r="BJ933" s="1"/>
    </row>
    <row r="934" spans="1:62" ht="14.25" customHeight="1">
      <c r="A934" s="47"/>
      <c r="B934" s="47"/>
      <c r="C934" s="47"/>
      <c r="D934" s="47"/>
      <c r="E934" s="47"/>
      <c r="F934" s="47"/>
      <c r="G934" s="47"/>
      <c r="H934" s="47"/>
      <c r="I934" s="47"/>
      <c r="J934" s="47"/>
      <c r="K934" s="47"/>
      <c r="L934" s="47"/>
      <c r="M934" s="47"/>
      <c r="N934" s="47"/>
      <c r="O934" s="47"/>
      <c r="P934" s="47"/>
      <c r="Q934" s="47"/>
      <c r="R934" s="47"/>
      <c r="S934" s="48"/>
      <c r="T934" s="48"/>
      <c r="U934" s="48"/>
      <c r="V934" s="48"/>
      <c r="W934" s="48"/>
      <c r="X934" s="48"/>
      <c r="Y934" s="48"/>
      <c r="Z934" s="48"/>
      <c r="AA934" s="48"/>
      <c r="AB934" s="48"/>
      <c r="AC934" s="48"/>
      <c r="AD934" s="48"/>
      <c r="AE934" s="48"/>
      <c r="AF934" s="48"/>
      <c r="AG934" s="47"/>
      <c r="AH934" s="47"/>
      <c r="AI934" s="47"/>
      <c r="AJ934" s="49"/>
      <c r="AK934" s="47"/>
      <c r="AL934" s="47"/>
      <c r="AM934" s="47"/>
      <c r="AN934" s="47"/>
      <c r="AO934" s="47"/>
      <c r="AP934" s="47"/>
      <c r="AQ934" s="50"/>
      <c r="AR934" s="50"/>
      <c r="AS934" s="51"/>
      <c r="AT934" s="51"/>
      <c r="AU934" s="1"/>
      <c r="AV934" s="1"/>
      <c r="AW934" s="1"/>
      <c r="AX934" s="1"/>
      <c r="AY934" s="1"/>
      <c r="AZ934" s="1"/>
      <c r="BA934" s="1"/>
      <c r="BB934" s="1"/>
      <c r="BC934" s="1"/>
      <c r="BD934" s="1"/>
      <c r="BE934" s="1"/>
      <c r="BF934" s="1"/>
      <c r="BG934" s="1"/>
      <c r="BH934" s="1"/>
      <c r="BI934" s="1"/>
      <c r="BJ934" s="1"/>
    </row>
    <row r="935" spans="1:62" ht="14.25" customHeight="1">
      <c r="A935" s="47"/>
      <c r="B935" s="47"/>
      <c r="C935" s="47"/>
      <c r="D935" s="47"/>
      <c r="E935" s="47"/>
      <c r="F935" s="47"/>
      <c r="G935" s="47"/>
      <c r="H935" s="47"/>
      <c r="I935" s="47"/>
      <c r="J935" s="47"/>
      <c r="K935" s="47"/>
      <c r="L935" s="47"/>
      <c r="M935" s="47"/>
      <c r="N935" s="47"/>
      <c r="O935" s="47"/>
      <c r="P935" s="47"/>
      <c r="Q935" s="47"/>
      <c r="R935" s="47"/>
      <c r="S935" s="48"/>
      <c r="T935" s="48"/>
      <c r="U935" s="48"/>
      <c r="V935" s="48"/>
      <c r="W935" s="48"/>
      <c r="X935" s="48"/>
      <c r="Y935" s="48"/>
      <c r="Z935" s="48"/>
      <c r="AA935" s="48"/>
      <c r="AB935" s="48"/>
      <c r="AC935" s="48"/>
      <c r="AD935" s="48"/>
      <c r="AE935" s="48"/>
      <c r="AF935" s="48"/>
      <c r="AG935" s="47"/>
      <c r="AH935" s="47"/>
      <c r="AI935" s="47"/>
      <c r="AJ935" s="49"/>
      <c r="AK935" s="47"/>
      <c r="AL935" s="47"/>
      <c r="AM935" s="47"/>
      <c r="AN935" s="47"/>
      <c r="AO935" s="47"/>
      <c r="AP935" s="47"/>
      <c r="AQ935" s="50"/>
      <c r="AR935" s="50"/>
      <c r="AS935" s="51"/>
      <c r="AT935" s="51"/>
      <c r="AU935" s="1"/>
      <c r="AV935" s="1"/>
      <c r="AW935" s="1"/>
      <c r="AX935" s="1"/>
      <c r="AY935" s="1"/>
      <c r="AZ935" s="1"/>
      <c r="BA935" s="1"/>
      <c r="BB935" s="1"/>
      <c r="BC935" s="1"/>
      <c r="BD935" s="1"/>
      <c r="BE935" s="1"/>
      <c r="BF935" s="1"/>
      <c r="BG935" s="1"/>
      <c r="BH935" s="1"/>
      <c r="BI935" s="1"/>
      <c r="BJ935" s="1"/>
    </row>
    <row r="936" spans="1:62" ht="14.25" customHeight="1">
      <c r="A936" s="47"/>
      <c r="B936" s="47"/>
      <c r="C936" s="47"/>
      <c r="D936" s="47"/>
      <c r="E936" s="47"/>
      <c r="F936" s="47"/>
      <c r="G936" s="47"/>
      <c r="H936" s="47"/>
      <c r="I936" s="47"/>
      <c r="J936" s="47"/>
      <c r="K936" s="47"/>
      <c r="L936" s="47"/>
      <c r="M936" s="47"/>
      <c r="N936" s="47"/>
      <c r="O936" s="47"/>
      <c r="P936" s="47"/>
      <c r="Q936" s="47"/>
      <c r="R936" s="47"/>
      <c r="S936" s="48"/>
      <c r="T936" s="48"/>
      <c r="U936" s="48"/>
      <c r="V936" s="48"/>
      <c r="W936" s="48"/>
      <c r="X936" s="48"/>
      <c r="Y936" s="48"/>
      <c r="Z936" s="48"/>
      <c r="AA936" s="48"/>
      <c r="AB936" s="48"/>
      <c r="AC936" s="48"/>
      <c r="AD936" s="48"/>
      <c r="AE936" s="48"/>
      <c r="AF936" s="48"/>
      <c r="AG936" s="47"/>
      <c r="AH936" s="47"/>
      <c r="AI936" s="47"/>
      <c r="AJ936" s="49"/>
      <c r="AK936" s="47"/>
      <c r="AL936" s="47"/>
      <c r="AM936" s="47"/>
      <c r="AN936" s="47"/>
      <c r="AO936" s="47"/>
      <c r="AP936" s="47"/>
      <c r="AQ936" s="50"/>
      <c r="AR936" s="50"/>
      <c r="AS936" s="51"/>
      <c r="AT936" s="51"/>
      <c r="AU936" s="1"/>
      <c r="AV936" s="1"/>
      <c r="AW936" s="1"/>
      <c r="AX936" s="1"/>
      <c r="AY936" s="1"/>
      <c r="AZ936" s="1"/>
      <c r="BA936" s="1"/>
      <c r="BB936" s="1"/>
      <c r="BC936" s="1"/>
      <c r="BD936" s="1"/>
      <c r="BE936" s="1"/>
      <c r="BF936" s="1"/>
      <c r="BG936" s="1"/>
      <c r="BH936" s="1"/>
      <c r="BI936" s="1"/>
      <c r="BJ936" s="1"/>
    </row>
    <row r="937" spans="1:62" ht="14.25" customHeight="1">
      <c r="A937" s="47"/>
      <c r="B937" s="47"/>
      <c r="C937" s="47"/>
      <c r="D937" s="47"/>
      <c r="E937" s="47"/>
      <c r="F937" s="47"/>
      <c r="G937" s="47"/>
      <c r="H937" s="47"/>
      <c r="I937" s="47"/>
      <c r="J937" s="47"/>
      <c r="K937" s="47"/>
      <c r="L937" s="47"/>
      <c r="M937" s="47"/>
      <c r="N937" s="47"/>
      <c r="O937" s="47"/>
      <c r="P937" s="47"/>
      <c r="Q937" s="47"/>
      <c r="R937" s="47"/>
      <c r="S937" s="48"/>
      <c r="T937" s="48"/>
      <c r="U937" s="48"/>
      <c r="V937" s="48"/>
      <c r="W937" s="48"/>
      <c r="X937" s="48"/>
      <c r="Y937" s="48"/>
      <c r="Z937" s="48"/>
      <c r="AA937" s="48"/>
      <c r="AB937" s="48"/>
      <c r="AC937" s="48"/>
      <c r="AD937" s="48"/>
      <c r="AE937" s="48"/>
      <c r="AF937" s="48"/>
      <c r="AG937" s="47"/>
      <c r="AH937" s="47"/>
      <c r="AI937" s="47"/>
      <c r="AJ937" s="49"/>
      <c r="AK937" s="47"/>
      <c r="AL937" s="47"/>
      <c r="AM937" s="47"/>
      <c r="AN937" s="47"/>
      <c r="AO937" s="47"/>
      <c r="AP937" s="47"/>
      <c r="AQ937" s="50"/>
      <c r="AR937" s="50"/>
      <c r="AS937" s="51"/>
      <c r="AT937" s="51"/>
      <c r="AU937" s="1"/>
      <c r="AV937" s="1"/>
      <c r="AW937" s="1"/>
      <c r="AX937" s="1"/>
      <c r="AY937" s="1"/>
      <c r="AZ937" s="1"/>
      <c r="BA937" s="1"/>
      <c r="BB937" s="1"/>
      <c r="BC937" s="1"/>
      <c r="BD937" s="1"/>
      <c r="BE937" s="1"/>
      <c r="BF937" s="1"/>
      <c r="BG937" s="1"/>
      <c r="BH937" s="1"/>
      <c r="BI937" s="1"/>
      <c r="BJ937" s="1"/>
    </row>
    <row r="938" spans="1:62" ht="14.25" customHeight="1">
      <c r="A938" s="47"/>
      <c r="B938" s="47"/>
      <c r="C938" s="47"/>
      <c r="D938" s="47"/>
      <c r="E938" s="47"/>
      <c r="F938" s="47"/>
      <c r="G938" s="47"/>
      <c r="H938" s="47"/>
      <c r="I938" s="47"/>
      <c r="J938" s="47"/>
      <c r="K938" s="47"/>
      <c r="L938" s="47"/>
      <c r="M938" s="47"/>
      <c r="N938" s="47"/>
      <c r="O938" s="47"/>
      <c r="P938" s="47"/>
      <c r="Q938" s="47"/>
      <c r="R938" s="47"/>
      <c r="S938" s="48"/>
      <c r="T938" s="48"/>
      <c r="U938" s="48"/>
      <c r="V938" s="48"/>
      <c r="W938" s="48"/>
      <c r="X938" s="48"/>
      <c r="Y938" s="48"/>
      <c r="Z938" s="48"/>
      <c r="AA938" s="48"/>
      <c r="AB938" s="48"/>
      <c r="AC938" s="48"/>
      <c r="AD938" s="48"/>
      <c r="AE938" s="48"/>
      <c r="AF938" s="48"/>
      <c r="AG938" s="47"/>
      <c r="AH938" s="47"/>
      <c r="AI938" s="47"/>
      <c r="AJ938" s="49"/>
      <c r="AK938" s="47"/>
      <c r="AL938" s="47"/>
      <c r="AM938" s="47"/>
      <c r="AN938" s="47"/>
      <c r="AO938" s="47"/>
      <c r="AP938" s="47"/>
      <c r="AQ938" s="50"/>
      <c r="AR938" s="50"/>
      <c r="AS938" s="51"/>
      <c r="AT938" s="51"/>
      <c r="AU938" s="1"/>
      <c r="AV938" s="1"/>
      <c r="AW938" s="1"/>
      <c r="AX938" s="1"/>
      <c r="AY938" s="1"/>
      <c r="AZ938" s="1"/>
      <c r="BA938" s="1"/>
      <c r="BB938" s="1"/>
      <c r="BC938" s="1"/>
      <c r="BD938" s="1"/>
      <c r="BE938" s="1"/>
      <c r="BF938" s="1"/>
      <c r="BG938" s="1"/>
      <c r="BH938" s="1"/>
      <c r="BI938" s="1"/>
      <c r="BJ938" s="1"/>
    </row>
    <row r="939" spans="1:62" ht="14.25" customHeight="1">
      <c r="A939" s="47"/>
      <c r="B939" s="47"/>
      <c r="C939" s="47"/>
      <c r="D939" s="47"/>
      <c r="E939" s="47"/>
      <c r="F939" s="47"/>
      <c r="G939" s="47"/>
      <c r="H939" s="47"/>
      <c r="I939" s="47"/>
      <c r="J939" s="47"/>
      <c r="K939" s="47"/>
      <c r="L939" s="47"/>
      <c r="M939" s="47"/>
      <c r="N939" s="47"/>
      <c r="O939" s="47"/>
      <c r="P939" s="47"/>
      <c r="Q939" s="47"/>
      <c r="R939" s="47"/>
      <c r="S939" s="48"/>
      <c r="T939" s="48"/>
      <c r="U939" s="48"/>
      <c r="V939" s="48"/>
      <c r="W939" s="48"/>
      <c r="X939" s="48"/>
      <c r="Y939" s="48"/>
      <c r="Z939" s="48"/>
      <c r="AA939" s="48"/>
      <c r="AB939" s="48"/>
      <c r="AC939" s="48"/>
      <c r="AD939" s="48"/>
      <c r="AE939" s="48"/>
      <c r="AF939" s="48"/>
      <c r="AG939" s="47"/>
      <c r="AH939" s="47"/>
      <c r="AI939" s="47"/>
      <c r="AJ939" s="49"/>
      <c r="AK939" s="47"/>
      <c r="AL939" s="47"/>
      <c r="AM939" s="47"/>
      <c r="AN939" s="47"/>
      <c r="AO939" s="47"/>
      <c r="AP939" s="47"/>
      <c r="AQ939" s="50"/>
      <c r="AR939" s="50"/>
      <c r="AS939" s="51"/>
      <c r="AT939" s="51"/>
      <c r="AU939" s="1"/>
      <c r="AV939" s="1"/>
      <c r="AW939" s="1"/>
      <c r="AX939" s="1"/>
      <c r="AY939" s="1"/>
      <c r="AZ939" s="1"/>
      <c r="BA939" s="1"/>
      <c r="BB939" s="1"/>
      <c r="BC939" s="1"/>
      <c r="BD939" s="1"/>
      <c r="BE939" s="1"/>
      <c r="BF939" s="1"/>
      <c r="BG939" s="1"/>
      <c r="BH939" s="1"/>
      <c r="BI939" s="1"/>
      <c r="BJ939" s="1"/>
    </row>
    <row r="940" spans="1:62" ht="14.25" customHeight="1">
      <c r="A940" s="47"/>
      <c r="B940" s="47"/>
      <c r="C940" s="47"/>
      <c r="D940" s="47"/>
      <c r="E940" s="47"/>
      <c r="F940" s="47"/>
      <c r="G940" s="47"/>
      <c r="H940" s="47"/>
      <c r="I940" s="47"/>
      <c r="J940" s="47"/>
      <c r="K940" s="47"/>
      <c r="L940" s="47"/>
      <c r="M940" s="47"/>
      <c r="N940" s="47"/>
      <c r="O940" s="47"/>
      <c r="P940" s="47"/>
      <c r="Q940" s="47"/>
      <c r="R940" s="47"/>
      <c r="S940" s="48"/>
      <c r="T940" s="48"/>
      <c r="U940" s="48"/>
      <c r="V940" s="48"/>
      <c r="W940" s="48"/>
      <c r="X940" s="48"/>
      <c r="Y940" s="48"/>
      <c r="Z940" s="48"/>
      <c r="AA940" s="48"/>
      <c r="AB940" s="48"/>
      <c r="AC940" s="48"/>
      <c r="AD940" s="48"/>
      <c r="AE940" s="48"/>
      <c r="AF940" s="48"/>
      <c r="AG940" s="47"/>
      <c r="AH940" s="47"/>
      <c r="AI940" s="47"/>
      <c r="AJ940" s="49"/>
      <c r="AK940" s="47"/>
      <c r="AL940" s="47"/>
      <c r="AM940" s="47"/>
      <c r="AN940" s="47"/>
      <c r="AO940" s="47"/>
      <c r="AP940" s="47"/>
      <c r="AQ940" s="50"/>
      <c r="AR940" s="50"/>
      <c r="AS940" s="51"/>
      <c r="AT940" s="51"/>
      <c r="AU940" s="1"/>
      <c r="AV940" s="1"/>
      <c r="AW940" s="1"/>
      <c r="AX940" s="1"/>
      <c r="AY940" s="1"/>
      <c r="AZ940" s="1"/>
      <c r="BA940" s="1"/>
      <c r="BB940" s="1"/>
      <c r="BC940" s="1"/>
      <c r="BD940" s="1"/>
      <c r="BE940" s="1"/>
      <c r="BF940" s="1"/>
      <c r="BG940" s="1"/>
      <c r="BH940" s="1"/>
      <c r="BI940" s="1"/>
      <c r="BJ940" s="1"/>
    </row>
    <row r="941" spans="1:62" ht="14.25" customHeight="1">
      <c r="A941" s="47"/>
      <c r="B941" s="47"/>
      <c r="C941" s="47"/>
      <c r="D941" s="47"/>
      <c r="E941" s="47"/>
      <c r="F941" s="47"/>
      <c r="G941" s="47"/>
      <c r="H941" s="47"/>
      <c r="I941" s="47"/>
      <c r="J941" s="47"/>
      <c r="K941" s="47"/>
      <c r="L941" s="47"/>
      <c r="M941" s="47"/>
      <c r="N941" s="47"/>
      <c r="O941" s="47"/>
      <c r="P941" s="47"/>
      <c r="Q941" s="47"/>
      <c r="R941" s="47"/>
      <c r="S941" s="48"/>
      <c r="T941" s="48"/>
      <c r="U941" s="48"/>
      <c r="V941" s="48"/>
      <c r="W941" s="48"/>
      <c r="X941" s="48"/>
      <c r="Y941" s="48"/>
      <c r="Z941" s="48"/>
      <c r="AA941" s="48"/>
      <c r="AB941" s="48"/>
      <c r="AC941" s="48"/>
      <c r="AD941" s="48"/>
      <c r="AE941" s="48"/>
      <c r="AF941" s="48"/>
      <c r="AG941" s="47"/>
      <c r="AH941" s="47"/>
      <c r="AI941" s="47"/>
      <c r="AJ941" s="49"/>
      <c r="AK941" s="47"/>
      <c r="AL941" s="47"/>
      <c r="AM941" s="47"/>
      <c r="AN941" s="47"/>
      <c r="AO941" s="47"/>
      <c r="AP941" s="47"/>
      <c r="AQ941" s="50"/>
      <c r="AR941" s="50"/>
      <c r="AS941" s="51"/>
      <c r="AT941" s="51"/>
      <c r="AU941" s="1"/>
      <c r="AV941" s="1"/>
      <c r="AW941" s="1"/>
      <c r="AX941" s="1"/>
      <c r="AY941" s="1"/>
      <c r="AZ941" s="1"/>
      <c r="BA941" s="1"/>
      <c r="BB941" s="1"/>
      <c r="BC941" s="1"/>
      <c r="BD941" s="1"/>
      <c r="BE941" s="1"/>
      <c r="BF941" s="1"/>
      <c r="BG941" s="1"/>
      <c r="BH941" s="1"/>
      <c r="BI941" s="1"/>
      <c r="BJ941" s="1"/>
    </row>
    <row r="942" spans="1:62" ht="14.25" customHeight="1">
      <c r="A942" s="47"/>
      <c r="B942" s="47"/>
      <c r="C942" s="47"/>
      <c r="D942" s="47"/>
      <c r="E942" s="47"/>
      <c r="F942" s="47"/>
      <c r="G942" s="47"/>
      <c r="H942" s="47"/>
      <c r="I942" s="47"/>
      <c r="J942" s="47"/>
      <c r="K942" s="47"/>
      <c r="L942" s="47"/>
      <c r="M942" s="47"/>
      <c r="N942" s="47"/>
      <c r="O942" s="47"/>
      <c r="P942" s="47"/>
      <c r="Q942" s="47"/>
      <c r="R942" s="47"/>
      <c r="S942" s="48"/>
      <c r="T942" s="48"/>
      <c r="U942" s="48"/>
      <c r="V942" s="48"/>
      <c r="W942" s="48"/>
      <c r="X942" s="48"/>
      <c r="Y942" s="48"/>
      <c r="Z942" s="48"/>
      <c r="AA942" s="48"/>
      <c r="AB942" s="48"/>
      <c r="AC942" s="48"/>
      <c r="AD942" s="48"/>
      <c r="AE942" s="48"/>
      <c r="AF942" s="48"/>
      <c r="AG942" s="47"/>
      <c r="AH942" s="47"/>
      <c r="AI942" s="47"/>
      <c r="AJ942" s="49"/>
      <c r="AK942" s="47"/>
      <c r="AL942" s="47"/>
      <c r="AM942" s="47"/>
      <c r="AN942" s="47"/>
      <c r="AO942" s="47"/>
      <c r="AP942" s="47"/>
      <c r="AQ942" s="50"/>
      <c r="AR942" s="50"/>
      <c r="AS942" s="51"/>
      <c r="AT942" s="51"/>
      <c r="AU942" s="1"/>
      <c r="AV942" s="1"/>
      <c r="AW942" s="1"/>
      <c r="AX942" s="1"/>
      <c r="AY942" s="1"/>
      <c r="AZ942" s="1"/>
      <c r="BA942" s="1"/>
      <c r="BB942" s="1"/>
      <c r="BC942" s="1"/>
      <c r="BD942" s="1"/>
      <c r="BE942" s="1"/>
      <c r="BF942" s="1"/>
      <c r="BG942" s="1"/>
      <c r="BH942" s="1"/>
      <c r="BI942" s="1"/>
      <c r="BJ942" s="1"/>
    </row>
    <row r="943" spans="1:62" ht="14.25" customHeight="1">
      <c r="A943" s="47"/>
      <c r="B943" s="47"/>
      <c r="C943" s="47"/>
      <c r="D943" s="47"/>
      <c r="E943" s="47"/>
      <c r="F943" s="47"/>
      <c r="G943" s="47"/>
      <c r="H943" s="47"/>
      <c r="I943" s="47"/>
      <c r="J943" s="47"/>
      <c r="K943" s="47"/>
      <c r="L943" s="47"/>
      <c r="M943" s="47"/>
      <c r="N943" s="47"/>
      <c r="O943" s="47"/>
      <c r="P943" s="47"/>
      <c r="Q943" s="47"/>
      <c r="R943" s="47"/>
      <c r="S943" s="48"/>
      <c r="T943" s="48"/>
      <c r="U943" s="48"/>
      <c r="V943" s="48"/>
      <c r="W943" s="48"/>
      <c r="X943" s="48"/>
      <c r="Y943" s="48"/>
      <c r="Z943" s="48"/>
      <c r="AA943" s="48"/>
      <c r="AB943" s="48"/>
      <c r="AC943" s="48"/>
      <c r="AD943" s="48"/>
      <c r="AE943" s="48"/>
      <c r="AF943" s="48"/>
      <c r="AG943" s="47"/>
      <c r="AH943" s="47"/>
      <c r="AI943" s="47"/>
      <c r="AJ943" s="49"/>
      <c r="AK943" s="47"/>
      <c r="AL943" s="47"/>
      <c r="AM943" s="47"/>
      <c r="AN943" s="47"/>
      <c r="AO943" s="47"/>
      <c r="AP943" s="47"/>
      <c r="AQ943" s="50"/>
      <c r="AR943" s="50"/>
      <c r="AS943" s="51"/>
      <c r="AT943" s="51"/>
      <c r="AU943" s="1"/>
      <c r="AV943" s="1"/>
      <c r="AW943" s="1"/>
      <c r="AX943" s="1"/>
      <c r="AY943" s="1"/>
      <c r="AZ943" s="1"/>
      <c r="BA943" s="1"/>
      <c r="BB943" s="1"/>
      <c r="BC943" s="1"/>
      <c r="BD943" s="1"/>
      <c r="BE943" s="1"/>
      <c r="BF943" s="1"/>
      <c r="BG943" s="1"/>
      <c r="BH943" s="1"/>
      <c r="BI943" s="1"/>
      <c r="BJ943" s="1"/>
    </row>
    <row r="944" spans="1:62" ht="14.25" customHeight="1">
      <c r="A944" s="47"/>
      <c r="B944" s="47"/>
      <c r="C944" s="47"/>
      <c r="D944" s="47"/>
      <c r="E944" s="47"/>
      <c r="F944" s="47"/>
      <c r="G944" s="47"/>
      <c r="H944" s="47"/>
      <c r="I944" s="47"/>
      <c r="J944" s="47"/>
      <c r="K944" s="47"/>
      <c r="L944" s="47"/>
      <c r="M944" s="47"/>
      <c r="N944" s="47"/>
      <c r="O944" s="47"/>
      <c r="P944" s="47"/>
      <c r="Q944" s="47"/>
      <c r="R944" s="47"/>
      <c r="S944" s="48"/>
      <c r="T944" s="48"/>
      <c r="U944" s="48"/>
      <c r="V944" s="48"/>
      <c r="W944" s="48"/>
      <c r="X944" s="48"/>
      <c r="Y944" s="48"/>
      <c r="Z944" s="48"/>
      <c r="AA944" s="48"/>
      <c r="AB944" s="48"/>
      <c r="AC944" s="48"/>
      <c r="AD944" s="48"/>
      <c r="AE944" s="48"/>
      <c r="AF944" s="48"/>
      <c r="AG944" s="47"/>
      <c r="AH944" s="47"/>
      <c r="AI944" s="47"/>
      <c r="AJ944" s="49"/>
      <c r="AK944" s="47"/>
      <c r="AL944" s="47"/>
      <c r="AM944" s="47"/>
      <c r="AN944" s="47"/>
      <c r="AO944" s="47"/>
      <c r="AP944" s="47"/>
      <c r="AQ944" s="50"/>
      <c r="AR944" s="50"/>
      <c r="AS944" s="51"/>
      <c r="AT944" s="51"/>
      <c r="AU944" s="1"/>
      <c r="AV944" s="1"/>
      <c r="AW944" s="1"/>
      <c r="AX944" s="1"/>
      <c r="AY944" s="1"/>
      <c r="AZ944" s="1"/>
      <c r="BA944" s="1"/>
      <c r="BB944" s="1"/>
      <c r="BC944" s="1"/>
      <c r="BD944" s="1"/>
      <c r="BE944" s="1"/>
      <c r="BF944" s="1"/>
      <c r="BG944" s="1"/>
      <c r="BH944" s="1"/>
      <c r="BI944" s="1"/>
      <c r="BJ944" s="1"/>
    </row>
    <row r="945" spans="1:62" ht="14.25" customHeight="1">
      <c r="A945" s="47"/>
      <c r="B945" s="47"/>
      <c r="C945" s="47"/>
      <c r="D945" s="47"/>
      <c r="E945" s="47"/>
      <c r="F945" s="47"/>
      <c r="G945" s="47"/>
      <c r="H945" s="47"/>
      <c r="I945" s="47"/>
      <c r="J945" s="47"/>
      <c r="K945" s="47"/>
      <c r="L945" s="47"/>
      <c r="M945" s="47"/>
      <c r="N945" s="47"/>
      <c r="O945" s="47"/>
      <c r="P945" s="47"/>
      <c r="Q945" s="47"/>
      <c r="R945" s="47"/>
      <c r="S945" s="48"/>
      <c r="T945" s="48"/>
      <c r="U945" s="48"/>
      <c r="V945" s="48"/>
      <c r="W945" s="48"/>
      <c r="X945" s="48"/>
      <c r="Y945" s="48"/>
      <c r="Z945" s="48"/>
      <c r="AA945" s="48"/>
      <c r="AB945" s="48"/>
      <c r="AC945" s="48"/>
      <c r="AD945" s="48"/>
      <c r="AE945" s="48"/>
      <c r="AF945" s="48"/>
      <c r="AG945" s="47"/>
      <c r="AH945" s="47"/>
      <c r="AI945" s="47"/>
      <c r="AJ945" s="49"/>
      <c r="AK945" s="47"/>
      <c r="AL945" s="47"/>
      <c r="AM945" s="47"/>
      <c r="AN945" s="47"/>
      <c r="AO945" s="47"/>
      <c r="AP945" s="47"/>
      <c r="AQ945" s="50"/>
      <c r="AR945" s="50"/>
      <c r="AS945" s="51"/>
      <c r="AT945" s="51"/>
      <c r="AU945" s="1"/>
      <c r="AV945" s="1"/>
      <c r="AW945" s="1"/>
      <c r="AX945" s="1"/>
      <c r="AY945" s="1"/>
      <c r="AZ945" s="1"/>
      <c r="BA945" s="1"/>
      <c r="BB945" s="1"/>
      <c r="BC945" s="1"/>
      <c r="BD945" s="1"/>
      <c r="BE945" s="1"/>
      <c r="BF945" s="1"/>
      <c r="BG945" s="1"/>
      <c r="BH945" s="1"/>
      <c r="BI945" s="1"/>
      <c r="BJ945" s="1"/>
    </row>
    <row r="946" spans="1:62" ht="14.25" customHeight="1">
      <c r="A946" s="47"/>
      <c r="B946" s="47"/>
      <c r="C946" s="47"/>
      <c r="D946" s="47"/>
      <c r="E946" s="47"/>
      <c r="F946" s="47"/>
      <c r="G946" s="47"/>
      <c r="H946" s="47"/>
      <c r="I946" s="47"/>
      <c r="J946" s="47"/>
      <c r="K946" s="47"/>
      <c r="L946" s="47"/>
      <c r="M946" s="47"/>
      <c r="N946" s="47"/>
      <c r="O946" s="47"/>
      <c r="P946" s="47"/>
      <c r="Q946" s="47"/>
      <c r="R946" s="47"/>
      <c r="S946" s="48"/>
      <c r="T946" s="48"/>
      <c r="U946" s="48"/>
      <c r="V946" s="48"/>
      <c r="W946" s="48"/>
      <c r="X946" s="48"/>
      <c r="Y946" s="48"/>
      <c r="Z946" s="48"/>
      <c r="AA946" s="48"/>
      <c r="AB946" s="48"/>
      <c r="AC946" s="48"/>
      <c r="AD946" s="48"/>
      <c r="AE946" s="48"/>
      <c r="AF946" s="48"/>
      <c r="AG946" s="47"/>
      <c r="AH946" s="47"/>
      <c r="AI946" s="47"/>
      <c r="AJ946" s="49"/>
      <c r="AK946" s="47"/>
      <c r="AL946" s="47"/>
      <c r="AM946" s="47"/>
      <c r="AN946" s="47"/>
      <c r="AO946" s="47"/>
      <c r="AP946" s="47"/>
      <c r="AQ946" s="50"/>
      <c r="AR946" s="50"/>
      <c r="AS946" s="51"/>
      <c r="AT946" s="51"/>
      <c r="AU946" s="1"/>
      <c r="AV946" s="1"/>
      <c r="AW946" s="1"/>
      <c r="AX946" s="1"/>
      <c r="AY946" s="1"/>
      <c r="AZ946" s="1"/>
      <c r="BA946" s="1"/>
      <c r="BB946" s="1"/>
      <c r="BC946" s="1"/>
      <c r="BD946" s="1"/>
      <c r="BE946" s="1"/>
      <c r="BF946" s="1"/>
      <c r="BG946" s="1"/>
      <c r="BH946" s="1"/>
      <c r="BI946" s="1"/>
      <c r="BJ946" s="1"/>
    </row>
    <row r="947" spans="1:62" ht="14.25" customHeight="1">
      <c r="A947" s="47"/>
      <c r="B947" s="47"/>
      <c r="C947" s="47"/>
      <c r="D947" s="47"/>
      <c r="E947" s="47"/>
      <c r="F947" s="47"/>
      <c r="G947" s="47"/>
      <c r="H947" s="47"/>
      <c r="I947" s="47"/>
      <c r="J947" s="47"/>
      <c r="K947" s="47"/>
      <c r="L947" s="47"/>
      <c r="M947" s="47"/>
      <c r="N947" s="47"/>
      <c r="O947" s="47"/>
      <c r="P947" s="47"/>
      <c r="Q947" s="47"/>
      <c r="R947" s="47"/>
      <c r="S947" s="48"/>
      <c r="T947" s="48"/>
      <c r="U947" s="48"/>
      <c r="V947" s="48"/>
      <c r="W947" s="48"/>
      <c r="X947" s="48"/>
      <c r="Y947" s="48"/>
      <c r="Z947" s="48"/>
      <c r="AA947" s="48"/>
      <c r="AB947" s="48"/>
      <c r="AC947" s="48"/>
      <c r="AD947" s="48"/>
      <c r="AE947" s="48"/>
      <c r="AF947" s="48"/>
      <c r="AG947" s="47"/>
      <c r="AH947" s="47"/>
      <c r="AI947" s="47"/>
      <c r="AJ947" s="49"/>
      <c r="AK947" s="47"/>
      <c r="AL947" s="47"/>
      <c r="AM947" s="47"/>
      <c r="AN947" s="47"/>
      <c r="AO947" s="47"/>
      <c r="AP947" s="47"/>
      <c r="AQ947" s="50"/>
      <c r="AR947" s="50"/>
      <c r="AS947" s="51"/>
      <c r="AT947" s="51"/>
      <c r="AU947" s="1"/>
      <c r="AV947" s="1"/>
      <c r="AW947" s="1"/>
      <c r="AX947" s="1"/>
      <c r="AY947" s="1"/>
      <c r="AZ947" s="1"/>
      <c r="BA947" s="1"/>
      <c r="BB947" s="1"/>
      <c r="BC947" s="1"/>
      <c r="BD947" s="1"/>
      <c r="BE947" s="1"/>
      <c r="BF947" s="1"/>
      <c r="BG947" s="1"/>
      <c r="BH947" s="1"/>
      <c r="BI947" s="1"/>
      <c r="BJ947" s="1"/>
    </row>
    <row r="948" spans="1:62" ht="14.25" customHeight="1">
      <c r="A948" s="47"/>
      <c r="B948" s="47"/>
      <c r="C948" s="47"/>
      <c r="D948" s="47"/>
      <c r="E948" s="47"/>
      <c r="F948" s="47"/>
      <c r="G948" s="47"/>
      <c r="H948" s="47"/>
      <c r="I948" s="47"/>
      <c r="J948" s="47"/>
      <c r="K948" s="47"/>
      <c r="L948" s="47"/>
      <c r="M948" s="47"/>
      <c r="N948" s="47"/>
      <c r="O948" s="47"/>
      <c r="P948" s="47"/>
      <c r="Q948" s="47"/>
      <c r="R948" s="47"/>
      <c r="S948" s="48"/>
      <c r="T948" s="48"/>
      <c r="U948" s="48"/>
      <c r="V948" s="48"/>
      <c r="W948" s="48"/>
      <c r="X948" s="48"/>
      <c r="Y948" s="48"/>
      <c r="Z948" s="48"/>
      <c r="AA948" s="48"/>
      <c r="AB948" s="48"/>
      <c r="AC948" s="48"/>
      <c r="AD948" s="48"/>
      <c r="AE948" s="48"/>
      <c r="AF948" s="48"/>
      <c r="AG948" s="47"/>
      <c r="AH948" s="47"/>
      <c r="AI948" s="47"/>
      <c r="AJ948" s="49"/>
      <c r="AK948" s="47"/>
      <c r="AL948" s="47"/>
      <c r="AM948" s="47"/>
      <c r="AN948" s="47"/>
      <c r="AO948" s="47"/>
      <c r="AP948" s="47"/>
      <c r="AQ948" s="50"/>
      <c r="AR948" s="50"/>
      <c r="AS948" s="51"/>
      <c r="AT948" s="51"/>
      <c r="AU948" s="1"/>
      <c r="AV948" s="1"/>
      <c r="AW948" s="1"/>
      <c r="AX948" s="1"/>
      <c r="AY948" s="1"/>
      <c r="AZ948" s="1"/>
      <c r="BA948" s="1"/>
      <c r="BB948" s="1"/>
      <c r="BC948" s="1"/>
      <c r="BD948" s="1"/>
      <c r="BE948" s="1"/>
      <c r="BF948" s="1"/>
      <c r="BG948" s="1"/>
      <c r="BH948" s="1"/>
      <c r="BI948" s="1"/>
      <c r="BJ948" s="1"/>
    </row>
    <row r="949" spans="1:62" ht="14.25" customHeight="1">
      <c r="A949" s="47"/>
      <c r="B949" s="47"/>
      <c r="C949" s="47"/>
      <c r="D949" s="47"/>
      <c r="E949" s="47"/>
      <c r="F949" s="47"/>
      <c r="G949" s="47"/>
      <c r="H949" s="47"/>
      <c r="I949" s="47"/>
      <c r="J949" s="47"/>
      <c r="K949" s="47"/>
      <c r="L949" s="47"/>
      <c r="M949" s="47"/>
      <c r="N949" s="47"/>
      <c r="O949" s="47"/>
      <c r="P949" s="47"/>
      <c r="Q949" s="47"/>
      <c r="R949" s="47"/>
      <c r="S949" s="48"/>
      <c r="T949" s="48"/>
      <c r="U949" s="48"/>
      <c r="V949" s="48"/>
      <c r="W949" s="48"/>
      <c r="X949" s="48"/>
      <c r="Y949" s="48"/>
      <c r="Z949" s="48"/>
      <c r="AA949" s="48"/>
      <c r="AB949" s="48"/>
      <c r="AC949" s="48"/>
      <c r="AD949" s="48"/>
      <c r="AE949" s="48"/>
      <c r="AF949" s="48"/>
      <c r="AG949" s="47"/>
      <c r="AH949" s="47"/>
      <c r="AI949" s="47"/>
      <c r="AJ949" s="49"/>
      <c r="AK949" s="47"/>
      <c r="AL949" s="47"/>
      <c r="AM949" s="47"/>
      <c r="AN949" s="47"/>
      <c r="AO949" s="47"/>
      <c r="AP949" s="47"/>
      <c r="AQ949" s="50"/>
      <c r="AR949" s="50"/>
      <c r="AS949" s="51"/>
      <c r="AT949" s="51"/>
      <c r="AU949" s="1"/>
      <c r="AV949" s="1"/>
      <c r="AW949" s="1"/>
      <c r="AX949" s="1"/>
      <c r="AY949" s="1"/>
      <c r="AZ949" s="1"/>
      <c r="BA949" s="1"/>
      <c r="BB949" s="1"/>
      <c r="BC949" s="1"/>
      <c r="BD949" s="1"/>
      <c r="BE949" s="1"/>
      <c r="BF949" s="1"/>
      <c r="BG949" s="1"/>
      <c r="BH949" s="1"/>
      <c r="BI949" s="1"/>
      <c r="BJ949" s="1"/>
    </row>
    <row r="950" spans="1:62" ht="14.25" customHeight="1">
      <c r="A950" s="47"/>
      <c r="B950" s="47"/>
      <c r="C950" s="47"/>
      <c r="D950" s="47"/>
      <c r="E950" s="47"/>
      <c r="F950" s="47"/>
      <c r="G950" s="47"/>
      <c r="H950" s="47"/>
      <c r="I950" s="47"/>
      <c r="J950" s="47"/>
      <c r="K950" s="47"/>
      <c r="L950" s="47"/>
      <c r="M950" s="47"/>
      <c r="N950" s="47"/>
      <c r="O950" s="47"/>
      <c r="P950" s="47"/>
      <c r="Q950" s="47"/>
      <c r="R950" s="47"/>
      <c r="S950" s="48"/>
      <c r="T950" s="48"/>
      <c r="U950" s="48"/>
      <c r="V950" s="48"/>
      <c r="W950" s="48"/>
      <c r="X950" s="48"/>
      <c r="Y950" s="48"/>
      <c r="Z950" s="48"/>
      <c r="AA950" s="48"/>
      <c r="AB950" s="48"/>
      <c r="AC950" s="48"/>
      <c r="AD950" s="48"/>
      <c r="AE950" s="48"/>
      <c r="AF950" s="48"/>
      <c r="AG950" s="47"/>
      <c r="AH950" s="47"/>
      <c r="AI950" s="47"/>
      <c r="AJ950" s="49"/>
      <c r="AK950" s="47"/>
      <c r="AL950" s="47"/>
      <c r="AM950" s="47"/>
      <c r="AN950" s="47"/>
      <c r="AO950" s="47"/>
      <c r="AP950" s="47"/>
      <c r="AQ950" s="50"/>
      <c r="AR950" s="50"/>
      <c r="AS950" s="51"/>
      <c r="AT950" s="51"/>
      <c r="AU950" s="1"/>
      <c r="AV950" s="1"/>
      <c r="AW950" s="1"/>
      <c r="AX950" s="1"/>
      <c r="AY950" s="1"/>
      <c r="AZ950" s="1"/>
      <c r="BA950" s="1"/>
      <c r="BB950" s="1"/>
      <c r="BC950" s="1"/>
      <c r="BD950" s="1"/>
      <c r="BE950" s="1"/>
      <c r="BF950" s="1"/>
      <c r="BG950" s="1"/>
      <c r="BH950" s="1"/>
      <c r="BI950" s="1"/>
      <c r="BJ950" s="1"/>
    </row>
    <row r="951" spans="1:62" ht="14.25" customHeight="1">
      <c r="A951" s="47"/>
      <c r="B951" s="47"/>
      <c r="C951" s="47"/>
      <c r="D951" s="47"/>
      <c r="E951" s="47"/>
      <c r="F951" s="47"/>
      <c r="G951" s="47"/>
      <c r="H951" s="47"/>
      <c r="I951" s="47"/>
      <c r="J951" s="47"/>
      <c r="K951" s="47"/>
      <c r="L951" s="47"/>
      <c r="M951" s="47"/>
      <c r="N951" s="47"/>
      <c r="O951" s="47"/>
      <c r="P951" s="47"/>
      <c r="Q951" s="47"/>
      <c r="R951" s="47"/>
      <c r="S951" s="48"/>
      <c r="T951" s="48"/>
      <c r="U951" s="48"/>
      <c r="V951" s="48"/>
      <c r="W951" s="48"/>
      <c r="X951" s="48"/>
      <c r="Y951" s="48"/>
      <c r="Z951" s="48"/>
      <c r="AA951" s="48"/>
      <c r="AB951" s="48"/>
      <c r="AC951" s="48"/>
      <c r="AD951" s="48"/>
      <c r="AE951" s="48"/>
      <c r="AF951" s="48"/>
      <c r="AG951" s="47"/>
      <c r="AH951" s="47"/>
      <c r="AI951" s="47"/>
      <c r="AJ951" s="49"/>
      <c r="AK951" s="47"/>
      <c r="AL951" s="47"/>
      <c r="AM951" s="47"/>
      <c r="AN951" s="47"/>
      <c r="AO951" s="47"/>
      <c r="AP951" s="47"/>
      <c r="AQ951" s="50"/>
      <c r="AR951" s="50"/>
      <c r="AS951" s="51"/>
      <c r="AT951" s="51"/>
      <c r="AU951" s="1"/>
      <c r="AV951" s="1"/>
      <c r="AW951" s="1"/>
      <c r="AX951" s="1"/>
      <c r="AY951" s="1"/>
      <c r="AZ951" s="1"/>
      <c r="BA951" s="1"/>
      <c r="BB951" s="1"/>
      <c r="BC951" s="1"/>
      <c r="BD951" s="1"/>
      <c r="BE951" s="1"/>
      <c r="BF951" s="1"/>
      <c r="BG951" s="1"/>
      <c r="BH951" s="1"/>
      <c r="BI951" s="1"/>
      <c r="BJ951" s="1"/>
    </row>
    <row r="952" spans="1:62" ht="14.25" customHeight="1">
      <c r="A952" s="47"/>
      <c r="B952" s="47"/>
      <c r="C952" s="47"/>
      <c r="D952" s="47"/>
      <c r="E952" s="47"/>
      <c r="F952" s="47"/>
      <c r="G952" s="47"/>
      <c r="H952" s="47"/>
      <c r="I952" s="47"/>
      <c r="J952" s="47"/>
      <c r="K952" s="47"/>
      <c r="L952" s="47"/>
      <c r="M952" s="47"/>
      <c r="N952" s="47"/>
      <c r="O952" s="47"/>
      <c r="P952" s="47"/>
      <c r="Q952" s="47"/>
      <c r="R952" s="47"/>
      <c r="S952" s="48"/>
      <c r="T952" s="48"/>
      <c r="U952" s="48"/>
      <c r="V952" s="48"/>
      <c r="W952" s="48"/>
      <c r="X952" s="48"/>
      <c r="Y952" s="48"/>
      <c r="Z952" s="48"/>
      <c r="AA952" s="48"/>
      <c r="AB952" s="48"/>
      <c r="AC952" s="48"/>
      <c r="AD952" s="48"/>
      <c r="AE952" s="48"/>
      <c r="AF952" s="48"/>
      <c r="AG952" s="47"/>
      <c r="AH952" s="47"/>
      <c r="AI952" s="47"/>
      <c r="AJ952" s="49"/>
      <c r="AK952" s="47"/>
      <c r="AL952" s="47"/>
      <c r="AM952" s="47"/>
      <c r="AN952" s="47"/>
      <c r="AO952" s="47"/>
      <c r="AP952" s="47"/>
      <c r="AQ952" s="50"/>
      <c r="AR952" s="50"/>
      <c r="AS952" s="51"/>
      <c r="AT952" s="51"/>
      <c r="AU952" s="1"/>
      <c r="AV952" s="1"/>
      <c r="AW952" s="1"/>
      <c r="AX952" s="1"/>
      <c r="AY952" s="1"/>
      <c r="AZ952" s="1"/>
      <c r="BA952" s="1"/>
      <c r="BB952" s="1"/>
      <c r="BC952" s="1"/>
      <c r="BD952" s="1"/>
      <c r="BE952" s="1"/>
      <c r="BF952" s="1"/>
      <c r="BG952" s="1"/>
      <c r="BH952" s="1"/>
      <c r="BI952" s="1"/>
      <c r="BJ952" s="1"/>
    </row>
    <row r="953" spans="1:62" ht="14.25" customHeight="1">
      <c r="A953" s="47"/>
      <c r="B953" s="47"/>
      <c r="C953" s="47"/>
      <c r="D953" s="47"/>
      <c r="E953" s="47"/>
      <c r="F953" s="47"/>
      <c r="G953" s="47"/>
      <c r="H953" s="47"/>
      <c r="I953" s="47"/>
      <c r="J953" s="47"/>
      <c r="K953" s="47"/>
      <c r="L953" s="47"/>
      <c r="M953" s="47"/>
      <c r="N953" s="47"/>
      <c r="O953" s="47"/>
      <c r="P953" s="47"/>
      <c r="Q953" s="47"/>
      <c r="R953" s="47"/>
      <c r="S953" s="48"/>
      <c r="T953" s="48"/>
      <c r="U953" s="48"/>
      <c r="V953" s="48"/>
      <c r="W953" s="48"/>
      <c r="X953" s="48"/>
      <c r="Y953" s="48"/>
      <c r="Z953" s="48"/>
      <c r="AA953" s="48"/>
      <c r="AB953" s="48"/>
      <c r="AC953" s="48"/>
      <c r="AD953" s="48"/>
      <c r="AE953" s="48"/>
      <c r="AF953" s="48"/>
      <c r="AG953" s="47"/>
      <c r="AH953" s="47"/>
      <c r="AI953" s="47"/>
      <c r="AJ953" s="49"/>
      <c r="AK953" s="47"/>
      <c r="AL953" s="47"/>
      <c r="AM953" s="47"/>
      <c r="AN953" s="47"/>
      <c r="AO953" s="47"/>
      <c r="AP953" s="47"/>
      <c r="AQ953" s="50"/>
      <c r="AR953" s="50"/>
      <c r="AS953" s="51"/>
      <c r="AT953" s="51"/>
      <c r="AU953" s="1"/>
      <c r="AV953" s="1"/>
      <c r="AW953" s="1"/>
      <c r="AX953" s="1"/>
      <c r="AY953" s="1"/>
      <c r="AZ953" s="1"/>
      <c r="BA953" s="1"/>
      <c r="BB953" s="1"/>
      <c r="BC953" s="1"/>
      <c r="BD953" s="1"/>
      <c r="BE953" s="1"/>
      <c r="BF953" s="1"/>
      <c r="BG953" s="1"/>
      <c r="BH953" s="1"/>
      <c r="BI953" s="1"/>
      <c r="BJ953" s="1"/>
    </row>
    <row r="954" spans="1:62" ht="14.25" customHeight="1">
      <c r="A954" s="47"/>
      <c r="B954" s="47"/>
      <c r="C954" s="47"/>
      <c r="D954" s="47"/>
      <c r="E954" s="47"/>
      <c r="F954" s="47"/>
      <c r="G954" s="47"/>
      <c r="H954" s="47"/>
      <c r="I954" s="47"/>
      <c r="J954" s="47"/>
      <c r="K954" s="47"/>
      <c r="L954" s="47"/>
      <c r="M954" s="47"/>
      <c r="N954" s="47"/>
      <c r="O954" s="47"/>
      <c r="P954" s="47"/>
      <c r="Q954" s="47"/>
      <c r="R954" s="47"/>
      <c r="S954" s="48"/>
      <c r="T954" s="48"/>
      <c r="U954" s="48"/>
      <c r="V954" s="48"/>
      <c r="W954" s="48"/>
      <c r="X954" s="48"/>
      <c r="Y954" s="48"/>
      <c r="Z954" s="48"/>
      <c r="AA954" s="48"/>
      <c r="AB954" s="48"/>
      <c r="AC954" s="48"/>
      <c r="AD954" s="48"/>
      <c r="AE954" s="48"/>
      <c r="AF954" s="48"/>
      <c r="AG954" s="47"/>
      <c r="AH954" s="47"/>
      <c r="AI954" s="47"/>
      <c r="AJ954" s="49"/>
      <c r="AK954" s="47"/>
      <c r="AL954" s="47"/>
      <c r="AM954" s="47"/>
      <c r="AN954" s="47"/>
      <c r="AO954" s="47"/>
      <c r="AP954" s="47"/>
      <c r="AQ954" s="50"/>
      <c r="AR954" s="50"/>
      <c r="AS954" s="51"/>
      <c r="AT954" s="51"/>
      <c r="AU954" s="1"/>
      <c r="AV954" s="1"/>
      <c r="AW954" s="1"/>
      <c r="AX954" s="1"/>
      <c r="AY954" s="1"/>
      <c r="AZ954" s="1"/>
      <c r="BA954" s="1"/>
      <c r="BB954" s="1"/>
      <c r="BC954" s="1"/>
      <c r="BD954" s="1"/>
      <c r="BE954" s="1"/>
      <c r="BF954" s="1"/>
      <c r="BG954" s="1"/>
      <c r="BH954" s="1"/>
      <c r="BI954" s="1"/>
      <c r="BJ954" s="1"/>
    </row>
    <row r="955" spans="1:62" ht="14.25" customHeight="1">
      <c r="A955" s="47"/>
      <c r="B955" s="47"/>
      <c r="C955" s="47"/>
      <c r="D955" s="47"/>
      <c r="E955" s="47"/>
      <c r="F955" s="47"/>
      <c r="G955" s="47"/>
      <c r="H955" s="47"/>
      <c r="I955" s="47"/>
      <c r="J955" s="47"/>
      <c r="K955" s="47"/>
      <c r="L955" s="47"/>
      <c r="M955" s="47"/>
      <c r="N955" s="47"/>
      <c r="O955" s="47"/>
      <c r="P955" s="47"/>
      <c r="Q955" s="47"/>
      <c r="R955" s="47"/>
      <c r="S955" s="48"/>
      <c r="T955" s="48"/>
      <c r="U955" s="48"/>
      <c r="V955" s="48"/>
      <c r="W955" s="48"/>
      <c r="X955" s="48"/>
      <c r="Y955" s="48"/>
      <c r="Z955" s="48"/>
      <c r="AA955" s="48"/>
      <c r="AB955" s="48"/>
      <c r="AC955" s="48"/>
      <c r="AD955" s="48"/>
      <c r="AE955" s="48"/>
      <c r="AF955" s="48"/>
      <c r="AG955" s="47"/>
      <c r="AH955" s="47"/>
      <c r="AI955" s="47"/>
      <c r="AJ955" s="49"/>
      <c r="AK955" s="47"/>
      <c r="AL955" s="47"/>
      <c r="AM955" s="47"/>
      <c r="AN955" s="47"/>
      <c r="AO955" s="47"/>
      <c r="AP955" s="47"/>
      <c r="AQ955" s="50"/>
      <c r="AR955" s="50"/>
      <c r="AS955" s="51"/>
      <c r="AT955" s="51"/>
      <c r="AU955" s="1"/>
      <c r="AV955" s="1"/>
      <c r="AW955" s="1"/>
      <c r="AX955" s="1"/>
      <c r="AY955" s="1"/>
      <c r="AZ955" s="1"/>
      <c r="BA955" s="1"/>
      <c r="BB955" s="1"/>
      <c r="BC955" s="1"/>
      <c r="BD955" s="1"/>
      <c r="BE955" s="1"/>
      <c r="BF955" s="1"/>
      <c r="BG955" s="1"/>
      <c r="BH955" s="1"/>
      <c r="BI955" s="1"/>
      <c r="BJ955" s="1"/>
    </row>
    <row r="956" spans="1:62" ht="14.25" customHeight="1">
      <c r="A956" s="47"/>
      <c r="B956" s="47"/>
      <c r="C956" s="47"/>
      <c r="D956" s="47"/>
      <c r="E956" s="47"/>
      <c r="F956" s="47"/>
      <c r="G956" s="47"/>
      <c r="H956" s="47"/>
      <c r="I956" s="47"/>
      <c r="J956" s="47"/>
      <c r="K956" s="47"/>
      <c r="L956" s="47"/>
      <c r="M956" s="47"/>
      <c r="N956" s="47"/>
      <c r="O956" s="47"/>
      <c r="P956" s="47"/>
      <c r="Q956" s="47"/>
      <c r="R956" s="47"/>
      <c r="S956" s="48"/>
      <c r="T956" s="48"/>
      <c r="U956" s="48"/>
      <c r="V956" s="48"/>
      <c r="W956" s="48"/>
      <c r="X956" s="48"/>
      <c r="Y956" s="48"/>
      <c r="Z956" s="48"/>
      <c r="AA956" s="48"/>
      <c r="AB956" s="48"/>
      <c r="AC956" s="48"/>
      <c r="AD956" s="48"/>
      <c r="AE956" s="48"/>
      <c r="AF956" s="48"/>
      <c r="AG956" s="47"/>
      <c r="AH956" s="47"/>
      <c r="AI956" s="47"/>
      <c r="AJ956" s="49"/>
      <c r="AK956" s="47"/>
      <c r="AL956" s="47"/>
      <c r="AM956" s="47"/>
      <c r="AN956" s="47"/>
      <c r="AO956" s="47"/>
      <c r="AP956" s="47"/>
      <c r="AQ956" s="50"/>
      <c r="AR956" s="50"/>
      <c r="AS956" s="51"/>
      <c r="AT956" s="51"/>
      <c r="AU956" s="1"/>
      <c r="AV956" s="1"/>
      <c r="AW956" s="1"/>
      <c r="AX956" s="1"/>
      <c r="AY956" s="1"/>
      <c r="AZ956" s="1"/>
      <c r="BA956" s="1"/>
      <c r="BB956" s="1"/>
      <c r="BC956" s="1"/>
      <c r="BD956" s="1"/>
      <c r="BE956" s="1"/>
      <c r="BF956" s="1"/>
      <c r="BG956" s="1"/>
      <c r="BH956" s="1"/>
      <c r="BI956" s="1"/>
      <c r="BJ956" s="1"/>
    </row>
    <row r="957" spans="1:62" ht="14.25" customHeight="1">
      <c r="A957" s="47"/>
      <c r="B957" s="47"/>
      <c r="C957" s="47"/>
      <c r="D957" s="47"/>
      <c r="E957" s="47"/>
      <c r="F957" s="47"/>
      <c r="G957" s="47"/>
      <c r="H957" s="47"/>
      <c r="I957" s="47"/>
      <c r="J957" s="47"/>
      <c r="K957" s="47"/>
      <c r="L957" s="47"/>
      <c r="M957" s="47"/>
      <c r="N957" s="47"/>
      <c r="O957" s="47"/>
      <c r="P957" s="47"/>
      <c r="Q957" s="47"/>
      <c r="R957" s="47"/>
      <c r="S957" s="48"/>
      <c r="T957" s="48"/>
      <c r="U957" s="48"/>
      <c r="V957" s="48"/>
      <c r="W957" s="48"/>
      <c r="X957" s="48"/>
      <c r="Y957" s="48"/>
      <c r="Z957" s="48"/>
      <c r="AA957" s="48"/>
      <c r="AB957" s="48"/>
      <c r="AC957" s="48"/>
      <c r="AD957" s="48"/>
      <c r="AE957" s="48"/>
      <c r="AF957" s="48"/>
      <c r="AG957" s="47"/>
      <c r="AH957" s="47"/>
      <c r="AI957" s="47"/>
      <c r="AJ957" s="49"/>
      <c r="AK957" s="47"/>
      <c r="AL957" s="47"/>
      <c r="AM957" s="47"/>
      <c r="AN957" s="47"/>
      <c r="AO957" s="47"/>
      <c r="AP957" s="47"/>
      <c r="AQ957" s="50"/>
      <c r="AR957" s="50"/>
      <c r="AS957" s="51"/>
      <c r="AT957" s="51"/>
      <c r="AU957" s="1"/>
      <c r="AV957" s="1"/>
      <c r="AW957" s="1"/>
      <c r="AX957" s="1"/>
      <c r="AY957" s="1"/>
      <c r="AZ957" s="1"/>
      <c r="BA957" s="1"/>
      <c r="BB957" s="1"/>
      <c r="BC957" s="1"/>
      <c r="BD957" s="1"/>
      <c r="BE957" s="1"/>
      <c r="BF957" s="1"/>
      <c r="BG957" s="1"/>
      <c r="BH957" s="1"/>
      <c r="BI957" s="1"/>
      <c r="BJ957" s="1"/>
    </row>
    <row r="958" spans="1:62" ht="14.25" customHeight="1">
      <c r="A958" s="47"/>
      <c r="B958" s="47"/>
      <c r="C958" s="47"/>
      <c r="D958" s="47"/>
      <c r="E958" s="47"/>
      <c r="F958" s="47"/>
      <c r="G958" s="47"/>
      <c r="H958" s="47"/>
      <c r="I958" s="47"/>
      <c r="J958" s="47"/>
      <c r="K958" s="47"/>
      <c r="L958" s="47"/>
      <c r="M958" s="47"/>
      <c r="N958" s="47"/>
      <c r="O958" s="47"/>
      <c r="P958" s="47"/>
      <c r="Q958" s="47"/>
      <c r="R958" s="47"/>
      <c r="S958" s="48"/>
      <c r="T958" s="48"/>
      <c r="U958" s="48"/>
      <c r="V958" s="48"/>
      <c r="W958" s="48"/>
      <c r="X958" s="48"/>
      <c r="Y958" s="48"/>
      <c r="Z958" s="48"/>
      <c r="AA958" s="48"/>
      <c r="AB958" s="48"/>
      <c r="AC958" s="48"/>
      <c r="AD958" s="48"/>
      <c r="AE958" s="48"/>
      <c r="AF958" s="48"/>
      <c r="AG958" s="47"/>
      <c r="AH958" s="47"/>
      <c r="AI958" s="47"/>
      <c r="AJ958" s="49"/>
      <c r="AK958" s="47"/>
      <c r="AL958" s="47"/>
      <c r="AM958" s="47"/>
      <c r="AN958" s="47"/>
      <c r="AO958" s="47"/>
      <c r="AP958" s="47"/>
      <c r="AQ958" s="50"/>
      <c r="AR958" s="50"/>
      <c r="AS958" s="51"/>
      <c r="AT958" s="51"/>
      <c r="AU958" s="1"/>
      <c r="AV958" s="1"/>
      <c r="AW958" s="1"/>
      <c r="AX958" s="1"/>
      <c r="AY958" s="1"/>
      <c r="AZ958" s="1"/>
      <c r="BA958" s="1"/>
      <c r="BB958" s="1"/>
      <c r="BC958" s="1"/>
      <c r="BD958" s="1"/>
      <c r="BE958" s="1"/>
      <c r="BF958" s="1"/>
      <c r="BG958" s="1"/>
      <c r="BH958" s="1"/>
      <c r="BI958" s="1"/>
      <c r="BJ958" s="1"/>
    </row>
    <row r="959" spans="1:62" ht="14.25" customHeight="1">
      <c r="A959" s="47"/>
      <c r="B959" s="47"/>
      <c r="C959" s="47"/>
      <c r="D959" s="47"/>
      <c r="E959" s="47"/>
      <c r="F959" s="47"/>
      <c r="G959" s="47"/>
      <c r="H959" s="47"/>
      <c r="I959" s="47"/>
      <c r="J959" s="47"/>
      <c r="K959" s="47"/>
      <c r="L959" s="47"/>
      <c r="M959" s="47"/>
      <c r="N959" s="47"/>
      <c r="O959" s="47"/>
      <c r="P959" s="47"/>
      <c r="Q959" s="47"/>
      <c r="R959" s="47"/>
      <c r="S959" s="48"/>
      <c r="T959" s="48"/>
      <c r="U959" s="48"/>
      <c r="V959" s="48"/>
      <c r="W959" s="48"/>
      <c r="X959" s="48"/>
      <c r="Y959" s="48"/>
      <c r="Z959" s="48"/>
      <c r="AA959" s="48"/>
      <c r="AB959" s="48"/>
      <c r="AC959" s="48"/>
      <c r="AD959" s="48"/>
      <c r="AE959" s="48"/>
      <c r="AF959" s="48"/>
      <c r="AG959" s="47"/>
      <c r="AH959" s="47"/>
      <c r="AI959" s="47"/>
      <c r="AJ959" s="49"/>
      <c r="AK959" s="47"/>
      <c r="AL959" s="47"/>
      <c r="AM959" s="47"/>
      <c r="AN959" s="47"/>
      <c r="AO959" s="47"/>
      <c r="AP959" s="47"/>
      <c r="AQ959" s="50"/>
      <c r="AR959" s="50"/>
      <c r="AS959" s="51"/>
      <c r="AT959" s="51"/>
      <c r="AU959" s="1"/>
      <c r="AV959" s="1"/>
      <c r="AW959" s="1"/>
      <c r="AX959" s="1"/>
      <c r="AY959" s="1"/>
      <c r="AZ959" s="1"/>
      <c r="BA959" s="1"/>
      <c r="BB959" s="1"/>
      <c r="BC959" s="1"/>
      <c r="BD959" s="1"/>
      <c r="BE959" s="1"/>
      <c r="BF959" s="1"/>
      <c r="BG959" s="1"/>
      <c r="BH959" s="1"/>
      <c r="BI959" s="1"/>
      <c r="BJ959" s="1"/>
    </row>
    <row r="960" spans="1:62" ht="14.25" customHeight="1">
      <c r="A960" s="47"/>
      <c r="B960" s="47"/>
      <c r="C960" s="47"/>
      <c r="D960" s="47"/>
      <c r="E960" s="47"/>
      <c r="F960" s="47"/>
      <c r="G960" s="47"/>
      <c r="H960" s="47"/>
      <c r="I960" s="47"/>
      <c r="J960" s="47"/>
      <c r="K960" s="47"/>
      <c r="L960" s="47"/>
      <c r="M960" s="47"/>
      <c r="N960" s="47"/>
      <c r="O960" s="47"/>
      <c r="P960" s="47"/>
      <c r="Q960" s="47"/>
      <c r="R960" s="47"/>
      <c r="S960" s="48"/>
      <c r="T960" s="48"/>
      <c r="U960" s="48"/>
      <c r="V960" s="48"/>
      <c r="W960" s="48"/>
      <c r="X960" s="48"/>
      <c r="Y960" s="48"/>
      <c r="Z960" s="48"/>
      <c r="AA960" s="48"/>
      <c r="AB960" s="48"/>
      <c r="AC960" s="48"/>
      <c r="AD960" s="48"/>
      <c r="AE960" s="48"/>
      <c r="AF960" s="48"/>
      <c r="AG960" s="47"/>
      <c r="AH960" s="47"/>
      <c r="AI960" s="47"/>
      <c r="AJ960" s="49"/>
      <c r="AK960" s="47"/>
      <c r="AL960" s="47"/>
      <c r="AM960" s="47"/>
      <c r="AN960" s="47"/>
      <c r="AO960" s="47"/>
      <c r="AP960" s="47"/>
      <c r="AQ960" s="50"/>
      <c r="AR960" s="50"/>
      <c r="AS960" s="51"/>
      <c r="AT960" s="51"/>
      <c r="AU960" s="1"/>
      <c r="AV960" s="1"/>
      <c r="AW960" s="1"/>
      <c r="AX960" s="1"/>
      <c r="AY960" s="1"/>
      <c r="AZ960" s="1"/>
      <c r="BA960" s="1"/>
      <c r="BB960" s="1"/>
      <c r="BC960" s="1"/>
      <c r="BD960" s="1"/>
      <c r="BE960" s="1"/>
      <c r="BF960" s="1"/>
      <c r="BG960" s="1"/>
      <c r="BH960" s="1"/>
      <c r="BI960" s="1"/>
      <c r="BJ960" s="1"/>
    </row>
    <row r="961" spans="1:62" ht="14.25" customHeight="1">
      <c r="A961" s="47"/>
      <c r="B961" s="47"/>
      <c r="C961" s="47"/>
      <c r="D961" s="47"/>
      <c r="E961" s="47"/>
      <c r="F961" s="47"/>
      <c r="G961" s="47"/>
      <c r="H961" s="47"/>
      <c r="I961" s="47"/>
      <c r="J961" s="47"/>
      <c r="K961" s="47"/>
      <c r="L961" s="47"/>
      <c r="M961" s="47"/>
      <c r="N961" s="47"/>
      <c r="O961" s="47"/>
      <c r="P961" s="47"/>
      <c r="Q961" s="47"/>
      <c r="R961" s="47"/>
      <c r="S961" s="48"/>
      <c r="T961" s="48"/>
      <c r="U961" s="48"/>
      <c r="V961" s="48"/>
      <c r="W961" s="48"/>
      <c r="X961" s="48"/>
      <c r="Y961" s="48"/>
      <c r="Z961" s="48"/>
      <c r="AA961" s="48"/>
      <c r="AB961" s="48"/>
      <c r="AC961" s="48"/>
      <c r="AD961" s="48"/>
      <c r="AE961" s="48"/>
      <c r="AF961" s="48"/>
      <c r="AG961" s="47"/>
      <c r="AH961" s="47"/>
      <c r="AI961" s="47"/>
      <c r="AJ961" s="49"/>
      <c r="AK961" s="47"/>
      <c r="AL961" s="47"/>
      <c r="AM961" s="47"/>
      <c r="AN961" s="47"/>
      <c r="AO961" s="47"/>
      <c r="AP961" s="47"/>
      <c r="AQ961" s="50"/>
      <c r="AR961" s="50"/>
      <c r="AS961" s="51"/>
      <c r="AT961" s="51"/>
      <c r="AU961" s="1"/>
      <c r="AV961" s="1"/>
      <c r="AW961" s="1"/>
      <c r="AX961" s="1"/>
      <c r="AY961" s="1"/>
      <c r="AZ961" s="1"/>
      <c r="BA961" s="1"/>
      <c r="BB961" s="1"/>
      <c r="BC961" s="1"/>
      <c r="BD961" s="1"/>
      <c r="BE961" s="1"/>
      <c r="BF961" s="1"/>
      <c r="BG961" s="1"/>
      <c r="BH961" s="1"/>
      <c r="BI961" s="1"/>
      <c r="BJ961" s="1"/>
    </row>
    <row r="962" spans="1:62" ht="14.25" customHeight="1">
      <c r="A962" s="47"/>
      <c r="B962" s="47"/>
      <c r="C962" s="47"/>
      <c r="D962" s="47"/>
      <c r="E962" s="47"/>
      <c r="F962" s="47"/>
      <c r="G962" s="47"/>
      <c r="H962" s="47"/>
      <c r="I962" s="47"/>
      <c r="J962" s="47"/>
      <c r="K962" s="47"/>
      <c r="L962" s="47"/>
      <c r="M962" s="47"/>
      <c r="N962" s="47"/>
      <c r="O962" s="47"/>
      <c r="P962" s="47"/>
      <c r="Q962" s="47"/>
      <c r="R962" s="47"/>
      <c r="S962" s="48"/>
      <c r="T962" s="48"/>
      <c r="U962" s="48"/>
      <c r="V962" s="48"/>
      <c r="W962" s="48"/>
      <c r="X962" s="48"/>
      <c r="Y962" s="48"/>
      <c r="Z962" s="48"/>
      <c r="AA962" s="48"/>
      <c r="AB962" s="48"/>
      <c r="AC962" s="48"/>
      <c r="AD962" s="48"/>
      <c r="AE962" s="48"/>
      <c r="AF962" s="48"/>
      <c r="AG962" s="47"/>
      <c r="AH962" s="47"/>
      <c r="AI962" s="47"/>
      <c r="AJ962" s="49"/>
      <c r="AK962" s="47"/>
      <c r="AL962" s="47"/>
      <c r="AM962" s="47"/>
      <c r="AN962" s="47"/>
      <c r="AO962" s="47"/>
      <c r="AP962" s="47"/>
      <c r="AQ962" s="50"/>
      <c r="AR962" s="50"/>
      <c r="AS962" s="51"/>
      <c r="AT962" s="51"/>
      <c r="AU962" s="1"/>
      <c r="AV962" s="1"/>
      <c r="AW962" s="1"/>
      <c r="AX962" s="1"/>
      <c r="AY962" s="1"/>
      <c r="AZ962" s="1"/>
      <c r="BA962" s="1"/>
      <c r="BB962" s="1"/>
      <c r="BC962" s="1"/>
      <c r="BD962" s="1"/>
      <c r="BE962" s="1"/>
      <c r="BF962" s="1"/>
      <c r="BG962" s="1"/>
      <c r="BH962" s="1"/>
      <c r="BI962" s="1"/>
      <c r="BJ962" s="1"/>
    </row>
    <row r="963" spans="1:62" ht="14.25" customHeight="1">
      <c r="A963" s="47"/>
      <c r="B963" s="47"/>
      <c r="C963" s="47"/>
      <c r="D963" s="47"/>
      <c r="E963" s="47"/>
      <c r="F963" s="47"/>
      <c r="G963" s="47"/>
      <c r="H963" s="47"/>
      <c r="I963" s="47"/>
      <c r="J963" s="47"/>
      <c r="K963" s="47"/>
      <c r="L963" s="47"/>
      <c r="M963" s="47"/>
      <c r="N963" s="47"/>
      <c r="O963" s="47"/>
      <c r="P963" s="47"/>
      <c r="Q963" s="47"/>
      <c r="R963" s="47"/>
      <c r="S963" s="48"/>
      <c r="T963" s="48"/>
      <c r="U963" s="48"/>
      <c r="V963" s="48"/>
      <c r="W963" s="48"/>
      <c r="X963" s="48"/>
      <c r="Y963" s="48"/>
      <c r="Z963" s="48"/>
      <c r="AA963" s="48"/>
      <c r="AB963" s="48"/>
      <c r="AC963" s="48"/>
      <c r="AD963" s="48"/>
      <c r="AE963" s="48"/>
      <c r="AF963" s="48"/>
      <c r="AG963" s="47"/>
      <c r="AH963" s="47"/>
      <c r="AI963" s="47"/>
      <c r="AJ963" s="49"/>
      <c r="AK963" s="47"/>
      <c r="AL963" s="47"/>
      <c r="AM963" s="47"/>
      <c r="AN963" s="47"/>
      <c r="AO963" s="47"/>
      <c r="AP963" s="47"/>
      <c r="AQ963" s="50"/>
      <c r="AR963" s="50"/>
      <c r="AS963" s="51"/>
      <c r="AT963" s="51"/>
      <c r="AU963" s="1"/>
      <c r="AV963" s="1"/>
      <c r="AW963" s="1"/>
      <c r="AX963" s="1"/>
      <c r="AY963" s="1"/>
      <c r="AZ963" s="1"/>
      <c r="BA963" s="1"/>
      <c r="BB963" s="1"/>
      <c r="BC963" s="1"/>
      <c r="BD963" s="1"/>
      <c r="BE963" s="1"/>
      <c r="BF963" s="1"/>
      <c r="BG963" s="1"/>
      <c r="BH963" s="1"/>
      <c r="BI963" s="1"/>
      <c r="BJ963" s="1"/>
    </row>
    <row r="964" spans="1:62" ht="14.25" customHeight="1">
      <c r="A964" s="47"/>
      <c r="B964" s="47"/>
      <c r="C964" s="47"/>
      <c r="D964" s="47"/>
      <c r="E964" s="47"/>
      <c r="F964" s="47"/>
      <c r="G964" s="47"/>
      <c r="H964" s="47"/>
      <c r="I964" s="47"/>
      <c r="J964" s="47"/>
      <c r="K964" s="47"/>
      <c r="L964" s="47"/>
      <c r="M964" s="47"/>
      <c r="N964" s="47"/>
      <c r="O964" s="47"/>
      <c r="P964" s="47"/>
      <c r="Q964" s="47"/>
      <c r="R964" s="47"/>
      <c r="S964" s="48"/>
      <c r="T964" s="48"/>
      <c r="U964" s="48"/>
      <c r="V964" s="48"/>
      <c r="W964" s="48"/>
      <c r="X964" s="48"/>
      <c r="Y964" s="48"/>
      <c r="Z964" s="48"/>
      <c r="AA964" s="48"/>
      <c r="AB964" s="48"/>
      <c r="AC964" s="48"/>
      <c r="AD964" s="48"/>
      <c r="AE964" s="48"/>
      <c r="AF964" s="48"/>
      <c r="AG964" s="47"/>
      <c r="AH964" s="47"/>
      <c r="AI964" s="47"/>
      <c r="AJ964" s="49"/>
      <c r="AK964" s="47"/>
      <c r="AL964" s="47"/>
      <c r="AM964" s="47"/>
      <c r="AN964" s="47"/>
      <c r="AO964" s="47"/>
      <c r="AP964" s="47"/>
      <c r="AQ964" s="50"/>
      <c r="AR964" s="50"/>
      <c r="AS964" s="51"/>
      <c r="AT964" s="51"/>
      <c r="AU964" s="1"/>
      <c r="AV964" s="1"/>
      <c r="AW964" s="1"/>
      <c r="AX964" s="1"/>
      <c r="AY964" s="1"/>
      <c r="AZ964" s="1"/>
      <c r="BA964" s="1"/>
      <c r="BB964" s="1"/>
      <c r="BC964" s="1"/>
      <c r="BD964" s="1"/>
      <c r="BE964" s="1"/>
      <c r="BF964" s="1"/>
      <c r="BG964" s="1"/>
      <c r="BH964" s="1"/>
      <c r="BI964" s="1"/>
      <c r="BJ964" s="1"/>
    </row>
    <row r="965" spans="1:62" ht="14.25" customHeight="1">
      <c r="A965" s="47"/>
      <c r="B965" s="47"/>
      <c r="C965" s="47"/>
      <c r="D965" s="47"/>
      <c r="E965" s="47"/>
      <c r="F965" s="47"/>
      <c r="G965" s="47"/>
      <c r="H965" s="47"/>
      <c r="I965" s="47"/>
      <c r="J965" s="47"/>
      <c r="K965" s="47"/>
      <c r="L965" s="47"/>
      <c r="M965" s="47"/>
      <c r="N965" s="47"/>
      <c r="O965" s="47"/>
      <c r="P965" s="47"/>
      <c r="Q965" s="47"/>
      <c r="R965" s="47"/>
      <c r="S965" s="48"/>
      <c r="T965" s="48"/>
      <c r="U965" s="48"/>
      <c r="V965" s="48"/>
      <c r="W965" s="48"/>
      <c r="X965" s="48"/>
      <c r="Y965" s="48"/>
      <c r="Z965" s="48"/>
      <c r="AA965" s="48"/>
      <c r="AB965" s="48"/>
      <c r="AC965" s="48"/>
      <c r="AD965" s="48"/>
      <c r="AE965" s="48"/>
      <c r="AF965" s="48"/>
      <c r="AG965" s="47"/>
      <c r="AH965" s="47"/>
      <c r="AI965" s="47"/>
      <c r="AJ965" s="49"/>
      <c r="AK965" s="47"/>
      <c r="AL965" s="47"/>
      <c r="AM965" s="47"/>
      <c r="AN965" s="47"/>
      <c r="AO965" s="47"/>
      <c r="AP965" s="47"/>
      <c r="AQ965" s="50"/>
      <c r="AR965" s="50"/>
      <c r="AS965" s="51"/>
      <c r="AT965" s="51"/>
      <c r="AU965" s="1"/>
      <c r="AV965" s="1"/>
      <c r="AW965" s="1"/>
      <c r="AX965" s="1"/>
      <c r="AY965" s="1"/>
      <c r="AZ965" s="1"/>
      <c r="BA965" s="1"/>
      <c r="BB965" s="1"/>
      <c r="BC965" s="1"/>
      <c r="BD965" s="1"/>
      <c r="BE965" s="1"/>
      <c r="BF965" s="1"/>
      <c r="BG965" s="1"/>
      <c r="BH965" s="1"/>
      <c r="BI965" s="1"/>
      <c r="BJ965" s="1"/>
    </row>
    <row r="966" spans="1:62" ht="14.25" customHeight="1">
      <c r="A966" s="47"/>
      <c r="B966" s="47"/>
      <c r="C966" s="47"/>
      <c r="D966" s="47"/>
      <c r="E966" s="47"/>
      <c r="F966" s="47"/>
      <c r="G966" s="47"/>
      <c r="H966" s="47"/>
      <c r="I966" s="47"/>
      <c r="J966" s="47"/>
      <c r="K966" s="47"/>
      <c r="L966" s="47"/>
      <c r="M966" s="47"/>
      <c r="N966" s="47"/>
      <c r="O966" s="47"/>
      <c r="P966" s="47"/>
      <c r="Q966" s="47"/>
      <c r="R966" s="47"/>
      <c r="S966" s="48"/>
      <c r="T966" s="48"/>
      <c r="U966" s="48"/>
      <c r="V966" s="48"/>
      <c r="W966" s="48"/>
      <c r="X966" s="48"/>
      <c r="Y966" s="48"/>
      <c r="Z966" s="48"/>
      <c r="AA966" s="48"/>
      <c r="AB966" s="48"/>
      <c r="AC966" s="48"/>
      <c r="AD966" s="48"/>
      <c r="AE966" s="48"/>
      <c r="AF966" s="48"/>
      <c r="AG966" s="47"/>
      <c r="AH966" s="47"/>
      <c r="AI966" s="47"/>
      <c r="AJ966" s="49"/>
      <c r="AK966" s="47"/>
      <c r="AL966" s="47"/>
      <c r="AM966" s="47"/>
      <c r="AN966" s="47"/>
      <c r="AO966" s="47"/>
      <c r="AP966" s="47"/>
      <c r="AQ966" s="50"/>
      <c r="AR966" s="50"/>
      <c r="AS966" s="51"/>
      <c r="AT966" s="51"/>
      <c r="AU966" s="1"/>
      <c r="AV966" s="1"/>
      <c r="AW966" s="1"/>
      <c r="AX966" s="1"/>
      <c r="AY966" s="1"/>
      <c r="AZ966" s="1"/>
      <c r="BA966" s="1"/>
      <c r="BB966" s="1"/>
      <c r="BC966" s="1"/>
      <c r="BD966" s="1"/>
      <c r="BE966" s="1"/>
      <c r="BF966" s="1"/>
      <c r="BG966" s="1"/>
      <c r="BH966" s="1"/>
      <c r="BI966" s="1"/>
      <c r="BJ966" s="1"/>
    </row>
    <row r="967" spans="1:62" ht="14.25" customHeight="1">
      <c r="A967" s="47"/>
      <c r="B967" s="47"/>
      <c r="C967" s="47"/>
      <c r="D967" s="47"/>
      <c r="E967" s="47"/>
      <c r="F967" s="47"/>
      <c r="G967" s="47"/>
      <c r="H967" s="47"/>
      <c r="I967" s="47"/>
      <c r="J967" s="47"/>
      <c r="K967" s="47"/>
      <c r="L967" s="47"/>
      <c r="M967" s="47"/>
      <c r="N967" s="47"/>
      <c r="O967" s="47"/>
      <c r="P967" s="47"/>
      <c r="Q967" s="47"/>
      <c r="R967" s="47"/>
      <c r="S967" s="48"/>
      <c r="T967" s="48"/>
      <c r="U967" s="48"/>
      <c r="V967" s="48"/>
      <c r="W967" s="48"/>
      <c r="X967" s="48"/>
      <c r="Y967" s="48"/>
      <c r="Z967" s="48"/>
      <c r="AA967" s="48"/>
      <c r="AB967" s="48"/>
      <c r="AC967" s="48"/>
      <c r="AD967" s="48"/>
      <c r="AE967" s="48"/>
      <c r="AF967" s="48"/>
      <c r="AG967" s="47"/>
      <c r="AH967" s="47"/>
      <c r="AI967" s="47"/>
      <c r="AJ967" s="49"/>
      <c r="AK967" s="47"/>
      <c r="AL967" s="47"/>
      <c r="AM967" s="47"/>
      <c r="AN967" s="47"/>
      <c r="AO967" s="47"/>
      <c r="AP967" s="47"/>
      <c r="AQ967" s="50"/>
      <c r="AR967" s="50"/>
      <c r="AS967" s="51"/>
      <c r="AT967" s="51"/>
      <c r="AU967" s="1"/>
      <c r="AV967" s="1"/>
      <c r="AW967" s="1"/>
      <c r="AX967" s="1"/>
      <c r="AY967" s="1"/>
      <c r="AZ967" s="1"/>
      <c r="BA967" s="1"/>
      <c r="BB967" s="1"/>
      <c r="BC967" s="1"/>
      <c r="BD967" s="1"/>
      <c r="BE967" s="1"/>
      <c r="BF967" s="1"/>
      <c r="BG967" s="1"/>
      <c r="BH967" s="1"/>
      <c r="BI967" s="1"/>
      <c r="BJ967" s="1"/>
    </row>
    <row r="968" spans="1:62" ht="14.25" customHeight="1">
      <c r="A968" s="47"/>
      <c r="B968" s="47"/>
      <c r="C968" s="47"/>
      <c r="D968" s="47"/>
      <c r="E968" s="47"/>
      <c r="F968" s="47"/>
      <c r="G968" s="47"/>
      <c r="H968" s="47"/>
      <c r="I968" s="47"/>
      <c r="J968" s="47"/>
      <c r="K968" s="47"/>
      <c r="L968" s="47"/>
      <c r="M968" s="47"/>
      <c r="N968" s="47"/>
      <c r="O968" s="47"/>
      <c r="P968" s="47"/>
      <c r="Q968" s="47"/>
      <c r="R968" s="47"/>
      <c r="S968" s="48"/>
      <c r="T968" s="48"/>
      <c r="U968" s="48"/>
      <c r="V968" s="48"/>
      <c r="W968" s="48"/>
      <c r="X968" s="48"/>
      <c r="Y968" s="48"/>
      <c r="Z968" s="48"/>
      <c r="AA968" s="48"/>
      <c r="AB968" s="48"/>
      <c r="AC968" s="48"/>
      <c r="AD968" s="48"/>
      <c r="AE968" s="48"/>
      <c r="AF968" s="48"/>
      <c r="AG968" s="47"/>
      <c r="AH968" s="47"/>
      <c r="AI968" s="47"/>
      <c r="AJ968" s="49"/>
      <c r="AK968" s="47"/>
      <c r="AL968" s="47"/>
      <c r="AM968" s="47"/>
      <c r="AN968" s="47"/>
      <c r="AO968" s="47"/>
      <c r="AP968" s="47"/>
      <c r="AQ968" s="50"/>
      <c r="AR968" s="50"/>
      <c r="AS968" s="51"/>
      <c r="AT968" s="51"/>
      <c r="AU968" s="1"/>
      <c r="AV968" s="1"/>
      <c r="AW968" s="1"/>
      <c r="AX968" s="1"/>
      <c r="AY968" s="1"/>
      <c r="AZ968" s="1"/>
      <c r="BA968" s="1"/>
      <c r="BB968" s="1"/>
      <c r="BC968" s="1"/>
      <c r="BD968" s="1"/>
      <c r="BE968" s="1"/>
      <c r="BF968" s="1"/>
      <c r="BG968" s="1"/>
      <c r="BH968" s="1"/>
      <c r="BI968" s="1"/>
      <c r="BJ968" s="1"/>
    </row>
    <row r="969" spans="1:62" ht="14.25" customHeight="1">
      <c r="A969" s="47"/>
      <c r="B969" s="47"/>
      <c r="C969" s="47"/>
      <c r="D969" s="47"/>
      <c r="E969" s="47"/>
      <c r="F969" s="47"/>
      <c r="G969" s="47"/>
      <c r="H969" s="47"/>
      <c r="I969" s="47"/>
      <c r="J969" s="47"/>
      <c r="K969" s="47"/>
      <c r="L969" s="47"/>
      <c r="M969" s="47"/>
      <c r="N969" s="47"/>
      <c r="O969" s="47"/>
      <c r="P969" s="47"/>
      <c r="Q969" s="47"/>
      <c r="R969" s="47"/>
      <c r="S969" s="48"/>
      <c r="T969" s="48"/>
      <c r="U969" s="48"/>
      <c r="V969" s="48"/>
      <c r="W969" s="48"/>
      <c r="X969" s="48"/>
      <c r="Y969" s="48"/>
      <c r="Z969" s="48"/>
      <c r="AA969" s="48"/>
      <c r="AB969" s="48"/>
      <c r="AC969" s="48"/>
      <c r="AD969" s="48"/>
      <c r="AE969" s="48"/>
      <c r="AF969" s="48"/>
      <c r="AG969" s="47"/>
      <c r="AH969" s="47"/>
      <c r="AI969" s="47"/>
      <c r="AJ969" s="49"/>
      <c r="AK969" s="47"/>
      <c r="AL969" s="47"/>
      <c r="AM969" s="47"/>
      <c r="AN969" s="47"/>
      <c r="AO969" s="47"/>
      <c r="AP969" s="47"/>
      <c r="AQ969" s="50"/>
      <c r="AR969" s="50"/>
      <c r="AS969" s="51"/>
      <c r="AT969" s="51"/>
      <c r="AU969" s="1"/>
      <c r="AV969" s="1"/>
      <c r="AW969" s="1"/>
      <c r="AX969" s="1"/>
      <c r="AY969" s="1"/>
      <c r="AZ969" s="1"/>
      <c r="BA969" s="1"/>
      <c r="BB969" s="1"/>
      <c r="BC969" s="1"/>
      <c r="BD969" s="1"/>
      <c r="BE969" s="1"/>
      <c r="BF969" s="1"/>
      <c r="BG969" s="1"/>
      <c r="BH969" s="1"/>
      <c r="BI969" s="1"/>
      <c r="BJ969" s="1"/>
    </row>
    <row r="970" spans="1:62" ht="14.25" customHeight="1">
      <c r="A970" s="47"/>
      <c r="B970" s="47"/>
      <c r="C970" s="47"/>
      <c r="D970" s="47"/>
      <c r="E970" s="47"/>
      <c r="F970" s="47"/>
      <c r="G970" s="47"/>
      <c r="H970" s="47"/>
      <c r="I970" s="47"/>
      <c r="J970" s="47"/>
      <c r="K970" s="47"/>
      <c r="L970" s="47"/>
      <c r="M970" s="47"/>
      <c r="N970" s="47"/>
      <c r="O970" s="47"/>
      <c r="P970" s="47"/>
      <c r="Q970" s="47"/>
      <c r="R970" s="47"/>
      <c r="S970" s="48"/>
      <c r="T970" s="48"/>
      <c r="U970" s="48"/>
      <c r="V970" s="48"/>
      <c r="W970" s="48"/>
      <c r="X970" s="48"/>
      <c r="Y970" s="48"/>
      <c r="Z970" s="48"/>
      <c r="AA970" s="48"/>
      <c r="AB970" s="48"/>
      <c r="AC970" s="48"/>
      <c r="AD970" s="48"/>
      <c r="AE970" s="48"/>
      <c r="AF970" s="48"/>
      <c r="AG970" s="47"/>
      <c r="AH970" s="47"/>
      <c r="AI970" s="47"/>
      <c r="AJ970" s="49"/>
      <c r="AK970" s="47"/>
      <c r="AL970" s="47"/>
      <c r="AM970" s="47"/>
      <c r="AN970" s="47"/>
      <c r="AO970" s="47"/>
      <c r="AP970" s="47"/>
      <c r="AQ970" s="50"/>
      <c r="AR970" s="50"/>
      <c r="AS970" s="51"/>
      <c r="AT970" s="51"/>
      <c r="AU970" s="1"/>
      <c r="AV970" s="1"/>
      <c r="AW970" s="1"/>
      <c r="AX970" s="1"/>
      <c r="AY970" s="1"/>
      <c r="AZ970" s="1"/>
      <c r="BA970" s="1"/>
      <c r="BB970" s="1"/>
      <c r="BC970" s="1"/>
      <c r="BD970" s="1"/>
      <c r="BE970" s="1"/>
      <c r="BF970" s="1"/>
      <c r="BG970" s="1"/>
      <c r="BH970" s="1"/>
      <c r="BI970" s="1"/>
      <c r="BJ970" s="1"/>
    </row>
    <row r="971" spans="1:62" ht="14.25" customHeight="1">
      <c r="A971" s="47"/>
      <c r="B971" s="47"/>
      <c r="C971" s="47"/>
      <c r="D971" s="47"/>
      <c r="E971" s="47"/>
      <c r="F971" s="47"/>
      <c r="G971" s="47"/>
      <c r="H971" s="47"/>
      <c r="I971" s="47"/>
      <c r="J971" s="47"/>
      <c r="K971" s="47"/>
      <c r="L971" s="47"/>
      <c r="M971" s="47"/>
      <c r="N971" s="47"/>
      <c r="O971" s="47"/>
      <c r="P971" s="47"/>
      <c r="Q971" s="47"/>
      <c r="R971" s="47"/>
      <c r="S971" s="48"/>
      <c r="T971" s="48"/>
      <c r="U971" s="48"/>
      <c r="V971" s="48"/>
      <c r="W971" s="48"/>
      <c r="X971" s="48"/>
      <c r="Y971" s="48"/>
      <c r="Z971" s="48"/>
      <c r="AA971" s="48"/>
      <c r="AB971" s="48"/>
      <c r="AC971" s="48"/>
      <c r="AD971" s="48"/>
      <c r="AE971" s="48"/>
      <c r="AF971" s="48"/>
      <c r="AG971" s="47"/>
      <c r="AH971" s="47"/>
      <c r="AI971" s="47"/>
      <c r="AJ971" s="49"/>
      <c r="AK971" s="47"/>
      <c r="AL971" s="47"/>
      <c r="AM971" s="47"/>
      <c r="AN971" s="47"/>
      <c r="AO971" s="47"/>
      <c r="AP971" s="47"/>
      <c r="AQ971" s="50"/>
      <c r="AR971" s="50"/>
      <c r="AS971" s="51"/>
      <c r="AT971" s="51"/>
      <c r="AU971" s="1"/>
      <c r="AV971" s="1"/>
      <c r="AW971" s="1"/>
      <c r="AX971" s="1"/>
      <c r="AY971" s="1"/>
      <c r="AZ971" s="1"/>
      <c r="BA971" s="1"/>
      <c r="BB971" s="1"/>
      <c r="BC971" s="1"/>
      <c r="BD971" s="1"/>
      <c r="BE971" s="1"/>
      <c r="BF971" s="1"/>
      <c r="BG971" s="1"/>
      <c r="BH971" s="1"/>
      <c r="BI971" s="1"/>
      <c r="BJ971" s="1"/>
    </row>
    <row r="972" spans="1:62" ht="14.25" customHeight="1">
      <c r="A972" s="47"/>
      <c r="B972" s="47"/>
      <c r="C972" s="47"/>
      <c r="D972" s="47"/>
      <c r="E972" s="47"/>
      <c r="F972" s="47"/>
      <c r="G972" s="47"/>
      <c r="H972" s="47"/>
      <c r="I972" s="47"/>
      <c r="J972" s="47"/>
      <c r="K972" s="47"/>
      <c r="L972" s="47"/>
      <c r="M972" s="47"/>
      <c r="N972" s="47"/>
      <c r="O972" s="47"/>
      <c r="P972" s="47"/>
      <c r="Q972" s="47"/>
      <c r="R972" s="47"/>
      <c r="S972" s="48"/>
      <c r="T972" s="48"/>
      <c r="U972" s="48"/>
      <c r="V972" s="48"/>
      <c r="W972" s="48"/>
      <c r="X972" s="48"/>
      <c r="Y972" s="48"/>
      <c r="Z972" s="48"/>
      <c r="AA972" s="48"/>
      <c r="AB972" s="48"/>
      <c r="AC972" s="48"/>
      <c r="AD972" s="48"/>
      <c r="AE972" s="48"/>
      <c r="AF972" s="48"/>
      <c r="AG972" s="47"/>
      <c r="AH972" s="47"/>
      <c r="AI972" s="47"/>
      <c r="AJ972" s="49"/>
      <c r="AK972" s="47"/>
      <c r="AL972" s="47"/>
      <c r="AM972" s="47"/>
      <c r="AN972" s="47"/>
      <c r="AO972" s="47"/>
      <c r="AP972" s="47"/>
      <c r="AQ972" s="50"/>
      <c r="AR972" s="50"/>
      <c r="AS972" s="51"/>
      <c r="AT972" s="51"/>
      <c r="AU972" s="1"/>
      <c r="AV972" s="1"/>
      <c r="AW972" s="1"/>
      <c r="AX972" s="1"/>
      <c r="AY972" s="1"/>
      <c r="AZ972" s="1"/>
      <c r="BA972" s="1"/>
      <c r="BB972" s="1"/>
      <c r="BC972" s="1"/>
      <c r="BD972" s="1"/>
      <c r="BE972" s="1"/>
      <c r="BF972" s="1"/>
      <c r="BG972" s="1"/>
      <c r="BH972" s="1"/>
      <c r="BI972" s="1"/>
      <c r="BJ972" s="1"/>
    </row>
    <row r="973" spans="1:62" ht="14.25" customHeight="1">
      <c r="A973" s="47"/>
      <c r="B973" s="47"/>
      <c r="C973" s="47"/>
      <c r="D973" s="47"/>
      <c r="E973" s="47"/>
      <c r="F973" s="47"/>
      <c r="G973" s="47"/>
      <c r="H973" s="47"/>
      <c r="I973" s="47"/>
      <c r="J973" s="47"/>
      <c r="K973" s="47"/>
      <c r="L973" s="47"/>
      <c r="M973" s="47"/>
      <c r="N973" s="47"/>
      <c r="O973" s="47"/>
      <c r="P973" s="47"/>
      <c r="Q973" s="47"/>
      <c r="R973" s="47"/>
      <c r="S973" s="48"/>
      <c r="T973" s="48"/>
      <c r="U973" s="48"/>
      <c r="V973" s="48"/>
      <c r="W973" s="48"/>
      <c r="X973" s="48"/>
      <c r="Y973" s="48"/>
      <c r="Z973" s="48"/>
      <c r="AA973" s="48"/>
      <c r="AB973" s="48"/>
      <c r="AC973" s="48"/>
      <c r="AD973" s="48"/>
      <c r="AE973" s="48"/>
      <c r="AF973" s="48"/>
      <c r="AG973" s="47"/>
      <c r="AH973" s="47"/>
      <c r="AI973" s="47"/>
      <c r="AJ973" s="49"/>
      <c r="AK973" s="47"/>
      <c r="AL973" s="47"/>
      <c r="AM973" s="47"/>
      <c r="AN973" s="47"/>
      <c r="AO973" s="47"/>
      <c r="AP973" s="47"/>
      <c r="AQ973" s="50"/>
      <c r="AR973" s="50"/>
      <c r="AS973" s="51"/>
      <c r="AT973" s="51"/>
      <c r="AU973" s="1"/>
      <c r="AV973" s="1"/>
      <c r="AW973" s="1"/>
      <c r="AX973" s="1"/>
      <c r="AY973" s="1"/>
      <c r="AZ973" s="1"/>
      <c r="BA973" s="1"/>
      <c r="BB973" s="1"/>
      <c r="BC973" s="1"/>
      <c r="BD973" s="1"/>
      <c r="BE973" s="1"/>
      <c r="BF973" s="1"/>
      <c r="BG973" s="1"/>
      <c r="BH973" s="1"/>
      <c r="BI973" s="1"/>
      <c r="BJ973" s="1"/>
    </row>
    <row r="974" spans="1:62" ht="14.25" customHeight="1">
      <c r="A974" s="47"/>
      <c r="B974" s="47"/>
      <c r="C974" s="47"/>
      <c r="D974" s="47"/>
      <c r="E974" s="47"/>
      <c r="F974" s="47"/>
      <c r="G974" s="47"/>
      <c r="H974" s="47"/>
      <c r="I974" s="47"/>
      <c r="J974" s="47"/>
      <c r="K974" s="47"/>
      <c r="L974" s="47"/>
      <c r="M974" s="47"/>
      <c r="N974" s="47"/>
      <c r="O974" s="47"/>
      <c r="P974" s="47"/>
      <c r="Q974" s="47"/>
      <c r="R974" s="47"/>
      <c r="S974" s="48"/>
      <c r="T974" s="48"/>
      <c r="U974" s="48"/>
      <c r="V974" s="48"/>
      <c r="W974" s="48"/>
      <c r="X974" s="48"/>
      <c r="Y974" s="48"/>
      <c r="Z974" s="48"/>
      <c r="AA974" s="48"/>
      <c r="AB974" s="48"/>
      <c r="AC974" s="48"/>
      <c r="AD974" s="48"/>
      <c r="AE974" s="48"/>
      <c r="AF974" s="48"/>
      <c r="AG974" s="47"/>
      <c r="AH974" s="47"/>
      <c r="AI974" s="47"/>
      <c r="AJ974" s="49"/>
      <c r="AK974" s="47"/>
      <c r="AL974" s="47"/>
      <c r="AM974" s="47"/>
      <c r="AN974" s="47"/>
      <c r="AO974" s="47"/>
      <c r="AP974" s="47"/>
      <c r="AQ974" s="50"/>
      <c r="AR974" s="50"/>
      <c r="AS974" s="51"/>
      <c r="AT974" s="51"/>
      <c r="AU974" s="1"/>
      <c r="AV974" s="1"/>
      <c r="AW974" s="1"/>
      <c r="AX974" s="1"/>
      <c r="AY974" s="1"/>
      <c r="AZ974" s="1"/>
      <c r="BA974" s="1"/>
      <c r="BB974" s="1"/>
      <c r="BC974" s="1"/>
      <c r="BD974" s="1"/>
      <c r="BE974" s="1"/>
      <c r="BF974" s="1"/>
      <c r="BG974" s="1"/>
      <c r="BH974" s="1"/>
      <c r="BI974" s="1"/>
      <c r="BJ974" s="1"/>
    </row>
    <row r="975" spans="1:62" ht="14.25" customHeight="1">
      <c r="A975" s="47"/>
      <c r="B975" s="47"/>
      <c r="C975" s="47"/>
      <c r="D975" s="47"/>
      <c r="E975" s="47"/>
      <c r="F975" s="47"/>
      <c r="G975" s="47"/>
      <c r="H975" s="47"/>
      <c r="I975" s="47"/>
      <c r="J975" s="47"/>
      <c r="K975" s="47"/>
      <c r="L975" s="47"/>
      <c r="M975" s="47"/>
      <c r="N975" s="47"/>
      <c r="O975" s="47"/>
      <c r="P975" s="47"/>
      <c r="Q975" s="47"/>
      <c r="R975" s="47"/>
      <c r="S975" s="48"/>
      <c r="T975" s="48"/>
      <c r="U975" s="48"/>
      <c r="V975" s="48"/>
      <c r="W975" s="48"/>
      <c r="X975" s="48"/>
      <c r="Y975" s="48"/>
      <c r="Z975" s="48"/>
      <c r="AA975" s="48"/>
      <c r="AB975" s="48"/>
      <c r="AC975" s="48"/>
      <c r="AD975" s="48"/>
      <c r="AE975" s="48"/>
      <c r="AF975" s="48"/>
      <c r="AG975" s="47"/>
      <c r="AH975" s="47"/>
      <c r="AI975" s="47"/>
      <c r="AJ975" s="49"/>
      <c r="AK975" s="47"/>
      <c r="AL975" s="47"/>
      <c r="AM975" s="47"/>
      <c r="AN975" s="47"/>
      <c r="AO975" s="47"/>
      <c r="AP975" s="47"/>
      <c r="AQ975" s="50"/>
      <c r="AR975" s="50"/>
      <c r="AS975" s="51"/>
      <c r="AT975" s="51"/>
      <c r="AU975" s="1"/>
      <c r="AV975" s="1"/>
      <c r="AW975" s="1"/>
      <c r="AX975" s="1"/>
      <c r="AY975" s="1"/>
      <c r="AZ975" s="1"/>
      <c r="BA975" s="1"/>
      <c r="BB975" s="1"/>
      <c r="BC975" s="1"/>
      <c r="BD975" s="1"/>
      <c r="BE975" s="1"/>
      <c r="BF975" s="1"/>
      <c r="BG975" s="1"/>
      <c r="BH975" s="1"/>
      <c r="BI975" s="1"/>
      <c r="BJ975" s="1"/>
    </row>
    <row r="976" spans="1:62" ht="14.25" customHeight="1">
      <c r="A976" s="47"/>
      <c r="B976" s="47"/>
      <c r="C976" s="47"/>
      <c r="D976" s="47"/>
      <c r="E976" s="47"/>
      <c r="F976" s="47"/>
      <c r="G976" s="47"/>
      <c r="H976" s="47"/>
      <c r="I976" s="47"/>
      <c r="J976" s="47"/>
      <c r="K976" s="47"/>
      <c r="L976" s="47"/>
      <c r="M976" s="47"/>
      <c r="N976" s="47"/>
      <c r="O976" s="47"/>
      <c r="P976" s="47"/>
      <c r="Q976" s="47"/>
      <c r="R976" s="47"/>
      <c r="S976" s="48"/>
      <c r="T976" s="48"/>
      <c r="U976" s="48"/>
      <c r="V976" s="48"/>
      <c r="W976" s="48"/>
      <c r="X976" s="48"/>
      <c r="Y976" s="48"/>
      <c r="Z976" s="48"/>
      <c r="AA976" s="48"/>
      <c r="AB976" s="48"/>
      <c r="AC976" s="48"/>
      <c r="AD976" s="48"/>
      <c r="AE976" s="48"/>
      <c r="AF976" s="48"/>
      <c r="AG976" s="47"/>
      <c r="AH976" s="47"/>
      <c r="AI976" s="47"/>
      <c r="AJ976" s="49"/>
      <c r="AK976" s="47"/>
      <c r="AL976" s="47"/>
      <c r="AM976" s="47"/>
      <c r="AN976" s="47"/>
      <c r="AO976" s="47"/>
      <c r="AP976" s="47"/>
      <c r="AQ976" s="50"/>
      <c r="AR976" s="50"/>
      <c r="AS976" s="51"/>
      <c r="AT976" s="51"/>
      <c r="AU976" s="1"/>
      <c r="AV976" s="1"/>
      <c r="AW976" s="1"/>
      <c r="AX976" s="1"/>
      <c r="AY976" s="1"/>
      <c r="AZ976" s="1"/>
      <c r="BA976" s="1"/>
      <c r="BB976" s="1"/>
      <c r="BC976" s="1"/>
      <c r="BD976" s="1"/>
      <c r="BE976" s="1"/>
      <c r="BF976" s="1"/>
      <c r="BG976" s="1"/>
      <c r="BH976" s="1"/>
      <c r="BI976" s="1"/>
      <c r="BJ976" s="1"/>
    </row>
    <row r="977" spans="1:62" ht="14.25" customHeight="1">
      <c r="A977" s="47"/>
      <c r="B977" s="47"/>
      <c r="C977" s="47"/>
      <c r="D977" s="47"/>
      <c r="E977" s="47"/>
      <c r="F977" s="47"/>
      <c r="G977" s="47"/>
      <c r="H977" s="47"/>
      <c r="I977" s="47"/>
      <c r="J977" s="47"/>
      <c r="K977" s="47"/>
      <c r="L977" s="47"/>
      <c r="M977" s="47"/>
      <c r="N977" s="47"/>
      <c r="O977" s="47"/>
      <c r="P977" s="47"/>
      <c r="Q977" s="47"/>
      <c r="R977" s="47"/>
      <c r="S977" s="48"/>
      <c r="T977" s="48"/>
      <c r="U977" s="48"/>
      <c r="V977" s="48"/>
      <c r="W977" s="48"/>
      <c r="X977" s="48"/>
      <c r="Y977" s="48"/>
      <c r="Z977" s="48"/>
      <c r="AA977" s="48"/>
      <c r="AB977" s="48"/>
      <c r="AC977" s="48"/>
      <c r="AD977" s="48"/>
      <c r="AE977" s="48"/>
      <c r="AF977" s="48"/>
      <c r="AG977" s="47"/>
      <c r="AH977" s="47"/>
      <c r="AI977" s="47"/>
      <c r="AJ977" s="49"/>
      <c r="AK977" s="47"/>
      <c r="AL977" s="47"/>
      <c r="AM977" s="47"/>
      <c r="AN977" s="47"/>
      <c r="AO977" s="47"/>
      <c r="AP977" s="47"/>
      <c r="AQ977" s="50"/>
      <c r="AR977" s="50"/>
      <c r="AS977" s="51"/>
      <c r="AT977" s="51"/>
      <c r="AU977" s="1"/>
      <c r="AV977" s="1"/>
      <c r="AW977" s="1"/>
      <c r="AX977" s="1"/>
      <c r="AY977" s="1"/>
      <c r="AZ977" s="1"/>
      <c r="BA977" s="1"/>
      <c r="BB977" s="1"/>
      <c r="BC977" s="1"/>
      <c r="BD977" s="1"/>
      <c r="BE977" s="1"/>
      <c r="BF977" s="1"/>
      <c r="BG977" s="1"/>
      <c r="BH977" s="1"/>
      <c r="BI977" s="1"/>
      <c r="BJ977" s="1"/>
    </row>
    <row r="978" spans="1:62" ht="14.25" customHeight="1">
      <c r="A978" s="47"/>
      <c r="B978" s="47"/>
      <c r="C978" s="47"/>
      <c r="D978" s="47"/>
      <c r="E978" s="47"/>
      <c r="F978" s="47"/>
      <c r="G978" s="47"/>
      <c r="H978" s="47"/>
      <c r="I978" s="47"/>
      <c r="J978" s="47"/>
      <c r="K978" s="47"/>
      <c r="L978" s="47"/>
      <c r="M978" s="47"/>
      <c r="N978" s="47"/>
      <c r="O978" s="47"/>
      <c r="P978" s="47"/>
      <c r="Q978" s="47"/>
      <c r="R978" s="47"/>
      <c r="S978" s="48"/>
      <c r="T978" s="48"/>
      <c r="U978" s="48"/>
      <c r="V978" s="48"/>
      <c r="W978" s="48"/>
      <c r="X978" s="48"/>
      <c r="Y978" s="48"/>
      <c r="Z978" s="48"/>
      <c r="AA978" s="48"/>
      <c r="AB978" s="48"/>
      <c r="AC978" s="48"/>
      <c r="AD978" s="48"/>
      <c r="AE978" s="48"/>
      <c r="AF978" s="48"/>
      <c r="AG978" s="47"/>
      <c r="AH978" s="47"/>
      <c r="AI978" s="47"/>
      <c r="AJ978" s="49"/>
      <c r="AK978" s="47"/>
      <c r="AL978" s="47"/>
      <c r="AM978" s="47"/>
      <c r="AN978" s="47"/>
      <c r="AO978" s="47"/>
      <c r="AP978" s="47"/>
      <c r="AQ978" s="50"/>
      <c r="AR978" s="50"/>
      <c r="AS978" s="51"/>
      <c r="AT978" s="51"/>
      <c r="AU978" s="1"/>
      <c r="AV978" s="1"/>
      <c r="AW978" s="1"/>
      <c r="AX978" s="1"/>
      <c r="AY978" s="1"/>
      <c r="AZ978" s="1"/>
      <c r="BA978" s="1"/>
      <c r="BB978" s="1"/>
      <c r="BC978" s="1"/>
      <c r="BD978" s="1"/>
      <c r="BE978" s="1"/>
      <c r="BF978" s="1"/>
      <c r="BG978" s="1"/>
      <c r="BH978" s="1"/>
      <c r="BI978" s="1"/>
      <c r="BJ978" s="1"/>
    </row>
    <row r="979" spans="1:62" ht="14.25" customHeight="1">
      <c r="A979" s="47"/>
      <c r="B979" s="47"/>
      <c r="C979" s="47"/>
      <c r="D979" s="47"/>
      <c r="E979" s="47"/>
      <c r="F979" s="47"/>
      <c r="G979" s="47"/>
      <c r="H979" s="47"/>
      <c r="I979" s="47"/>
      <c r="J979" s="47"/>
      <c r="K979" s="47"/>
      <c r="L979" s="47"/>
      <c r="M979" s="47"/>
      <c r="N979" s="47"/>
      <c r="O979" s="47"/>
      <c r="P979" s="47"/>
      <c r="Q979" s="47"/>
      <c r="R979" s="47"/>
      <c r="S979" s="48"/>
      <c r="T979" s="48"/>
      <c r="U979" s="48"/>
      <c r="V979" s="48"/>
      <c r="W979" s="48"/>
      <c r="X979" s="48"/>
      <c r="Y979" s="48"/>
      <c r="Z979" s="48"/>
      <c r="AA979" s="48"/>
      <c r="AB979" s="48"/>
      <c r="AC979" s="48"/>
      <c r="AD979" s="48"/>
      <c r="AE979" s="48"/>
      <c r="AF979" s="48"/>
      <c r="AG979" s="47"/>
      <c r="AH979" s="47"/>
      <c r="AI979" s="47"/>
      <c r="AJ979" s="49"/>
      <c r="AK979" s="47"/>
      <c r="AL979" s="47"/>
      <c r="AM979" s="47"/>
      <c r="AN979" s="47"/>
      <c r="AO979" s="47"/>
      <c r="AP979" s="47"/>
      <c r="AQ979" s="50"/>
      <c r="AR979" s="50"/>
      <c r="AS979" s="51"/>
      <c r="AT979" s="51"/>
      <c r="AU979" s="1"/>
      <c r="AV979" s="1"/>
      <c r="AW979" s="1"/>
      <c r="AX979" s="1"/>
      <c r="AY979" s="1"/>
      <c r="AZ979" s="1"/>
      <c r="BA979" s="1"/>
      <c r="BB979" s="1"/>
      <c r="BC979" s="1"/>
      <c r="BD979" s="1"/>
      <c r="BE979" s="1"/>
      <c r="BF979" s="1"/>
      <c r="BG979" s="1"/>
      <c r="BH979" s="1"/>
      <c r="BI979" s="1"/>
      <c r="BJ979" s="1"/>
    </row>
    <row r="980" spans="1:62" ht="14.25" customHeight="1">
      <c r="A980" s="47"/>
      <c r="B980" s="47"/>
      <c r="C980" s="47"/>
      <c r="D980" s="47"/>
      <c r="E980" s="47"/>
      <c r="F980" s="47"/>
      <c r="G980" s="47"/>
      <c r="H980" s="47"/>
      <c r="I980" s="47"/>
      <c r="J980" s="47"/>
      <c r="K980" s="47"/>
      <c r="L980" s="47"/>
      <c r="M980" s="47"/>
      <c r="N980" s="47"/>
      <c r="O980" s="47"/>
      <c r="P980" s="47"/>
      <c r="Q980" s="47"/>
      <c r="R980" s="47"/>
      <c r="S980" s="48"/>
      <c r="T980" s="48"/>
      <c r="U980" s="48"/>
      <c r="V980" s="48"/>
      <c r="W980" s="48"/>
      <c r="X980" s="48"/>
      <c r="Y980" s="48"/>
      <c r="Z980" s="48"/>
      <c r="AA980" s="48"/>
      <c r="AB980" s="48"/>
      <c r="AC980" s="48"/>
      <c r="AD980" s="48"/>
      <c r="AE980" s="48"/>
      <c r="AF980" s="48"/>
      <c r="AG980" s="47"/>
      <c r="AH980" s="47"/>
      <c r="AI980" s="47"/>
      <c r="AJ980" s="49"/>
      <c r="AK980" s="47"/>
      <c r="AL980" s="47"/>
      <c r="AM980" s="47"/>
      <c r="AN980" s="47"/>
      <c r="AO980" s="47"/>
      <c r="AP980" s="47"/>
      <c r="AQ980" s="50"/>
      <c r="AR980" s="50"/>
      <c r="AS980" s="51"/>
      <c r="AT980" s="51"/>
      <c r="AU980" s="1"/>
      <c r="AV980" s="1"/>
      <c r="AW980" s="1"/>
      <c r="AX980" s="1"/>
      <c r="AY980" s="1"/>
      <c r="AZ980" s="1"/>
      <c r="BA980" s="1"/>
      <c r="BB980" s="1"/>
      <c r="BC980" s="1"/>
      <c r="BD980" s="1"/>
      <c r="BE980" s="1"/>
      <c r="BF980" s="1"/>
      <c r="BG980" s="1"/>
      <c r="BH980" s="1"/>
      <c r="BI980" s="1"/>
      <c r="BJ980" s="1"/>
    </row>
    <row r="981" spans="1:62" ht="14.25" customHeight="1">
      <c r="A981" s="47"/>
      <c r="B981" s="47"/>
      <c r="C981" s="47"/>
      <c r="D981" s="47"/>
      <c r="E981" s="47"/>
      <c r="F981" s="47"/>
      <c r="G981" s="47"/>
      <c r="H981" s="47"/>
      <c r="I981" s="47"/>
      <c r="J981" s="47"/>
      <c r="K981" s="47"/>
      <c r="L981" s="47"/>
      <c r="M981" s="47"/>
      <c r="N981" s="47"/>
      <c r="O981" s="47"/>
      <c r="P981" s="47"/>
      <c r="Q981" s="47"/>
      <c r="R981" s="47"/>
      <c r="S981" s="48"/>
      <c r="T981" s="48"/>
      <c r="U981" s="48"/>
      <c r="V981" s="48"/>
      <c r="W981" s="48"/>
      <c r="X981" s="48"/>
      <c r="Y981" s="48"/>
      <c r="Z981" s="48"/>
      <c r="AA981" s="48"/>
      <c r="AB981" s="48"/>
      <c r="AC981" s="48"/>
      <c r="AD981" s="48"/>
      <c r="AE981" s="48"/>
      <c r="AF981" s="48"/>
      <c r="AG981" s="47"/>
      <c r="AH981" s="47"/>
      <c r="AI981" s="47"/>
      <c r="AJ981" s="49"/>
      <c r="AK981" s="47"/>
      <c r="AL981" s="47"/>
      <c r="AM981" s="47"/>
      <c r="AN981" s="47"/>
      <c r="AO981" s="47"/>
      <c r="AP981" s="47"/>
      <c r="AQ981" s="50"/>
      <c r="AR981" s="50"/>
      <c r="AS981" s="51"/>
      <c r="AT981" s="51"/>
      <c r="AU981" s="1"/>
      <c r="AV981" s="1"/>
      <c r="AW981" s="1"/>
      <c r="AX981" s="1"/>
      <c r="AY981" s="1"/>
      <c r="AZ981" s="1"/>
      <c r="BA981" s="1"/>
      <c r="BB981" s="1"/>
      <c r="BC981" s="1"/>
      <c r="BD981" s="1"/>
      <c r="BE981" s="1"/>
      <c r="BF981" s="1"/>
      <c r="BG981" s="1"/>
      <c r="BH981" s="1"/>
      <c r="BI981" s="1"/>
      <c r="BJ981" s="1"/>
    </row>
    <row r="982" spans="1:62" ht="14.25" customHeight="1">
      <c r="A982" s="47"/>
      <c r="B982" s="47"/>
      <c r="C982" s="47"/>
      <c r="D982" s="47"/>
      <c r="E982" s="47"/>
      <c r="F982" s="47"/>
      <c r="G982" s="47"/>
      <c r="H982" s="47"/>
      <c r="I982" s="47"/>
      <c r="J982" s="47"/>
      <c r="K982" s="47"/>
      <c r="L982" s="47"/>
      <c r="M982" s="47"/>
      <c r="N982" s="47"/>
      <c r="O982" s="47"/>
      <c r="P982" s="47"/>
      <c r="Q982" s="47"/>
      <c r="R982" s="47"/>
      <c r="S982" s="48"/>
      <c r="T982" s="48"/>
      <c r="U982" s="48"/>
      <c r="V982" s="48"/>
      <c r="W982" s="48"/>
      <c r="X982" s="48"/>
      <c r="Y982" s="48"/>
      <c r="Z982" s="48"/>
      <c r="AA982" s="48"/>
      <c r="AB982" s="48"/>
      <c r="AC982" s="48"/>
      <c r="AD982" s="48"/>
      <c r="AE982" s="48"/>
      <c r="AF982" s="48"/>
      <c r="AG982" s="47"/>
      <c r="AH982" s="47"/>
      <c r="AI982" s="47"/>
      <c r="AJ982" s="49"/>
      <c r="AK982" s="47"/>
      <c r="AL982" s="47"/>
      <c r="AM982" s="47"/>
      <c r="AN982" s="47"/>
      <c r="AO982" s="47"/>
      <c r="AP982" s="47"/>
      <c r="AQ982" s="50"/>
      <c r="AR982" s="50"/>
      <c r="AS982" s="51"/>
      <c r="AT982" s="51"/>
      <c r="AU982" s="1"/>
      <c r="AV982" s="1"/>
      <c r="AW982" s="1"/>
      <c r="AX982" s="1"/>
      <c r="AY982" s="1"/>
      <c r="AZ982" s="1"/>
      <c r="BA982" s="1"/>
      <c r="BB982" s="1"/>
      <c r="BC982" s="1"/>
      <c r="BD982" s="1"/>
      <c r="BE982" s="1"/>
      <c r="BF982" s="1"/>
      <c r="BG982" s="1"/>
      <c r="BH982" s="1"/>
      <c r="BI982" s="1"/>
      <c r="BJ982" s="1"/>
    </row>
    <row r="983" spans="1:62" ht="14.25" customHeight="1">
      <c r="A983" s="47"/>
      <c r="B983" s="47"/>
      <c r="C983" s="47"/>
      <c r="D983" s="47"/>
      <c r="E983" s="47"/>
      <c r="F983" s="47"/>
      <c r="G983" s="47"/>
      <c r="H983" s="47"/>
      <c r="I983" s="47"/>
      <c r="J983" s="47"/>
      <c r="K983" s="47"/>
      <c r="L983" s="47"/>
      <c r="M983" s="47"/>
      <c r="N983" s="47"/>
      <c r="O983" s="47"/>
      <c r="P983" s="47"/>
      <c r="Q983" s="47"/>
      <c r="R983" s="47"/>
      <c r="S983" s="48"/>
      <c r="T983" s="48"/>
      <c r="U983" s="48"/>
      <c r="V983" s="48"/>
      <c r="W983" s="48"/>
      <c r="X983" s="48"/>
      <c r="Y983" s="48"/>
      <c r="Z983" s="48"/>
      <c r="AA983" s="48"/>
      <c r="AB983" s="48"/>
      <c r="AC983" s="48"/>
      <c r="AD983" s="48"/>
      <c r="AE983" s="48"/>
      <c r="AF983" s="48"/>
      <c r="AG983" s="47"/>
      <c r="AH983" s="47"/>
      <c r="AI983" s="47"/>
      <c r="AJ983" s="49"/>
      <c r="AK983" s="47"/>
      <c r="AL983" s="47"/>
      <c r="AM983" s="47"/>
      <c r="AN983" s="47"/>
      <c r="AO983" s="47"/>
      <c r="AP983" s="47"/>
      <c r="AQ983" s="50"/>
      <c r="AR983" s="50"/>
      <c r="AS983" s="51"/>
      <c r="AT983" s="51"/>
      <c r="AU983" s="1"/>
      <c r="AV983" s="1"/>
      <c r="AW983" s="1"/>
      <c r="AX983" s="1"/>
      <c r="AY983" s="1"/>
      <c r="AZ983" s="1"/>
      <c r="BA983" s="1"/>
      <c r="BB983" s="1"/>
      <c r="BC983" s="1"/>
      <c r="BD983" s="1"/>
      <c r="BE983" s="1"/>
      <c r="BF983" s="1"/>
      <c r="BG983" s="1"/>
      <c r="BH983" s="1"/>
      <c r="BI983" s="1"/>
      <c r="BJ983" s="1"/>
    </row>
    <row r="984" spans="1:62" ht="14.25" customHeight="1">
      <c r="A984" s="47"/>
      <c r="B984" s="47"/>
      <c r="C984" s="47"/>
      <c r="D984" s="47"/>
      <c r="E984" s="47"/>
      <c r="F984" s="47"/>
      <c r="G984" s="47"/>
      <c r="H984" s="47"/>
      <c r="I984" s="47"/>
      <c r="J984" s="47"/>
      <c r="K984" s="47"/>
      <c r="L984" s="47"/>
      <c r="M984" s="47"/>
      <c r="N984" s="47"/>
      <c r="O984" s="47"/>
      <c r="P984" s="47"/>
      <c r="Q984" s="47"/>
      <c r="R984" s="47"/>
      <c r="S984" s="48"/>
      <c r="T984" s="48"/>
      <c r="U984" s="48"/>
      <c r="V984" s="48"/>
      <c r="W984" s="48"/>
      <c r="X984" s="48"/>
      <c r="Y984" s="48"/>
      <c r="Z984" s="48"/>
      <c r="AA984" s="48"/>
      <c r="AB984" s="48"/>
      <c r="AC984" s="48"/>
      <c r="AD984" s="48"/>
      <c r="AE984" s="48"/>
      <c r="AF984" s="48"/>
      <c r="AG984" s="47"/>
      <c r="AH984" s="47"/>
      <c r="AI984" s="47"/>
      <c r="AJ984" s="49"/>
      <c r="AK984" s="47"/>
      <c r="AL984" s="47"/>
      <c r="AM984" s="47"/>
      <c r="AN984" s="47"/>
      <c r="AO984" s="47"/>
      <c r="AP984" s="47"/>
      <c r="AQ984" s="50"/>
      <c r="AR984" s="50"/>
      <c r="AS984" s="51"/>
      <c r="AT984" s="51"/>
      <c r="AU984" s="1"/>
      <c r="AV984" s="1"/>
      <c r="AW984" s="1"/>
      <c r="AX984" s="1"/>
      <c r="AY984" s="1"/>
      <c r="AZ984" s="1"/>
      <c r="BA984" s="1"/>
      <c r="BB984" s="1"/>
      <c r="BC984" s="1"/>
      <c r="BD984" s="1"/>
      <c r="BE984" s="1"/>
      <c r="BF984" s="1"/>
      <c r="BG984" s="1"/>
      <c r="BH984" s="1"/>
      <c r="BI984" s="1"/>
      <c r="BJ984" s="1"/>
    </row>
    <row r="985" spans="1:62" ht="14.25" customHeight="1">
      <c r="A985" s="47"/>
      <c r="B985" s="47"/>
      <c r="C985" s="47"/>
      <c r="D985" s="47"/>
      <c r="E985" s="47"/>
      <c r="F985" s="47"/>
      <c r="G985" s="47"/>
      <c r="H985" s="47"/>
      <c r="I985" s="47"/>
      <c r="J985" s="47"/>
      <c r="K985" s="47"/>
      <c r="L985" s="47"/>
      <c r="M985" s="47"/>
      <c r="N985" s="47"/>
      <c r="O985" s="47"/>
      <c r="P985" s="47"/>
      <c r="Q985" s="47"/>
      <c r="R985" s="47"/>
      <c r="S985" s="48"/>
      <c r="T985" s="48"/>
      <c r="U985" s="48"/>
      <c r="V985" s="48"/>
      <c r="W985" s="48"/>
      <c r="X985" s="48"/>
      <c r="Y985" s="48"/>
      <c r="Z985" s="48"/>
      <c r="AA985" s="48"/>
      <c r="AB985" s="48"/>
      <c r="AC985" s="48"/>
      <c r="AD985" s="48"/>
      <c r="AE985" s="48"/>
      <c r="AF985" s="48"/>
      <c r="AG985" s="47"/>
      <c r="AH985" s="47"/>
      <c r="AI985" s="47"/>
      <c r="AJ985" s="49"/>
      <c r="AK985" s="47"/>
      <c r="AL985" s="47"/>
      <c r="AM985" s="47"/>
      <c r="AN985" s="47"/>
      <c r="AO985" s="47"/>
      <c r="AP985" s="47"/>
      <c r="AQ985" s="50"/>
      <c r="AR985" s="50"/>
      <c r="AS985" s="51"/>
      <c r="AT985" s="51"/>
      <c r="AU985" s="1"/>
      <c r="AV985" s="1"/>
      <c r="AW985" s="1"/>
      <c r="AX985" s="1"/>
      <c r="AY985" s="1"/>
      <c r="AZ985" s="1"/>
      <c r="BA985" s="1"/>
      <c r="BB985" s="1"/>
      <c r="BC985" s="1"/>
      <c r="BD985" s="1"/>
      <c r="BE985" s="1"/>
      <c r="BF985" s="1"/>
      <c r="BG985" s="1"/>
      <c r="BH985" s="1"/>
      <c r="BI985" s="1"/>
      <c r="BJ985" s="1"/>
    </row>
    <row r="986" spans="1:62" ht="14.25" customHeight="1">
      <c r="A986" s="47"/>
      <c r="B986" s="47"/>
      <c r="C986" s="47"/>
      <c r="D986" s="47"/>
      <c r="E986" s="47"/>
      <c r="F986" s="47"/>
      <c r="G986" s="47"/>
      <c r="H986" s="47"/>
      <c r="I986" s="47"/>
      <c r="J986" s="47"/>
      <c r="K986" s="47"/>
      <c r="L986" s="47"/>
      <c r="M986" s="47"/>
      <c r="N986" s="47"/>
      <c r="O986" s="47"/>
      <c r="P986" s="47"/>
      <c r="Q986" s="47"/>
      <c r="R986" s="47"/>
      <c r="S986" s="48"/>
      <c r="T986" s="48"/>
      <c r="U986" s="48"/>
      <c r="V986" s="48"/>
      <c r="W986" s="48"/>
      <c r="X986" s="48"/>
      <c r="Y986" s="48"/>
      <c r="Z986" s="48"/>
      <c r="AA986" s="48"/>
      <c r="AB986" s="48"/>
      <c r="AC986" s="48"/>
      <c r="AD986" s="48"/>
      <c r="AE986" s="48"/>
      <c r="AF986" s="48"/>
      <c r="AG986" s="47"/>
      <c r="AH986" s="47"/>
      <c r="AI986" s="47"/>
      <c r="AJ986" s="49"/>
      <c r="AK986" s="47"/>
      <c r="AL986" s="47"/>
      <c r="AM986" s="47"/>
      <c r="AN986" s="47"/>
      <c r="AO986" s="47"/>
      <c r="AP986" s="47"/>
      <c r="AQ986" s="50"/>
      <c r="AR986" s="50"/>
      <c r="AS986" s="51"/>
      <c r="AT986" s="51"/>
      <c r="AU986" s="1"/>
      <c r="AV986" s="1"/>
      <c r="AW986" s="1"/>
      <c r="AX986" s="1"/>
      <c r="AY986" s="1"/>
      <c r="AZ986" s="1"/>
      <c r="BA986" s="1"/>
      <c r="BB986" s="1"/>
      <c r="BC986" s="1"/>
      <c r="BD986" s="1"/>
      <c r="BE986" s="1"/>
      <c r="BF986" s="1"/>
      <c r="BG986" s="1"/>
      <c r="BH986" s="1"/>
      <c r="BI986" s="1"/>
      <c r="BJ986" s="1"/>
    </row>
    <row r="987" spans="1:62" ht="14.25" customHeight="1">
      <c r="A987" s="47"/>
      <c r="B987" s="47"/>
      <c r="C987" s="47"/>
      <c r="D987" s="47"/>
      <c r="E987" s="47"/>
      <c r="F987" s="47"/>
      <c r="G987" s="47"/>
      <c r="H987" s="47"/>
      <c r="I987" s="47"/>
      <c r="J987" s="47"/>
      <c r="K987" s="47"/>
      <c r="L987" s="47"/>
      <c r="M987" s="47"/>
      <c r="N987" s="47"/>
      <c r="O987" s="47"/>
      <c r="P987" s="47"/>
      <c r="Q987" s="47"/>
      <c r="R987" s="47"/>
      <c r="S987" s="48"/>
      <c r="T987" s="48"/>
      <c r="U987" s="48"/>
      <c r="V987" s="48"/>
      <c r="W987" s="48"/>
      <c r="X987" s="48"/>
      <c r="Y987" s="48"/>
      <c r="Z987" s="48"/>
      <c r="AA987" s="48"/>
      <c r="AB987" s="48"/>
      <c r="AC987" s="48"/>
      <c r="AD987" s="48"/>
      <c r="AE987" s="48"/>
      <c r="AF987" s="48"/>
      <c r="AG987" s="47"/>
      <c r="AH987" s="47"/>
      <c r="AI987" s="47"/>
      <c r="AJ987" s="49"/>
      <c r="AK987" s="47"/>
      <c r="AL987" s="47"/>
      <c r="AM987" s="47"/>
      <c r="AN987" s="47"/>
      <c r="AO987" s="47"/>
      <c r="AP987" s="47"/>
      <c r="AQ987" s="50"/>
      <c r="AR987" s="50"/>
      <c r="AS987" s="51"/>
      <c r="AT987" s="51"/>
      <c r="AU987" s="1"/>
      <c r="AV987" s="1"/>
      <c r="AW987" s="1"/>
      <c r="AX987" s="1"/>
      <c r="AY987" s="1"/>
      <c r="AZ987" s="1"/>
      <c r="BA987" s="1"/>
      <c r="BB987" s="1"/>
      <c r="BC987" s="1"/>
      <c r="BD987" s="1"/>
      <c r="BE987" s="1"/>
      <c r="BF987" s="1"/>
      <c r="BG987" s="1"/>
      <c r="BH987" s="1"/>
      <c r="BI987" s="1"/>
      <c r="BJ987" s="1"/>
    </row>
    <row r="988" spans="1:62" ht="14.25" customHeight="1">
      <c r="A988" s="47"/>
      <c r="B988" s="47"/>
      <c r="C988" s="47"/>
      <c r="D988" s="47"/>
      <c r="E988" s="47"/>
      <c r="F988" s="47"/>
      <c r="G988" s="47"/>
      <c r="H988" s="47"/>
      <c r="I988" s="47"/>
      <c r="J988" s="47"/>
      <c r="K988" s="47"/>
      <c r="L988" s="47"/>
      <c r="M988" s="47"/>
      <c r="N988" s="47"/>
      <c r="O988" s="47"/>
      <c r="P988" s="47"/>
      <c r="Q988" s="47"/>
      <c r="R988" s="47"/>
      <c r="S988" s="48"/>
      <c r="T988" s="48"/>
      <c r="U988" s="48"/>
      <c r="V988" s="48"/>
      <c r="W988" s="48"/>
      <c r="X988" s="48"/>
      <c r="Y988" s="48"/>
      <c r="Z988" s="48"/>
      <c r="AA988" s="48"/>
      <c r="AB988" s="48"/>
      <c r="AC988" s="48"/>
      <c r="AD988" s="48"/>
      <c r="AE988" s="48"/>
      <c r="AF988" s="48"/>
      <c r="AG988" s="47"/>
      <c r="AH988" s="47"/>
      <c r="AI988" s="47"/>
      <c r="AJ988" s="49"/>
      <c r="AK988" s="47"/>
      <c r="AL988" s="47"/>
      <c r="AM988" s="47"/>
      <c r="AN988" s="47"/>
      <c r="AO988" s="47"/>
      <c r="AP988" s="47"/>
      <c r="AQ988" s="50"/>
      <c r="AR988" s="50"/>
      <c r="AS988" s="51"/>
      <c r="AT988" s="51"/>
      <c r="AU988" s="1"/>
      <c r="AV988" s="1"/>
      <c r="AW988" s="1"/>
      <c r="AX988" s="1"/>
      <c r="AY988" s="1"/>
      <c r="AZ988" s="1"/>
      <c r="BA988" s="1"/>
      <c r="BB988" s="1"/>
      <c r="BC988" s="1"/>
      <c r="BD988" s="1"/>
      <c r="BE988" s="1"/>
      <c r="BF988" s="1"/>
      <c r="BG988" s="1"/>
      <c r="BH988" s="1"/>
      <c r="BI988" s="1"/>
      <c r="BJ988" s="1"/>
    </row>
    <row r="989" spans="1:62" ht="14.25" customHeight="1">
      <c r="A989" s="47"/>
      <c r="B989" s="47"/>
      <c r="C989" s="47"/>
      <c r="D989" s="47"/>
      <c r="E989" s="47"/>
      <c r="F989" s="47"/>
      <c r="G989" s="47"/>
      <c r="H989" s="47"/>
      <c r="I989" s="47"/>
      <c r="J989" s="47"/>
      <c r="K989" s="47"/>
      <c r="L989" s="47"/>
      <c r="M989" s="47"/>
      <c r="N989" s="47"/>
      <c r="O989" s="47"/>
      <c r="P989" s="47"/>
      <c r="Q989" s="47"/>
      <c r="R989" s="47"/>
      <c r="S989" s="48"/>
      <c r="T989" s="48"/>
      <c r="U989" s="48"/>
      <c r="V989" s="48"/>
      <c r="W989" s="48"/>
      <c r="X989" s="48"/>
      <c r="Y989" s="48"/>
      <c r="Z989" s="48"/>
      <c r="AA989" s="48"/>
      <c r="AB989" s="48"/>
      <c r="AC989" s="48"/>
      <c r="AD989" s="48"/>
      <c r="AE989" s="48"/>
      <c r="AF989" s="48"/>
      <c r="AG989" s="47"/>
      <c r="AH989" s="47"/>
      <c r="AI989" s="47"/>
      <c r="AJ989" s="49"/>
      <c r="AK989" s="47"/>
      <c r="AL989" s="47"/>
      <c r="AM989" s="47"/>
      <c r="AN989" s="47"/>
      <c r="AO989" s="47"/>
      <c r="AP989" s="47"/>
      <c r="AQ989" s="50"/>
      <c r="AR989" s="50"/>
      <c r="AS989" s="51"/>
      <c r="AT989" s="51"/>
      <c r="AU989" s="1"/>
      <c r="AV989" s="1"/>
      <c r="AW989" s="1"/>
      <c r="AX989" s="1"/>
      <c r="AY989" s="1"/>
      <c r="AZ989" s="1"/>
      <c r="BA989" s="1"/>
      <c r="BB989" s="1"/>
      <c r="BC989" s="1"/>
      <c r="BD989" s="1"/>
      <c r="BE989" s="1"/>
      <c r="BF989" s="1"/>
      <c r="BG989" s="1"/>
      <c r="BH989" s="1"/>
      <c r="BI989" s="1"/>
      <c r="BJ989" s="1"/>
    </row>
    <row r="990" spans="1:62" ht="14.25" customHeight="1">
      <c r="A990" s="47"/>
      <c r="B990" s="47"/>
      <c r="C990" s="47"/>
      <c r="D990" s="47"/>
      <c r="E990" s="47"/>
      <c r="F990" s="47"/>
      <c r="G990" s="47"/>
      <c r="H990" s="47"/>
      <c r="I990" s="47"/>
      <c r="J990" s="47"/>
      <c r="K990" s="47"/>
      <c r="L990" s="47"/>
      <c r="M990" s="47"/>
      <c r="N990" s="47"/>
      <c r="O990" s="47"/>
      <c r="P990" s="47"/>
      <c r="Q990" s="47"/>
      <c r="R990" s="47"/>
      <c r="S990" s="48"/>
      <c r="T990" s="48"/>
      <c r="U990" s="48"/>
      <c r="V990" s="48"/>
      <c r="W990" s="48"/>
      <c r="X990" s="48"/>
      <c r="Y990" s="48"/>
      <c r="Z990" s="48"/>
      <c r="AA990" s="48"/>
      <c r="AB990" s="48"/>
      <c r="AC990" s="48"/>
      <c r="AD990" s="48"/>
      <c r="AE990" s="48"/>
      <c r="AF990" s="48"/>
      <c r="AG990" s="47"/>
      <c r="AH990" s="47"/>
      <c r="AI990" s="47"/>
      <c r="AJ990" s="49"/>
      <c r="AK990" s="47"/>
      <c r="AL990" s="47"/>
      <c r="AM990" s="47"/>
      <c r="AN990" s="47"/>
      <c r="AO990" s="47"/>
      <c r="AP990" s="47"/>
      <c r="AQ990" s="50"/>
      <c r="AR990" s="50"/>
      <c r="AS990" s="51"/>
      <c r="AT990" s="51"/>
      <c r="AU990" s="1"/>
      <c r="AV990" s="1"/>
      <c r="AW990" s="1"/>
      <c r="AX990" s="1"/>
      <c r="AY990" s="1"/>
      <c r="AZ990" s="1"/>
      <c r="BA990" s="1"/>
      <c r="BB990" s="1"/>
      <c r="BC990" s="1"/>
      <c r="BD990" s="1"/>
      <c r="BE990" s="1"/>
      <c r="BF990" s="1"/>
      <c r="BG990" s="1"/>
      <c r="BH990" s="1"/>
      <c r="BI990" s="1"/>
      <c r="BJ990" s="1"/>
    </row>
    <row r="991" spans="1:62" ht="14.25" customHeight="1">
      <c r="A991" s="47"/>
      <c r="B991" s="47"/>
      <c r="C991" s="47"/>
      <c r="D991" s="47"/>
      <c r="E991" s="47"/>
      <c r="F991" s="47"/>
      <c r="G991" s="47"/>
      <c r="H991" s="47"/>
      <c r="I991" s="47"/>
      <c r="J991" s="47"/>
      <c r="K991" s="47"/>
      <c r="L991" s="47"/>
      <c r="M991" s="47"/>
      <c r="N991" s="47"/>
      <c r="O991" s="47"/>
      <c r="P991" s="47"/>
      <c r="Q991" s="47"/>
      <c r="R991" s="47"/>
      <c r="S991" s="48"/>
      <c r="T991" s="48"/>
      <c r="U991" s="48"/>
      <c r="V991" s="48"/>
      <c r="W991" s="48"/>
      <c r="X991" s="48"/>
      <c r="Y991" s="48"/>
      <c r="Z991" s="48"/>
      <c r="AA991" s="48"/>
      <c r="AB991" s="48"/>
      <c r="AC991" s="48"/>
      <c r="AD991" s="48"/>
      <c r="AE991" s="48"/>
      <c r="AF991" s="48"/>
      <c r="AG991" s="47"/>
      <c r="AH991" s="47"/>
      <c r="AI991" s="47"/>
      <c r="AJ991" s="49"/>
      <c r="AK991" s="47"/>
      <c r="AL991" s="47"/>
      <c r="AM991" s="47"/>
      <c r="AN991" s="47"/>
      <c r="AO991" s="47"/>
      <c r="AP991" s="47"/>
      <c r="AQ991" s="50"/>
      <c r="AR991" s="50"/>
      <c r="AS991" s="51"/>
      <c r="AT991" s="51"/>
      <c r="AU991" s="1"/>
      <c r="AV991" s="1"/>
      <c r="AW991" s="1"/>
      <c r="AX991" s="1"/>
      <c r="AY991" s="1"/>
      <c r="AZ991" s="1"/>
      <c r="BA991" s="1"/>
      <c r="BB991" s="1"/>
      <c r="BC991" s="1"/>
      <c r="BD991" s="1"/>
      <c r="BE991" s="1"/>
      <c r="BF991" s="1"/>
      <c r="BG991" s="1"/>
      <c r="BH991" s="1"/>
      <c r="BI991" s="1"/>
      <c r="BJ991" s="1"/>
    </row>
    <row r="992" spans="1:62" ht="14.25" customHeight="1">
      <c r="A992" s="47"/>
      <c r="B992" s="47"/>
      <c r="C992" s="47"/>
      <c r="D992" s="47"/>
      <c r="E992" s="47"/>
      <c r="F992" s="47"/>
      <c r="G992" s="47"/>
      <c r="H992" s="47"/>
      <c r="I992" s="47"/>
      <c r="J992" s="47"/>
      <c r="K992" s="47"/>
      <c r="L992" s="47"/>
      <c r="M992" s="47"/>
      <c r="N992" s="47"/>
      <c r="O992" s="47"/>
      <c r="P992" s="47"/>
      <c r="Q992" s="47"/>
      <c r="R992" s="47"/>
      <c r="S992" s="48"/>
      <c r="T992" s="48"/>
      <c r="U992" s="48"/>
      <c r="V992" s="48"/>
      <c r="W992" s="48"/>
      <c r="X992" s="48"/>
      <c r="Y992" s="48"/>
      <c r="Z992" s="48"/>
      <c r="AA992" s="48"/>
      <c r="AB992" s="48"/>
      <c r="AC992" s="48"/>
      <c r="AD992" s="48"/>
      <c r="AE992" s="48"/>
      <c r="AF992" s="48"/>
      <c r="AG992" s="47"/>
      <c r="AH992" s="47"/>
      <c r="AI992" s="47"/>
      <c r="AJ992" s="49"/>
      <c r="AK992" s="47"/>
      <c r="AL992" s="47"/>
      <c r="AM992" s="47"/>
      <c r="AN992" s="47"/>
      <c r="AO992" s="47"/>
      <c r="AP992" s="47"/>
      <c r="AQ992" s="50"/>
      <c r="AR992" s="50"/>
      <c r="AS992" s="51"/>
      <c r="AT992" s="51"/>
      <c r="AU992" s="1"/>
      <c r="AV992" s="1"/>
      <c r="AW992" s="1"/>
      <c r="AX992" s="1"/>
      <c r="AY992" s="1"/>
      <c r="AZ992" s="1"/>
      <c r="BA992" s="1"/>
      <c r="BB992" s="1"/>
      <c r="BC992" s="1"/>
      <c r="BD992" s="1"/>
      <c r="BE992" s="1"/>
      <c r="BF992" s="1"/>
      <c r="BG992" s="1"/>
      <c r="BH992" s="1"/>
      <c r="BI992" s="1"/>
      <c r="BJ992" s="1"/>
    </row>
    <row r="993" spans="1:62" ht="14.25" customHeight="1">
      <c r="A993" s="47"/>
      <c r="B993" s="47"/>
      <c r="C993" s="47"/>
      <c r="D993" s="47"/>
      <c r="E993" s="47"/>
      <c r="F993" s="47"/>
      <c r="G993" s="47"/>
      <c r="H993" s="47"/>
      <c r="I993" s="47"/>
      <c r="J993" s="47"/>
      <c r="K993" s="47"/>
      <c r="L993" s="47"/>
      <c r="M993" s="47"/>
      <c r="N993" s="47"/>
      <c r="O993" s="47"/>
      <c r="P993" s="47"/>
      <c r="Q993" s="47"/>
      <c r="R993" s="47"/>
      <c r="S993" s="48"/>
      <c r="T993" s="48"/>
      <c r="U993" s="48"/>
      <c r="V993" s="48"/>
      <c r="W993" s="48"/>
      <c r="X993" s="48"/>
      <c r="Y993" s="48"/>
      <c r="Z993" s="48"/>
      <c r="AA993" s="48"/>
      <c r="AB993" s="48"/>
      <c r="AC993" s="48"/>
      <c r="AD993" s="48"/>
      <c r="AE993" s="48"/>
      <c r="AF993" s="48"/>
      <c r="AG993" s="47"/>
      <c r="AH993" s="47"/>
      <c r="AI993" s="47"/>
      <c r="AJ993" s="49"/>
      <c r="AK993" s="47"/>
      <c r="AL993" s="47"/>
      <c r="AM993" s="47"/>
      <c r="AN993" s="47"/>
      <c r="AO993" s="47"/>
      <c r="AP993" s="47"/>
      <c r="AQ993" s="50"/>
      <c r="AR993" s="50"/>
      <c r="AS993" s="51"/>
      <c r="AT993" s="51"/>
      <c r="AU993" s="1"/>
      <c r="AV993" s="1"/>
      <c r="AW993" s="1"/>
      <c r="AX993" s="1"/>
      <c r="AY993" s="1"/>
      <c r="AZ993" s="1"/>
      <c r="BA993" s="1"/>
      <c r="BB993" s="1"/>
      <c r="BC993" s="1"/>
      <c r="BD993" s="1"/>
      <c r="BE993" s="1"/>
      <c r="BF993" s="1"/>
      <c r="BG993" s="1"/>
      <c r="BH993" s="1"/>
      <c r="BI993" s="1"/>
      <c r="BJ993" s="1"/>
    </row>
    <row r="994" spans="1:62" ht="14.25" customHeight="1">
      <c r="A994" s="47"/>
      <c r="B994" s="47"/>
      <c r="C994" s="47"/>
      <c r="D994" s="47"/>
      <c r="E994" s="47"/>
      <c r="F994" s="47"/>
      <c r="G994" s="47"/>
      <c r="H994" s="47"/>
      <c r="I994" s="47"/>
      <c r="J994" s="47"/>
      <c r="K994" s="47"/>
      <c r="L994" s="47"/>
      <c r="M994" s="47"/>
      <c r="N994" s="47"/>
      <c r="O994" s="47"/>
      <c r="P994" s="47"/>
      <c r="Q994" s="47"/>
      <c r="R994" s="47"/>
      <c r="S994" s="48"/>
      <c r="T994" s="48"/>
      <c r="U994" s="48"/>
      <c r="V994" s="48"/>
      <c r="W994" s="48"/>
      <c r="X994" s="48"/>
      <c r="Y994" s="48"/>
      <c r="Z994" s="48"/>
      <c r="AA994" s="48"/>
      <c r="AB994" s="48"/>
      <c r="AC994" s="48"/>
      <c r="AD994" s="48"/>
      <c r="AE994" s="48"/>
      <c r="AF994" s="48"/>
      <c r="AG994" s="47"/>
      <c r="AH994" s="47"/>
      <c r="AI994" s="47"/>
      <c r="AJ994" s="49"/>
      <c r="AK994" s="47"/>
      <c r="AL994" s="47"/>
      <c r="AM994" s="47"/>
      <c r="AN994" s="47"/>
      <c r="AO994" s="47"/>
      <c r="AP994" s="47"/>
      <c r="AQ994" s="50"/>
      <c r="AR994" s="50"/>
      <c r="AS994" s="51"/>
      <c r="AT994" s="51"/>
      <c r="AU994" s="1"/>
      <c r="AV994" s="1"/>
      <c r="AW994" s="1"/>
      <c r="AX994" s="1"/>
      <c r="AY994" s="1"/>
      <c r="AZ994" s="1"/>
      <c r="BA994" s="1"/>
      <c r="BB994" s="1"/>
      <c r="BC994" s="1"/>
      <c r="BD994" s="1"/>
      <c r="BE994" s="1"/>
      <c r="BF994" s="1"/>
      <c r="BG994" s="1"/>
      <c r="BH994" s="1"/>
      <c r="BI994" s="1"/>
      <c r="BJ994" s="1"/>
    </row>
    <row r="995" spans="1:62" ht="14.25" customHeight="1">
      <c r="A995" s="47"/>
      <c r="B995" s="47"/>
      <c r="C995" s="47"/>
      <c r="D995" s="47"/>
      <c r="E995" s="47"/>
      <c r="F995" s="47"/>
      <c r="G995" s="47"/>
      <c r="H995" s="47"/>
      <c r="I995" s="47"/>
      <c r="J995" s="47"/>
      <c r="K995" s="47"/>
      <c r="L995" s="47"/>
      <c r="M995" s="47"/>
      <c r="N995" s="47"/>
      <c r="O995" s="47"/>
      <c r="P995" s="47"/>
      <c r="Q995" s="47"/>
      <c r="R995" s="47"/>
      <c r="S995" s="48"/>
      <c r="T995" s="48"/>
      <c r="U995" s="48"/>
      <c r="V995" s="48"/>
      <c r="W995" s="48"/>
      <c r="X995" s="48"/>
      <c r="Y995" s="48"/>
      <c r="Z995" s="48"/>
      <c r="AA995" s="48"/>
      <c r="AB995" s="48"/>
      <c r="AC995" s="48"/>
      <c r="AD995" s="48"/>
      <c r="AE995" s="48"/>
      <c r="AF995" s="48"/>
      <c r="AG995" s="47"/>
      <c r="AH995" s="47"/>
      <c r="AI995" s="47"/>
      <c r="AJ995" s="49"/>
      <c r="AK995" s="47"/>
      <c r="AL995" s="47"/>
      <c r="AM995" s="47"/>
      <c r="AN995" s="47"/>
      <c r="AO995" s="47"/>
      <c r="AP995" s="47"/>
      <c r="AQ995" s="50"/>
      <c r="AR995" s="50"/>
      <c r="AS995" s="51"/>
      <c r="AT995" s="51"/>
      <c r="AU995" s="1"/>
      <c r="AV995" s="1"/>
      <c r="AW995" s="1"/>
      <c r="AX995" s="1"/>
      <c r="AY995" s="1"/>
      <c r="AZ995" s="1"/>
      <c r="BA995" s="1"/>
      <c r="BB995" s="1"/>
      <c r="BC995" s="1"/>
      <c r="BD995" s="1"/>
      <c r="BE995" s="1"/>
      <c r="BF995" s="1"/>
      <c r="BG995" s="1"/>
      <c r="BH995" s="1"/>
      <c r="BI995" s="1"/>
      <c r="BJ995" s="1"/>
    </row>
    <row r="996" spans="1:62" ht="14.25" customHeight="1">
      <c r="A996" s="47"/>
      <c r="B996" s="47"/>
      <c r="C996" s="47"/>
      <c r="D996" s="47"/>
      <c r="E996" s="47"/>
      <c r="F996" s="47"/>
      <c r="G996" s="47"/>
      <c r="H996" s="47"/>
      <c r="I996" s="47"/>
      <c r="J996" s="47"/>
      <c r="K996" s="47"/>
      <c r="L996" s="47"/>
      <c r="M996" s="47"/>
      <c r="N996" s="47"/>
      <c r="O996" s="47"/>
      <c r="P996" s="47"/>
      <c r="Q996" s="47"/>
      <c r="R996" s="47"/>
      <c r="S996" s="48"/>
      <c r="T996" s="48"/>
      <c r="U996" s="48"/>
      <c r="V996" s="48"/>
      <c r="W996" s="48"/>
      <c r="X996" s="48"/>
      <c r="Y996" s="48"/>
      <c r="Z996" s="48"/>
      <c r="AA996" s="48"/>
      <c r="AB996" s="48"/>
      <c r="AC996" s="48"/>
      <c r="AD996" s="48"/>
      <c r="AE996" s="48"/>
      <c r="AF996" s="48"/>
      <c r="AG996" s="47"/>
      <c r="AH996" s="47"/>
      <c r="AI996" s="47"/>
      <c r="AJ996" s="49"/>
      <c r="AK996" s="47"/>
      <c r="AL996" s="47"/>
      <c r="AM996" s="47"/>
      <c r="AN996" s="47"/>
      <c r="AO996" s="47"/>
      <c r="AP996" s="47"/>
      <c r="AQ996" s="50"/>
      <c r="AR996" s="50"/>
      <c r="AS996" s="51"/>
      <c r="AT996" s="51"/>
      <c r="AU996" s="1"/>
      <c r="AV996" s="1"/>
      <c r="AW996" s="1"/>
      <c r="AX996" s="1"/>
      <c r="AY996" s="1"/>
      <c r="AZ996" s="1"/>
      <c r="BA996" s="1"/>
      <c r="BB996" s="1"/>
      <c r="BC996" s="1"/>
      <c r="BD996" s="1"/>
      <c r="BE996" s="1"/>
      <c r="BF996" s="1"/>
      <c r="BG996" s="1"/>
      <c r="BH996" s="1"/>
      <c r="BI996" s="1"/>
      <c r="BJ996" s="1"/>
    </row>
    <row r="997" spans="1:62" ht="14.25" customHeight="1">
      <c r="A997" s="47"/>
      <c r="B997" s="47"/>
      <c r="C997" s="47"/>
      <c r="D997" s="47"/>
      <c r="E997" s="47"/>
      <c r="F997" s="47"/>
      <c r="G997" s="47"/>
      <c r="H997" s="47"/>
      <c r="I997" s="47"/>
      <c r="J997" s="47"/>
      <c r="K997" s="47"/>
      <c r="L997" s="47"/>
      <c r="M997" s="47"/>
      <c r="N997" s="47"/>
      <c r="O997" s="47"/>
      <c r="P997" s="47"/>
      <c r="Q997" s="47"/>
      <c r="R997" s="47"/>
      <c r="S997" s="48"/>
      <c r="T997" s="48"/>
      <c r="U997" s="48"/>
      <c r="V997" s="48"/>
      <c r="W997" s="48"/>
      <c r="X997" s="48"/>
      <c r="Y997" s="48"/>
      <c r="Z997" s="48"/>
      <c r="AA997" s="48"/>
      <c r="AB997" s="48"/>
      <c r="AC997" s="48"/>
      <c r="AD997" s="48"/>
      <c r="AE997" s="48"/>
      <c r="AF997" s="48"/>
      <c r="AG997" s="47"/>
      <c r="AH997" s="47"/>
      <c r="AI997" s="47"/>
      <c r="AJ997" s="49"/>
      <c r="AK997" s="47"/>
      <c r="AL997" s="47"/>
      <c r="AM997" s="47"/>
      <c r="AN997" s="47"/>
      <c r="AO997" s="47"/>
      <c r="AP997" s="47"/>
      <c r="AQ997" s="50"/>
      <c r="AR997" s="50"/>
      <c r="AS997" s="51"/>
      <c r="AT997" s="51"/>
      <c r="AU997" s="1"/>
      <c r="AV997" s="1"/>
      <c r="AW997" s="1"/>
      <c r="AX997" s="1"/>
      <c r="AY997" s="1"/>
      <c r="AZ997" s="1"/>
      <c r="BA997" s="1"/>
      <c r="BB997" s="1"/>
      <c r="BC997" s="1"/>
      <c r="BD997" s="1"/>
      <c r="BE997" s="1"/>
      <c r="BF997" s="1"/>
      <c r="BG997" s="1"/>
      <c r="BH997" s="1"/>
      <c r="BI997" s="1"/>
      <c r="BJ997" s="1"/>
    </row>
    <row r="998" spans="1:62" ht="14.25" customHeight="1">
      <c r="A998" s="47"/>
      <c r="B998" s="47"/>
      <c r="C998" s="47"/>
      <c r="D998" s="47"/>
      <c r="E998" s="47"/>
      <c r="F998" s="47"/>
      <c r="G998" s="47"/>
      <c r="H998" s="47"/>
      <c r="I998" s="47"/>
      <c r="J998" s="47"/>
      <c r="K998" s="47"/>
      <c r="L998" s="47"/>
      <c r="M998" s="47"/>
      <c r="N998" s="47"/>
      <c r="O998" s="47"/>
      <c r="P998" s="47"/>
      <c r="Q998" s="47"/>
      <c r="R998" s="47"/>
      <c r="S998" s="48"/>
      <c r="T998" s="48"/>
      <c r="U998" s="48"/>
      <c r="V998" s="48"/>
      <c r="W998" s="48"/>
      <c r="X998" s="48"/>
      <c r="Y998" s="48"/>
      <c r="Z998" s="48"/>
      <c r="AA998" s="48"/>
      <c r="AB998" s="48"/>
      <c r="AC998" s="48"/>
      <c r="AD998" s="48"/>
      <c r="AE998" s="48"/>
      <c r="AF998" s="48"/>
      <c r="AG998" s="47"/>
      <c r="AH998" s="47"/>
      <c r="AI998" s="47"/>
      <c r="AJ998" s="49"/>
      <c r="AK998" s="47"/>
      <c r="AL998" s="47"/>
      <c r="AM998" s="47"/>
      <c r="AN998" s="47"/>
      <c r="AO998" s="47"/>
      <c r="AP998" s="47"/>
      <c r="AQ998" s="50"/>
      <c r="AR998" s="50"/>
      <c r="AS998" s="51"/>
      <c r="AT998" s="51"/>
      <c r="AU998" s="1"/>
      <c r="AV998" s="1"/>
      <c r="AW998" s="1"/>
      <c r="AX998" s="1"/>
      <c r="AY998" s="1"/>
      <c r="AZ998" s="1"/>
      <c r="BA998" s="1"/>
      <c r="BB998" s="1"/>
      <c r="BC998" s="1"/>
      <c r="BD998" s="1"/>
      <c r="BE998" s="1"/>
      <c r="BF998" s="1"/>
      <c r="BG998" s="1"/>
      <c r="BH998" s="1"/>
      <c r="BI998" s="1"/>
      <c r="BJ998" s="1"/>
    </row>
    <row r="999" spans="1:62" ht="14.25" customHeight="1">
      <c r="A999" s="47"/>
      <c r="B999" s="47"/>
      <c r="C999" s="47"/>
      <c r="D999" s="47"/>
      <c r="E999" s="47"/>
      <c r="F999" s="47"/>
      <c r="G999" s="47"/>
      <c r="H999" s="47"/>
      <c r="I999" s="47"/>
      <c r="J999" s="47"/>
      <c r="K999" s="47"/>
      <c r="L999" s="47"/>
      <c r="M999" s="47"/>
      <c r="N999" s="47"/>
      <c r="O999" s="47"/>
      <c r="P999" s="47"/>
      <c r="Q999" s="47"/>
      <c r="R999" s="47"/>
      <c r="S999" s="48"/>
      <c r="T999" s="48"/>
      <c r="U999" s="48"/>
      <c r="V999" s="48"/>
      <c r="W999" s="48"/>
      <c r="X999" s="48"/>
      <c r="Y999" s="48"/>
      <c r="Z999" s="48"/>
      <c r="AA999" s="48"/>
      <c r="AB999" s="48"/>
      <c r="AC999" s="48"/>
      <c r="AD999" s="48"/>
      <c r="AE999" s="48"/>
      <c r="AF999" s="48"/>
      <c r="AG999" s="47"/>
      <c r="AH999" s="47"/>
      <c r="AI999" s="47"/>
      <c r="AJ999" s="49"/>
      <c r="AK999" s="47"/>
      <c r="AL999" s="47"/>
      <c r="AM999" s="47"/>
      <c r="AN999" s="47"/>
      <c r="AO999" s="47"/>
      <c r="AP999" s="47"/>
      <c r="AQ999" s="50"/>
      <c r="AR999" s="50"/>
      <c r="AS999" s="51"/>
      <c r="AT999" s="51"/>
      <c r="AU999" s="1"/>
      <c r="AV999" s="1"/>
      <c r="AW999" s="1"/>
      <c r="AX999" s="1"/>
      <c r="AY999" s="1"/>
      <c r="AZ999" s="1"/>
      <c r="BA999" s="1"/>
      <c r="BB999" s="1"/>
      <c r="BC999" s="1"/>
      <c r="BD999" s="1"/>
      <c r="BE999" s="1"/>
      <c r="BF999" s="1"/>
      <c r="BG999" s="1"/>
      <c r="BH999" s="1"/>
      <c r="BI999" s="1"/>
      <c r="BJ999" s="1"/>
    </row>
  </sheetData>
  <autoFilter ref="A11:BJ344" xr:uid="{00000000-0001-0000-0000-000000000000}">
    <filterColumn colId="3">
      <filters>
        <filter val="Auditoria Financiera Contraloria CGR"/>
      </filters>
    </filterColumn>
    <filterColumn colId="42" showButton="0"/>
    <filterColumn colId="43" showButton="0"/>
    <filterColumn colId="44" showButton="0"/>
  </autoFilter>
  <mergeCells count="1">
    <mergeCell ref="AQ11:AT11"/>
  </mergeCells>
  <dataValidations count="7">
    <dataValidation type="custom" allowBlank="1" showInputMessage="1" showErrorMessage="1" prompt="Cualquier contenido Maximo 390 Caracteres -  Registre DE MANERA BREVE acción (correctiva y/o preventiva) q adopta la Entidad p/ subsanar o corregir causa que genera hallazgo. (MÁX. 390 CARACTERES) Inserte tantas filas como ACTIVIDADES tenga." sqref="L13:L16 L212:L217 L220:L225 L237:L238 L270:L271 L272:M275 L280:L282 L284" xr:uid="{00000000-0002-0000-0000-000000000000}">
      <formula1>AND(GTE(LEN(L13),MIN((0),(390))),LTE(LEN(L13),MAX((0),(390))))</formula1>
    </dataValidation>
    <dataValidation type="date" allowBlank="1" showInputMessage="1" prompt="Ingrese una fecha (AAAA/MM/DD) -  Registre la FECHA PROGRAMADA para el inicio de la actividad. (FORMATO AAAA/MM/DD)" sqref="P13 P212:P231 P237:P239 P270:P271 Q272:Q275 P280:P282" xr:uid="{00000000-0002-0000-0000-000001000000}">
      <formula1>1900/1/1</formula1>
      <formula2>3000/1/1</formula2>
    </dataValidation>
    <dataValidation type="custom" allowBlank="1" showInputMessage="1" showErrorMessage="1" prompt="Cualquier contenido Maximo 390 Caracteres -  Registre DE MANERA BREVE las actividades a desarrollar para el cumplimiento de la Acción  de mejoramiento.  Insterte UNA FILA  por ACTIVIDAD. (MÁX. 390 CARACTERES)" sqref="M13 M212:M222 M223:N223 M224:M226 M229 M237:M238 K250 M270:M271 N272:N275 M280:M282 M284" xr:uid="{00000000-0002-0000-0000-000002000000}">
      <formula1>AND(GTE(LEN(K13),MIN((0),(390))),LTE(LEN(K13),MAX((0),(390))))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ormes, aquí se registra el número 5." sqref="O13 O212:O222 O224:O226 O229 O237:O238 O271 P272:P275 O280:O282 O284" xr:uid="{00000000-0002-0000-0000-000003000000}">
      <formula1>-9223372036854770000</formula1>
      <formula2>9223372036854770000</formula2>
    </dataValidation>
    <dataValidation type="custom" allowBlank="1" showInputMessage="1" showErrorMessage="1" prompt="Cualquier contenido Maximo 390 Caracteres -  Registre HALLAZGO contenido en Inf de Auditoría(Suscripción), ó q se encuentra en Plan ya suscrito(Avance o Seguim) SI SUPERA 390 CARACTERES, RESÚMALO. Insterte tantas filas como ACTIVIDADES sean." sqref="G13:G65 J212:J225 J229" xr:uid="{00000000-0002-0000-0000-000004000000}">
      <formula1>AND(GTE(LEN(G13),MIN((0),(390))),LTE(LEN(G13),MAX((0),(390))))</formula1>
    </dataValidation>
    <dataValidation type="custom" allowBlank="1" showInputMessage="1" showErrorMessage="1" prompt="Cualquier contenido Maximo 390 Caracteres -  Registre aspectos importantes a considerar. (MÁX. 390 CARACTERES)" sqref="S13:T13 E13:E16 H212:H225" xr:uid="{00000000-0002-0000-0000-000005000000}">
      <formula1>AND(GTE(LEN(E13),MIN((0),(390))),LTE(LEN(E13),MAX((0),(390))))</formula1>
    </dataValidation>
    <dataValidation type="date" allowBlank="1" showInputMessage="1" prompt="Ingrese una fecha (AAAA/MM/DD) -  Registre la FECHA PROGRAMADA para la terminación de la actividad. (FORMATO AAAA/MM/DD)" sqref="Q13 Q212:Q231 Q237:Q239 Q270:Q271 Q281:Q282 Q284" xr:uid="{00000000-0002-0000-0000-000006000000}">
      <formula1>1900/1/1</formula1>
      <formula2>3000/1/1</formula2>
    </dataValidation>
  </dataValidations>
  <hyperlinks>
    <hyperlink ref="AI17" r:id="rId1" xr:uid="{00000000-0004-0000-0000-000000000000}"/>
    <hyperlink ref="AI20" r:id="rId2" xr:uid="{00000000-0004-0000-0000-000001000000}"/>
    <hyperlink ref="AI21" r:id="rId3" xr:uid="{00000000-0004-0000-0000-000002000000}"/>
    <hyperlink ref="AI22" r:id="rId4" xr:uid="{00000000-0004-0000-0000-000003000000}"/>
    <hyperlink ref="AI23" r:id="rId5" xr:uid="{00000000-0004-0000-0000-000004000000}"/>
    <hyperlink ref="AI24" r:id="rId6" xr:uid="{00000000-0004-0000-0000-000005000000}"/>
    <hyperlink ref="AI25" r:id="rId7" xr:uid="{00000000-0004-0000-0000-000006000000}"/>
    <hyperlink ref="AI26" r:id="rId8" xr:uid="{00000000-0004-0000-0000-000007000000}"/>
    <hyperlink ref="AI27" r:id="rId9" xr:uid="{00000000-0004-0000-0000-000008000000}"/>
    <hyperlink ref="AI28" r:id="rId10" xr:uid="{00000000-0004-0000-0000-000009000000}"/>
    <hyperlink ref="AI29" r:id="rId11" xr:uid="{00000000-0004-0000-0000-00000A000000}"/>
    <hyperlink ref="AI30" r:id="rId12" xr:uid="{00000000-0004-0000-0000-00000B000000}"/>
    <hyperlink ref="AI31" r:id="rId13" xr:uid="{00000000-0004-0000-0000-00000C000000}"/>
    <hyperlink ref="AI32" r:id="rId14" xr:uid="{00000000-0004-0000-0000-00000D000000}"/>
    <hyperlink ref="AI33" r:id="rId15" xr:uid="{00000000-0004-0000-0000-00000F000000}"/>
    <hyperlink ref="AI34" r:id="rId16" xr:uid="{00000000-0004-0000-0000-000010000000}"/>
    <hyperlink ref="AI35" r:id="rId17" xr:uid="{00000000-0004-0000-0000-000011000000}"/>
    <hyperlink ref="AI36" r:id="rId18" xr:uid="{00000000-0004-0000-0000-000012000000}"/>
    <hyperlink ref="AI37" r:id="rId19" xr:uid="{00000000-0004-0000-0000-000013000000}"/>
    <hyperlink ref="AI38" r:id="rId20" xr:uid="{00000000-0004-0000-0000-000014000000}"/>
    <hyperlink ref="AI39" r:id="rId21" xr:uid="{00000000-0004-0000-0000-000015000000}"/>
    <hyperlink ref="AI40" r:id="rId22" xr:uid="{00000000-0004-0000-0000-000016000000}"/>
    <hyperlink ref="AI41" r:id="rId23" xr:uid="{00000000-0004-0000-0000-000017000000}"/>
    <hyperlink ref="AP42" r:id="rId24" xr:uid="{00000000-0004-0000-0000-000018000000}"/>
    <hyperlink ref="AI43" r:id="rId25" xr:uid="{00000000-0004-0000-0000-000019000000}"/>
    <hyperlink ref="AI44" r:id="rId26" xr:uid="{00000000-0004-0000-0000-00001B000000}"/>
    <hyperlink ref="AI55" r:id="rId27" xr:uid="{00000000-0004-0000-0000-00001C000000}"/>
    <hyperlink ref="AI56" r:id="rId28" xr:uid="{00000000-0004-0000-0000-00001D000000}"/>
    <hyperlink ref="AI57" r:id="rId29" xr:uid="{00000000-0004-0000-0000-00001E000000}"/>
    <hyperlink ref="AI58" r:id="rId30" xr:uid="{00000000-0004-0000-0000-00001F000000}"/>
    <hyperlink ref="AI65" r:id="rId31" xr:uid="{00000000-0004-0000-0000-000020000000}"/>
    <hyperlink ref="AI66" r:id="rId32" xr:uid="{00000000-0004-0000-0000-000021000000}"/>
    <hyperlink ref="AI67" r:id="rId33" xr:uid="{00000000-0004-0000-0000-000022000000}"/>
    <hyperlink ref="AI68" r:id="rId34" xr:uid="{00000000-0004-0000-0000-000023000000}"/>
    <hyperlink ref="AI69" r:id="rId35" xr:uid="{00000000-0004-0000-0000-000024000000}"/>
    <hyperlink ref="AH70" r:id="rId36" xr:uid="{00000000-0004-0000-0000-000025000000}"/>
    <hyperlink ref="AI70" r:id="rId37" xr:uid="{00000000-0004-0000-0000-000026000000}"/>
    <hyperlink ref="AI71" r:id="rId38" xr:uid="{00000000-0004-0000-0000-000027000000}"/>
    <hyperlink ref="AI72" r:id="rId39" xr:uid="{00000000-0004-0000-0000-000028000000}"/>
    <hyperlink ref="AI73" r:id="rId40" xr:uid="{00000000-0004-0000-0000-000029000000}"/>
    <hyperlink ref="AI74" r:id="rId41" xr:uid="{00000000-0004-0000-0000-00002A000000}"/>
    <hyperlink ref="AI75" r:id="rId42" xr:uid="{00000000-0004-0000-0000-00002B000000}"/>
    <hyperlink ref="AI76" r:id="rId43" xr:uid="{00000000-0004-0000-0000-00002C000000}"/>
    <hyperlink ref="AI78" r:id="rId44" xr:uid="{00000000-0004-0000-0000-00002D000000}"/>
    <hyperlink ref="AI79" r:id="rId45" xr:uid="{00000000-0004-0000-0000-00002E000000}"/>
    <hyperlink ref="AI80" r:id="rId46" xr:uid="{00000000-0004-0000-0000-00002F000000}"/>
    <hyperlink ref="AP80" r:id="rId47" xr:uid="{00000000-0004-0000-0000-000030000000}"/>
    <hyperlink ref="AI81" r:id="rId48" xr:uid="{00000000-0004-0000-0000-000031000000}"/>
    <hyperlink ref="AI82" r:id="rId49" xr:uid="{00000000-0004-0000-0000-000032000000}"/>
    <hyperlink ref="AP82" r:id="rId50" xr:uid="{00000000-0004-0000-0000-000033000000}"/>
    <hyperlink ref="AI83" r:id="rId51" xr:uid="{00000000-0004-0000-0000-000034000000}"/>
    <hyperlink ref="AP83" r:id="rId52" xr:uid="{00000000-0004-0000-0000-000035000000}"/>
    <hyperlink ref="AI84" r:id="rId53" xr:uid="{00000000-0004-0000-0000-000036000000}"/>
    <hyperlink ref="AP84" r:id="rId54" xr:uid="{00000000-0004-0000-0000-000037000000}"/>
    <hyperlink ref="AI85" r:id="rId55" xr:uid="{00000000-0004-0000-0000-000038000000}"/>
    <hyperlink ref="AP85" r:id="rId56" xr:uid="{00000000-0004-0000-0000-000039000000}"/>
    <hyperlink ref="AI86" r:id="rId57" xr:uid="{00000000-0004-0000-0000-00003A000000}"/>
    <hyperlink ref="AP86" r:id="rId58" xr:uid="{00000000-0004-0000-0000-00003B000000}"/>
    <hyperlink ref="AI87" r:id="rId59" xr:uid="{00000000-0004-0000-0000-00003C000000}"/>
    <hyperlink ref="AI88" r:id="rId60" xr:uid="{00000000-0004-0000-0000-00003D000000}"/>
    <hyperlink ref="AI89" r:id="rId61" xr:uid="{00000000-0004-0000-0000-00003E000000}"/>
    <hyperlink ref="AI90" r:id="rId62" xr:uid="{00000000-0004-0000-0000-00003F000000}"/>
    <hyperlink ref="AP90" r:id="rId63" xr:uid="{00000000-0004-0000-0000-000040000000}"/>
    <hyperlink ref="AI91" r:id="rId64" xr:uid="{00000000-0004-0000-0000-000041000000}"/>
    <hyperlink ref="AP91" r:id="rId65" xr:uid="{00000000-0004-0000-0000-000042000000}"/>
    <hyperlink ref="AI92" r:id="rId66" xr:uid="{00000000-0004-0000-0000-000043000000}"/>
    <hyperlink ref="AI93" r:id="rId67" xr:uid="{00000000-0004-0000-0000-000044000000}"/>
    <hyperlink ref="AP93" r:id="rId68" xr:uid="{00000000-0004-0000-0000-000045000000}"/>
    <hyperlink ref="AI94" r:id="rId69" xr:uid="{00000000-0004-0000-0000-000046000000}"/>
    <hyperlink ref="AP94" r:id="rId70" xr:uid="{00000000-0004-0000-0000-000047000000}"/>
    <hyperlink ref="AI95" r:id="rId71" xr:uid="{00000000-0004-0000-0000-000048000000}"/>
    <hyperlink ref="AI96" r:id="rId72" xr:uid="{00000000-0004-0000-0000-000049000000}"/>
    <hyperlink ref="AI97" r:id="rId73" xr:uid="{00000000-0004-0000-0000-00004A000000}"/>
    <hyperlink ref="AI98" r:id="rId74" xr:uid="{00000000-0004-0000-0000-00004B000000}"/>
    <hyperlink ref="AI99" r:id="rId75" xr:uid="{00000000-0004-0000-0000-00004C000000}"/>
    <hyperlink ref="AI100" r:id="rId76" xr:uid="{00000000-0004-0000-0000-00004D000000}"/>
    <hyperlink ref="AI101" r:id="rId77" xr:uid="{00000000-0004-0000-0000-00004E000000}"/>
    <hyperlink ref="AI102" r:id="rId78" xr:uid="{00000000-0004-0000-0000-00004F000000}"/>
    <hyperlink ref="AI103" r:id="rId79" xr:uid="{00000000-0004-0000-0000-000050000000}"/>
    <hyperlink ref="AI104" r:id="rId80" xr:uid="{00000000-0004-0000-0000-000051000000}"/>
    <hyperlink ref="AI105" r:id="rId81" xr:uid="{00000000-0004-0000-0000-000052000000}"/>
    <hyperlink ref="AI106" r:id="rId82" xr:uid="{00000000-0004-0000-0000-000053000000}"/>
    <hyperlink ref="AI107" r:id="rId83" xr:uid="{00000000-0004-0000-0000-000054000000}"/>
    <hyperlink ref="AI108" r:id="rId84" xr:uid="{00000000-0004-0000-0000-000055000000}"/>
    <hyperlink ref="AI109" r:id="rId85" xr:uid="{00000000-0004-0000-0000-000056000000}"/>
    <hyperlink ref="AI110" r:id="rId86" xr:uid="{00000000-0004-0000-0000-000057000000}"/>
    <hyperlink ref="AI111" r:id="rId87" xr:uid="{00000000-0004-0000-0000-000058000000}"/>
    <hyperlink ref="AI117" r:id="rId88" xr:uid="{00000000-0004-0000-0000-000059000000}"/>
    <hyperlink ref="AI118" r:id="rId89" xr:uid="{00000000-0004-0000-0000-00005A000000}"/>
    <hyperlink ref="AI119" r:id="rId90" xr:uid="{00000000-0004-0000-0000-00005B000000}"/>
    <hyperlink ref="AI130" r:id="rId91" xr:uid="{00000000-0004-0000-0000-00005C000000}"/>
    <hyperlink ref="AI131" r:id="rId92" xr:uid="{00000000-0004-0000-0000-00005D000000}"/>
    <hyperlink ref="AI132" r:id="rId93" xr:uid="{00000000-0004-0000-0000-00005E000000}"/>
    <hyperlink ref="AI156" r:id="rId94" xr:uid="{00000000-0004-0000-0000-00005F000000}"/>
    <hyperlink ref="AI157" r:id="rId95" xr:uid="{00000000-0004-0000-0000-000060000000}"/>
    <hyperlink ref="AI158" r:id="rId96" xr:uid="{00000000-0004-0000-0000-000061000000}"/>
    <hyperlink ref="AI159" r:id="rId97" xr:uid="{00000000-0004-0000-0000-000062000000}"/>
    <hyperlink ref="AI164" r:id="rId98" xr:uid="{00000000-0004-0000-0000-000063000000}"/>
    <hyperlink ref="AI165" r:id="rId99" xr:uid="{00000000-0004-0000-0000-000064000000}"/>
    <hyperlink ref="AI166" r:id="rId100" xr:uid="{00000000-0004-0000-0000-000065000000}"/>
    <hyperlink ref="AI167" r:id="rId101" xr:uid="{00000000-0004-0000-0000-000066000000}"/>
    <hyperlink ref="AI168" r:id="rId102" xr:uid="{00000000-0004-0000-0000-000067000000}"/>
    <hyperlink ref="AI169" r:id="rId103" xr:uid="{00000000-0004-0000-0000-000068000000}"/>
    <hyperlink ref="AI172" r:id="rId104" xr:uid="{00000000-0004-0000-0000-000069000000}"/>
    <hyperlink ref="AI173" r:id="rId105" xr:uid="{00000000-0004-0000-0000-00006A000000}"/>
    <hyperlink ref="AI174" r:id="rId106" xr:uid="{00000000-0004-0000-0000-00006B000000}"/>
    <hyperlink ref="AI175" r:id="rId107" xr:uid="{00000000-0004-0000-0000-00006C000000}"/>
    <hyperlink ref="AI176" r:id="rId108" xr:uid="{00000000-0004-0000-0000-00006D000000}"/>
    <hyperlink ref="AI177" r:id="rId109" xr:uid="{00000000-0004-0000-0000-00006E000000}"/>
    <hyperlink ref="AI184" r:id="rId110" xr:uid="{00000000-0004-0000-0000-000070000000}"/>
    <hyperlink ref="AI185" r:id="rId111" xr:uid="{00000000-0004-0000-0000-000071000000}"/>
    <hyperlink ref="AP192" r:id="rId112" xr:uid="{00000000-0004-0000-0000-000072000000}"/>
    <hyperlink ref="AI195" r:id="rId113" xr:uid="{00000000-0004-0000-0000-000073000000}"/>
    <hyperlink ref="AI212" r:id="rId114" xr:uid="{00000000-0004-0000-0000-000074000000}"/>
    <hyperlink ref="AI213" r:id="rId115" xr:uid="{00000000-0004-0000-0000-000075000000}"/>
    <hyperlink ref="AI216" r:id="rId116" xr:uid="{00000000-0004-0000-0000-000077000000}"/>
    <hyperlink ref="AI217" r:id="rId117" xr:uid="{00000000-0004-0000-0000-000079000000}"/>
    <hyperlink ref="AI220" r:id="rId118" xr:uid="{00000000-0004-0000-0000-00007C000000}"/>
    <hyperlink ref="AI221" r:id="rId119" xr:uid="{00000000-0004-0000-0000-00007E000000}"/>
    <hyperlink ref="AI222" r:id="rId120" xr:uid="{00000000-0004-0000-0000-000080000000}"/>
    <hyperlink ref="AI224" r:id="rId121" xr:uid="{00000000-0004-0000-0000-000082000000}"/>
    <hyperlink ref="AI225" r:id="rId122" xr:uid="{00000000-0004-0000-0000-000084000000}"/>
    <hyperlink ref="AI240" r:id="rId123" xr:uid="{00000000-0004-0000-0000-000090000000}"/>
    <hyperlink ref="AI241" r:id="rId124" xr:uid="{00000000-0004-0000-0000-000091000000}"/>
    <hyperlink ref="AI242" r:id="rId125" xr:uid="{00000000-0004-0000-0000-000093000000}"/>
    <hyperlink ref="AI243" r:id="rId126" xr:uid="{00000000-0004-0000-0000-000094000000}"/>
    <hyperlink ref="AI244" r:id="rId127" xr:uid="{00000000-0004-0000-0000-000096000000}"/>
    <hyperlink ref="AI247" r:id="rId128" xr:uid="{00000000-0004-0000-0000-000098000000}"/>
    <hyperlink ref="AI248" r:id="rId129" xr:uid="{00000000-0004-0000-0000-00009A000000}"/>
    <hyperlink ref="AI249" r:id="rId130" xr:uid="{00000000-0004-0000-0000-00009C000000}"/>
    <hyperlink ref="AI250" r:id="rId131" xr:uid="{00000000-0004-0000-0000-00009E000000}"/>
    <hyperlink ref="AI251" r:id="rId132" xr:uid="{00000000-0004-0000-0000-0000A0000000}"/>
    <hyperlink ref="AI252" r:id="rId133" xr:uid="{00000000-0004-0000-0000-0000A2000000}"/>
    <hyperlink ref="AI253" r:id="rId134" xr:uid="{00000000-0004-0000-0000-0000A4000000}"/>
    <hyperlink ref="AI254" r:id="rId135" xr:uid="{00000000-0004-0000-0000-0000A6000000}"/>
    <hyperlink ref="AI266" r:id="rId136" xr:uid="{00000000-0004-0000-0000-0000B1000000}"/>
    <hyperlink ref="AI269" r:id="rId137" xr:uid="{00000000-0004-0000-0000-0000B3000000}"/>
    <hyperlink ref="AP270" r:id="rId138" xr:uid="{00000000-0004-0000-0000-0000B5000000}"/>
    <hyperlink ref="AP271" r:id="rId139" xr:uid="{00000000-0004-0000-0000-0000B6000000}"/>
    <hyperlink ref="AP277" r:id="rId140" xr:uid="{00000000-0004-0000-0000-0000B7000000}"/>
    <hyperlink ref="AP280" r:id="rId141" xr:uid="{00000000-0004-0000-0000-0000B8000000}"/>
    <hyperlink ref="AI281" r:id="rId142" xr:uid="{00000000-0004-0000-0000-0000B9000000}"/>
    <hyperlink ref="AI282" r:id="rId143" xr:uid="{00000000-0004-0000-0000-0000BA000000}"/>
    <hyperlink ref="AI286" r:id="rId144" xr:uid="{00000000-0004-0000-0000-0000BB000000}"/>
    <hyperlink ref="AI287" r:id="rId145" xr:uid="{00000000-0004-0000-0000-0000BC000000}"/>
    <hyperlink ref="AI288" r:id="rId146" xr:uid="{00000000-0004-0000-0000-0000BD000000}"/>
    <hyperlink ref="AI289" r:id="rId147" xr:uid="{00000000-0004-0000-0000-0000BE000000}"/>
    <hyperlink ref="AI290" r:id="rId148" xr:uid="{00000000-0004-0000-0000-0000BF000000}"/>
    <hyperlink ref="AI292" r:id="rId149" xr:uid="{00000000-0004-0000-0000-0000C0000000}"/>
    <hyperlink ref="AP215" r:id="rId150" xr:uid="{00000000-0004-0000-0000-000076000000}"/>
    <hyperlink ref="AP216" r:id="rId151" xr:uid="{00000000-0004-0000-0000-000078000000}"/>
    <hyperlink ref="AP217" r:id="rId152" xr:uid="{00000000-0004-0000-0000-00007A000000}"/>
    <hyperlink ref="AP218" r:id="rId153" xr:uid="{00000000-0004-0000-0000-00007B000000}"/>
    <hyperlink ref="AP226" r:id="rId154" xr:uid="{00000000-0004-0000-0000-000086000000}"/>
    <hyperlink ref="AP229" r:id="rId155" xr:uid="{00000000-0004-0000-0000-000088000000}"/>
    <hyperlink ref="AP230" r:id="rId156" xr:uid="{00000000-0004-0000-0000-000089000000}"/>
    <hyperlink ref="AP231" r:id="rId157" xr:uid="{00000000-0004-0000-0000-00008A000000}"/>
    <hyperlink ref="AP232" r:id="rId158" xr:uid="{00000000-0004-0000-0000-00008B000000}"/>
    <hyperlink ref="AP233" r:id="rId159" xr:uid="{00000000-0004-0000-0000-00008C000000}"/>
    <hyperlink ref="AP239" r:id="rId160" xr:uid="{00000000-0004-0000-0000-00008F000000}"/>
    <hyperlink ref="AP220" r:id="rId161" xr:uid="{8D8B840A-49E3-49E7-AB4F-55A75C98F2CC}"/>
    <hyperlink ref="AP221" r:id="rId162" xr:uid="{11604112-90BF-4D6C-8B26-1F685553C505}"/>
    <hyperlink ref="AP222" r:id="rId163" xr:uid="{3C12E427-8995-4ADD-A7DA-68EE3B9AB621}"/>
    <hyperlink ref="AP224" r:id="rId164" xr:uid="{8CF843E5-8210-4C9F-85CB-98C7F78DCADD}"/>
    <hyperlink ref="AP237" r:id="rId165" xr:uid="{39288CC7-593B-48F3-977B-3F0978AEC70D}"/>
    <hyperlink ref="AP238" r:id="rId166" xr:uid="{EA0F9E36-DFD6-41B1-9288-63234ABF1153}"/>
    <hyperlink ref="AP241" r:id="rId167" xr:uid="{C05C679F-F526-4024-8932-54810DDE6E1A}"/>
    <hyperlink ref="AP243" r:id="rId168" xr:uid="{DB2ECACD-706B-4183-9AD2-E0FF30A2F4BC}"/>
    <hyperlink ref="AP246" r:id="rId169" xr:uid="{657EEF35-274E-44C8-806A-24D9FCA42C6B}"/>
    <hyperlink ref="AP247" r:id="rId170" xr:uid="{1B27129E-A734-4A94-A4FB-C23622D3EB78}"/>
    <hyperlink ref="AP248" r:id="rId171" xr:uid="{7E76EE25-E7B8-4CD4-B779-C7CC001C063B}"/>
    <hyperlink ref="AP251" r:id="rId172" xr:uid="{2B2DE9A2-012A-4A84-BF86-C84B027CFC6A}"/>
    <hyperlink ref="AP252" r:id="rId173" xr:uid="{59FD2F00-A90E-42A3-A030-A4143C912A1B}"/>
    <hyperlink ref="AP255" r:id="rId174" xr:uid="{C67B5D4B-1429-41BA-94B7-8BE6D06D4756}"/>
    <hyperlink ref="AP256" r:id="rId175" xr:uid="{60A79F75-1F47-48F3-A7A9-C961CE496A8A}"/>
    <hyperlink ref="AP257" r:id="rId176" xr:uid="{BD041F17-E8C8-4B79-A63A-851613C7266C}"/>
    <hyperlink ref="AP258" r:id="rId177" xr:uid="{52968D1B-C043-4089-B644-767842330CC1}"/>
    <hyperlink ref="AP259" r:id="rId178" xr:uid="{25A69EC4-63A5-49A9-A84E-0CB26AC7FC50}"/>
    <hyperlink ref="AP260" r:id="rId179" xr:uid="{2098829D-00E6-40D3-99C9-99E7DAE34CAA}"/>
    <hyperlink ref="AP261" r:id="rId180" xr:uid="{1FFA73AC-0807-4A90-B877-D842A2C54E16}"/>
    <hyperlink ref="AP262" r:id="rId181" xr:uid="{62CE3E67-FA3F-4C70-A6B1-7A1A37FFB731}"/>
    <hyperlink ref="AP263" r:id="rId182" xr:uid="{67BAF71E-39CF-4E59-8BA6-12BBEA228E87}"/>
    <hyperlink ref="AP266" r:id="rId183" xr:uid="{F8C26C06-D73B-4D29-BF20-32C8F7D34236}"/>
    <hyperlink ref="AP269" r:id="rId184" xr:uid="{311029A9-33BA-413F-84EE-34FB221F057A}"/>
    <hyperlink ref="AP272" r:id="rId185" xr:uid="{0D3B2535-A21A-4781-9645-6CA9C11BB89D}"/>
    <hyperlink ref="AP273" r:id="rId186" xr:uid="{B88E9AA0-6AC3-4F23-8BC4-BDC0FF2871BF}"/>
    <hyperlink ref="AP274" r:id="rId187" xr:uid="{8F882C7F-B7F4-4053-9E98-356FA6C63636}"/>
    <hyperlink ref="AP275" r:id="rId188" xr:uid="{72BB30D6-E5FB-4A62-9E80-AEF774E26C29}"/>
    <hyperlink ref="AP281" r:id="rId189" xr:uid="{2286ADC6-C380-4543-9084-1C3EA4BC3F98}"/>
    <hyperlink ref="AP288" r:id="rId190" xr:uid="{88EB3BDD-B01B-448D-9573-0AA9B3FE367F}"/>
    <hyperlink ref="AP290" r:id="rId191" xr:uid="{FCDA518A-83BD-45D7-B14B-8552AAFA1A24}"/>
    <hyperlink ref="AP291" r:id="rId192" xr:uid="{90BD7D18-080F-4926-84BC-BE3C138DDC06}"/>
    <hyperlink ref="AP249" r:id="rId193" xr:uid="{87CFADC5-9012-4CA1-9C34-B388D0FC92C2}"/>
    <hyperlink ref="AP250" r:id="rId194" xr:uid="{D72D1DE3-0C94-41A4-8EAD-00DCFDA22F64}"/>
    <hyperlink ref="AP253" r:id="rId195" xr:uid="{3651EA3C-D744-441D-BE00-AA57C58862D2}"/>
    <hyperlink ref="AP254" r:id="rId196" xr:uid="{39B85A3C-F8BE-4568-B1B0-3175E4AC697F}"/>
    <hyperlink ref="AP289" r:id="rId197" xr:uid="{366B4769-82F5-44AE-B402-02B9805F2507}"/>
    <hyperlink ref="AP286" r:id="rId198" xr:uid="{A7EB14E8-8EF2-4C5D-880B-7E2B6B8D0C89}"/>
    <hyperlink ref="AP287" r:id="rId199" xr:uid="{7E744937-38B5-456E-9B0F-6F247A7378CB}"/>
    <hyperlink ref="AP212" r:id="rId200" xr:uid="{8BC23C5B-B7E3-48BE-8DF6-5AAE3EC22DB0}"/>
    <hyperlink ref="AP292" r:id="rId201" xr:uid="{B14CFEF4-47B3-4268-9E3C-B191B99BBE42}"/>
    <hyperlink ref="AP95" r:id="rId202" display="https://mininteriorgovco.sharepoint.com/:f:/r/sites/EvidenciasPMI/Documentos compartidos/Seguimiento PMI-OCI/Evidencia SPS/Corte 30 de Junio/HALLAZGO No. 27?csf=1&amp;web=1&amp;e=JnHks2" xr:uid="{FA649CEA-9540-4E54-8DC5-0B6107299598}"/>
    <hyperlink ref="AP96" r:id="rId203" display="https://mininteriorgovco.sharepoint.com/:f:/r/sites/EvidenciasPMI/Documentos compartidos/Seguimiento PMI-OCI/Evidencia SPS/Corte 30 de Junio/HALLAZGO No. 28?csf=1&amp;web=1&amp;e=4R6VmB" xr:uid="{76ACBEED-AA64-40F2-A0D5-E27CF2932661}"/>
    <hyperlink ref="AP97" r:id="rId204" display="https://mininteriorgovco.sharepoint.com/:f:/r/sites/EvidenciasPMI/Documentos compartidos/Seguimiento PMI-OCI/Evidencia SPS/Corte 30 de Junio/HALLAZGO No. 29?csf=1&amp;web=1&amp;e=EpybUu" xr:uid="{D10299C6-B73E-4EA1-A587-9459D354B960}"/>
    <hyperlink ref="AP98" r:id="rId205" display="https://mininteriorgovco.sharepoint.com/:f:/r/sites/EvidenciasPMI/Documentos compartidos/Seguimiento PMI-OCI/Evidencia SPS/Corte 30 de Junio/HALLAZGO No. 30?csf=1&amp;web=1&amp;e=EeukWz" xr:uid="{7EACF477-F92C-4098-A288-0928AF319B89}"/>
    <hyperlink ref="AP99" r:id="rId206" display="https://mininteriorgovco.sharepoint.com/:f:/r/sites/EvidenciasPMI/Documentos compartidos/Seguimiento PMI-OCI/Evidencia SPS/Corte 30 de Junio/HALLAZGO No. 31?csf=1&amp;web=1&amp;e=TyjhBI" xr:uid="{DD27BAA2-330B-44F4-A128-0CE41FE8006A}"/>
    <hyperlink ref="AP100" r:id="rId207" display="https://mininteriorgovco.sharepoint.com/:f:/r/sites/EvidenciasPMI/Documentos compartidos/Seguimiento PMI-OCI/Evidencia SPS/Corte 30 de Junio/HALLAZGO No. 32?csf=1&amp;web=1&amp;e=RJ68C0" xr:uid="{8F878071-0A38-4AA9-BF9C-837D31BB50DD}"/>
    <hyperlink ref="AP101" r:id="rId208" display="https://mininteriorgovco.sharepoint.com/:f:/r/sites/EvidenciasPMI/Documentos compartidos/Seguimiento PMI-OCI/Evidencia SPS/Corte 30 de Junio/HALLAZGO No. 33?csf=1&amp;web=1&amp;e=UuXDyV" xr:uid="{BF2500D1-A292-4B51-B0AB-26EB95BBB2E1}"/>
    <hyperlink ref="AP302" r:id="rId209" xr:uid="{2942CDE2-618D-462E-A529-CDC4113875BD}"/>
    <hyperlink ref="AP303" r:id="rId210" xr:uid="{D338CAA7-E6F9-4239-B081-ACC39DAD8223}"/>
    <hyperlink ref="AP304" r:id="rId211" xr:uid="{E7C2EF52-967C-4E9D-8FC1-091A33D4531C}"/>
    <hyperlink ref="AP305" r:id="rId212" xr:uid="{E5A2ED2E-08C1-4CB7-9A81-A0AD25F9A026}"/>
    <hyperlink ref="AP306" r:id="rId213" xr:uid="{8BF94659-D830-4FC5-BD58-B851DDA34D63}"/>
    <hyperlink ref="AP307" r:id="rId214" xr:uid="{03EED185-BAA7-42EA-8BE8-9C06C2C078D2}"/>
    <hyperlink ref="AP309" r:id="rId215" xr:uid="{E8FBD5E7-A47D-4A5A-92D7-CC858027DD61}"/>
    <hyperlink ref="AP310" r:id="rId216" xr:uid="{2C1DB5A0-9180-4C88-A4A5-18AAB0ABCBBC}"/>
    <hyperlink ref="AP311" r:id="rId217" xr:uid="{7050F2AC-604A-45F7-B3A2-79EA4805CBC4}"/>
    <hyperlink ref="AP312" r:id="rId218" xr:uid="{CACC2D31-C0FF-4152-B6F5-73130CADA538}"/>
    <hyperlink ref="AP313" r:id="rId219" xr:uid="{59F0F77F-8903-4C9A-80DC-DEA2B339D204}"/>
    <hyperlink ref="AP314" r:id="rId220" xr:uid="{B737F1A0-68E4-41C5-8009-4769719BCE9E}"/>
    <hyperlink ref="AP178" r:id="rId221" xr:uid="{A5291F66-8F0F-4767-92B0-9FE3893875E8}"/>
    <hyperlink ref="AP179" r:id="rId222" xr:uid="{482E42F0-2297-49A2-9CE4-3C41EF7F24E4}"/>
    <hyperlink ref="AP180" r:id="rId223" xr:uid="{76419F6F-1762-47FD-AA03-BA2C4E47929E}"/>
    <hyperlink ref="AP181" r:id="rId224" xr:uid="{4DA508EB-273B-455C-96B3-C0EE29A43CBB}"/>
    <hyperlink ref="AP182" r:id="rId225" xr:uid="{36D8F701-B123-46E6-8A1C-60C38AC5C7D3}"/>
    <hyperlink ref="AP184" r:id="rId226" xr:uid="{ED57D353-BA7A-4A1C-9C06-3648E811AC03}"/>
    <hyperlink ref="AP185" r:id="rId227" xr:uid="{241FFD9F-25A7-44EA-9BBA-7B7035EB32C8}"/>
    <hyperlink ref="AP186" r:id="rId228" xr:uid="{E14A1A2E-4937-4D11-A687-F95DE4662DE9}"/>
    <hyperlink ref="AP315" r:id="rId229" xr:uid="{C407539C-5C96-423B-B07C-3CE9B6E9AF41}"/>
    <hyperlink ref="AP316" r:id="rId230" xr:uid="{A49E3313-B046-416C-938C-022229B78217}"/>
    <hyperlink ref="AP317" r:id="rId231" xr:uid="{C55E0A59-D442-40F0-8236-2339BAA04757}"/>
    <hyperlink ref="AP318" r:id="rId232" xr:uid="{0D8A8A79-6837-4BDF-BBEE-92C1552DBF22}"/>
    <hyperlink ref="AP319" r:id="rId233" xr:uid="{1762537F-ACDD-42DD-9C93-1247F571ED0D}"/>
    <hyperlink ref="AP320" r:id="rId234" xr:uid="{129E611B-C779-49AE-865F-A88110D3136E}"/>
    <hyperlink ref="AP321" r:id="rId235" xr:uid="{7BB01CC8-D4E6-4726-B63D-3F8D9054298B}"/>
    <hyperlink ref="AP322" r:id="rId236" xr:uid="{B1FDFFC0-FE5D-42B0-AC7B-A142E7F33750}"/>
    <hyperlink ref="AP323" r:id="rId237" xr:uid="{4C523863-D7E4-48EB-BC54-41B6FB2E6A99}"/>
    <hyperlink ref="AP324" r:id="rId238" xr:uid="{37D5CB6D-DD3F-4AFB-9C85-F7023E6F8CB4}"/>
    <hyperlink ref="AP325" r:id="rId239" xr:uid="{8C893A37-EABD-472D-A8B9-785938609B3A}"/>
    <hyperlink ref="AP326" r:id="rId240" xr:uid="{7A2E94B0-3FC2-493C-8D5E-C3C60EB1D507}"/>
    <hyperlink ref="AP327" r:id="rId241" xr:uid="{E36A4A5C-F672-4560-AB78-5EB9A15A943F}"/>
    <hyperlink ref="AP328" r:id="rId242" xr:uid="{441411BC-05D6-4BE5-AF1D-DD0FEE7F8DC8}"/>
    <hyperlink ref="AP329" r:id="rId243" xr:uid="{3D6D75C6-73A1-4ADE-8ADE-FA466A8B3C39}"/>
    <hyperlink ref="AP17" r:id="rId244" display="https://mininteriorgovco.sharepoint.com/:x:/s/EvidenciasPMI/ETMd5f-PQcZDi0WTXHRMJYAB7tr3CVm-SAJb7Mjrjcd6NQ?e=Z6OH62" xr:uid="{E6A2CAA7-5313-4556-A4C4-A751CB714332}"/>
    <hyperlink ref="AP18" r:id="rId245" display="https://mininteriorgovco.sharepoint.com/:x:/s/EvidenciasPMI/EU4f9UUCXX1JnXf8tTRMaAoB735Q4UTjAwONmAo_sFij1g?e=8BZOwK" xr:uid="{FD669D26-C824-4AFD-8871-C86E4A31E629}"/>
    <hyperlink ref="AP19" r:id="rId246" display="https://mininteriorgovco.sharepoint.com/:x:/s/EvidenciasPMI/EdilvjaxmR5Luwt16xR5DxMBW1f_EBfK0FWcGzbdd-e6ow?e=LEepIK" xr:uid="{4412F12F-8CE2-4DE1-B8FB-7F08067E3495}"/>
    <hyperlink ref="AP22" r:id="rId247" xr:uid="{219AE39F-4678-4816-88ED-AB9CA6342CE8}"/>
    <hyperlink ref="AP65" r:id="rId248" display="https://mininteriorgovco.sharepoint.com/:x:/s/EvidenciasPMI/EevIBoZemflLm_ZZEwcYI3sBp0Pk7aZpxCvoB9S5lKqPmg?e=dAfoKO" xr:uid="{3E0BD1A2-08EE-4731-9A1E-EA2979C35263}"/>
    <hyperlink ref="AP66" r:id="rId249" xr:uid="{C7C5DB86-5F2A-418B-B5BB-E72CBB15C190}"/>
    <hyperlink ref="AP67" r:id="rId250" xr:uid="{02E55BC5-3112-40E4-B8AC-EEA0C7AEDD3C}"/>
    <hyperlink ref="AP70" r:id="rId251" xr:uid="{658078A0-D759-4018-94C6-7144A91CFF07}"/>
    <hyperlink ref="AP71" r:id="rId252" xr:uid="{B96F4B60-161C-40A7-8C82-0A9997F6FEEE}"/>
    <hyperlink ref="AP79" r:id="rId253" xr:uid="{409FD70E-5F13-49A1-B380-08AD06EB4514}"/>
    <hyperlink ref="AP102" r:id="rId254" xr:uid="{F0F4840D-3F93-451D-AD85-4BFFFDF97AB0}"/>
    <hyperlink ref="AP103" r:id="rId255" xr:uid="{C6633EEA-5485-4321-9865-6813426B3F8F}"/>
    <hyperlink ref="AP104" r:id="rId256" xr:uid="{0BBD0000-3A3F-439C-91DC-106C934CC684}"/>
    <hyperlink ref="AP108" r:id="rId257" xr:uid="{681BD3B9-A23A-44AE-8949-C6B8B9BA492B}"/>
    <hyperlink ref="AP109" r:id="rId258" xr:uid="{4F6172AF-FA60-4A6D-AA19-8752E0F87B46}"/>
    <hyperlink ref="AP110" r:id="rId259" xr:uid="{F9F0B40A-C224-4B60-8A3D-658785F456AE}"/>
    <hyperlink ref="AP111" r:id="rId260" xr:uid="{BA6D127E-1838-4593-A44D-120109B20BD3}"/>
    <hyperlink ref="AP118" r:id="rId261" xr:uid="{E132136E-2980-4814-8E1A-61CA7D15FE18}"/>
    <hyperlink ref="AP119" r:id="rId262" xr:uid="{FD9DCB15-30A4-4498-9981-A65C2B5B4D4C}"/>
    <hyperlink ref="AP120" r:id="rId263" xr:uid="{157A2BBE-67D7-44AC-A4B8-56ADC2A86362}"/>
    <hyperlink ref="AP122" r:id="rId264" xr:uid="{D4A22A85-EFBF-41A9-BDA6-9D341B35915A}"/>
    <hyperlink ref="AP123" r:id="rId265" xr:uid="{05433BDC-4848-4E91-9D5C-A34430399CE4}"/>
    <hyperlink ref="AP124" r:id="rId266" xr:uid="{B9E4EE62-F8F0-46E5-8E53-402FA79E87DE}"/>
    <hyperlink ref="AP125" r:id="rId267" xr:uid="{7F676F42-2493-4C07-A3C3-C0EF7C158211}"/>
    <hyperlink ref="AP127" r:id="rId268" xr:uid="{BE37F10E-8B3A-4BA4-9586-21BDC549019B}"/>
    <hyperlink ref="AP128" r:id="rId269" xr:uid="{2883F193-194B-40CC-B2EA-EDD3106785AD}"/>
    <hyperlink ref="AP129" r:id="rId270" xr:uid="{CEF5F225-EAAD-43B6-9C7F-60C7C52BACCA}"/>
    <hyperlink ref="AP39" r:id="rId271" xr:uid="{A3A5CE7F-81E0-421F-A904-FAEA3A3EBF3E}"/>
    <hyperlink ref="AP189" r:id="rId272" xr:uid="{D6D628F6-6E57-4617-8E64-7FAD68B879F8}"/>
    <hyperlink ref="AP190" r:id="rId273" xr:uid="{8DDC3D85-3D64-4C62-AB4E-418E42E3442F}"/>
    <hyperlink ref="AP191" r:id="rId274" xr:uid="{FB739407-CBC5-448C-B3F7-B1ACFAE9334F}"/>
    <hyperlink ref="AP199" r:id="rId275" xr:uid="{62F5C891-67B2-4427-9F0A-A662CA04CCE2}"/>
    <hyperlink ref="AP38" r:id="rId276" xr:uid="{CB5DD67D-1591-41BD-92B9-8FDE47E62C98}"/>
    <hyperlink ref="AP37" r:id="rId277" xr:uid="{53101F32-DFBA-4CE4-AA2E-0924001BF862}"/>
    <hyperlink ref="AP36" r:id="rId278" xr:uid="{4FD30F9E-D89C-4A93-8416-9CEE63FC1BEF}"/>
    <hyperlink ref="AP204" r:id="rId279" xr:uid="{BD75DDB4-FEB4-47BB-8C81-25468E63AC18}"/>
    <hyperlink ref="AP35" r:id="rId280" xr:uid="{A3C8C46E-92DC-41CF-9DA9-B396E862D880}"/>
    <hyperlink ref="AP34" r:id="rId281" xr:uid="{19B36221-B6EB-47A8-983C-106115754EDA}"/>
    <hyperlink ref="AP32" r:id="rId282" xr:uid="{EA7BD7E9-B59B-458C-87AA-C4BD3CD9FE1F}"/>
    <hyperlink ref="AP207" r:id="rId283" xr:uid="{954B37AC-92D9-4720-AB35-13AB1884F4FD}"/>
    <hyperlink ref="AP225" r:id="rId284" xr:uid="{49E04ED7-EB36-4D57-A68C-EAB3852E341A}"/>
    <hyperlink ref="AP209" r:id="rId285" xr:uid="{1C2DE3E2-65BC-4C3E-B4DB-1CAA2AAFE39E}"/>
    <hyperlink ref="AP23" r:id="rId286" xr:uid="{38CC900D-F4C3-41AB-A238-7174753D9DDD}"/>
    <hyperlink ref="AP54" r:id="rId287" xr:uid="{E78F2BC7-796B-48D9-BCA8-46111E71B49A}"/>
    <hyperlink ref="AP193" r:id="rId288" xr:uid="{1FCE7DEE-4649-41B6-A2DD-E79A612D674A}"/>
    <hyperlink ref="AP194" r:id="rId289" xr:uid="{D22C0068-B930-4807-88FE-ED6904C96307}"/>
    <hyperlink ref="AP195" r:id="rId290" xr:uid="{A6487F34-1319-4025-9E19-BA1B5BC1A3FA}"/>
    <hyperlink ref="AP196" r:id="rId291" xr:uid="{C7F67BDA-4681-46D6-B168-FBAF669CF413}"/>
    <hyperlink ref="AP200" r:id="rId292" xr:uid="{724DB57A-6283-425F-82C7-70C810C46594}"/>
    <hyperlink ref="AP41" r:id="rId293" xr:uid="{A28783CE-BBDD-4457-A469-90D58FBC8C2A}"/>
    <hyperlink ref="AP43" r:id="rId294" xr:uid="{D4BB17DB-36CC-4540-A5E9-09EDB6405BFB}"/>
    <hyperlink ref="AP228" r:id="rId295" xr:uid="{3F492994-A099-4A72-980C-BCF9848A205A}"/>
    <hyperlink ref="AP293" r:id="rId296" xr:uid="{6232381D-0AA1-4579-99AE-C1259C50B93D}"/>
    <hyperlink ref="AP294" r:id="rId297" xr:uid="{621CBAE2-D117-4041-B999-C35FBABAB2BE}"/>
    <hyperlink ref="AP295" r:id="rId298" xr:uid="{E78664BC-8872-4737-B13A-8512F55E3488}"/>
    <hyperlink ref="AP300" r:id="rId299" xr:uid="{4CDB5ED3-F22E-4A65-A28B-82E5D9581CEF}"/>
    <hyperlink ref="AP165" r:id="rId300" xr:uid="{96A1B3DF-5ED6-4780-8B5F-F34DDADE0BDB}"/>
    <hyperlink ref="AP166" r:id="rId301" xr:uid="{9EBAA4DA-C84D-4F54-B726-A3461C7C29B0}"/>
  </hyperlinks>
  <printOptions horizontalCentered="1" verticalCentered="1"/>
  <pageMargins left="0" right="0" top="0" bottom="0" header="0" footer="0"/>
  <pageSetup orientation="landscape"/>
  <colBreaks count="2" manualBreakCount="2">
    <brk id="18" man="1"/>
    <brk id="39" man="1"/>
  </colBreaks>
  <drawing r:id="rId302"/>
  <legacyDrawing r:id="rId3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defaultColWidth="14.42578125" defaultRowHeight="15" customHeight="1"/>
  <cols>
    <col min="1" max="1" width="17.42578125" customWidth="1"/>
    <col min="2" max="6" width="11.42578125" customWidth="1"/>
    <col min="7" max="26" width="8.7109375" customWidth="1"/>
  </cols>
  <sheetData>
    <row r="1" spans="1:2">
      <c r="A1" s="252" t="s">
        <v>2001</v>
      </c>
      <c r="B1" s="253"/>
    </row>
    <row r="2" spans="1:2">
      <c r="A2" s="40" t="s">
        <v>2002</v>
      </c>
      <c r="B2" s="41" t="s">
        <v>278</v>
      </c>
    </row>
    <row r="3" spans="1:2">
      <c r="A3" s="40" t="s">
        <v>2003</v>
      </c>
      <c r="B3" s="41" t="s">
        <v>39</v>
      </c>
    </row>
    <row r="4" spans="1:2">
      <c r="A4" s="40" t="s">
        <v>1574</v>
      </c>
      <c r="B4" s="41" t="s">
        <v>36</v>
      </c>
    </row>
    <row r="6" spans="1:2">
      <c r="A6" s="252" t="s">
        <v>2004</v>
      </c>
      <c r="B6" s="253"/>
    </row>
    <row r="7" spans="1:2">
      <c r="A7" s="40" t="s">
        <v>2002</v>
      </c>
      <c r="B7" s="41" t="s">
        <v>278</v>
      </c>
    </row>
    <row r="8" spans="1:2">
      <c r="A8" s="40" t="s">
        <v>2003</v>
      </c>
      <c r="B8" s="41" t="s">
        <v>39</v>
      </c>
    </row>
    <row r="9" spans="1:2">
      <c r="A9" s="40" t="s">
        <v>1574</v>
      </c>
      <c r="B9" s="41" t="s">
        <v>36</v>
      </c>
    </row>
    <row r="10" spans="1:2">
      <c r="A10" s="40" t="s">
        <v>2005</v>
      </c>
      <c r="B10" s="41" t="s">
        <v>279</v>
      </c>
    </row>
    <row r="11" spans="1:2">
      <c r="A11" s="40" t="s">
        <v>2006</v>
      </c>
      <c r="B11" s="41" t="s">
        <v>322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6:B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eb778c-5b01-452c-96bb-9610307ef013" xsi:nil="true"/>
    <lcf76f155ced4ddcb4097134ff3c332f xmlns="912ae11a-caba-4a76-8631-a66601dd58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C663B1FD4ADBD4A9CF3D0505FB52B3E" ma:contentTypeVersion="12" ma:contentTypeDescription="Crear nuevo documento." ma:contentTypeScope="" ma:versionID="da3896b68c76aec17ec9a5588cf19b21">
  <xsd:schema xmlns:xsd="http://www.w3.org/2001/XMLSchema" xmlns:xs="http://www.w3.org/2001/XMLSchema" xmlns:p="http://schemas.microsoft.com/office/2006/metadata/properties" xmlns:ns2="912ae11a-caba-4a76-8631-a66601dd5819" xmlns:ns3="fdeb778c-5b01-452c-96bb-9610307ef013" targetNamespace="http://schemas.microsoft.com/office/2006/metadata/properties" ma:root="true" ma:fieldsID="017f96b6563b7db6c61027b53bb72a40" ns2:_="" ns3:_="">
    <xsd:import namespace="912ae11a-caba-4a76-8631-a66601dd5819"/>
    <xsd:import namespace="fdeb778c-5b01-452c-96bb-9610307ef0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ae11a-caba-4a76-8631-a66601dd5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b778c-5b01-452c-96bb-9610307ef0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f289e2-8fa8-4ea0-a842-b823cf487900}" ma:internalName="TaxCatchAll" ma:showField="CatchAllData" ma:web="fdeb778c-5b01-452c-96bb-9610307ef0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73FF5-6A6B-4E58-858E-A4D7D4AE3D86}"/>
</file>

<file path=customXml/itemProps2.xml><?xml version="1.0" encoding="utf-8"?>
<ds:datastoreItem xmlns:ds="http://schemas.openxmlformats.org/officeDocument/2006/customXml" ds:itemID="{2F69AAE6-319E-4E1B-974C-448E03E4CE25}"/>
</file>

<file path=customXml/itemProps3.xml><?xml version="1.0" encoding="utf-8"?>
<ds:datastoreItem xmlns:ds="http://schemas.openxmlformats.org/officeDocument/2006/customXml" ds:itemID="{4A7A46C2-8445-4A24-AFDA-3C277956A1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Esperanza Guerrero Triana</dc:creator>
  <cp:keywords/>
  <dc:description/>
  <cp:lastModifiedBy>Ingrid Constanza Vega Martinez</cp:lastModifiedBy>
  <cp:revision/>
  <dcterms:created xsi:type="dcterms:W3CDTF">2016-06-17T16:46:18Z</dcterms:created>
  <dcterms:modified xsi:type="dcterms:W3CDTF">2025-05-02T16:01:40Z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0x010100AC663B1FD4ADBD4A9CF3D0505FB52B3E</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