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6"/>
  <workbookPr autoCompressPictures="0" defaultThemeVersion="124226"/>
  <mc:AlternateContent xmlns:mc="http://schemas.openxmlformats.org/markup-compatibility/2006">
    <mc:Choice Requires="x15">
      <x15ac:absPath xmlns:x15ac="http://schemas.microsoft.com/office/spreadsheetml/2010/11/ac" url="C:\Users\angelica.patino\Downloads\"/>
    </mc:Choice>
  </mc:AlternateContent>
  <xr:revisionPtr revIDLastSave="0" documentId="8_{3CA14980-F327-4257-A060-B60C11A9B5ED}" xr6:coauthVersionLast="36" xr6:coauthVersionMax="36" xr10:uidLastSave="{00000000-0000-0000-0000-000000000000}"/>
  <bookViews>
    <workbookView xWindow="0" yWindow="0" windowWidth="28800" windowHeight="12225" tabRatio="691" xr2:uid="{00000000-000D-0000-FFFF-FFFF00000000}"/>
  </bookViews>
  <sheets>
    <sheet name="Matriz de seguimiento " sheetId="16" r:id="rId1"/>
    <sheet name="Evaluación Global del Plan" sheetId="35" r:id="rId2"/>
    <sheet name="Instructivo" sheetId="36" r:id="rId3"/>
    <sheet name="Resumen Avances Cuantitaivos" sheetId="34" r:id="rId4"/>
  </sheets>
  <externalReferences>
    <externalReference r:id="rId5"/>
  </externalReferences>
  <definedNames>
    <definedName name="_xlnm._FilterDatabase" localSheetId="1" hidden="1">'Evaluación Global del Plan'!$B$10:$F$10</definedName>
    <definedName name="_xlnm._FilterDatabase" localSheetId="0" hidden="1">'Matriz de seguimiento '!$C$13:$N$14</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C41" i="35" l="1"/>
  <c r="B51" i="35"/>
  <c r="B46" i="35"/>
  <c r="B41" i="35"/>
  <c r="B36" i="35"/>
  <c r="B31" i="35"/>
  <c r="B26" i="35"/>
  <c r="B21" i="35"/>
  <c r="B16" i="35"/>
  <c r="B11" i="35"/>
  <c r="D3" i="34"/>
  <c r="E3" i="34" s="1"/>
  <c r="F3" i="34" s="1"/>
  <c r="AP278" i="16"/>
  <c r="AP279" i="16"/>
  <c r="AP280" i="16"/>
  <c r="AP281" i="16"/>
  <c r="AP282" i="16"/>
  <c r="AP283" i="16"/>
  <c r="AP284" i="16"/>
  <c r="AP285" i="16"/>
  <c r="AP286" i="16"/>
  <c r="AP287" i="16"/>
  <c r="AP288" i="16"/>
  <c r="AP289" i="16"/>
  <c r="AP290" i="16"/>
  <c r="AP291" i="16"/>
  <c r="AP292" i="16"/>
  <c r="AP293" i="16"/>
  <c r="AP294" i="16"/>
  <c r="AP295" i="16"/>
  <c r="AP296" i="16"/>
  <c r="AP297" i="16"/>
  <c r="AP298" i="16"/>
  <c r="AP299" i="16"/>
  <c r="AP300" i="16"/>
  <c r="AP301" i="16"/>
  <c r="AP302" i="16"/>
  <c r="AP303" i="16"/>
  <c r="AP304" i="16"/>
  <c r="AP305" i="16"/>
  <c r="AP306" i="16"/>
  <c r="AP307" i="16"/>
  <c r="AP308" i="16"/>
  <c r="AP309" i="16"/>
  <c r="AP310" i="16"/>
  <c r="AP311" i="16"/>
  <c r="AP312" i="16"/>
  <c r="AP313" i="16"/>
  <c r="AP239" i="16"/>
  <c r="AP240" i="16"/>
  <c r="AP241" i="16"/>
  <c r="AP242" i="16"/>
  <c r="AP243" i="16"/>
  <c r="AP244" i="16"/>
  <c r="AP245" i="16"/>
  <c r="AP246" i="16"/>
  <c r="AP247" i="16"/>
  <c r="AP248" i="16"/>
  <c r="AP249" i="16"/>
  <c r="AP250" i="16"/>
  <c r="AP251" i="16"/>
  <c r="AP252" i="16"/>
  <c r="AP253" i="16"/>
  <c r="AP254" i="16"/>
  <c r="AP255" i="16"/>
  <c r="AP256" i="16"/>
  <c r="AP257" i="16"/>
  <c r="AP258" i="16"/>
  <c r="AP259" i="16"/>
  <c r="AP260" i="16"/>
  <c r="AP261" i="16"/>
  <c r="AP262" i="16"/>
  <c r="AP263" i="16"/>
  <c r="AP264" i="16"/>
  <c r="AP265" i="16"/>
  <c r="AP266" i="16"/>
  <c r="AP267" i="16"/>
  <c r="AP268" i="16"/>
  <c r="AP269" i="16"/>
  <c r="AP270" i="16"/>
  <c r="AP271" i="16"/>
  <c r="AP272" i="16"/>
  <c r="AP273" i="16"/>
  <c r="AP274" i="16"/>
  <c r="AP200" i="16"/>
  <c r="AP201" i="16"/>
  <c r="AP202" i="16"/>
  <c r="AP203" i="16"/>
  <c r="AP204" i="16"/>
  <c r="AP205" i="16"/>
  <c r="AP206" i="16"/>
  <c r="AP207" i="16"/>
  <c r="AP208" i="16"/>
  <c r="AP209" i="16"/>
  <c r="AP210" i="16"/>
  <c r="AP211" i="16"/>
  <c r="AP212" i="16"/>
  <c r="AP213" i="16"/>
  <c r="AP214" i="16"/>
  <c r="AP215" i="16"/>
  <c r="AP216" i="16"/>
  <c r="AP217" i="16"/>
  <c r="AP218" i="16"/>
  <c r="AP219" i="16"/>
  <c r="AP220" i="16"/>
  <c r="AP221" i="16"/>
  <c r="AP222" i="16"/>
  <c r="AP223" i="16"/>
  <c r="AP224" i="16"/>
  <c r="AP225" i="16"/>
  <c r="AP226" i="16"/>
  <c r="AP227" i="16"/>
  <c r="AP228" i="16"/>
  <c r="AP229" i="16"/>
  <c r="AP230" i="16"/>
  <c r="AP231" i="16"/>
  <c r="AP232" i="16"/>
  <c r="AP233" i="16"/>
  <c r="AP234" i="16"/>
  <c r="AP235" i="16"/>
  <c r="AP122" i="16"/>
  <c r="AP123" i="16"/>
  <c r="AP124" i="16"/>
  <c r="AP125" i="16"/>
  <c r="AP126" i="16"/>
  <c r="AP127" i="16"/>
  <c r="AP128" i="16"/>
  <c r="AP129" i="16"/>
  <c r="AP130" i="16"/>
  <c r="AP131" i="16"/>
  <c r="AP132" i="16"/>
  <c r="AP133" i="16"/>
  <c r="AP134" i="16"/>
  <c r="AP135" i="16"/>
  <c r="AP136" i="16"/>
  <c r="AP137" i="16"/>
  <c r="AP138" i="16"/>
  <c r="AP139" i="16"/>
  <c r="AP140" i="16"/>
  <c r="AP141" i="16"/>
  <c r="AP142" i="16"/>
  <c r="AP143" i="16"/>
  <c r="AP144" i="16"/>
  <c r="AP145" i="16"/>
  <c r="AP146" i="16"/>
  <c r="AP147" i="16"/>
  <c r="AP148" i="16"/>
  <c r="AP149" i="16"/>
  <c r="AP150" i="16"/>
  <c r="AP151" i="16"/>
  <c r="AP152" i="16"/>
  <c r="AP153" i="16"/>
  <c r="AP154" i="16"/>
  <c r="AP155" i="16"/>
  <c r="AP156" i="16"/>
  <c r="AP157" i="16"/>
  <c r="AP89" i="16"/>
  <c r="AP90" i="16"/>
  <c r="AP91" i="16"/>
  <c r="AP92" i="16"/>
  <c r="AP93" i="16"/>
  <c r="AP94" i="16"/>
  <c r="AP95" i="16"/>
  <c r="AP96" i="16"/>
  <c r="AP97" i="16"/>
  <c r="AP98" i="16"/>
  <c r="AP99" i="16"/>
  <c r="AP100" i="16"/>
  <c r="AP101" i="16"/>
  <c r="AP102" i="16"/>
  <c r="AP103" i="16"/>
  <c r="AP104" i="16"/>
  <c r="AP105" i="16"/>
  <c r="AP106" i="16"/>
  <c r="AP107" i="16"/>
  <c r="AP108" i="16"/>
  <c r="AP109" i="16"/>
  <c r="AP110" i="16"/>
  <c r="AP111" i="16"/>
  <c r="AP112" i="16"/>
  <c r="AP113" i="16"/>
  <c r="AP114" i="16"/>
  <c r="AP115" i="16"/>
  <c r="AP116" i="16"/>
  <c r="AP117" i="16"/>
  <c r="AP118" i="16"/>
  <c r="D4" i="34"/>
  <c r="B11" i="34"/>
  <c r="B10" i="34"/>
  <c r="B9" i="34"/>
  <c r="B8" i="34"/>
  <c r="B7" i="34"/>
  <c r="B6" i="34"/>
  <c r="B5" i="34"/>
  <c r="B4" i="34"/>
  <c r="B3" i="34"/>
  <c r="D12" i="34"/>
  <c r="G12" i="34" s="1"/>
  <c r="C23" i="34"/>
  <c r="B22" i="34"/>
  <c r="B21" i="34"/>
  <c r="B20" i="34"/>
  <c r="B19" i="34"/>
  <c r="B18" i="34"/>
  <c r="B17" i="34"/>
  <c r="B16" i="34"/>
  <c r="B15" i="34"/>
  <c r="B14" i="34"/>
  <c r="B13" i="34"/>
  <c r="B12" i="34"/>
  <c r="AP162" i="16"/>
  <c r="AP163" i="16"/>
  <c r="AP164" i="16"/>
  <c r="AP165" i="16"/>
  <c r="AP166" i="16"/>
  <c r="AP167" i="16"/>
  <c r="AP168" i="16"/>
  <c r="AP169" i="16"/>
  <c r="AP170" i="16"/>
  <c r="AP171" i="16"/>
  <c r="AP172" i="16"/>
  <c r="AP173" i="16"/>
  <c r="AP174" i="16"/>
  <c r="AP175" i="16"/>
  <c r="AP176" i="16"/>
  <c r="AP177" i="16"/>
  <c r="AP178" i="16"/>
  <c r="AP179" i="16"/>
  <c r="AP180" i="16"/>
  <c r="AP181" i="16"/>
  <c r="AP182" i="16"/>
  <c r="AP183" i="16"/>
  <c r="AP184" i="16"/>
  <c r="AP185" i="16"/>
  <c r="AP186" i="16"/>
  <c r="AP187" i="16"/>
  <c r="AP188" i="16"/>
  <c r="AP189" i="16"/>
  <c r="AP190" i="16"/>
  <c r="AP191" i="16"/>
  <c r="AP192" i="16"/>
  <c r="AP193" i="16"/>
  <c r="AP194" i="16"/>
  <c r="AP195" i="16"/>
  <c r="AP196" i="16"/>
  <c r="AP84" i="16"/>
  <c r="AP85" i="16"/>
  <c r="AP86" i="16"/>
  <c r="AP87" i="16"/>
  <c r="AP88" i="16"/>
  <c r="F356" i="16"/>
  <c r="F357" i="16"/>
  <c r="F358" i="16"/>
  <c r="F359" i="16"/>
  <c r="F360" i="16"/>
  <c r="F361" i="16"/>
  <c r="F362" i="16"/>
  <c r="F363" i="16"/>
  <c r="F364" i="16"/>
  <c r="F365" i="16"/>
  <c r="F366" i="16"/>
  <c r="F367" i="16"/>
  <c r="F368" i="16"/>
  <c r="F369" i="16"/>
  <c r="F370" i="16"/>
  <c r="F371" i="16"/>
  <c r="F372" i="16"/>
  <c r="F373" i="16"/>
  <c r="F374" i="16"/>
  <c r="F375" i="16"/>
  <c r="F376" i="16"/>
  <c r="F377" i="16"/>
  <c r="F378" i="16"/>
  <c r="F379" i="16"/>
  <c r="F380" i="16"/>
  <c r="F381" i="16"/>
  <c r="F385" i="16"/>
  <c r="F386" i="16"/>
  <c r="F387" i="16"/>
  <c r="F388" i="16"/>
  <c r="F389" i="16"/>
  <c r="F390" i="16"/>
  <c r="F391" i="16"/>
  <c r="F392" i="16"/>
  <c r="F393" i="16"/>
  <c r="F394" i="16"/>
  <c r="F395" i="16"/>
  <c r="F396" i="16"/>
  <c r="F397" i="16"/>
  <c r="F398" i="16"/>
  <c r="F399" i="16"/>
  <c r="F400" i="16"/>
  <c r="F401" i="16"/>
  <c r="F402" i="16"/>
  <c r="F403" i="16"/>
  <c r="F404" i="16"/>
  <c r="F405" i="16"/>
  <c r="F406" i="16"/>
  <c r="F407" i="16"/>
  <c r="F408" i="16"/>
  <c r="F409" i="16"/>
  <c r="F410" i="16"/>
  <c r="F414" i="16"/>
  <c r="F415" i="16"/>
  <c r="F416" i="16"/>
  <c r="F417" i="16"/>
  <c r="F418" i="16"/>
  <c r="F419" i="16"/>
  <c r="F420" i="16"/>
  <c r="F421" i="16"/>
  <c r="F422" i="16"/>
  <c r="F423" i="16"/>
  <c r="F424" i="16"/>
  <c r="F425" i="16"/>
  <c r="F426" i="16"/>
  <c r="F427" i="16"/>
  <c r="F428" i="16"/>
  <c r="F429" i="16"/>
  <c r="F430" i="16"/>
  <c r="F431" i="16"/>
  <c r="F432" i="16"/>
  <c r="F433" i="16"/>
  <c r="F434" i="16"/>
  <c r="F435" i="16"/>
  <c r="F436" i="16"/>
  <c r="F437" i="16"/>
  <c r="F438" i="16"/>
  <c r="F439" i="16"/>
  <c r="F443" i="16"/>
  <c r="F444" i="16"/>
  <c r="F445" i="16"/>
  <c r="F446" i="16"/>
  <c r="F447" i="16"/>
  <c r="F448" i="16"/>
  <c r="F449" i="16"/>
  <c r="F450" i="16"/>
  <c r="F451" i="16"/>
  <c r="F452" i="16"/>
  <c r="F453" i="16"/>
  <c r="F454" i="16"/>
  <c r="F455" i="16"/>
  <c r="F456" i="16"/>
  <c r="F457" i="16"/>
  <c r="F458" i="16"/>
  <c r="F459" i="16"/>
  <c r="F460" i="16"/>
  <c r="F461" i="16"/>
  <c r="F462" i="16"/>
  <c r="F463" i="16"/>
  <c r="F464" i="16"/>
  <c r="F465" i="16"/>
  <c r="F466" i="16"/>
  <c r="F467" i="16"/>
  <c r="F468" i="16"/>
  <c r="F472" i="16"/>
  <c r="F473" i="16"/>
  <c r="F474" i="16"/>
  <c r="F475" i="16"/>
  <c r="F476" i="16"/>
  <c r="F477" i="16"/>
  <c r="F478" i="16"/>
  <c r="F479" i="16"/>
  <c r="F480" i="16"/>
  <c r="F481" i="16"/>
  <c r="F482" i="16"/>
  <c r="F483" i="16"/>
  <c r="F484" i="16"/>
  <c r="F485" i="16"/>
  <c r="F486" i="16"/>
  <c r="F487" i="16"/>
  <c r="F488" i="16"/>
  <c r="F489" i="16"/>
  <c r="F490" i="16"/>
  <c r="F491" i="16"/>
  <c r="F492" i="16"/>
  <c r="F493" i="16"/>
  <c r="F494" i="16"/>
  <c r="F495" i="16"/>
  <c r="F496" i="16"/>
  <c r="F497" i="16"/>
  <c r="F501" i="16"/>
  <c r="F502" i="16"/>
  <c r="F503" i="16"/>
  <c r="F504" i="16"/>
  <c r="F505" i="16"/>
  <c r="F506" i="16"/>
  <c r="F507" i="16"/>
  <c r="F508" i="16"/>
  <c r="F509" i="16"/>
  <c r="F510" i="16"/>
  <c r="F511" i="16"/>
  <c r="F512" i="16"/>
  <c r="F513" i="16"/>
  <c r="F514" i="16"/>
  <c r="F515" i="16"/>
  <c r="F516" i="16"/>
  <c r="F517" i="16"/>
  <c r="F518" i="16"/>
  <c r="F519" i="16"/>
  <c r="F520" i="16"/>
  <c r="F521" i="16"/>
  <c r="F522" i="16"/>
  <c r="F523" i="16"/>
  <c r="F524" i="16"/>
  <c r="F525" i="16"/>
  <c r="F526" i="16"/>
  <c r="F530" i="16"/>
  <c r="F531" i="16"/>
  <c r="F532" i="16"/>
  <c r="F533" i="16"/>
  <c r="F534" i="16"/>
  <c r="F535" i="16"/>
  <c r="F536" i="16"/>
  <c r="F537" i="16"/>
  <c r="F538" i="16"/>
  <c r="F539" i="16"/>
  <c r="F540" i="16"/>
  <c r="F541" i="16"/>
  <c r="F542" i="16"/>
  <c r="F543" i="16"/>
  <c r="F544" i="16"/>
  <c r="F545" i="16"/>
  <c r="F546" i="16"/>
  <c r="F547" i="16"/>
  <c r="F548" i="16"/>
  <c r="F549" i="16"/>
  <c r="F550" i="16"/>
  <c r="F551" i="16"/>
  <c r="F552" i="16"/>
  <c r="F553" i="16"/>
  <c r="F554" i="16"/>
  <c r="F555" i="16"/>
  <c r="F559" i="16"/>
  <c r="F560" i="16"/>
  <c r="F561" i="16"/>
  <c r="F562" i="16"/>
  <c r="F563" i="16"/>
  <c r="F564" i="16"/>
  <c r="F565" i="16"/>
  <c r="F566" i="16"/>
  <c r="F567" i="16"/>
  <c r="F568" i="16"/>
  <c r="F569" i="16"/>
  <c r="F570" i="16"/>
  <c r="F571" i="16"/>
  <c r="F572" i="16"/>
  <c r="F573" i="16"/>
  <c r="F574" i="16"/>
  <c r="F575" i="16"/>
  <c r="F576" i="16"/>
  <c r="F577" i="16"/>
  <c r="F578" i="16"/>
  <c r="F579" i="16"/>
  <c r="F580" i="16"/>
  <c r="F581" i="16"/>
  <c r="F582" i="16"/>
  <c r="F583" i="16"/>
  <c r="F584" i="16"/>
  <c r="F588" i="16"/>
  <c r="F589" i="16"/>
  <c r="F590" i="16"/>
  <c r="F591" i="16"/>
  <c r="F592" i="16"/>
  <c r="F593" i="16"/>
  <c r="F594" i="16"/>
  <c r="F595" i="16"/>
  <c r="F596" i="16"/>
  <c r="F597" i="16"/>
  <c r="F598" i="16"/>
  <c r="F599" i="16"/>
  <c r="F600" i="16"/>
  <c r="F601" i="16"/>
  <c r="F602" i="16"/>
  <c r="F603" i="16"/>
  <c r="F604" i="16"/>
  <c r="F605" i="16"/>
  <c r="F606" i="16"/>
  <c r="F607" i="16"/>
  <c r="F608" i="16"/>
  <c r="F609" i="16"/>
  <c r="F610" i="16"/>
  <c r="F611" i="16"/>
  <c r="F612" i="16"/>
  <c r="F613" i="16"/>
  <c r="F617" i="16"/>
  <c r="F618" i="16"/>
  <c r="F619" i="16"/>
  <c r="F620" i="16"/>
  <c r="F621" i="16"/>
  <c r="F622" i="16"/>
  <c r="F623" i="16"/>
  <c r="F624" i="16"/>
  <c r="F625" i="16"/>
  <c r="F626" i="16"/>
  <c r="F627" i="16"/>
  <c r="F628" i="16"/>
  <c r="F629" i="16"/>
  <c r="F630" i="16"/>
  <c r="F631" i="16"/>
  <c r="F632" i="16"/>
  <c r="F633" i="16"/>
  <c r="F634" i="16"/>
  <c r="F635" i="16"/>
  <c r="F636" i="16"/>
  <c r="F637" i="16"/>
  <c r="F638" i="16"/>
  <c r="F639" i="16"/>
  <c r="F640" i="16"/>
  <c r="F641" i="16"/>
  <c r="F642" i="16"/>
  <c r="F646" i="16"/>
  <c r="F647" i="16"/>
  <c r="F648" i="16"/>
  <c r="F649" i="16"/>
  <c r="F650" i="16"/>
  <c r="F651" i="16"/>
  <c r="F652" i="16"/>
  <c r="F653" i="16"/>
  <c r="F654" i="16"/>
  <c r="F655" i="16"/>
  <c r="F656" i="16"/>
  <c r="F657" i="16"/>
  <c r="F658" i="16"/>
  <c r="F659" i="16"/>
  <c r="F660" i="16"/>
  <c r="F661" i="16"/>
  <c r="F662" i="16"/>
  <c r="F663" i="16"/>
  <c r="F664" i="16"/>
  <c r="F665" i="16"/>
  <c r="F666" i="16"/>
  <c r="F667" i="16"/>
  <c r="F668" i="16"/>
  <c r="F669" i="16"/>
  <c r="F670" i="16"/>
  <c r="F671" i="16"/>
  <c r="F675" i="16"/>
  <c r="F676" i="16"/>
  <c r="F677" i="16"/>
  <c r="F678" i="16"/>
  <c r="F679" i="16"/>
  <c r="F680" i="16"/>
  <c r="F681" i="16"/>
  <c r="F682" i="16"/>
  <c r="F683" i="16"/>
  <c r="F684" i="16"/>
  <c r="F685" i="16"/>
  <c r="F686" i="16"/>
  <c r="F687" i="16"/>
  <c r="F688" i="16"/>
  <c r="F689" i="16"/>
  <c r="F690" i="16"/>
  <c r="F691" i="16"/>
  <c r="F692" i="16"/>
  <c r="F693" i="16"/>
  <c r="F694" i="16"/>
  <c r="F695" i="16"/>
  <c r="F696" i="16"/>
  <c r="F697" i="16"/>
  <c r="F698" i="16"/>
  <c r="F699" i="16"/>
  <c r="F700" i="16"/>
  <c r="F704" i="16"/>
  <c r="F705" i="16"/>
  <c r="F706" i="16"/>
  <c r="F707" i="16"/>
  <c r="F708" i="16"/>
  <c r="F709" i="16"/>
  <c r="F710" i="16"/>
  <c r="F711" i="16"/>
  <c r="F712" i="16"/>
  <c r="F713" i="16"/>
  <c r="F714" i="16"/>
  <c r="F715" i="16"/>
  <c r="F716" i="16"/>
  <c r="F717" i="16"/>
  <c r="F718" i="16"/>
  <c r="F719" i="16"/>
  <c r="F720" i="16"/>
  <c r="F721" i="16"/>
  <c r="F722" i="16"/>
  <c r="F723" i="16"/>
  <c r="F724" i="16"/>
  <c r="F725" i="16"/>
  <c r="F726" i="16"/>
  <c r="F727" i="16"/>
  <c r="F728" i="16"/>
  <c r="F729" i="16"/>
  <c r="F733" i="16"/>
  <c r="F734" i="16"/>
  <c r="F735" i="16"/>
  <c r="F736" i="16"/>
  <c r="F737" i="16"/>
  <c r="F738" i="16"/>
  <c r="F739" i="16"/>
  <c r="F740" i="16"/>
  <c r="F741" i="16"/>
  <c r="F742" i="16"/>
  <c r="F743" i="16"/>
  <c r="F744" i="16"/>
  <c r="F745" i="16"/>
  <c r="F746" i="16"/>
  <c r="F747" i="16"/>
  <c r="F748" i="16"/>
  <c r="F749" i="16"/>
  <c r="F750" i="16"/>
  <c r="F751" i="16"/>
  <c r="F752" i="16"/>
  <c r="F753" i="16"/>
  <c r="F754" i="16"/>
  <c r="F755" i="16"/>
  <c r="F756" i="16"/>
  <c r="F757" i="16"/>
  <c r="F758" i="16"/>
  <c r="F762" i="16"/>
  <c r="F763" i="16"/>
  <c r="F764" i="16"/>
  <c r="F765" i="16"/>
  <c r="F766" i="16"/>
  <c r="F767" i="16"/>
  <c r="F768" i="16"/>
  <c r="F769" i="16"/>
  <c r="F770" i="16"/>
  <c r="F771" i="16"/>
  <c r="F772" i="16"/>
  <c r="F773" i="16"/>
  <c r="F774" i="16"/>
  <c r="F775" i="16"/>
  <c r="F776" i="16"/>
  <c r="F777" i="16"/>
  <c r="F778" i="16"/>
  <c r="F779" i="16"/>
  <c r="F780" i="16"/>
  <c r="F781" i="16"/>
  <c r="F782" i="16"/>
  <c r="F783" i="16"/>
  <c r="F784" i="16"/>
  <c r="F785" i="16"/>
  <c r="F786" i="16"/>
  <c r="F787" i="16"/>
  <c r="F791" i="16"/>
  <c r="F792" i="16"/>
  <c r="F793" i="16"/>
  <c r="F794" i="16"/>
  <c r="F795" i="16"/>
  <c r="F796" i="16"/>
  <c r="F797" i="16"/>
  <c r="F798" i="16"/>
  <c r="F799" i="16"/>
  <c r="F800" i="16"/>
  <c r="F801" i="16"/>
  <c r="F802" i="16"/>
  <c r="F803" i="16"/>
  <c r="F804" i="16"/>
  <c r="F805" i="16"/>
  <c r="F806" i="16"/>
  <c r="F807" i="16"/>
  <c r="F808" i="16"/>
  <c r="F809" i="16"/>
  <c r="F810" i="16"/>
  <c r="F811" i="16"/>
  <c r="F812" i="16"/>
  <c r="F813" i="16"/>
  <c r="F814" i="16"/>
  <c r="F815" i="16"/>
  <c r="F816" i="16"/>
  <c r="F820" i="16"/>
  <c r="F821" i="16"/>
  <c r="F822" i="16"/>
  <c r="F823" i="16"/>
  <c r="F824" i="16"/>
  <c r="F825" i="16"/>
  <c r="F826" i="16"/>
  <c r="F827" i="16"/>
  <c r="F828" i="16"/>
  <c r="F829" i="16"/>
  <c r="F830" i="16"/>
  <c r="F831" i="16"/>
  <c r="F832" i="16"/>
  <c r="F833" i="16"/>
  <c r="F834" i="16"/>
  <c r="F835" i="16"/>
  <c r="F836" i="16"/>
  <c r="F837" i="16"/>
  <c r="F838" i="16"/>
  <c r="F839" i="16"/>
  <c r="F840" i="16"/>
  <c r="F841" i="16"/>
  <c r="F842" i="16"/>
  <c r="F843" i="16"/>
  <c r="F844" i="16"/>
  <c r="F845" i="16"/>
  <c r="F849" i="16"/>
  <c r="F850" i="16"/>
  <c r="F851" i="16"/>
  <c r="F852" i="16"/>
  <c r="F853" i="16"/>
  <c r="F854" i="16"/>
  <c r="F855" i="16"/>
  <c r="F856" i="16"/>
  <c r="F857" i="16"/>
  <c r="F858" i="16"/>
  <c r="F859" i="16"/>
  <c r="F860" i="16"/>
  <c r="F861" i="16"/>
  <c r="F862" i="16"/>
  <c r="F863" i="16"/>
  <c r="F864" i="16"/>
  <c r="F865" i="16"/>
  <c r="F866" i="16"/>
  <c r="F867" i="16"/>
  <c r="F868" i="16"/>
  <c r="F869" i="16"/>
  <c r="F870" i="16"/>
  <c r="F871" i="16"/>
  <c r="F872" i="16"/>
  <c r="F873" i="16"/>
  <c r="F874" i="16"/>
  <c r="L881" i="16"/>
  <c r="M881" i="16"/>
  <c r="N317" i="16"/>
  <c r="N318" i="16"/>
  <c r="N319" i="16"/>
  <c r="N320" i="16"/>
  <c r="N321" i="16"/>
  <c r="N322" i="16"/>
  <c r="N323" i="16"/>
  <c r="N324" i="16"/>
  <c r="N325" i="16"/>
  <c r="N326" i="16"/>
  <c r="N327" i="16"/>
  <c r="N328" i="16"/>
  <c r="N329" i="16"/>
  <c r="N330" i="16"/>
  <c r="N331" i="16"/>
  <c r="N332" i="16"/>
  <c r="N333" i="16"/>
  <c r="N334" i="16"/>
  <c r="N335" i="16"/>
  <c r="N336" i="16"/>
  <c r="N337" i="16"/>
  <c r="N338" i="16"/>
  <c r="N339" i="16"/>
  <c r="N340" i="16"/>
  <c r="N341" i="16"/>
  <c r="N342" i="16"/>
  <c r="N343" i="16"/>
  <c r="N344" i="16"/>
  <c r="N345" i="16"/>
  <c r="N346" i="16"/>
  <c r="N347" i="16"/>
  <c r="N348" i="16"/>
  <c r="N349" i="16"/>
  <c r="N350" i="16"/>
  <c r="N351" i="16"/>
  <c r="N352" i="16"/>
  <c r="N353" i="16"/>
  <c r="AQ353" i="16" s="1"/>
  <c r="N356" i="16"/>
  <c r="N385" i="16"/>
  <c r="N414" i="16"/>
  <c r="N443" i="16"/>
  <c r="N472" i="16"/>
  <c r="N501" i="16"/>
  <c r="N530" i="16"/>
  <c r="N559" i="16"/>
  <c r="N588" i="16"/>
  <c r="N617" i="16"/>
  <c r="N646" i="16"/>
  <c r="N675" i="16"/>
  <c r="N704" i="16"/>
  <c r="N733" i="16"/>
  <c r="N762" i="16"/>
  <c r="N791" i="16"/>
  <c r="N820" i="16"/>
  <c r="N849" i="16"/>
  <c r="O881" i="16"/>
  <c r="P881" i="16"/>
  <c r="Q881" i="16"/>
  <c r="R881" i="16"/>
  <c r="S881" i="16"/>
  <c r="T881" i="16"/>
  <c r="U881" i="16"/>
  <c r="V881" i="16"/>
  <c r="W881" i="16"/>
  <c r="X881" i="16"/>
  <c r="Y881" i="16"/>
  <c r="Z881" i="16"/>
  <c r="AA881" i="16"/>
  <c r="AB881" i="16"/>
  <c r="AC881" i="16"/>
  <c r="AD881" i="16"/>
  <c r="AE881" i="16"/>
  <c r="AF881" i="16"/>
  <c r="AG881" i="16"/>
  <c r="AH881" i="16"/>
  <c r="AI881" i="16"/>
  <c r="AJ881" i="16"/>
  <c r="AK881" i="16"/>
  <c r="AL881" i="16"/>
  <c r="AM317" i="16"/>
  <c r="AM318" i="16"/>
  <c r="AM319" i="16"/>
  <c r="AQ319" i="16" s="1"/>
  <c r="AM320" i="16"/>
  <c r="AQ320" i="16" s="1"/>
  <c r="AM321" i="16"/>
  <c r="AM322" i="16"/>
  <c r="AM323" i="16"/>
  <c r="AQ323" i="16" s="1"/>
  <c r="AM324" i="16"/>
  <c r="AQ324" i="16" s="1"/>
  <c r="AM325" i="16"/>
  <c r="AM326" i="16"/>
  <c r="AM327" i="16"/>
  <c r="AQ327" i="16" s="1"/>
  <c r="AM328" i="16"/>
  <c r="AQ328" i="16" s="1"/>
  <c r="AM329" i="16"/>
  <c r="AM330" i="16"/>
  <c r="AM331" i="16"/>
  <c r="AQ331" i="16" s="1"/>
  <c r="AM332" i="16"/>
  <c r="AQ332" i="16" s="1"/>
  <c r="AM333" i="16"/>
  <c r="AM334" i="16"/>
  <c r="AM335" i="16"/>
  <c r="AQ335" i="16" s="1"/>
  <c r="AM336" i="16"/>
  <c r="AQ336" i="16" s="1"/>
  <c r="AM337" i="16"/>
  <c r="AM338" i="16"/>
  <c r="AM339" i="16"/>
  <c r="AQ339" i="16" s="1"/>
  <c r="AM340" i="16"/>
  <c r="AQ340" i="16" s="1"/>
  <c r="AM341" i="16"/>
  <c r="AM342" i="16"/>
  <c r="AM343" i="16"/>
  <c r="AQ343" i="16" s="1"/>
  <c r="AM344" i="16"/>
  <c r="AQ344" i="16" s="1"/>
  <c r="AM345" i="16"/>
  <c r="AM346" i="16"/>
  <c r="AM347" i="16"/>
  <c r="AQ347" i="16" s="1"/>
  <c r="AM348" i="16"/>
  <c r="AQ348" i="16" s="1"/>
  <c r="AM349" i="16"/>
  <c r="AM350" i="16"/>
  <c r="AM351" i="16"/>
  <c r="AQ351" i="16" s="1"/>
  <c r="AM352" i="16"/>
  <c r="AQ352" i="16" s="1"/>
  <c r="AP356" i="16"/>
  <c r="AQ356" i="16" s="1"/>
  <c r="AQ382" i="16"/>
  <c r="AP385" i="16"/>
  <c r="AQ385" i="16" s="1"/>
  <c r="AQ411" i="16"/>
  <c r="AP414" i="16"/>
  <c r="AQ414" i="16" s="1"/>
  <c r="AQ440" i="16"/>
  <c r="AP443" i="16"/>
  <c r="AQ443" i="16" s="1"/>
  <c r="AQ469" i="16"/>
  <c r="AP472" i="16"/>
  <c r="AQ472" i="16" s="1"/>
  <c r="AQ498" i="16"/>
  <c r="AP501" i="16"/>
  <c r="AQ501" i="16" s="1"/>
  <c r="AQ527" i="16"/>
  <c r="AP530" i="16"/>
  <c r="AQ530" i="16" s="1"/>
  <c r="AQ556" i="16"/>
  <c r="AP559" i="16"/>
  <c r="AQ559" i="16" s="1"/>
  <c r="AQ585" i="16"/>
  <c r="AP588" i="16"/>
  <c r="AQ588" i="16" s="1"/>
  <c r="AQ614" i="16"/>
  <c r="AP617" i="16"/>
  <c r="AQ617" i="16" s="1"/>
  <c r="AQ643" i="16"/>
  <c r="AP646" i="16"/>
  <c r="AQ646" i="16" s="1"/>
  <c r="AQ672" i="16"/>
  <c r="AP675" i="16"/>
  <c r="AQ675" i="16" s="1"/>
  <c r="AQ701" i="16"/>
  <c r="AP704" i="16"/>
  <c r="AQ704" i="16" s="1"/>
  <c r="AQ730" i="16"/>
  <c r="AP733" i="16"/>
  <c r="AQ733" i="16" s="1"/>
  <c r="AQ759" i="16"/>
  <c r="AP762" i="16"/>
  <c r="AQ762" i="16" s="1"/>
  <c r="AQ788" i="16"/>
  <c r="AP791" i="16"/>
  <c r="AQ791" i="16" s="1"/>
  <c r="AQ817" i="16"/>
  <c r="AP820" i="16"/>
  <c r="AQ820" i="16" s="1"/>
  <c r="AQ846" i="16"/>
  <c r="AP849" i="16"/>
  <c r="AQ849" i="16" s="1"/>
  <c r="AQ875" i="16"/>
  <c r="AQ876" i="16"/>
  <c r="AQ877" i="16"/>
  <c r="M314" i="16"/>
  <c r="N278" i="16"/>
  <c r="N279" i="16"/>
  <c r="N280" i="16"/>
  <c r="N281" i="16"/>
  <c r="N282" i="16"/>
  <c r="N283" i="16"/>
  <c r="N284" i="16"/>
  <c r="N285" i="16"/>
  <c r="N286" i="16"/>
  <c r="N287" i="16"/>
  <c r="N288" i="16"/>
  <c r="N289" i="16"/>
  <c r="N290" i="16"/>
  <c r="N291" i="16"/>
  <c r="N292" i="16"/>
  <c r="N293" i="16"/>
  <c r="N294" i="16"/>
  <c r="N295" i="16"/>
  <c r="N296" i="16"/>
  <c r="N297" i="16"/>
  <c r="N298" i="16"/>
  <c r="N299" i="16"/>
  <c r="N300" i="16"/>
  <c r="N301" i="16"/>
  <c r="N302" i="16"/>
  <c r="N303" i="16"/>
  <c r="N304" i="16"/>
  <c r="N305" i="16"/>
  <c r="N306" i="16"/>
  <c r="N307" i="16"/>
  <c r="N308" i="16"/>
  <c r="N309" i="16"/>
  <c r="N310" i="16"/>
  <c r="N311" i="16"/>
  <c r="N312" i="16"/>
  <c r="N313" i="16"/>
  <c r="M275" i="16"/>
  <c r="N239" i="16"/>
  <c r="N240" i="16"/>
  <c r="N241" i="16"/>
  <c r="N242" i="16"/>
  <c r="N243" i="16"/>
  <c r="N244" i="16"/>
  <c r="N245" i="16"/>
  <c r="N246" i="16"/>
  <c r="N247" i="16"/>
  <c r="N248" i="16"/>
  <c r="N249" i="16"/>
  <c r="N250" i="16"/>
  <c r="N251" i="16"/>
  <c r="N252" i="16"/>
  <c r="N253" i="16"/>
  <c r="N254" i="16"/>
  <c r="N255" i="16"/>
  <c r="N256" i="16"/>
  <c r="N257" i="16"/>
  <c r="N258" i="16"/>
  <c r="N259" i="16"/>
  <c r="N260" i="16"/>
  <c r="N261" i="16"/>
  <c r="N262" i="16"/>
  <c r="N263" i="16"/>
  <c r="N264" i="16"/>
  <c r="N265" i="16"/>
  <c r="N266" i="16"/>
  <c r="N267" i="16"/>
  <c r="N268" i="16"/>
  <c r="N269" i="16"/>
  <c r="N270" i="16"/>
  <c r="N271" i="16"/>
  <c r="N272" i="16"/>
  <c r="N273" i="16"/>
  <c r="N274" i="16"/>
  <c r="M236" i="16"/>
  <c r="N200" i="16"/>
  <c r="N201" i="16"/>
  <c r="N202" i="16"/>
  <c r="N203" i="16"/>
  <c r="N204" i="16"/>
  <c r="N205" i="16"/>
  <c r="N206" i="16"/>
  <c r="N207" i="16"/>
  <c r="N208" i="16"/>
  <c r="N209" i="16"/>
  <c r="N210" i="16"/>
  <c r="N211" i="16"/>
  <c r="N212" i="16"/>
  <c r="N213" i="16"/>
  <c r="N214" i="16"/>
  <c r="N215" i="16"/>
  <c r="N216" i="16"/>
  <c r="N217" i="16"/>
  <c r="N218" i="16"/>
  <c r="N219" i="16"/>
  <c r="N220" i="16"/>
  <c r="N221" i="16"/>
  <c r="N222" i="16"/>
  <c r="N223" i="16"/>
  <c r="N224" i="16"/>
  <c r="N225" i="16"/>
  <c r="N226" i="16"/>
  <c r="N227" i="16"/>
  <c r="N228" i="16"/>
  <c r="N229" i="16"/>
  <c r="N230" i="16"/>
  <c r="N231" i="16"/>
  <c r="N232" i="16"/>
  <c r="N233" i="16"/>
  <c r="N234" i="16"/>
  <c r="N235" i="16"/>
  <c r="M158" i="16"/>
  <c r="N122" i="16"/>
  <c r="N123" i="16"/>
  <c r="N124" i="16"/>
  <c r="N125" i="16"/>
  <c r="N126" i="16"/>
  <c r="N127" i="16"/>
  <c r="N128" i="16"/>
  <c r="N129" i="16"/>
  <c r="N130" i="16"/>
  <c r="N131" i="16"/>
  <c r="N132" i="16"/>
  <c r="N133" i="16"/>
  <c r="N134" i="16"/>
  <c r="N135" i="16"/>
  <c r="N136" i="16"/>
  <c r="N137" i="16"/>
  <c r="N138" i="16"/>
  <c r="N139" i="16"/>
  <c r="N140" i="16"/>
  <c r="N141" i="16"/>
  <c r="N142" i="16"/>
  <c r="N143" i="16"/>
  <c r="N144" i="16"/>
  <c r="N145" i="16"/>
  <c r="N146" i="16"/>
  <c r="N147" i="16"/>
  <c r="N148" i="16"/>
  <c r="N149" i="16"/>
  <c r="N150" i="16"/>
  <c r="N151" i="16"/>
  <c r="N152" i="16"/>
  <c r="N153" i="16"/>
  <c r="N154" i="16"/>
  <c r="N155" i="16"/>
  <c r="N156" i="16"/>
  <c r="N157" i="16"/>
  <c r="M197" i="16"/>
  <c r="N161" i="16"/>
  <c r="N162" i="16"/>
  <c r="N163" i="16"/>
  <c r="N164" i="16"/>
  <c r="N165" i="16"/>
  <c r="N166" i="16"/>
  <c r="N167" i="16"/>
  <c r="N168" i="16"/>
  <c r="N169" i="16"/>
  <c r="N170" i="16"/>
  <c r="N171" i="16"/>
  <c r="N172" i="16"/>
  <c r="N173" i="16"/>
  <c r="N174" i="16"/>
  <c r="N175" i="16"/>
  <c r="N176" i="16"/>
  <c r="N177" i="16"/>
  <c r="N178" i="16"/>
  <c r="N179" i="16"/>
  <c r="N180" i="16"/>
  <c r="N181" i="16"/>
  <c r="N182" i="16"/>
  <c r="N183" i="16"/>
  <c r="N184" i="16"/>
  <c r="N185" i="16"/>
  <c r="N186" i="16"/>
  <c r="N187" i="16"/>
  <c r="N188" i="16"/>
  <c r="N189" i="16"/>
  <c r="N190" i="16"/>
  <c r="N191" i="16"/>
  <c r="N192" i="16"/>
  <c r="N193" i="16"/>
  <c r="N194" i="16"/>
  <c r="N195" i="16"/>
  <c r="N196" i="16"/>
  <c r="M119" i="16"/>
  <c r="N83" i="16"/>
  <c r="N84" i="16"/>
  <c r="N85" i="16"/>
  <c r="N86" i="16"/>
  <c r="N87" i="16"/>
  <c r="N88" i="16"/>
  <c r="N89" i="16"/>
  <c r="N90" i="16"/>
  <c r="N91" i="16"/>
  <c r="N92" i="16"/>
  <c r="N93" i="16"/>
  <c r="N94" i="16"/>
  <c r="N95" i="16"/>
  <c r="N96" i="16"/>
  <c r="N97" i="16"/>
  <c r="N98" i="16"/>
  <c r="N99" i="16"/>
  <c r="N100" i="16"/>
  <c r="N101" i="16"/>
  <c r="N102" i="16"/>
  <c r="N103" i="16"/>
  <c r="N104" i="16"/>
  <c r="N105" i="16"/>
  <c r="N106" i="16"/>
  <c r="N107" i="16"/>
  <c r="N108" i="16"/>
  <c r="N109" i="16"/>
  <c r="N110" i="16"/>
  <c r="N111" i="16"/>
  <c r="N112" i="16"/>
  <c r="N113" i="16"/>
  <c r="N114" i="16"/>
  <c r="N115" i="16"/>
  <c r="N116" i="16"/>
  <c r="N117" i="16"/>
  <c r="N118" i="16"/>
  <c r="M80" i="16"/>
  <c r="N80" i="16"/>
  <c r="M28" i="16"/>
  <c r="N28" i="16" s="1"/>
  <c r="L28" i="16"/>
  <c r="AM869" i="16"/>
  <c r="AM868" i="16"/>
  <c r="AM867" i="16"/>
  <c r="AM866" i="16"/>
  <c r="AM865" i="16"/>
  <c r="AM864" i="16"/>
  <c r="AM863" i="16"/>
  <c r="AM862" i="16"/>
  <c r="AM861" i="16"/>
  <c r="AM860" i="16"/>
  <c r="AV15" i="16"/>
  <c r="AV16" i="16" s="1"/>
  <c r="AV17" i="16" s="1"/>
  <c r="AV18" i="16" s="1"/>
  <c r="AV19" i="16" s="1"/>
  <c r="AV20" i="16" s="1"/>
  <c r="AV21" i="16" s="1"/>
  <c r="AV22" i="16" s="1"/>
  <c r="AV23" i="16" s="1"/>
  <c r="AV24" i="16" s="1"/>
  <c r="AV25" i="16" s="1"/>
  <c r="AV26" i="16" s="1"/>
  <c r="AV27" i="16" s="1"/>
  <c r="AV28" i="16"/>
  <c r="AV29" i="16" s="1"/>
  <c r="AV30" i="16" s="1"/>
  <c r="AV31" i="16" s="1"/>
  <c r="AV32" i="16" s="1"/>
  <c r="AV33" i="16" s="1"/>
  <c r="AV34" i="16" s="1"/>
  <c r="AV35" i="16" s="1"/>
  <c r="AV36" i="16" s="1"/>
  <c r="AV37" i="16" s="1"/>
  <c r="AV38" i="16" s="1"/>
  <c r="AV39" i="16"/>
  <c r="AV40" i="16"/>
  <c r="AV41" i="16" s="1"/>
  <c r="AV42" i="16" s="1"/>
  <c r="AV43" i="16" s="1"/>
  <c r="AV44" i="16" s="1"/>
  <c r="AV45" i="16" s="1"/>
  <c r="AV46" i="16" s="1"/>
  <c r="AV47" i="16" s="1"/>
  <c r="AV48" i="16" s="1"/>
  <c r="AV49" i="16" s="1"/>
  <c r="AV50" i="16" s="1"/>
  <c r="AV51" i="16" s="1"/>
  <c r="AV52" i="16" s="1"/>
  <c r="AV53" i="16" s="1"/>
  <c r="AV54" i="16" s="1"/>
  <c r="AV55" i="16" s="1"/>
  <c r="AV56" i="16" s="1"/>
  <c r="AV57" i="16" s="1"/>
  <c r="AV58" i="16" s="1"/>
  <c r="AV59" i="16" s="1"/>
  <c r="AV60" i="16" s="1"/>
  <c r="AV61" i="16" s="1"/>
  <c r="AV62" i="16" s="1"/>
  <c r="AV63" i="16" s="1"/>
  <c r="AV64" i="16" s="1"/>
  <c r="AV65" i="16" s="1"/>
  <c r="AV66" i="16" s="1"/>
  <c r="AV67" i="16" s="1"/>
  <c r="AV68" i="16" s="1"/>
  <c r="AV69" i="16" s="1"/>
  <c r="AV70" i="16" s="1"/>
  <c r="AV71" i="16" s="1"/>
  <c r="AV72" i="16" s="1"/>
  <c r="AV73" i="16" s="1"/>
  <c r="AV74" i="16" s="1"/>
  <c r="AV75" i="16" s="1"/>
  <c r="AV76" i="16" s="1"/>
  <c r="AV77" i="16" s="1"/>
  <c r="AV78" i="16" s="1"/>
  <c r="AV79" i="16" s="1"/>
  <c r="AV80" i="16" s="1"/>
  <c r="AV81" i="16" s="1"/>
  <c r="AV82" i="16" s="1"/>
  <c r="AV83" i="16" s="1"/>
  <c r="AV84" i="16" s="1"/>
  <c r="AV85" i="16" s="1"/>
  <c r="AV86" i="16" s="1"/>
  <c r="AV87" i="16" s="1"/>
  <c r="AV88" i="16" s="1"/>
  <c r="AV89" i="16" s="1"/>
  <c r="AV90" i="16" s="1"/>
  <c r="AV91" i="16" s="1"/>
  <c r="AV92" i="16" s="1"/>
  <c r="AV93" i="16" s="1"/>
  <c r="AV94" i="16" s="1"/>
  <c r="AV95" i="16" s="1"/>
  <c r="AV96" i="16" s="1"/>
  <c r="AV97" i="16" s="1"/>
  <c r="AV98" i="16" s="1"/>
  <c r="AV99" i="16" s="1"/>
  <c r="AV100" i="16" s="1"/>
  <c r="AV101" i="16" s="1"/>
  <c r="AV102" i="16" s="1"/>
  <c r="AV103" i="16" s="1"/>
  <c r="AV104" i="16" s="1"/>
  <c r="AV105" i="16" s="1"/>
  <c r="AV106" i="16" s="1"/>
  <c r="AV107" i="16" s="1"/>
  <c r="AV108" i="16" s="1"/>
  <c r="AV109" i="16" s="1"/>
  <c r="AV110" i="16" s="1"/>
  <c r="AV111" i="16" s="1"/>
  <c r="AV112" i="16" s="1"/>
  <c r="AV113" i="16" s="1"/>
  <c r="AV114" i="16" s="1"/>
  <c r="AV115" i="16" s="1"/>
  <c r="AV116" i="16" s="1"/>
  <c r="AV117" i="16" s="1"/>
  <c r="AV118" i="16" s="1"/>
  <c r="AV119" i="16" s="1"/>
  <c r="AV120" i="16" s="1"/>
  <c r="AV121" i="16" s="1"/>
  <c r="AV122" i="16" s="1"/>
  <c r="AV123" i="16" s="1"/>
  <c r="AV124" i="16" s="1"/>
  <c r="AV125" i="16" s="1"/>
  <c r="AV126" i="16" s="1"/>
  <c r="AV127" i="16" s="1"/>
  <c r="AV128" i="16" s="1"/>
  <c r="AV129" i="16" s="1"/>
  <c r="AP331" i="16"/>
  <c r="AP330" i="16"/>
  <c r="AP329" i="16"/>
  <c r="AP328" i="16"/>
  <c r="AP327" i="16"/>
  <c r="AP326" i="16"/>
  <c r="AP325" i="16"/>
  <c r="AP324" i="16"/>
  <c r="AP323" i="16"/>
  <c r="AP322" i="16"/>
  <c r="AM292" i="16"/>
  <c r="AM291" i="16"/>
  <c r="AM290" i="16"/>
  <c r="AM289" i="16"/>
  <c r="AM288" i="16"/>
  <c r="AM287" i="16"/>
  <c r="AM286" i="16"/>
  <c r="AM285" i="16"/>
  <c r="AM284" i="16"/>
  <c r="AM283" i="16"/>
  <c r="AM252" i="16"/>
  <c r="AM251" i="16"/>
  <c r="AM250" i="16"/>
  <c r="AM249" i="16"/>
  <c r="AM248" i="16"/>
  <c r="AM247" i="16"/>
  <c r="AM246" i="16"/>
  <c r="AM245" i="16"/>
  <c r="AM244" i="16"/>
  <c r="AM243" i="16"/>
  <c r="AM217" i="16"/>
  <c r="AM216" i="16"/>
  <c r="AM215" i="16"/>
  <c r="AM214" i="16"/>
  <c r="AM213" i="16"/>
  <c r="AM212" i="16"/>
  <c r="AM211" i="16"/>
  <c r="AM210" i="16"/>
  <c r="AM209" i="16"/>
  <c r="AM208" i="16"/>
  <c r="AM194" i="16"/>
  <c r="AM193" i="16"/>
  <c r="AM192" i="16"/>
  <c r="AM191" i="16"/>
  <c r="AM190" i="16"/>
  <c r="AM189" i="16"/>
  <c r="AM188" i="16"/>
  <c r="AM187" i="16"/>
  <c r="AM186" i="16"/>
  <c r="AM185" i="16"/>
  <c r="AM144" i="16"/>
  <c r="AM143" i="16"/>
  <c r="AM142" i="16"/>
  <c r="AM141" i="16"/>
  <c r="AM140" i="16"/>
  <c r="AM139" i="16"/>
  <c r="AM138" i="16"/>
  <c r="AM137" i="16"/>
  <c r="AM136" i="16"/>
  <c r="AM135" i="16"/>
  <c r="AM105" i="16"/>
  <c r="AM104" i="16"/>
  <c r="AM103" i="16"/>
  <c r="AM102" i="16"/>
  <c r="AM101" i="16"/>
  <c r="AM100" i="16"/>
  <c r="AM99" i="16"/>
  <c r="AM98" i="16"/>
  <c r="AM97" i="16"/>
  <c r="AM96" i="16"/>
  <c r="AP867" i="16"/>
  <c r="AP866" i="16"/>
  <c r="AP865" i="16"/>
  <c r="AP864" i="16"/>
  <c r="AP863" i="16"/>
  <c r="AP862" i="16"/>
  <c r="AP861" i="16"/>
  <c r="AP860" i="16"/>
  <c r="AP859" i="16"/>
  <c r="AM859" i="16"/>
  <c r="AP858" i="16"/>
  <c r="AM858" i="16"/>
  <c r="AP857" i="16"/>
  <c r="AM857" i="16"/>
  <c r="AP856" i="16"/>
  <c r="AM856" i="16"/>
  <c r="AP855" i="16"/>
  <c r="AM855" i="16"/>
  <c r="AP854" i="16"/>
  <c r="AM854" i="16"/>
  <c r="AP838" i="16"/>
  <c r="AM838" i="16"/>
  <c r="AP837" i="16"/>
  <c r="AM837" i="16"/>
  <c r="AP836" i="16"/>
  <c r="AM836" i="16"/>
  <c r="AP835" i="16"/>
  <c r="AM835" i="16"/>
  <c r="AP834" i="16"/>
  <c r="AM834" i="16"/>
  <c r="AP833" i="16"/>
  <c r="AM833" i="16"/>
  <c r="AP832" i="16"/>
  <c r="AM832" i="16"/>
  <c r="AP831" i="16"/>
  <c r="AM831" i="16"/>
  <c r="AP830" i="16"/>
  <c r="AM830" i="16"/>
  <c r="AP829" i="16"/>
  <c r="AM829" i="16"/>
  <c r="AP828" i="16"/>
  <c r="AM828" i="16"/>
  <c r="AP827" i="16"/>
  <c r="AM827" i="16"/>
  <c r="AP826" i="16"/>
  <c r="AM826" i="16"/>
  <c r="AP825" i="16"/>
  <c r="AM825" i="16"/>
  <c r="AP809" i="16"/>
  <c r="AM809" i="16"/>
  <c r="AP808" i="16"/>
  <c r="AM808" i="16"/>
  <c r="AP807" i="16"/>
  <c r="AM807" i="16"/>
  <c r="AP806" i="16"/>
  <c r="AM806" i="16"/>
  <c r="AP805" i="16"/>
  <c r="AM805" i="16"/>
  <c r="AP804" i="16"/>
  <c r="AM804" i="16"/>
  <c r="AP803" i="16"/>
  <c r="AM803" i="16"/>
  <c r="AP802" i="16"/>
  <c r="AM802" i="16"/>
  <c r="AP801" i="16"/>
  <c r="AM801" i="16"/>
  <c r="AP800" i="16"/>
  <c r="AM800" i="16"/>
  <c r="AP799" i="16"/>
  <c r="AM799" i="16"/>
  <c r="AP798" i="16"/>
  <c r="AM798" i="16"/>
  <c r="AP797" i="16"/>
  <c r="AM797" i="16"/>
  <c r="AP796" i="16"/>
  <c r="AM796" i="16"/>
  <c r="AP780" i="16"/>
  <c r="AM780" i="16"/>
  <c r="AP779" i="16"/>
  <c r="AM779" i="16"/>
  <c r="AP778" i="16"/>
  <c r="AM778" i="16"/>
  <c r="AP777" i="16"/>
  <c r="AM777" i="16"/>
  <c r="AP776" i="16"/>
  <c r="AM776" i="16"/>
  <c r="AP775" i="16"/>
  <c r="AM775" i="16"/>
  <c r="AP774" i="16"/>
  <c r="AM774" i="16"/>
  <c r="AP773" i="16"/>
  <c r="AM773" i="16"/>
  <c r="AP772" i="16"/>
  <c r="AM772" i="16"/>
  <c r="AP771" i="16"/>
  <c r="AM771" i="16"/>
  <c r="AP770" i="16"/>
  <c r="AM770" i="16"/>
  <c r="AP769" i="16"/>
  <c r="AM769" i="16"/>
  <c r="AP768" i="16"/>
  <c r="AM768" i="16"/>
  <c r="AP767" i="16"/>
  <c r="AM767" i="16"/>
  <c r="AP751" i="16"/>
  <c r="AM751" i="16"/>
  <c r="AP750" i="16"/>
  <c r="AM750" i="16"/>
  <c r="AP749" i="16"/>
  <c r="AM749" i="16"/>
  <c r="AP748" i="16"/>
  <c r="AM748" i="16"/>
  <c r="AP747" i="16"/>
  <c r="AM747" i="16"/>
  <c r="AP746" i="16"/>
  <c r="AM746" i="16"/>
  <c r="AP745" i="16"/>
  <c r="AM745" i="16"/>
  <c r="AP744" i="16"/>
  <c r="AM744" i="16"/>
  <c r="AP743" i="16"/>
  <c r="AM743" i="16"/>
  <c r="AP742" i="16"/>
  <c r="AM742" i="16"/>
  <c r="AP741" i="16"/>
  <c r="AM741" i="16"/>
  <c r="AP740" i="16"/>
  <c r="AM740" i="16"/>
  <c r="AP739" i="16"/>
  <c r="AM739" i="16"/>
  <c r="AP738" i="16"/>
  <c r="AM738" i="16"/>
  <c r="AP721" i="16"/>
  <c r="AM721" i="16"/>
  <c r="AP720" i="16"/>
  <c r="AM720" i="16"/>
  <c r="AP719" i="16"/>
  <c r="AM719" i="16"/>
  <c r="AP718" i="16"/>
  <c r="AM718" i="16"/>
  <c r="AP717" i="16"/>
  <c r="AM717" i="16"/>
  <c r="AP716" i="16"/>
  <c r="AM716" i="16"/>
  <c r="AP715" i="16"/>
  <c r="AM715" i="16"/>
  <c r="AP714" i="16"/>
  <c r="AM714" i="16"/>
  <c r="AP713" i="16"/>
  <c r="AM713" i="16"/>
  <c r="AP712" i="16"/>
  <c r="AM712" i="16"/>
  <c r="AP711" i="16"/>
  <c r="AM711" i="16"/>
  <c r="AP710" i="16"/>
  <c r="AM710" i="16"/>
  <c r="AP709" i="16"/>
  <c r="AM709" i="16"/>
  <c r="AP708" i="16"/>
  <c r="AM708" i="16"/>
  <c r="AP693" i="16"/>
  <c r="AM693" i="16"/>
  <c r="AP692" i="16"/>
  <c r="AM692" i="16"/>
  <c r="AP691" i="16"/>
  <c r="AM691" i="16"/>
  <c r="AP690" i="16"/>
  <c r="AM690" i="16"/>
  <c r="AP689" i="16"/>
  <c r="AM689" i="16"/>
  <c r="AP688" i="16"/>
  <c r="AM688" i="16"/>
  <c r="AP687" i="16"/>
  <c r="AM687" i="16"/>
  <c r="AP686" i="16"/>
  <c r="AM686" i="16"/>
  <c r="AP685" i="16"/>
  <c r="AM685" i="16"/>
  <c r="AP684" i="16"/>
  <c r="AM684" i="16"/>
  <c r="AP683" i="16"/>
  <c r="AM683" i="16"/>
  <c r="AP682" i="16"/>
  <c r="AM682" i="16"/>
  <c r="AP681" i="16"/>
  <c r="AM681" i="16"/>
  <c r="AP680" i="16"/>
  <c r="AM680" i="16"/>
  <c r="AP664" i="16"/>
  <c r="AM664" i="16"/>
  <c r="AP663" i="16"/>
  <c r="AM663" i="16"/>
  <c r="AP662" i="16"/>
  <c r="AM662" i="16"/>
  <c r="AP661" i="16"/>
  <c r="AM661" i="16"/>
  <c r="AP660" i="16"/>
  <c r="AM660" i="16"/>
  <c r="AP659" i="16"/>
  <c r="AM659" i="16"/>
  <c r="AP658" i="16"/>
  <c r="AM658" i="16"/>
  <c r="AP657" i="16"/>
  <c r="AM657" i="16"/>
  <c r="AP656" i="16"/>
  <c r="AM656" i="16"/>
  <c r="AP655" i="16"/>
  <c r="AM655" i="16"/>
  <c r="AP654" i="16"/>
  <c r="AM654" i="16"/>
  <c r="AP653" i="16"/>
  <c r="AM653" i="16"/>
  <c r="AP652" i="16"/>
  <c r="AM652" i="16"/>
  <c r="AP651" i="16"/>
  <c r="AM651" i="16"/>
  <c r="AP633" i="16"/>
  <c r="AM633" i="16"/>
  <c r="AP632" i="16"/>
  <c r="AM632" i="16"/>
  <c r="AP631" i="16"/>
  <c r="AM631" i="16"/>
  <c r="AP630" i="16"/>
  <c r="AM630" i="16"/>
  <c r="AP629" i="16"/>
  <c r="AM629" i="16"/>
  <c r="AP628" i="16"/>
  <c r="AM628" i="16"/>
  <c r="AP627" i="16"/>
  <c r="AM627" i="16"/>
  <c r="AP626" i="16"/>
  <c r="AM626" i="16"/>
  <c r="AP625" i="16"/>
  <c r="AM625" i="16"/>
  <c r="AP624" i="16"/>
  <c r="AM624" i="16"/>
  <c r="AP623" i="16"/>
  <c r="AM623" i="16"/>
  <c r="AP622" i="16"/>
  <c r="AM622" i="16"/>
  <c r="AP621" i="16"/>
  <c r="AM621" i="16"/>
  <c r="AP620" i="16"/>
  <c r="AM620" i="16"/>
  <c r="AP606" i="16"/>
  <c r="AM606" i="16"/>
  <c r="AP605" i="16"/>
  <c r="AM605" i="16"/>
  <c r="AP604" i="16"/>
  <c r="AM604" i="16"/>
  <c r="AP603" i="16"/>
  <c r="AM603" i="16"/>
  <c r="AP602" i="16"/>
  <c r="AM602" i="16"/>
  <c r="AP601" i="16"/>
  <c r="AM601" i="16"/>
  <c r="AP600" i="16"/>
  <c r="AM600" i="16"/>
  <c r="AP599" i="16"/>
  <c r="AM599" i="16"/>
  <c r="AP598" i="16"/>
  <c r="AM598" i="16"/>
  <c r="AP597" i="16"/>
  <c r="AM597" i="16"/>
  <c r="AP596" i="16"/>
  <c r="AM596" i="16"/>
  <c r="AP595" i="16"/>
  <c r="AM595" i="16"/>
  <c r="AP594" i="16"/>
  <c r="AM594" i="16"/>
  <c r="AP593" i="16"/>
  <c r="AM593" i="16"/>
  <c r="AP577" i="16"/>
  <c r="AM577" i="16"/>
  <c r="AP576" i="16"/>
  <c r="AM576" i="16"/>
  <c r="AP575" i="16"/>
  <c r="AM575" i="16"/>
  <c r="AP574" i="16"/>
  <c r="AM574" i="16"/>
  <c r="AP573" i="16"/>
  <c r="AM573" i="16"/>
  <c r="AP572" i="16"/>
  <c r="AM572" i="16"/>
  <c r="AP571" i="16"/>
  <c r="AM571" i="16"/>
  <c r="AP570" i="16"/>
  <c r="AM570" i="16"/>
  <c r="AP569" i="16"/>
  <c r="AM569" i="16"/>
  <c r="AP568" i="16"/>
  <c r="AM568" i="16"/>
  <c r="AP567" i="16"/>
  <c r="AM567" i="16"/>
  <c r="AP566" i="16"/>
  <c r="AM566" i="16"/>
  <c r="AP565" i="16"/>
  <c r="AM565" i="16"/>
  <c r="AP564" i="16"/>
  <c r="AM564" i="16"/>
  <c r="AP548" i="16"/>
  <c r="AM548" i="16"/>
  <c r="AP547" i="16"/>
  <c r="AM547" i="16"/>
  <c r="AP546" i="16"/>
  <c r="AM546" i="16"/>
  <c r="AP545" i="16"/>
  <c r="AM545" i="16"/>
  <c r="AP544" i="16"/>
  <c r="AM544" i="16"/>
  <c r="AP543" i="16"/>
  <c r="AM543" i="16"/>
  <c r="AP542" i="16"/>
  <c r="AM542" i="16"/>
  <c r="AP541" i="16"/>
  <c r="AM541" i="16"/>
  <c r="AP540" i="16"/>
  <c r="AM540" i="16"/>
  <c r="AP539" i="16"/>
  <c r="AM539" i="16"/>
  <c r="AP538" i="16"/>
  <c r="AM538" i="16"/>
  <c r="AP537" i="16"/>
  <c r="AM537" i="16"/>
  <c r="AP536" i="16"/>
  <c r="AM536" i="16"/>
  <c r="AP535" i="16"/>
  <c r="AM535" i="16"/>
  <c r="AP519" i="16"/>
  <c r="AM519" i="16"/>
  <c r="AP518" i="16"/>
  <c r="AM518" i="16"/>
  <c r="AP517" i="16"/>
  <c r="AM517" i="16"/>
  <c r="AP516" i="16"/>
  <c r="AM516" i="16"/>
  <c r="AP515" i="16"/>
  <c r="AM515" i="16"/>
  <c r="AP514" i="16"/>
  <c r="AM514" i="16"/>
  <c r="AP513" i="16"/>
  <c r="AM513" i="16"/>
  <c r="AP512" i="16"/>
  <c r="AM512" i="16"/>
  <c r="AP511" i="16"/>
  <c r="AM511" i="16"/>
  <c r="AP510" i="16"/>
  <c r="AM510" i="16"/>
  <c r="AP509" i="16"/>
  <c r="AM509" i="16"/>
  <c r="AP508" i="16"/>
  <c r="AM508" i="16"/>
  <c r="AP507" i="16"/>
  <c r="AM507" i="16"/>
  <c r="AP506" i="16"/>
  <c r="AM506" i="16"/>
  <c r="AP490" i="16"/>
  <c r="AM490" i="16"/>
  <c r="AP489" i="16"/>
  <c r="AM489" i="16"/>
  <c r="AP488" i="16"/>
  <c r="AM488" i="16"/>
  <c r="AP487" i="16"/>
  <c r="AM487" i="16"/>
  <c r="AP486" i="16"/>
  <c r="AM486" i="16"/>
  <c r="AP485" i="16"/>
  <c r="AM485" i="16"/>
  <c r="AP484" i="16"/>
  <c r="AM484" i="16"/>
  <c r="AP483" i="16"/>
  <c r="AM483" i="16"/>
  <c r="AP482" i="16"/>
  <c r="AM482" i="16"/>
  <c r="AP481" i="16"/>
  <c r="AM481" i="16"/>
  <c r="AP480" i="16"/>
  <c r="AM480" i="16"/>
  <c r="AP479" i="16"/>
  <c r="AM479" i="16"/>
  <c r="AP478" i="16"/>
  <c r="AM478" i="16"/>
  <c r="AP477" i="16"/>
  <c r="AM477" i="16"/>
  <c r="AP461" i="16"/>
  <c r="AM461" i="16"/>
  <c r="AP460" i="16"/>
  <c r="AM460" i="16"/>
  <c r="AP459" i="16"/>
  <c r="AM459" i="16"/>
  <c r="AP458" i="16"/>
  <c r="AM458" i="16"/>
  <c r="AP457" i="16"/>
  <c r="AM457" i="16"/>
  <c r="AP456" i="16"/>
  <c r="AM456" i="16"/>
  <c r="AP455" i="16"/>
  <c r="AM455" i="16"/>
  <c r="AP454" i="16"/>
  <c r="AM454" i="16"/>
  <c r="AP453" i="16"/>
  <c r="AM453" i="16"/>
  <c r="AP452" i="16"/>
  <c r="AM452" i="16"/>
  <c r="AP451" i="16"/>
  <c r="AM451" i="16"/>
  <c r="AP450" i="16"/>
  <c r="AM450" i="16"/>
  <c r="AP449" i="16"/>
  <c r="AM449" i="16"/>
  <c r="AP448" i="16"/>
  <c r="AM448" i="16"/>
  <c r="AP432" i="16"/>
  <c r="AM432" i="16"/>
  <c r="AP431" i="16"/>
  <c r="AM431" i="16"/>
  <c r="AP430" i="16"/>
  <c r="AM430" i="16"/>
  <c r="AP429" i="16"/>
  <c r="AM429" i="16"/>
  <c r="AP428" i="16"/>
  <c r="AM428" i="16"/>
  <c r="AP427" i="16"/>
  <c r="AM427" i="16"/>
  <c r="AP426" i="16"/>
  <c r="AM426" i="16"/>
  <c r="AP425" i="16"/>
  <c r="AM425" i="16"/>
  <c r="AP424" i="16"/>
  <c r="AM424" i="16"/>
  <c r="AP423" i="16"/>
  <c r="AM423" i="16"/>
  <c r="AP422" i="16"/>
  <c r="AM422" i="16"/>
  <c r="AP421" i="16"/>
  <c r="AM421" i="16"/>
  <c r="AP420" i="16"/>
  <c r="AM420" i="16"/>
  <c r="AP419" i="16"/>
  <c r="AM419" i="16"/>
  <c r="AP402" i="16"/>
  <c r="AM402" i="16"/>
  <c r="AP401" i="16"/>
  <c r="AM401" i="16"/>
  <c r="AP400" i="16"/>
  <c r="AM400" i="16"/>
  <c r="AP399" i="16"/>
  <c r="AM399" i="16"/>
  <c r="AP398" i="16"/>
  <c r="AM398" i="16"/>
  <c r="AP397" i="16"/>
  <c r="AM397" i="16"/>
  <c r="AP396" i="16"/>
  <c r="AM396" i="16"/>
  <c r="AP395" i="16"/>
  <c r="AM395" i="16"/>
  <c r="AP394" i="16"/>
  <c r="AM394" i="16"/>
  <c r="AP393" i="16"/>
  <c r="AM393" i="16"/>
  <c r="AP392" i="16"/>
  <c r="AM392" i="16"/>
  <c r="AP391" i="16"/>
  <c r="AM391" i="16"/>
  <c r="AP390" i="16"/>
  <c r="AM390" i="16"/>
  <c r="AP389" i="16"/>
  <c r="AM389" i="16"/>
  <c r="AP374" i="16"/>
  <c r="AM374" i="16"/>
  <c r="AP373" i="16"/>
  <c r="AM373" i="16"/>
  <c r="AP372" i="16"/>
  <c r="AM372" i="16"/>
  <c r="AP371" i="16"/>
  <c r="AM371" i="16"/>
  <c r="AP370" i="16"/>
  <c r="AM370" i="16"/>
  <c r="AP369" i="16"/>
  <c r="AM369" i="16"/>
  <c r="AP368" i="16"/>
  <c r="AM368" i="16"/>
  <c r="AP367" i="16"/>
  <c r="AM367" i="16"/>
  <c r="AP366" i="16"/>
  <c r="AM366" i="16"/>
  <c r="AP365" i="16"/>
  <c r="AM365" i="16"/>
  <c r="AP364" i="16"/>
  <c r="AM364" i="16"/>
  <c r="AP363" i="16"/>
  <c r="AM363" i="16"/>
  <c r="AP362" i="16"/>
  <c r="AM362" i="16"/>
  <c r="AP361" i="16"/>
  <c r="AM361" i="16"/>
  <c r="AP346" i="16"/>
  <c r="AP345" i="16"/>
  <c r="AP344" i="16"/>
  <c r="AP343" i="16"/>
  <c r="AP342" i="16"/>
  <c r="AP341" i="16"/>
  <c r="AP340" i="16"/>
  <c r="AP339" i="16"/>
  <c r="AP338" i="16"/>
  <c r="AP337" i="16"/>
  <c r="AP336" i="16"/>
  <c r="AP335" i="16"/>
  <c r="AP334" i="16"/>
  <c r="AP333" i="16"/>
  <c r="AM306" i="16"/>
  <c r="AM305" i="16"/>
  <c r="AM304" i="16"/>
  <c r="AM303" i="16"/>
  <c r="AM302" i="16"/>
  <c r="AM301" i="16"/>
  <c r="AM300" i="16"/>
  <c r="AM299" i="16"/>
  <c r="AM298" i="16"/>
  <c r="AM297" i="16"/>
  <c r="AM296" i="16"/>
  <c r="AM295" i="16"/>
  <c r="AM294" i="16"/>
  <c r="AM293" i="16"/>
  <c r="AM265" i="16"/>
  <c r="AM264" i="16"/>
  <c r="AM263" i="16"/>
  <c r="AM262" i="16"/>
  <c r="AM261" i="16"/>
  <c r="AM260" i="16"/>
  <c r="AM259" i="16"/>
  <c r="AM258" i="16"/>
  <c r="AM257" i="16"/>
  <c r="AM256" i="16"/>
  <c r="AM255" i="16"/>
  <c r="AM254" i="16"/>
  <c r="AM253" i="16"/>
  <c r="AM242" i="16"/>
  <c r="AM228" i="16"/>
  <c r="AM227" i="16"/>
  <c r="AM226" i="16"/>
  <c r="AM225" i="16"/>
  <c r="AM224" i="16"/>
  <c r="AM223" i="16"/>
  <c r="AM222" i="16"/>
  <c r="AM221" i="16"/>
  <c r="AM220" i="16"/>
  <c r="AM219" i="16"/>
  <c r="AM218" i="16"/>
  <c r="AM207" i="16"/>
  <c r="AM206" i="16"/>
  <c r="AM205" i="16"/>
  <c r="AM184" i="16"/>
  <c r="AM183" i="16"/>
  <c r="AM182" i="16"/>
  <c r="AM181" i="16"/>
  <c r="AM180" i="16"/>
  <c r="AM179" i="16"/>
  <c r="AM178" i="16"/>
  <c r="AM177" i="16"/>
  <c r="AM176" i="16"/>
  <c r="AM175" i="16"/>
  <c r="AM174" i="16"/>
  <c r="AM173" i="16"/>
  <c r="AM172" i="16"/>
  <c r="AM171" i="16"/>
  <c r="AM154" i="16"/>
  <c r="AM153" i="16"/>
  <c r="AM152" i="16"/>
  <c r="AM151" i="16"/>
  <c r="AM150" i="16"/>
  <c r="AM149" i="16"/>
  <c r="AM148" i="16"/>
  <c r="AM147" i="16"/>
  <c r="AM146" i="16"/>
  <c r="AM145" i="16"/>
  <c r="AM134" i="16"/>
  <c r="AM133" i="16"/>
  <c r="AM132" i="16"/>
  <c r="AM131" i="16"/>
  <c r="AM115" i="16"/>
  <c r="AM114" i="16"/>
  <c r="AM113" i="16"/>
  <c r="AM112" i="16"/>
  <c r="AM111" i="16"/>
  <c r="AM110" i="16"/>
  <c r="AM109" i="16"/>
  <c r="AM108" i="16"/>
  <c r="AM107" i="16"/>
  <c r="AM106" i="16"/>
  <c r="AM95" i="16"/>
  <c r="AM94" i="16"/>
  <c r="AM93" i="16"/>
  <c r="AM92" i="16"/>
  <c r="D847" i="16"/>
  <c r="A847" i="16" s="1"/>
  <c r="D818" i="16"/>
  <c r="A818" i="16" s="1"/>
  <c r="D789" i="16"/>
  <c r="A789" i="16" s="1"/>
  <c r="D760" i="16"/>
  <c r="A760" i="16" s="1"/>
  <c r="D731" i="16"/>
  <c r="A731" i="16" s="1"/>
  <c r="D702" i="16"/>
  <c r="A702" i="16" s="1"/>
  <c r="D673" i="16"/>
  <c r="A673" i="16" s="1"/>
  <c r="D644" i="16"/>
  <c r="A644" i="16" s="1"/>
  <c r="D615" i="16"/>
  <c r="A615" i="16" s="1"/>
  <c r="D586" i="16"/>
  <c r="A586" i="16" s="1"/>
  <c r="D557" i="16"/>
  <c r="A557" i="16" s="1"/>
  <c r="D528" i="16"/>
  <c r="A528" i="16" s="1"/>
  <c r="D499" i="16"/>
  <c r="A499" i="16" s="1"/>
  <c r="D470" i="16"/>
  <c r="A470" i="16" s="1"/>
  <c r="D441" i="16"/>
  <c r="A441" i="16" s="1"/>
  <c r="D412" i="16"/>
  <c r="A412" i="16" s="1"/>
  <c r="D383" i="16"/>
  <c r="A383" i="16" s="1"/>
  <c r="D354" i="16"/>
  <c r="A354" i="16" s="1"/>
  <c r="D13" i="16"/>
  <c r="A13" i="16" s="1"/>
  <c r="D29" i="16"/>
  <c r="D42" i="16" s="1"/>
  <c r="AP871" i="16"/>
  <c r="AM871" i="16"/>
  <c r="AP870" i="16"/>
  <c r="AM870" i="16"/>
  <c r="AP842" i="16"/>
  <c r="AM842" i="16"/>
  <c r="AP841" i="16"/>
  <c r="AM841" i="16"/>
  <c r="AP813" i="16"/>
  <c r="AM813" i="16"/>
  <c r="AP812" i="16"/>
  <c r="AM812" i="16"/>
  <c r="AP783" i="16"/>
  <c r="AM783" i="16"/>
  <c r="AP782" i="16"/>
  <c r="AM782" i="16"/>
  <c r="AP755" i="16"/>
  <c r="AM755" i="16"/>
  <c r="AP754" i="16"/>
  <c r="AM754" i="16"/>
  <c r="AP723" i="16"/>
  <c r="AM723" i="16"/>
  <c r="AP722" i="16"/>
  <c r="AM722" i="16"/>
  <c r="AP695" i="16"/>
  <c r="AM695" i="16"/>
  <c r="AP694" i="16"/>
  <c r="AM694" i="16"/>
  <c r="AP667" i="16"/>
  <c r="AM667" i="16"/>
  <c r="AP666" i="16"/>
  <c r="AM666" i="16"/>
  <c r="AP635" i="16"/>
  <c r="AM635" i="16"/>
  <c r="AP634" i="16"/>
  <c r="AM634" i="16"/>
  <c r="AP609" i="16"/>
  <c r="AM609" i="16"/>
  <c r="AP608" i="16"/>
  <c r="AM608" i="16"/>
  <c r="AP579" i="16"/>
  <c r="AM579" i="16"/>
  <c r="AP578" i="16"/>
  <c r="AM578" i="16"/>
  <c r="AP551" i="16"/>
  <c r="AM551" i="16"/>
  <c r="AP550" i="16"/>
  <c r="AM550" i="16"/>
  <c r="AP522" i="16"/>
  <c r="AM522" i="16"/>
  <c r="AP521" i="16"/>
  <c r="AM521" i="16"/>
  <c r="AP494" i="16"/>
  <c r="AM494" i="16"/>
  <c r="AP493" i="16"/>
  <c r="AM493" i="16"/>
  <c r="AP464" i="16"/>
  <c r="AM464" i="16"/>
  <c r="AP463" i="16"/>
  <c r="AM463" i="16"/>
  <c r="AP435" i="16"/>
  <c r="AM435" i="16"/>
  <c r="AP434" i="16"/>
  <c r="AM434" i="16"/>
  <c r="AP407" i="16"/>
  <c r="AM407" i="16"/>
  <c r="AP406" i="16"/>
  <c r="AM406" i="16"/>
  <c r="AP379" i="16"/>
  <c r="AM379" i="16"/>
  <c r="AP378" i="16"/>
  <c r="AM378" i="16"/>
  <c r="AP350" i="16"/>
  <c r="AP349" i="16"/>
  <c r="AM311" i="16"/>
  <c r="AM310" i="16"/>
  <c r="AM272" i="16"/>
  <c r="AM271" i="16"/>
  <c r="AM233" i="16"/>
  <c r="AM232" i="16"/>
  <c r="AM170" i="16"/>
  <c r="AM169" i="16"/>
  <c r="AM128" i="16"/>
  <c r="AM127" i="16"/>
  <c r="AM126" i="16"/>
  <c r="AM125" i="16"/>
  <c r="AM88" i="16"/>
  <c r="AM87" i="16"/>
  <c r="AM86" i="16"/>
  <c r="AM85" i="16"/>
  <c r="AM84" i="16"/>
  <c r="AP83" i="16"/>
  <c r="AM83" i="16"/>
  <c r="AO875" i="16"/>
  <c r="AO846" i="16"/>
  <c r="AO817" i="16"/>
  <c r="AO788" i="16"/>
  <c r="AO759" i="16"/>
  <c r="AO730" i="16"/>
  <c r="AO701" i="16"/>
  <c r="AO672" i="16"/>
  <c r="AO643" i="16"/>
  <c r="AO614" i="16"/>
  <c r="AO585" i="16"/>
  <c r="AO556" i="16"/>
  <c r="AO527" i="16"/>
  <c r="AO498" i="16"/>
  <c r="AO469" i="16"/>
  <c r="AO440" i="16"/>
  <c r="AO411" i="16"/>
  <c r="AO382" i="16"/>
  <c r="AO353" i="16"/>
  <c r="AO314" i="16"/>
  <c r="AO275" i="16"/>
  <c r="AO236" i="16"/>
  <c r="AO197" i="16"/>
  <c r="AO158" i="16"/>
  <c r="AO119" i="16"/>
  <c r="AO80" i="16"/>
  <c r="AP161" i="16"/>
  <c r="AP317" i="16"/>
  <c r="AP351" i="16"/>
  <c r="AP352" i="16"/>
  <c r="AP380" i="16"/>
  <c r="AP381" i="16"/>
  <c r="AP409" i="16"/>
  <c r="AP410" i="16"/>
  <c r="AP438" i="16"/>
  <c r="AP439" i="16"/>
  <c r="AP467" i="16"/>
  <c r="AP468" i="16"/>
  <c r="AP496" i="16"/>
  <c r="AP497" i="16"/>
  <c r="AP525" i="16"/>
  <c r="AP526" i="16"/>
  <c r="AP554" i="16"/>
  <c r="AP555" i="16"/>
  <c r="AP583" i="16"/>
  <c r="AP584" i="16"/>
  <c r="AP612" i="16"/>
  <c r="AP613" i="16"/>
  <c r="AP641" i="16"/>
  <c r="AP642" i="16"/>
  <c r="AP670" i="16"/>
  <c r="AP671" i="16"/>
  <c r="AP699" i="16"/>
  <c r="AP700" i="16"/>
  <c r="AP728" i="16"/>
  <c r="AP729" i="16"/>
  <c r="AP757" i="16"/>
  <c r="AP758" i="16"/>
  <c r="AP786" i="16"/>
  <c r="AP787" i="16"/>
  <c r="AP815" i="16"/>
  <c r="AP816" i="16"/>
  <c r="AP844" i="16"/>
  <c r="AP845" i="16"/>
  <c r="AP873" i="16"/>
  <c r="AP874" i="16"/>
  <c r="AM235" i="16"/>
  <c r="AM234" i="16"/>
  <c r="AM231" i="16"/>
  <c r="AM230" i="16"/>
  <c r="AM229" i="16"/>
  <c r="AM204" i="16"/>
  <c r="AM203" i="16"/>
  <c r="AM202" i="16"/>
  <c r="AM201" i="16"/>
  <c r="AM200" i="16"/>
  <c r="AM274" i="16"/>
  <c r="AM273" i="16"/>
  <c r="AM270" i="16"/>
  <c r="AM269" i="16"/>
  <c r="AM268" i="16"/>
  <c r="AM267" i="16"/>
  <c r="AM266" i="16"/>
  <c r="AM241" i="16"/>
  <c r="AM240" i="16"/>
  <c r="AM239" i="16"/>
  <c r="AM313" i="16"/>
  <c r="AM312" i="16"/>
  <c r="AM309" i="16"/>
  <c r="AM308" i="16"/>
  <c r="AM282" i="16"/>
  <c r="AM281" i="16"/>
  <c r="AM280" i="16"/>
  <c r="AM279" i="16"/>
  <c r="AM278" i="16"/>
  <c r="AM381" i="16"/>
  <c r="AM380" i="16"/>
  <c r="AM377" i="16"/>
  <c r="AM376" i="16"/>
  <c r="AM375" i="16"/>
  <c r="AM360" i="16"/>
  <c r="AM359" i="16"/>
  <c r="AM358" i="16"/>
  <c r="AM357" i="16"/>
  <c r="AM356" i="16"/>
  <c r="AM410" i="16"/>
  <c r="AM409" i="16"/>
  <c r="AM408" i="16"/>
  <c r="AM405" i="16"/>
  <c r="AM404" i="16"/>
  <c r="AM403" i="16"/>
  <c r="AM388" i="16"/>
  <c r="AM387" i="16"/>
  <c r="AM386" i="16"/>
  <c r="AM385" i="16"/>
  <c r="AM439" i="16"/>
  <c r="AM438" i="16"/>
  <c r="AM437" i="16"/>
  <c r="AM436" i="16"/>
  <c r="AM433" i="16"/>
  <c r="AM418" i="16"/>
  <c r="AM417" i="16"/>
  <c r="AM416" i="16"/>
  <c r="AM415" i="16"/>
  <c r="AM414" i="16"/>
  <c r="AM468" i="16"/>
  <c r="AM467" i="16"/>
  <c r="AM466" i="16"/>
  <c r="AM465" i="16"/>
  <c r="AM462" i="16"/>
  <c r="AM447" i="16"/>
  <c r="AM446" i="16"/>
  <c r="AM445" i="16"/>
  <c r="AM444" i="16"/>
  <c r="AM443" i="16"/>
  <c r="AM497" i="16"/>
  <c r="AM496" i="16"/>
  <c r="AM495" i="16"/>
  <c r="AM492" i="16"/>
  <c r="AM491" i="16"/>
  <c r="AM476" i="16"/>
  <c r="AM475" i="16"/>
  <c r="AM474" i="16"/>
  <c r="AM473" i="16"/>
  <c r="AM472" i="16"/>
  <c r="AM526" i="16"/>
  <c r="AM525" i="16"/>
  <c r="AM524" i="16"/>
  <c r="AM523" i="16"/>
  <c r="AM520" i="16"/>
  <c r="AM505" i="16"/>
  <c r="AM504" i="16"/>
  <c r="AM503" i="16"/>
  <c r="AM502" i="16"/>
  <c r="AM501" i="16"/>
  <c r="AM555" i="16"/>
  <c r="AM554" i="16"/>
  <c r="AM553" i="16"/>
  <c r="AM552" i="16"/>
  <c r="AM549" i="16"/>
  <c r="AM534" i="16"/>
  <c r="AM533" i="16"/>
  <c r="AM532" i="16"/>
  <c r="AM531" i="16"/>
  <c r="AM530" i="16"/>
  <c r="AM584" i="16"/>
  <c r="AM583" i="16"/>
  <c r="AM582" i="16"/>
  <c r="AM581" i="16"/>
  <c r="AM580" i="16"/>
  <c r="AM563" i="16"/>
  <c r="AM562" i="16"/>
  <c r="AM561" i="16"/>
  <c r="AM560" i="16"/>
  <c r="AM559" i="16"/>
  <c r="AM613" i="16"/>
  <c r="AM612" i="16"/>
  <c r="AM611" i="16"/>
  <c r="AM610" i="16"/>
  <c r="AM607" i="16"/>
  <c r="AM592" i="16"/>
  <c r="AM591" i="16"/>
  <c r="AM590" i="16"/>
  <c r="AM589" i="16"/>
  <c r="AM588" i="16"/>
  <c r="AM642" i="16"/>
  <c r="AM641" i="16"/>
  <c r="AM640" i="16"/>
  <c r="AM639" i="16"/>
  <c r="AM638" i="16"/>
  <c r="AM637" i="16"/>
  <c r="AM636" i="16"/>
  <c r="AM619" i="16"/>
  <c r="AM618" i="16"/>
  <c r="AM617" i="16"/>
  <c r="AM671" i="16"/>
  <c r="AM670" i="16"/>
  <c r="AM669" i="16"/>
  <c r="AM668" i="16"/>
  <c r="AM665" i="16"/>
  <c r="AM650" i="16"/>
  <c r="AM649" i="16"/>
  <c r="AM648" i="16"/>
  <c r="AM647" i="16"/>
  <c r="AM646" i="16"/>
  <c r="AM700" i="16"/>
  <c r="AM699" i="16"/>
  <c r="AM698" i="16"/>
  <c r="AM697" i="16"/>
  <c r="AM696" i="16"/>
  <c r="AM679" i="16"/>
  <c r="AM678" i="16"/>
  <c r="AM677" i="16"/>
  <c r="AM676" i="16"/>
  <c r="AM675" i="16"/>
  <c r="AM729" i="16"/>
  <c r="AM728" i="16"/>
  <c r="AM727" i="16"/>
  <c r="AM726" i="16"/>
  <c r="AM725" i="16"/>
  <c r="AM724" i="16"/>
  <c r="AM707" i="16"/>
  <c r="AM706" i="16"/>
  <c r="AM705" i="16"/>
  <c r="AM704" i="16"/>
  <c r="AM758" i="16"/>
  <c r="AM757" i="16"/>
  <c r="AM756" i="16"/>
  <c r="AM753" i="16"/>
  <c r="AM752" i="16"/>
  <c r="AM737" i="16"/>
  <c r="AM736" i="16"/>
  <c r="AM735" i="16"/>
  <c r="AM734" i="16"/>
  <c r="AM733" i="16"/>
  <c r="AM787" i="16"/>
  <c r="AM786" i="16"/>
  <c r="AM785" i="16"/>
  <c r="AM784" i="16"/>
  <c r="AM781" i="16"/>
  <c r="AM766" i="16"/>
  <c r="AM765" i="16"/>
  <c r="AM764" i="16"/>
  <c r="AM763" i="16"/>
  <c r="AM762" i="16"/>
  <c r="AM816" i="16"/>
  <c r="AM815" i="16"/>
  <c r="AM814" i="16"/>
  <c r="AM811" i="16"/>
  <c r="AM810" i="16"/>
  <c r="AM795" i="16"/>
  <c r="AM794" i="16"/>
  <c r="AM793" i="16"/>
  <c r="AM792" i="16"/>
  <c r="AM791" i="16"/>
  <c r="AM845" i="16"/>
  <c r="AM844" i="16"/>
  <c r="AM843" i="16"/>
  <c r="AM840" i="16"/>
  <c r="AM839" i="16"/>
  <c r="AM824" i="16"/>
  <c r="AM823" i="16"/>
  <c r="AM822" i="16"/>
  <c r="AM821" i="16"/>
  <c r="AM820" i="16"/>
  <c r="AM196" i="16"/>
  <c r="AM195" i="16"/>
  <c r="AM168" i="16"/>
  <c r="AM167" i="16"/>
  <c r="AM166" i="16"/>
  <c r="AM165" i="16"/>
  <c r="AM164" i="16"/>
  <c r="AM163" i="16"/>
  <c r="AM162" i="16"/>
  <c r="AM874" i="16"/>
  <c r="AM873" i="16"/>
  <c r="AM872" i="16"/>
  <c r="AM853" i="16"/>
  <c r="AM852" i="16"/>
  <c r="AM851" i="16"/>
  <c r="AM850" i="16"/>
  <c r="AM849" i="16"/>
  <c r="AM157" i="16"/>
  <c r="AM156" i="16"/>
  <c r="AM155" i="16"/>
  <c r="AM130" i="16"/>
  <c r="AM124" i="16"/>
  <c r="AM123" i="16"/>
  <c r="AM122" i="16"/>
  <c r="AM118" i="16"/>
  <c r="AM117" i="16"/>
  <c r="AM116" i="16"/>
  <c r="AM91" i="16"/>
  <c r="AM90" i="16"/>
  <c r="AM89" i="16"/>
  <c r="AM11" i="16"/>
  <c r="AQ349" i="16" l="1"/>
  <c r="AQ345" i="16"/>
  <c r="AQ341" i="16"/>
  <c r="AQ337" i="16"/>
  <c r="AQ333" i="16"/>
  <c r="AQ329" i="16"/>
  <c r="AQ325" i="16"/>
  <c r="AQ321" i="16"/>
  <c r="AQ317" i="16"/>
  <c r="AP672" i="16"/>
  <c r="AP440" i="16"/>
  <c r="AP411" i="16"/>
  <c r="AP527" i="16"/>
  <c r="AP556" i="16"/>
  <c r="AP643" i="16"/>
  <c r="AP788" i="16"/>
  <c r="AP875" i="16"/>
  <c r="N236" i="16"/>
  <c r="E12" i="34"/>
  <c r="F12" i="34" s="1"/>
  <c r="AP759" i="16"/>
  <c r="AQ350" i="16"/>
  <c r="AQ346" i="16"/>
  <c r="AQ342" i="16"/>
  <c r="AQ338" i="16"/>
  <c r="AQ334" i="16"/>
  <c r="AQ330" i="16"/>
  <c r="AQ326" i="16"/>
  <c r="AQ322" i="16"/>
  <c r="AQ318" i="16"/>
  <c r="N881" i="16"/>
  <c r="AQ881" i="16" s="1"/>
  <c r="AP119" i="16"/>
  <c r="D6" i="34" s="1"/>
  <c r="G6" i="34" s="1"/>
  <c r="C26" i="35" s="1"/>
  <c r="AP158" i="16"/>
  <c r="D7" i="34" s="1"/>
  <c r="E7" i="34" s="1"/>
  <c r="F7" i="34" s="1"/>
  <c r="AP236" i="16"/>
  <c r="D9" i="34" s="1"/>
  <c r="G9" i="34" s="1"/>
  <c r="C46" i="35" s="1"/>
  <c r="AP275" i="16"/>
  <c r="D8" i="34" s="1"/>
  <c r="AP314" i="16"/>
  <c r="D11" i="34" s="1"/>
  <c r="G11" i="34" s="1"/>
  <c r="AP730" i="16"/>
  <c r="AP498" i="16"/>
  <c r="AP353" i="16"/>
  <c r="AP701" i="16"/>
  <c r="AP817" i="16"/>
  <c r="AP469" i="16"/>
  <c r="AP585" i="16"/>
  <c r="AP846" i="16"/>
  <c r="AP614" i="16"/>
  <c r="AP382" i="16"/>
  <c r="AP197" i="16"/>
  <c r="AP80" i="16"/>
  <c r="D5" i="34" s="1"/>
  <c r="E5" i="34" s="1"/>
  <c r="F5" i="34" s="1"/>
  <c r="AM129" i="16"/>
  <c r="AV130" i="16"/>
  <c r="AV131" i="16" s="1"/>
  <c r="AV132" i="16" s="1"/>
  <c r="AV133" i="16" s="1"/>
  <c r="AV134" i="16" s="1"/>
  <c r="AV135" i="16" s="1"/>
  <c r="AV136" i="16" s="1"/>
  <c r="AV137" i="16" s="1"/>
  <c r="AV138" i="16" s="1"/>
  <c r="AV139" i="16" s="1"/>
  <c r="AV140" i="16" s="1"/>
  <c r="AV141" i="16" s="1"/>
  <c r="AV142" i="16" s="1"/>
  <c r="AV143" i="16" s="1"/>
  <c r="AV144" i="16" s="1"/>
  <c r="AV145" i="16" s="1"/>
  <c r="AV146" i="16" s="1"/>
  <c r="AV147" i="16" s="1"/>
  <c r="AV148" i="16" s="1"/>
  <c r="AV149" i="16" s="1"/>
  <c r="AV150" i="16" s="1"/>
  <c r="AV151" i="16" s="1"/>
  <c r="AV152" i="16" s="1"/>
  <c r="AV153" i="16" s="1"/>
  <c r="AV154" i="16" s="1"/>
  <c r="AV155" i="16" s="1"/>
  <c r="AV156" i="16" s="1"/>
  <c r="AV157" i="16" s="1"/>
  <c r="AV158" i="16" s="1"/>
  <c r="AV159" i="16" s="1"/>
  <c r="AV160" i="16" s="1"/>
  <c r="AV161" i="16" s="1"/>
  <c r="N275" i="16"/>
  <c r="N197" i="16"/>
  <c r="N158" i="16"/>
  <c r="G4" i="34"/>
  <c r="E4" i="34"/>
  <c r="F4" i="34" s="1"/>
  <c r="N119" i="16"/>
  <c r="N314" i="16"/>
  <c r="G3" i="34"/>
  <c r="C11" i="35" s="1"/>
  <c r="A42" i="16"/>
  <c r="D81" i="16"/>
  <c r="A29" i="16"/>
  <c r="D10" i="34" l="1"/>
  <c r="G10" i="34" s="1"/>
  <c r="C51" i="35" s="1"/>
  <c r="E11" i="34"/>
  <c r="F11" i="34" s="1"/>
  <c r="E6" i="34"/>
  <c r="F6" i="34" s="1"/>
  <c r="G7" i="34"/>
  <c r="C31" i="35" s="1"/>
  <c r="E9" i="34"/>
  <c r="F9" i="34" s="1"/>
  <c r="G5" i="34"/>
  <c r="C21" i="35" s="1"/>
  <c r="E8" i="34"/>
  <c r="F8" i="34" s="1"/>
  <c r="G8" i="34"/>
  <c r="C36" i="35" s="1"/>
  <c r="AV162" i="16"/>
  <c r="AV163" i="16" s="1"/>
  <c r="AV164" i="16" s="1"/>
  <c r="AV165" i="16" s="1"/>
  <c r="AV166" i="16" s="1"/>
  <c r="AV167" i="16" s="1"/>
  <c r="AV168" i="16" s="1"/>
  <c r="AV169" i="16" s="1"/>
  <c r="AV170" i="16" s="1"/>
  <c r="AV171" i="16" s="1"/>
  <c r="AV172" i="16" s="1"/>
  <c r="AV173" i="16" s="1"/>
  <c r="AV174" i="16" s="1"/>
  <c r="AV175" i="16" s="1"/>
  <c r="AV176" i="16" s="1"/>
  <c r="AV177" i="16" s="1"/>
  <c r="AV178" i="16" s="1"/>
  <c r="AV179" i="16" s="1"/>
  <c r="AV180" i="16" s="1"/>
  <c r="AV181" i="16" s="1"/>
  <c r="AV182" i="16" s="1"/>
  <c r="AV183" i="16" s="1"/>
  <c r="AV184" i="16" s="1"/>
  <c r="AV185" i="16" s="1"/>
  <c r="AV186" i="16" s="1"/>
  <c r="AV187" i="16" s="1"/>
  <c r="AV188" i="16" s="1"/>
  <c r="AV189" i="16" s="1"/>
  <c r="AV190" i="16" s="1"/>
  <c r="AV191" i="16" s="1"/>
  <c r="AV192" i="16" s="1"/>
  <c r="AV193" i="16" s="1"/>
  <c r="AV194" i="16" s="1"/>
  <c r="AV195" i="16" s="1"/>
  <c r="AV196" i="16" s="1"/>
  <c r="AV197" i="16" s="1"/>
  <c r="AV198" i="16" s="1"/>
  <c r="AV199" i="16" s="1"/>
  <c r="AV200" i="16" s="1"/>
  <c r="AV201" i="16" s="1"/>
  <c r="AV202" i="16" s="1"/>
  <c r="AV203" i="16" s="1"/>
  <c r="AV204" i="16" s="1"/>
  <c r="AV205" i="16" s="1"/>
  <c r="AV206" i="16" s="1"/>
  <c r="AV207" i="16" s="1"/>
  <c r="AV208" i="16" s="1"/>
  <c r="AV209" i="16" s="1"/>
  <c r="AV210" i="16" s="1"/>
  <c r="AV211" i="16" s="1"/>
  <c r="AV212" i="16" s="1"/>
  <c r="AV213" i="16" s="1"/>
  <c r="AV214" i="16" s="1"/>
  <c r="AV215" i="16" s="1"/>
  <c r="AV216" i="16" s="1"/>
  <c r="AV217" i="16" s="1"/>
  <c r="AV218" i="16" s="1"/>
  <c r="AV219" i="16" s="1"/>
  <c r="AV220" i="16" s="1"/>
  <c r="AV221" i="16" s="1"/>
  <c r="AV222" i="16" s="1"/>
  <c r="AV223" i="16" s="1"/>
  <c r="AV224" i="16" s="1"/>
  <c r="AV225" i="16" s="1"/>
  <c r="AV226" i="16" s="1"/>
  <c r="AV227" i="16" s="1"/>
  <c r="AV228" i="16" s="1"/>
  <c r="AV229" i="16" s="1"/>
  <c r="AV230" i="16" s="1"/>
  <c r="AV231" i="16" s="1"/>
  <c r="AV232" i="16" s="1"/>
  <c r="AV233" i="16" s="1"/>
  <c r="AV234" i="16" s="1"/>
  <c r="AV235" i="16" s="1"/>
  <c r="AV236" i="16" s="1"/>
  <c r="AV237" i="16" s="1"/>
  <c r="AV238" i="16" s="1"/>
  <c r="AV239" i="16" s="1"/>
  <c r="AV240" i="16" s="1"/>
  <c r="AV241" i="16" s="1"/>
  <c r="AV242" i="16" s="1"/>
  <c r="AV243" i="16" s="1"/>
  <c r="AV244" i="16" s="1"/>
  <c r="AV245" i="16" s="1"/>
  <c r="AV246" i="16" s="1"/>
  <c r="AV247" i="16" s="1"/>
  <c r="AV248" i="16" s="1"/>
  <c r="AV249" i="16" s="1"/>
  <c r="AV250" i="16" s="1"/>
  <c r="AV251" i="16" s="1"/>
  <c r="AV252" i="16" s="1"/>
  <c r="AV253" i="16" s="1"/>
  <c r="AV254" i="16" s="1"/>
  <c r="AV255" i="16" s="1"/>
  <c r="AV256" i="16" s="1"/>
  <c r="AV257" i="16" s="1"/>
  <c r="AV258" i="16" s="1"/>
  <c r="AV259" i="16" s="1"/>
  <c r="AV260" i="16" s="1"/>
  <c r="AV261" i="16" s="1"/>
  <c r="AV262" i="16" s="1"/>
  <c r="AV263" i="16" s="1"/>
  <c r="AV264" i="16" s="1"/>
  <c r="AV265" i="16" s="1"/>
  <c r="AV266" i="16" s="1"/>
  <c r="AV267" i="16" s="1"/>
  <c r="AV268" i="16" s="1"/>
  <c r="AV269" i="16" s="1"/>
  <c r="AV270" i="16" s="1"/>
  <c r="AV271" i="16" s="1"/>
  <c r="AV272" i="16" s="1"/>
  <c r="AV273" i="16" s="1"/>
  <c r="AV274" i="16" s="1"/>
  <c r="AV275" i="16" s="1"/>
  <c r="AV276" i="16" s="1"/>
  <c r="AV277" i="16" s="1"/>
  <c r="AV278" i="16" s="1"/>
  <c r="AV279" i="16" s="1"/>
  <c r="AV280" i="16" s="1"/>
  <c r="AV281" i="16" s="1"/>
  <c r="AV282" i="16" s="1"/>
  <c r="AV283" i="16" s="1"/>
  <c r="AV284" i="16" s="1"/>
  <c r="AV285" i="16" s="1"/>
  <c r="AV286" i="16" s="1"/>
  <c r="AV287" i="16" s="1"/>
  <c r="AV288" i="16" s="1"/>
  <c r="AV289" i="16" s="1"/>
  <c r="AV290" i="16" s="1"/>
  <c r="AV291" i="16" s="1"/>
  <c r="AV292" i="16" s="1"/>
  <c r="AV293" i="16" s="1"/>
  <c r="AV294" i="16" s="1"/>
  <c r="AV295" i="16" s="1"/>
  <c r="AV296" i="16" s="1"/>
  <c r="AV297" i="16" s="1"/>
  <c r="AV298" i="16" s="1"/>
  <c r="AV299" i="16" s="1"/>
  <c r="AV300" i="16" s="1"/>
  <c r="AV301" i="16" s="1"/>
  <c r="AV302" i="16" s="1"/>
  <c r="AV303" i="16" s="1"/>
  <c r="AV304" i="16" s="1"/>
  <c r="AV305" i="16" s="1"/>
  <c r="AV306" i="16" s="1"/>
  <c r="AV307" i="16" s="1"/>
  <c r="AM161" i="16"/>
  <c r="A81" i="16"/>
  <c r="D120" i="16"/>
  <c r="E10" i="34" l="1"/>
  <c r="F10" i="34" s="1"/>
  <c r="G23" i="34"/>
  <c r="AM307" i="16"/>
  <c r="AV308" i="16"/>
  <c r="AV309" i="16" s="1"/>
  <c r="AV310" i="16" s="1"/>
  <c r="AV311" i="16" s="1"/>
  <c r="AV312" i="16" s="1"/>
  <c r="AV313" i="16" s="1"/>
  <c r="AV314" i="16" s="1"/>
  <c r="AV315" i="16" s="1"/>
  <c r="AV316" i="16" s="1"/>
  <c r="AV317" i="16" s="1"/>
  <c r="AV318" i="16" s="1"/>
  <c r="AV319" i="16" s="1"/>
  <c r="AV320" i="16" s="1"/>
  <c r="AV321" i="16" s="1"/>
  <c r="AV322" i="16" s="1"/>
  <c r="AV323" i="16" s="1"/>
  <c r="AV324" i="16" s="1"/>
  <c r="AV325" i="16" s="1"/>
  <c r="AV326" i="16" s="1"/>
  <c r="AV327" i="16" s="1"/>
  <c r="AV328" i="16" s="1"/>
  <c r="AV329" i="16" s="1"/>
  <c r="AV330" i="16" s="1"/>
  <c r="AV331" i="16" s="1"/>
  <c r="AV332" i="16" s="1"/>
  <c r="AV333" i="16" s="1"/>
  <c r="AV334" i="16" s="1"/>
  <c r="AV335" i="16" s="1"/>
  <c r="AV336" i="16" s="1"/>
  <c r="AV337" i="16" s="1"/>
  <c r="AV338" i="16" s="1"/>
  <c r="AV339" i="16" s="1"/>
  <c r="AV340" i="16" s="1"/>
  <c r="AV341" i="16" s="1"/>
  <c r="AV342" i="16" s="1"/>
  <c r="AV343" i="16" s="1"/>
  <c r="AV344" i="16" s="1"/>
  <c r="AV345" i="16" s="1"/>
  <c r="AV346" i="16" s="1"/>
  <c r="AV347" i="16" s="1"/>
  <c r="AV348" i="16" s="1"/>
  <c r="AV349" i="16" s="1"/>
  <c r="AV350" i="16" s="1"/>
  <c r="AV351" i="16" s="1"/>
  <c r="AV352" i="16" s="1"/>
  <c r="AV353" i="16" s="1"/>
  <c r="AV354" i="16" s="1"/>
  <c r="AV355" i="16" s="1"/>
  <c r="AV356" i="16" s="1"/>
  <c r="AV357" i="16" s="1"/>
  <c r="AV358" i="16" s="1"/>
  <c r="AV359" i="16" s="1"/>
  <c r="AV360" i="16" s="1"/>
  <c r="AV361" i="16" s="1"/>
  <c r="AV362" i="16" s="1"/>
  <c r="AV363" i="16" s="1"/>
  <c r="AV364" i="16" s="1"/>
  <c r="AV365" i="16" s="1"/>
  <c r="AV366" i="16" s="1"/>
  <c r="AV367" i="16" s="1"/>
  <c r="AV368" i="16" s="1"/>
  <c r="AV369" i="16" s="1"/>
  <c r="AV370" i="16" s="1"/>
  <c r="AV371" i="16" s="1"/>
  <c r="AV372" i="16" s="1"/>
  <c r="AV373" i="16" s="1"/>
  <c r="AV374" i="16" s="1"/>
  <c r="AV375" i="16" s="1"/>
  <c r="AV376" i="16" s="1"/>
  <c r="AV377" i="16" s="1"/>
  <c r="AV378" i="16" s="1"/>
  <c r="AV379" i="16" s="1"/>
  <c r="AV380" i="16" s="1"/>
  <c r="AV381" i="16" s="1"/>
  <c r="AV382" i="16" s="1"/>
  <c r="AV383" i="16" s="1"/>
  <c r="AV384" i="16" s="1"/>
  <c r="AV385" i="16" s="1"/>
  <c r="AV386" i="16" s="1"/>
  <c r="AV387" i="16" s="1"/>
  <c r="AV388" i="16" s="1"/>
  <c r="AV389" i="16" s="1"/>
  <c r="AV390" i="16" s="1"/>
  <c r="AV391" i="16" s="1"/>
  <c r="AV392" i="16" s="1"/>
  <c r="AV393" i="16" s="1"/>
  <c r="AV394" i="16" s="1"/>
  <c r="AV395" i="16" s="1"/>
  <c r="AV396" i="16" s="1"/>
  <c r="AV397" i="16" s="1"/>
  <c r="AV398" i="16" s="1"/>
  <c r="AV399" i="16" s="1"/>
  <c r="AV400" i="16" s="1"/>
  <c r="AV401" i="16" s="1"/>
  <c r="AV402" i="16" s="1"/>
  <c r="AV403" i="16" s="1"/>
  <c r="AV404" i="16" s="1"/>
  <c r="AV405" i="16" s="1"/>
  <c r="AV406" i="16" s="1"/>
  <c r="AV407" i="16" s="1"/>
  <c r="AV408" i="16" s="1"/>
  <c r="AV409" i="16" s="1"/>
  <c r="AV410" i="16" s="1"/>
  <c r="AV411" i="16" s="1"/>
  <c r="AV412" i="16" s="1"/>
  <c r="AV413" i="16" s="1"/>
  <c r="AV414" i="16" s="1"/>
  <c r="AV415" i="16" s="1"/>
  <c r="AV416" i="16" s="1"/>
  <c r="AV417" i="16" s="1"/>
  <c r="AV418" i="16" s="1"/>
  <c r="AV419" i="16" s="1"/>
  <c r="AV420" i="16" s="1"/>
  <c r="AV421" i="16" s="1"/>
  <c r="AV422" i="16" s="1"/>
  <c r="AV423" i="16" s="1"/>
  <c r="AV424" i="16" s="1"/>
  <c r="AV425" i="16" s="1"/>
  <c r="AV426" i="16" s="1"/>
  <c r="AV427" i="16" s="1"/>
  <c r="AV428" i="16" s="1"/>
  <c r="AV429" i="16" s="1"/>
  <c r="AV430" i="16" s="1"/>
  <c r="AV431" i="16" s="1"/>
  <c r="AV432" i="16" s="1"/>
  <c r="AV433" i="16" s="1"/>
  <c r="AV434" i="16" s="1"/>
  <c r="AV435" i="16" s="1"/>
  <c r="AV436" i="16" s="1"/>
  <c r="AV437" i="16" s="1"/>
  <c r="AV438" i="16" s="1"/>
  <c r="AV439" i="16" s="1"/>
  <c r="AV440" i="16" s="1"/>
  <c r="AV441" i="16" s="1"/>
  <c r="AV442" i="16" s="1"/>
  <c r="AV443" i="16" s="1"/>
  <c r="AV444" i="16" s="1"/>
  <c r="AV445" i="16" s="1"/>
  <c r="AV446" i="16" s="1"/>
  <c r="AV447" i="16" s="1"/>
  <c r="AV448" i="16" s="1"/>
  <c r="AV449" i="16" s="1"/>
  <c r="AV450" i="16" s="1"/>
  <c r="AV451" i="16" s="1"/>
  <c r="AV452" i="16" s="1"/>
  <c r="AV453" i="16" s="1"/>
  <c r="AV454" i="16" s="1"/>
  <c r="AV455" i="16" s="1"/>
  <c r="AV456" i="16" s="1"/>
  <c r="AV457" i="16" s="1"/>
  <c r="AV458" i="16" s="1"/>
  <c r="AV459" i="16" s="1"/>
  <c r="AV460" i="16" s="1"/>
  <c r="AV461" i="16" s="1"/>
  <c r="AV462" i="16" s="1"/>
  <c r="AV463" i="16" s="1"/>
  <c r="AV464" i="16" s="1"/>
  <c r="AV465" i="16" s="1"/>
  <c r="AV466" i="16" s="1"/>
  <c r="AV467" i="16" s="1"/>
  <c r="AV468" i="16" s="1"/>
  <c r="AV469" i="16" s="1"/>
  <c r="AV470" i="16" s="1"/>
  <c r="AV471" i="16" s="1"/>
  <c r="AV472" i="16" s="1"/>
  <c r="AV473" i="16" s="1"/>
  <c r="AV474" i="16" s="1"/>
  <c r="AV475" i="16" s="1"/>
  <c r="AV476" i="16" s="1"/>
  <c r="AV477" i="16" s="1"/>
  <c r="AV478" i="16" s="1"/>
  <c r="AV479" i="16" s="1"/>
  <c r="AV480" i="16" s="1"/>
  <c r="AV481" i="16" s="1"/>
  <c r="AV482" i="16" s="1"/>
  <c r="AV483" i="16" s="1"/>
  <c r="AV484" i="16" s="1"/>
  <c r="AV485" i="16" s="1"/>
  <c r="AV486" i="16" s="1"/>
  <c r="AV487" i="16" s="1"/>
  <c r="AV488" i="16" s="1"/>
  <c r="AV489" i="16" s="1"/>
  <c r="AV490" i="16" s="1"/>
  <c r="AV491" i="16" s="1"/>
  <c r="AV492" i="16" s="1"/>
  <c r="AV493" i="16" s="1"/>
  <c r="AV494" i="16" s="1"/>
  <c r="AV495" i="16" s="1"/>
  <c r="AV496" i="16" s="1"/>
  <c r="AV497" i="16" s="1"/>
  <c r="AV498" i="16" s="1"/>
  <c r="AV499" i="16" s="1"/>
  <c r="AV500" i="16" s="1"/>
  <c r="AV501" i="16" s="1"/>
  <c r="AV502" i="16" s="1"/>
  <c r="AV503" i="16" s="1"/>
  <c r="AV504" i="16" s="1"/>
  <c r="AV505" i="16" s="1"/>
  <c r="AV506" i="16" s="1"/>
  <c r="AV507" i="16" s="1"/>
  <c r="AV508" i="16" s="1"/>
  <c r="AV509" i="16" s="1"/>
  <c r="AV510" i="16" s="1"/>
  <c r="AV511" i="16" s="1"/>
  <c r="AV512" i="16" s="1"/>
  <c r="AV513" i="16" s="1"/>
  <c r="AV514" i="16" s="1"/>
  <c r="AV515" i="16" s="1"/>
  <c r="AV516" i="16" s="1"/>
  <c r="AV517" i="16" s="1"/>
  <c r="AV518" i="16" s="1"/>
  <c r="AV519" i="16" s="1"/>
  <c r="AV520" i="16" s="1"/>
  <c r="AV521" i="16" s="1"/>
  <c r="AV522" i="16" s="1"/>
  <c r="AV523" i="16" s="1"/>
  <c r="AV524" i="16" s="1"/>
  <c r="AV525" i="16" s="1"/>
  <c r="AV526" i="16" s="1"/>
  <c r="AV527" i="16" s="1"/>
  <c r="AV528" i="16" s="1"/>
  <c r="AV529" i="16" s="1"/>
  <c r="AV530" i="16" s="1"/>
  <c r="AV531" i="16" s="1"/>
  <c r="AV532" i="16" s="1"/>
  <c r="AV533" i="16" s="1"/>
  <c r="AV534" i="16" s="1"/>
  <c r="AV535" i="16" s="1"/>
  <c r="AV536" i="16" s="1"/>
  <c r="AV537" i="16" s="1"/>
  <c r="AV538" i="16" s="1"/>
  <c r="AV539" i="16" s="1"/>
  <c r="AV540" i="16" s="1"/>
  <c r="AV541" i="16" s="1"/>
  <c r="AV542" i="16" s="1"/>
  <c r="AV543" i="16" s="1"/>
  <c r="AV544" i="16" s="1"/>
  <c r="AV545" i="16" s="1"/>
  <c r="AV546" i="16" s="1"/>
  <c r="AV547" i="16" s="1"/>
  <c r="AV548" i="16" s="1"/>
  <c r="AV549" i="16" s="1"/>
  <c r="AV550" i="16" s="1"/>
  <c r="AV551" i="16" s="1"/>
  <c r="AV552" i="16" s="1"/>
  <c r="AV553" i="16" s="1"/>
  <c r="AV554" i="16" s="1"/>
  <c r="AV555" i="16" s="1"/>
  <c r="AV556" i="16" s="1"/>
  <c r="AV557" i="16" s="1"/>
  <c r="AV558" i="16" s="1"/>
  <c r="AV559" i="16" s="1"/>
  <c r="AV560" i="16" s="1"/>
  <c r="AV561" i="16" s="1"/>
  <c r="AV562" i="16" s="1"/>
  <c r="AV563" i="16" s="1"/>
  <c r="AV564" i="16" s="1"/>
  <c r="AV565" i="16" s="1"/>
  <c r="AV566" i="16" s="1"/>
  <c r="AV567" i="16" s="1"/>
  <c r="AV568" i="16" s="1"/>
  <c r="AV569" i="16" s="1"/>
  <c r="AV570" i="16" s="1"/>
  <c r="AV571" i="16" s="1"/>
  <c r="AV572" i="16" s="1"/>
  <c r="AV573" i="16" s="1"/>
  <c r="AV574" i="16" s="1"/>
  <c r="AV575" i="16" s="1"/>
  <c r="AV576" i="16" s="1"/>
  <c r="AV577" i="16" s="1"/>
  <c r="AV578" i="16" s="1"/>
  <c r="AV579" i="16" s="1"/>
  <c r="AV580" i="16" s="1"/>
  <c r="AV581" i="16" s="1"/>
  <c r="AV582" i="16" s="1"/>
  <c r="AV583" i="16" s="1"/>
  <c r="AV584" i="16" s="1"/>
  <c r="AV585" i="16" s="1"/>
  <c r="AV586" i="16" s="1"/>
  <c r="AV587" i="16" s="1"/>
  <c r="AV588" i="16" s="1"/>
  <c r="AV589" i="16" s="1"/>
  <c r="AV590" i="16" s="1"/>
  <c r="AV591" i="16" s="1"/>
  <c r="AV592" i="16" s="1"/>
  <c r="AV593" i="16" s="1"/>
  <c r="AV594" i="16" s="1"/>
  <c r="AV595" i="16" s="1"/>
  <c r="AV596" i="16" s="1"/>
  <c r="AV597" i="16" s="1"/>
  <c r="AV598" i="16" s="1"/>
  <c r="AV599" i="16" s="1"/>
  <c r="AV600" i="16" s="1"/>
  <c r="AV601" i="16" s="1"/>
  <c r="AV602" i="16" s="1"/>
  <c r="AV603" i="16" s="1"/>
  <c r="AV604" i="16" s="1"/>
  <c r="AV605" i="16" s="1"/>
  <c r="AV606" i="16" s="1"/>
  <c r="AV607" i="16" s="1"/>
  <c r="AV608" i="16" s="1"/>
  <c r="AV609" i="16" s="1"/>
  <c r="AV610" i="16" s="1"/>
  <c r="AV611" i="16" s="1"/>
  <c r="AV612" i="16" s="1"/>
  <c r="AV613" i="16" s="1"/>
  <c r="AV614" i="16" s="1"/>
  <c r="AV615" i="16" s="1"/>
  <c r="AV616" i="16" s="1"/>
  <c r="AV617" i="16" s="1"/>
  <c r="AV618" i="16" s="1"/>
  <c r="AV619" i="16" s="1"/>
  <c r="AV620" i="16" s="1"/>
  <c r="AV621" i="16" s="1"/>
  <c r="AV622" i="16" s="1"/>
  <c r="AV623" i="16" s="1"/>
  <c r="AV624" i="16" s="1"/>
  <c r="AV625" i="16" s="1"/>
  <c r="AV626" i="16" s="1"/>
  <c r="AV627" i="16" s="1"/>
  <c r="AV628" i="16" s="1"/>
  <c r="AV629" i="16" s="1"/>
  <c r="AV630" i="16" s="1"/>
  <c r="AV631" i="16" s="1"/>
  <c r="AV632" i="16" s="1"/>
  <c r="AV633" i="16" s="1"/>
  <c r="AV634" i="16" s="1"/>
  <c r="AV635" i="16" s="1"/>
  <c r="AV636" i="16" s="1"/>
  <c r="AV637" i="16" s="1"/>
  <c r="AV638" i="16" s="1"/>
  <c r="AV639" i="16" s="1"/>
  <c r="AV640" i="16" s="1"/>
  <c r="AV641" i="16" s="1"/>
  <c r="AV642" i="16" s="1"/>
  <c r="AV643" i="16" s="1"/>
  <c r="AV644" i="16" s="1"/>
  <c r="AV645" i="16" s="1"/>
  <c r="AV646" i="16" s="1"/>
  <c r="AV647" i="16" s="1"/>
  <c r="AV648" i="16" s="1"/>
  <c r="AV649" i="16" s="1"/>
  <c r="AV650" i="16" s="1"/>
  <c r="AV651" i="16" s="1"/>
  <c r="AV652" i="16" s="1"/>
  <c r="AV653" i="16" s="1"/>
  <c r="AV654" i="16" s="1"/>
  <c r="AV655" i="16" s="1"/>
  <c r="AV656" i="16" s="1"/>
  <c r="AV657" i="16" s="1"/>
  <c r="AV658" i="16" s="1"/>
  <c r="AV659" i="16" s="1"/>
  <c r="AV660" i="16" s="1"/>
  <c r="AV661" i="16" s="1"/>
  <c r="AV662" i="16" s="1"/>
  <c r="AV663" i="16" s="1"/>
  <c r="AV664" i="16" s="1"/>
  <c r="AV665" i="16" s="1"/>
  <c r="AV666" i="16" s="1"/>
  <c r="AV667" i="16" s="1"/>
  <c r="AV668" i="16" s="1"/>
  <c r="AV669" i="16" s="1"/>
  <c r="AV670" i="16" s="1"/>
  <c r="AV671" i="16" s="1"/>
  <c r="AV672" i="16" s="1"/>
  <c r="AV673" i="16" s="1"/>
  <c r="AV674" i="16" s="1"/>
  <c r="AV675" i="16" s="1"/>
  <c r="AV676" i="16" s="1"/>
  <c r="AV677" i="16" s="1"/>
  <c r="AV678" i="16" s="1"/>
  <c r="AV679" i="16" s="1"/>
  <c r="AV680" i="16" s="1"/>
  <c r="AV681" i="16" s="1"/>
  <c r="AV682" i="16" s="1"/>
  <c r="AV683" i="16" s="1"/>
  <c r="AV684" i="16" s="1"/>
  <c r="AV685" i="16" s="1"/>
  <c r="AV686" i="16" s="1"/>
  <c r="AV687" i="16" s="1"/>
  <c r="AV688" i="16" s="1"/>
  <c r="AV689" i="16" s="1"/>
  <c r="AV690" i="16" s="1"/>
  <c r="AV691" i="16" s="1"/>
  <c r="AV692" i="16" s="1"/>
  <c r="AV693" i="16" s="1"/>
  <c r="AV694" i="16" s="1"/>
  <c r="AV695" i="16" s="1"/>
  <c r="AV696" i="16" s="1"/>
  <c r="AV697" i="16" s="1"/>
  <c r="AV698" i="16" s="1"/>
  <c r="AV699" i="16" s="1"/>
  <c r="AV700" i="16" s="1"/>
  <c r="AV701" i="16" s="1"/>
  <c r="AV702" i="16" s="1"/>
  <c r="AV703" i="16" s="1"/>
  <c r="AV704" i="16" s="1"/>
  <c r="AV705" i="16" s="1"/>
  <c r="AV706" i="16" s="1"/>
  <c r="AV707" i="16" s="1"/>
  <c r="AV708" i="16" s="1"/>
  <c r="AV709" i="16" s="1"/>
  <c r="AV710" i="16" s="1"/>
  <c r="AV711" i="16" s="1"/>
  <c r="AV712" i="16" s="1"/>
  <c r="AV713" i="16" s="1"/>
  <c r="AV714" i="16" s="1"/>
  <c r="AV715" i="16" s="1"/>
  <c r="AV716" i="16" s="1"/>
  <c r="AV717" i="16" s="1"/>
  <c r="AV718" i="16" s="1"/>
  <c r="AV719" i="16" s="1"/>
  <c r="AV720" i="16" s="1"/>
  <c r="AV721" i="16" s="1"/>
  <c r="AV722" i="16" s="1"/>
  <c r="AV723" i="16" s="1"/>
  <c r="AV724" i="16" s="1"/>
  <c r="AV725" i="16" s="1"/>
  <c r="AV726" i="16" s="1"/>
  <c r="AV727" i="16" s="1"/>
  <c r="AV728" i="16" s="1"/>
  <c r="AV729" i="16" s="1"/>
  <c r="AV730" i="16" s="1"/>
  <c r="AV731" i="16" s="1"/>
  <c r="AV732" i="16" s="1"/>
  <c r="AV733" i="16" s="1"/>
  <c r="AV734" i="16" s="1"/>
  <c r="AV735" i="16" s="1"/>
  <c r="AV736" i="16" s="1"/>
  <c r="AV737" i="16" s="1"/>
  <c r="AV738" i="16" s="1"/>
  <c r="AV739" i="16" s="1"/>
  <c r="AV740" i="16" s="1"/>
  <c r="AV741" i="16" s="1"/>
  <c r="AV742" i="16" s="1"/>
  <c r="AV743" i="16" s="1"/>
  <c r="AV744" i="16" s="1"/>
  <c r="AV745" i="16" s="1"/>
  <c r="AV746" i="16" s="1"/>
  <c r="AV747" i="16" s="1"/>
  <c r="AV748" i="16" s="1"/>
  <c r="AV749" i="16" s="1"/>
  <c r="AV750" i="16" s="1"/>
  <c r="AV751" i="16" s="1"/>
  <c r="AV752" i="16" s="1"/>
  <c r="AV753" i="16" s="1"/>
  <c r="AV754" i="16" s="1"/>
  <c r="AV755" i="16" s="1"/>
  <c r="AV756" i="16" s="1"/>
  <c r="AV757" i="16" s="1"/>
  <c r="AV758" i="16" s="1"/>
  <c r="AV759" i="16" s="1"/>
  <c r="AV760" i="16" s="1"/>
  <c r="AV761" i="16" s="1"/>
  <c r="AV762" i="16" s="1"/>
  <c r="AV763" i="16" s="1"/>
  <c r="AV764" i="16" s="1"/>
  <c r="AV765" i="16" s="1"/>
  <c r="AV766" i="16" s="1"/>
  <c r="AV767" i="16" s="1"/>
  <c r="AV768" i="16" s="1"/>
  <c r="AV769" i="16" s="1"/>
  <c r="AV770" i="16" s="1"/>
  <c r="AV771" i="16" s="1"/>
  <c r="AV772" i="16" s="1"/>
  <c r="AV773" i="16" s="1"/>
  <c r="AV774" i="16" s="1"/>
  <c r="AV775" i="16" s="1"/>
  <c r="AV776" i="16" s="1"/>
  <c r="AV777" i="16" s="1"/>
  <c r="AV778" i="16" s="1"/>
  <c r="AV779" i="16" s="1"/>
  <c r="AV780" i="16" s="1"/>
  <c r="AV781" i="16" s="1"/>
  <c r="AV782" i="16" s="1"/>
  <c r="AV783" i="16" s="1"/>
  <c r="AV784" i="16" s="1"/>
  <c r="AV785" i="16" s="1"/>
  <c r="AV786" i="16" s="1"/>
  <c r="AV787" i="16" s="1"/>
  <c r="AV788" i="16" s="1"/>
  <c r="AV789" i="16" s="1"/>
  <c r="AV790" i="16" s="1"/>
  <c r="AV791" i="16" s="1"/>
  <c r="AV792" i="16" s="1"/>
  <c r="AV793" i="16" s="1"/>
  <c r="AV794" i="16" s="1"/>
  <c r="AV795" i="16" s="1"/>
  <c r="AV796" i="16" s="1"/>
  <c r="AV797" i="16" s="1"/>
  <c r="AV798" i="16" s="1"/>
  <c r="AV799" i="16" s="1"/>
  <c r="AV800" i="16" s="1"/>
  <c r="AV801" i="16" s="1"/>
  <c r="AV802" i="16" s="1"/>
  <c r="AV803" i="16" s="1"/>
  <c r="AV804" i="16" s="1"/>
  <c r="AV805" i="16" s="1"/>
  <c r="AV806" i="16" s="1"/>
  <c r="AV807" i="16" s="1"/>
  <c r="AV808" i="16" s="1"/>
  <c r="AV809" i="16" s="1"/>
  <c r="AV810" i="16" s="1"/>
  <c r="AV811" i="16" s="1"/>
  <c r="AV812" i="16" s="1"/>
  <c r="AV813" i="16" s="1"/>
  <c r="AV814" i="16" s="1"/>
  <c r="AV815" i="16" s="1"/>
  <c r="AV816" i="16" s="1"/>
  <c r="AV817" i="16" s="1"/>
  <c r="AV818" i="16" s="1"/>
  <c r="AV819" i="16" s="1"/>
  <c r="AV820" i="16" s="1"/>
  <c r="AV821" i="16" s="1"/>
  <c r="AV822" i="16" s="1"/>
  <c r="AV823" i="16" s="1"/>
  <c r="AV824" i="16" s="1"/>
  <c r="AV825" i="16" s="1"/>
  <c r="AV826" i="16" s="1"/>
  <c r="AV827" i="16" s="1"/>
  <c r="AV828" i="16" s="1"/>
  <c r="AV829" i="16" s="1"/>
  <c r="AV830" i="16" s="1"/>
  <c r="AV831" i="16" s="1"/>
  <c r="AV832" i="16" s="1"/>
  <c r="AV833" i="16" s="1"/>
  <c r="AV834" i="16" s="1"/>
  <c r="AV835" i="16" s="1"/>
  <c r="AV836" i="16" s="1"/>
  <c r="AV837" i="16" s="1"/>
  <c r="AV838" i="16" s="1"/>
  <c r="AV839" i="16" s="1"/>
  <c r="AV840" i="16" s="1"/>
  <c r="AV841" i="16" s="1"/>
  <c r="AV842" i="16" s="1"/>
  <c r="AV843" i="16" s="1"/>
  <c r="AV844" i="16" s="1"/>
  <c r="AV845" i="16" s="1"/>
  <c r="AV846" i="16" s="1"/>
  <c r="AV847" i="16" s="1"/>
  <c r="AV848" i="16" s="1"/>
  <c r="AV849" i="16" s="1"/>
  <c r="AV850" i="16" s="1"/>
  <c r="AV851" i="16" s="1"/>
  <c r="AV852" i="16" s="1"/>
  <c r="AV853" i="16" s="1"/>
  <c r="AV854" i="16" s="1"/>
  <c r="AV855" i="16" s="1"/>
  <c r="AV856" i="16" s="1"/>
  <c r="AV857" i="16" s="1"/>
  <c r="AV858" i="16" s="1"/>
  <c r="AV859" i="16" s="1"/>
  <c r="AV860" i="16" s="1"/>
  <c r="AV861" i="16" s="1"/>
  <c r="AV862" i="16" s="1"/>
  <c r="AV863" i="16" s="1"/>
  <c r="AV864" i="16" s="1"/>
  <c r="AV865" i="16" s="1"/>
  <c r="AV866" i="16" s="1"/>
  <c r="AV867" i="16" s="1"/>
  <c r="AV868" i="16" s="1"/>
  <c r="AV869" i="16" s="1"/>
  <c r="AV870" i="16" s="1"/>
  <c r="AV871" i="16" s="1"/>
  <c r="AV872" i="16" s="1"/>
  <c r="AV873" i="16" s="1"/>
  <c r="AV874" i="16" s="1"/>
  <c r="AV875" i="16" s="1"/>
  <c r="AV876" i="16" s="1"/>
  <c r="AV877" i="16" s="1"/>
  <c r="D159" i="16"/>
  <c r="A120" i="16"/>
  <c r="D198" i="16" l="1"/>
  <c r="A159" i="16"/>
  <c r="A198" i="16" l="1"/>
  <c r="D237" i="16"/>
  <c r="A237" i="16" l="1"/>
  <c r="D276" i="16"/>
  <c r="D315" i="16" l="1"/>
  <c r="A315" i="16" s="1"/>
  <c r="A276" i="16"/>
  <c r="AP876" i="16" l="1"/>
  <c r="AO876" i="16"/>
  <c r="O2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LUZMA</author>
  </authors>
  <commentList>
    <comment ref="O12" authorId="0" shapeId="0" xr:uid="{00000000-0006-0000-0000-000001000000}">
      <text>
        <r>
          <rPr>
            <b/>
            <sz val="9"/>
            <color indexed="81"/>
            <rFont val="Tahoma"/>
            <family val="2"/>
          </rPr>
          <t xml:space="preserve">Marque con una X el mes proyectado para el desarrollo de la actividad.
</t>
        </r>
        <r>
          <rPr>
            <sz val="9"/>
            <color indexed="81"/>
            <rFont val="Tahoma"/>
            <family val="2"/>
          </rPr>
          <t xml:space="preserve">
</t>
        </r>
      </text>
    </comment>
    <comment ref="AQ12" authorId="0" shapeId="0" xr:uid="{00000000-0006-0000-0000-000002000000}">
      <text>
        <r>
          <rPr>
            <b/>
            <sz val="9"/>
            <color indexed="81"/>
            <rFont val="Tahoma"/>
            <family val="2"/>
          </rPr>
          <t xml:space="preserve">
En cada trimestre registre los avances cualitativos, las dificultades y las acciones de mejora que considere se asocian a cada actividad.</t>
        </r>
        <r>
          <rPr>
            <sz val="9"/>
            <color indexed="81"/>
            <rFont val="Tahoma"/>
            <family val="2"/>
          </rPr>
          <t xml:space="preserve">
</t>
        </r>
      </text>
    </comment>
    <comment ref="C13" authorId="0" shapeId="0" xr:uid="{00000000-0006-0000-0000-000003000000}">
      <text>
        <r>
          <rPr>
            <b/>
            <sz val="9"/>
            <color indexed="81"/>
            <rFont val="Tahoma"/>
            <family val="2"/>
          </rPr>
          <t>Escriba el nombre que describe el protocolo de actuación</t>
        </r>
        <r>
          <rPr>
            <sz val="9"/>
            <color indexed="81"/>
            <rFont val="Tahoma"/>
            <family val="2"/>
          </rPr>
          <t xml:space="preserve">
</t>
        </r>
      </text>
    </comment>
    <comment ref="E13" authorId="0" shapeId="0" xr:uid="{00000000-0006-0000-0000-000004000000}">
      <text>
        <r>
          <rPr>
            <b/>
            <sz val="9"/>
            <color indexed="81"/>
            <rFont val="Tahoma"/>
            <family val="2"/>
          </rPr>
          <t>Escriba si el protocolo está orientado a prevención temprana, urgente o garantías de no repetición.</t>
        </r>
        <r>
          <rPr>
            <sz val="9"/>
            <color indexed="81"/>
            <rFont val="Tahoma"/>
            <family val="2"/>
          </rPr>
          <t xml:space="preserve">
</t>
        </r>
      </text>
    </comment>
    <comment ref="G13" authorId="0" shapeId="0" xr:uid="{00000000-0006-0000-0000-000005000000}">
      <text>
        <r>
          <rPr>
            <b/>
            <sz val="9"/>
            <color indexed="81"/>
            <rFont val="Tahoma"/>
            <family val="2"/>
          </rPr>
          <t xml:space="preserve">Enuncie y/o describa las actividades específicas que  hacen parte de cada protocolo </t>
        </r>
        <r>
          <rPr>
            <sz val="9"/>
            <color indexed="81"/>
            <rFont val="Tahoma"/>
            <family val="2"/>
          </rPr>
          <t xml:space="preserve">
</t>
        </r>
      </text>
    </comment>
    <comment ref="H13" authorId="0" shapeId="0" xr:uid="{00000000-0006-0000-0000-000006000000}">
      <text>
        <r>
          <rPr>
            <b/>
            <sz val="9"/>
            <color indexed="81"/>
            <rFont val="Tahoma"/>
            <family val="2"/>
          </rPr>
          <t>Fin u objetivo de la acción, expresada en términos cuantitativos y/o cualitativos.</t>
        </r>
        <r>
          <rPr>
            <sz val="9"/>
            <color indexed="81"/>
            <rFont val="Tahoma"/>
            <family val="2"/>
          </rPr>
          <t xml:space="preserve">
</t>
        </r>
      </text>
    </comment>
    <comment ref="I13" authorId="0" shapeId="0" xr:uid="{00000000-0006-0000-0000-000007000000}">
      <text>
        <r>
          <rPr>
            <b/>
            <sz val="9"/>
            <color indexed="81"/>
            <rFont val="Tahoma"/>
            <family val="2"/>
          </rPr>
          <t>Dato o información que sirve para conocer o valorar las características y la intensidad de un hecho o para determinar su evolución futura.</t>
        </r>
        <r>
          <rPr>
            <sz val="9"/>
            <color indexed="81"/>
            <rFont val="Tahoma"/>
            <family val="2"/>
          </rPr>
          <t xml:space="preserve">
</t>
        </r>
      </text>
    </comment>
    <comment ref="J13" authorId="0" shapeId="0" xr:uid="{00000000-0006-0000-0000-000008000000}">
      <text>
        <r>
          <rPr>
            <b/>
            <sz val="9"/>
            <color indexed="81"/>
            <rFont val="Tahoma"/>
            <family val="2"/>
          </rPr>
          <t>Persona y/o entidad encargada de la ejecución de la actividad de cada protocolo y la entidad que coadyuda al cumplimiento (si aplica).</t>
        </r>
        <r>
          <rPr>
            <sz val="9"/>
            <color indexed="81"/>
            <rFont val="Tahoma"/>
            <family val="2"/>
          </rPr>
          <t xml:space="preserve">
</t>
        </r>
      </text>
    </comment>
    <comment ref="L13" authorId="0" shapeId="0" xr:uid="{00000000-0006-0000-0000-000009000000}">
      <text>
        <r>
          <rPr>
            <b/>
            <sz val="9"/>
            <color indexed="81"/>
            <rFont val="Tahoma"/>
            <family val="2"/>
          </rPr>
          <t xml:space="preserve">Recursos  económicos  destinados a la actividad (si se cuenta con la información) 
</t>
        </r>
        <r>
          <rPr>
            <sz val="9"/>
            <color indexed="81"/>
            <rFont val="Tahoma"/>
            <family val="2"/>
          </rPr>
          <t xml:space="preserve">
</t>
        </r>
      </text>
    </comment>
    <comment ref="AM14" authorId="0" shapeId="0" xr:uid="{00000000-0006-0000-0000-00000A000000}">
      <text>
        <r>
          <rPr>
            <b/>
            <sz val="9"/>
            <color indexed="81"/>
            <rFont val="Tahoma"/>
            <family val="2"/>
          </rPr>
          <t>La matriz esta formulada para calcular si existe un retraso en la ejecución de las actividades colocando un sistema de alertas en forma de semáforo. NO MANIPULE LA INFORMACIÓN DE ESTA COLUMNA SE CALCULA AUTOMATICAMENTE UNA VEZ SE MARQUE X EN CRONOGRAMA</t>
        </r>
        <r>
          <rPr>
            <sz val="9"/>
            <color indexed="81"/>
            <rFont val="Tahoma"/>
            <family val="2"/>
          </rPr>
          <t xml:space="preserve">
</t>
        </r>
      </text>
    </comment>
    <comment ref="AN14" authorId="0" shapeId="0" xr:uid="{00000000-0006-0000-0000-00000B000000}">
      <text>
        <r>
          <rPr>
            <b/>
            <sz val="9"/>
            <color indexed="81"/>
            <rFont val="Tahoma"/>
            <family val="2"/>
          </rPr>
          <t>Escriba si o no de acuerdo a si la actividad está o no concluida, la matriz se encuentra formulada para que al momento de escribir "SI" sepamos el avance porcentual de cada actividad.</t>
        </r>
        <r>
          <rPr>
            <sz val="9"/>
            <color indexed="81"/>
            <rFont val="Tahoma"/>
            <family val="2"/>
          </rPr>
          <t xml:space="preserve">
</t>
        </r>
      </text>
    </comment>
    <comment ref="AO14" authorId="0" shapeId="0" xr:uid="{00000000-0006-0000-0000-00000C000000}">
      <text>
        <r>
          <rPr>
            <b/>
            <sz val="9"/>
            <color indexed="81"/>
            <rFont val="Tahoma"/>
            <family val="2"/>
          </rPr>
          <t>Para conocer el avance cuantitativo de los protocolo defina el peso de cada actividad puede definir si asigna un peso mayor por considerar que una actividad  por su contenido lo requiere o dividir las actividades en partes iguales, en todo caso el valor de los porcentaje debe ser siempre igual a 100</t>
        </r>
      </text>
    </comment>
    <comment ref="AP14" authorId="0" shapeId="0" xr:uid="{00000000-0006-0000-0000-00000D000000}">
      <text>
        <r>
          <rPr>
            <b/>
            <sz val="9"/>
            <color indexed="81"/>
            <rFont val="Tahoma"/>
            <family val="2"/>
          </rPr>
          <t>Al momento de concluir una actividad y registrar su finalización en la matriz esta actualizara automáticamente el avance y sumara los valores de cada actividad para determinar el avance total del protocolo (fila de color azul TOTAL AVANCE) NO MANIPULE LA INFORMACIÓN DE ESTA COLUMNA SE CALCULA AUTOMATICAMENTE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LUZMA</author>
  </authors>
  <commentList>
    <comment ref="A2" authorId="0" shapeId="0" xr:uid="{00000000-0006-0000-0300-000001000000}">
      <text>
        <r>
          <rPr>
            <b/>
            <sz val="9"/>
            <color indexed="81"/>
            <rFont val="Tahoma"/>
            <family val="2"/>
          </rPr>
          <t>Esta información se migra automaticamente de acuerdo a lo diligenciado en la hoja 1</t>
        </r>
        <r>
          <rPr>
            <sz val="9"/>
            <color indexed="81"/>
            <rFont val="Tahoma"/>
            <family val="2"/>
          </rPr>
          <t xml:space="preserve">
</t>
        </r>
      </text>
    </comment>
    <comment ref="C2" authorId="0" shapeId="0" xr:uid="{00000000-0006-0000-0300-000002000000}">
      <text>
        <r>
          <rPr>
            <b/>
            <sz val="9"/>
            <color indexed="81"/>
            <rFont val="Tahoma"/>
            <family val="2"/>
          </rPr>
          <t>Asigne nuevamente un peso esta vez al protocolo en su totalidad de acuerdo a la importancia expresado en porcentaje. o realice una regla de tes y asigne un peso igual a cada uno de los protocolos</t>
        </r>
        <r>
          <rPr>
            <sz val="9"/>
            <color indexed="81"/>
            <rFont val="Tahoma"/>
            <family val="2"/>
          </rPr>
          <t xml:space="preserve">
</t>
        </r>
      </text>
    </comment>
    <comment ref="E2" authorId="0" shapeId="0" xr:uid="{00000000-0006-0000-0300-000003000000}">
      <text>
        <r>
          <rPr>
            <b/>
            <sz val="9"/>
            <color indexed="81"/>
            <rFont val="Tahoma"/>
            <family val="2"/>
          </rPr>
          <t>NO MANIPULE ESTA COLUMNA SE CALCULA AUTOMATICAMENTE:</t>
        </r>
        <r>
          <rPr>
            <sz val="9"/>
            <color indexed="81"/>
            <rFont val="Tahoma"/>
            <family val="2"/>
          </rPr>
          <t xml:space="preserve">
</t>
        </r>
      </text>
    </comment>
    <comment ref="F2" authorId="0" shapeId="0" xr:uid="{00000000-0006-0000-0300-000004000000}">
      <text>
        <r>
          <rPr>
            <sz val="9"/>
            <color indexed="81"/>
            <rFont val="Tahoma"/>
            <family val="2"/>
          </rPr>
          <t xml:space="preserve">NO MANIPULE ESTA COLUMNA SE CALCULA AUTOMATICAMENTE
</t>
        </r>
      </text>
    </comment>
    <comment ref="G2" authorId="0" shapeId="0" xr:uid="{00000000-0006-0000-0300-000005000000}">
      <text>
        <r>
          <rPr>
            <b/>
            <sz val="9"/>
            <color indexed="81"/>
            <rFont val="Tahoma"/>
            <family val="2"/>
          </rPr>
          <t>NO MANIPULE ESTA COLUMNA SE CALCULA AUTOMATICAMENTE</t>
        </r>
        <r>
          <rPr>
            <sz val="9"/>
            <color indexed="81"/>
            <rFont val="Tahoma"/>
            <family val="2"/>
          </rPr>
          <t xml:space="preserve">
</t>
        </r>
      </text>
    </comment>
  </commentList>
</comments>
</file>

<file path=xl/sharedStrings.xml><?xml version="1.0" encoding="utf-8"?>
<sst xmlns="http://schemas.openxmlformats.org/spreadsheetml/2006/main" count="1290" uniqueCount="88">
  <si>
    <t>ene</t>
  </si>
  <si>
    <t>feb</t>
  </si>
  <si>
    <t>mar</t>
  </si>
  <si>
    <t>abr</t>
  </si>
  <si>
    <t>may</t>
  </si>
  <si>
    <t>jun</t>
  </si>
  <si>
    <t>jul</t>
  </si>
  <si>
    <t>ago</t>
  </si>
  <si>
    <t>sep</t>
  </si>
  <si>
    <t>oct</t>
  </si>
  <si>
    <t>nov</t>
  </si>
  <si>
    <t>dic</t>
  </si>
  <si>
    <t>Responsable</t>
  </si>
  <si>
    <t>Concluida (SI)</t>
  </si>
  <si>
    <t>% de Ejecución</t>
  </si>
  <si>
    <t>Meta</t>
  </si>
  <si>
    <t>Retraso</t>
  </si>
  <si>
    <t>Estado</t>
  </si>
  <si>
    <t>No.</t>
  </si>
  <si>
    <t>Total</t>
  </si>
  <si>
    <t>Privada</t>
  </si>
  <si>
    <t>Pública</t>
  </si>
  <si>
    <t xml:space="preserve">Inversiòn                 </t>
  </si>
  <si>
    <t>Actividades asociadas</t>
  </si>
  <si>
    <t>Indicador</t>
  </si>
  <si>
    <t>Entidad Coadyudante</t>
  </si>
  <si>
    <t>Entidad
 Lider</t>
  </si>
  <si>
    <t>Trimestre 4</t>
  </si>
  <si>
    <t>% Asignado a la actividad</t>
  </si>
  <si>
    <t>% ejecuciòn</t>
  </si>
  <si>
    <t xml:space="preserve">HOJA 1:  Matriz de seguimiento </t>
  </si>
  <si>
    <t>Hoja 2:  Resumen</t>
  </si>
  <si>
    <t>Momento de la prevenciòn</t>
  </si>
  <si>
    <t>NOMINACION PROTOCOLO</t>
  </si>
  <si>
    <t>SI</t>
  </si>
  <si>
    <t>TOTAL AVANCES</t>
  </si>
  <si>
    <t>RESULTADOS GESTIÒN %</t>
  </si>
  <si>
    <t>RESULTADOS DE GESTION CUALITATIVOS</t>
  </si>
  <si>
    <t>Cuatrimestre 1</t>
  </si>
  <si>
    <t>Cuatrimestre 2</t>
  </si>
  <si>
    <t>Cuatrimestre 3</t>
  </si>
  <si>
    <t>x</t>
  </si>
  <si>
    <t>SESION DE SEGUIMIENTO 1</t>
  </si>
  <si>
    <t>DIFICULTADES</t>
  </si>
  <si>
    <t>TOTAL</t>
  </si>
  <si>
    <t>Protocolos de actuaciòn</t>
  </si>
  <si>
    <t>Peso *</t>
  </si>
  <si>
    <t>Ejecutado</t>
  </si>
  <si>
    <t>% Protocolo Ejecutado</t>
  </si>
  <si>
    <t>% protocolo No ejecutado</t>
  </si>
  <si>
    <t>Equivalente ejecuciòn</t>
  </si>
  <si>
    <r>
      <rPr>
        <b/>
        <sz val="11"/>
        <color theme="1"/>
        <rFont val="Calibri"/>
        <family val="2"/>
        <scheme val="minor"/>
      </rPr>
      <t>NOTA:</t>
    </r>
    <r>
      <rPr>
        <sz val="11"/>
        <color theme="1"/>
        <rFont val="Calibri"/>
        <family val="2"/>
        <scheme val="minor"/>
      </rPr>
      <t xml:space="preserve"> Solo se ingresa información a la columna peso lo demás se calcula automaticamente</t>
    </r>
  </si>
  <si>
    <t>Avance Total Plan</t>
  </si>
  <si>
    <t>PROTOCOLO</t>
  </si>
  <si>
    <t>AVANCES</t>
  </si>
  <si>
    <t>ACCIONES MEJORAMIENTO</t>
  </si>
  <si>
    <t>VALORACIÓN DE LA IMPLEMENTACIÓN  DEL PLAN DE PREVENCIÓN Y EL CUMPLIMIENTO DE LOS OBJETIVOS PROPUESTOS</t>
  </si>
  <si>
    <t xml:space="preserve">Guarde el archivo en versión Libro de Excel </t>
  </si>
  <si>
    <r>
      <rPr>
        <b/>
        <sz val="10"/>
        <color indexed="60"/>
        <rFont val="Calibri"/>
        <family val="2"/>
      </rPr>
      <t>INFORMACIÓN GENERAL</t>
    </r>
    <r>
      <rPr>
        <sz val="10"/>
        <color indexed="8"/>
        <rFont val="Calibri"/>
        <family val="2"/>
      </rPr>
      <t xml:space="preserve">
</t>
    </r>
    <r>
      <rPr>
        <b/>
        <sz val="10"/>
        <color indexed="8"/>
        <rFont val="Calibri"/>
        <family val="2"/>
      </rPr>
      <t>Nominación del Protocolo:</t>
    </r>
    <r>
      <rPr>
        <sz val="10"/>
        <color indexed="8"/>
        <rFont val="Calibri"/>
        <family val="2"/>
      </rPr>
      <t xml:space="preserve"> Escriba el nombre que describe el protocolo de actuación
</t>
    </r>
    <r>
      <rPr>
        <b/>
        <sz val="10"/>
        <color indexed="8"/>
        <rFont val="Calibri"/>
        <family val="2"/>
      </rPr>
      <t xml:space="preserve">Momento de la prevención: </t>
    </r>
    <r>
      <rPr>
        <sz val="10"/>
        <color indexed="8"/>
        <rFont val="Calibri"/>
        <family val="2"/>
      </rPr>
      <t xml:space="preserve">Escriba si el protocolo está orientado a prevención temprana, urgente o garantías de no repetición.
</t>
    </r>
    <r>
      <rPr>
        <b/>
        <sz val="10"/>
        <color indexed="8"/>
        <rFont val="Calibri"/>
        <family val="2"/>
      </rPr>
      <t>Actividades asociadas</t>
    </r>
    <r>
      <rPr>
        <sz val="10"/>
        <color indexed="8"/>
        <rFont val="Calibri"/>
        <family val="2"/>
      </rPr>
      <t xml:space="preserve">: enuncie y/o describa las actividades específicas que  hacen parte de cada protocolo 
</t>
    </r>
    <r>
      <rPr>
        <b/>
        <sz val="10"/>
        <color indexed="8"/>
        <rFont val="Calibri"/>
        <family val="2"/>
      </rPr>
      <t xml:space="preserve">Meta: </t>
    </r>
    <r>
      <rPr>
        <sz val="10"/>
        <color indexed="8"/>
        <rFont val="Calibri"/>
        <family val="2"/>
      </rPr>
      <t xml:space="preserve">Fin u objetivo de la acción, expresada en términos cuantitativos y/o cualitativos.
</t>
    </r>
    <r>
      <rPr>
        <b/>
        <sz val="10"/>
        <color indexed="8"/>
        <rFont val="Calibri"/>
        <family val="2"/>
      </rPr>
      <t>Indicador</t>
    </r>
    <r>
      <rPr>
        <sz val="10"/>
        <color indexed="8"/>
        <rFont val="Calibri"/>
        <family val="2"/>
      </rPr>
      <t xml:space="preserve">: Dato o información que sirve para conocer o valorar las características y la intensidad de un hecho o para determinar su evolución futura.
</t>
    </r>
    <r>
      <rPr>
        <b/>
        <sz val="10"/>
        <color indexed="8"/>
        <rFont val="Calibri"/>
        <family val="2"/>
      </rPr>
      <t>Responsable</t>
    </r>
    <r>
      <rPr>
        <sz val="10"/>
        <color indexed="8"/>
        <rFont val="Calibri"/>
        <family val="2"/>
      </rPr>
      <t xml:space="preserve">: Persona y/o entidad encargada de la ejecución de la actividad de cada protocolo y la entidad que coadyuda al cumplimiento (si aplica).
</t>
    </r>
    <r>
      <rPr>
        <b/>
        <sz val="10"/>
        <color indexed="8"/>
        <rFont val="Calibri"/>
        <family val="2"/>
      </rPr>
      <t>Inversión:</t>
    </r>
    <r>
      <rPr>
        <sz val="10"/>
        <color indexed="8"/>
        <rFont val="Calibri"/>
        <family val="2"/>
      </rPr>
      <t xml:space="preserve"> Recursos  económicos  destinados a la actividad (si se cuenta con la información) 
</t>
    </r>
    <r>
      <rPr>
        <b/>
        <sz val="10"/>
        <color indexed="8"/>
        <rFont val="Calibri"/>
        <family val="2"/>
      </rPr>
      <t xml:space="preserve">Cronograma: </t>
    </r>
    <r>
      <rPr>
        <sz val="10"/>
        <color indexed="8"/>
        <rFont val="Calibri"/>
        <family val="2"/>
      </rPr>
      <t xml:space="preserve">Marque con una X el mes proyectado para el desarrollo de la actividad.
</t>
    </r>
    <r>
      <rPr>
        <b/>
        <sz val="10"/>
        <color indexed="8"/>
        <rFont val="Calibri"/>
        <family val="2"/>
      </rPr>
      <t>NOTA :</t>
    </r>
    <r>
      <rPr>
        <sz val="10"/>
        <color indexed="8"/>
        <rFont val="Calibri"/>
        <family val="2"/>
      </rPr>
      <t xml:space="preserve"> Para diligenciar las columnas antes enunciadas diríjase a los protocolos de actuación de cada PIPP en la que encontrar esta información ya procesada una vez se identifique realice el proceso de migrar la información y número las actividades por cada protocolo. (Cortar y pegar de un archivo a otro) 
</t>
    </r>
    <r>
      <rPr>
        <b/>
        <sz val="10"/>
        <color indexed="60"/>
        <rFont val="Calibri"/>
        <family val="2"/>
      </rPr>
      <t xml:space="preserve">
ESTADO</t>
    </r>
    <r>
      <rPr>
        <sz val="10"/>
        <color indexed="8"/>
        <rFont val="Calibri"/>
        <family val="2"/>
      </rPr>
      <t xml:space="preserve">
</t>
    </r>
    <r>
      <rPr>
        <b/>
        <sz val="10"/>
        <color indexed="8"/>
        <rFont val="Calibri"/>
        <family val="2"/>
      </rPr>
      <t>Retraso:</t>
    </r>
    <r>
      <rPr>
        <sz val="10"/>
        <color indexed="8"/>
        <rFont val="Calibri"/>
        <family val="2"/>
      </rPr>
      <t xml:space="preserve"> La matriz esta formulada para calcular si existe un retraso en la ejecución de las actividades colocando un sistema de alertas en forma de semáforo. </t>
    </r>
    <r>
      <rPr>
        <b/>
        <sz val="10"/>
        <rFont val="Calibri"/>
        <family val="2"/>
      </rPr>
      <t>NO MANIPULE LA INFORMACIÓN DE ESTA COLUMNA SE CALCULA AUTOMATICAMENTE UNA VEZ SE MARQUE X EN CRONOGRAMA</t>
    </r>
    <r>
      <rPr>
        <sz val="10"/>
        <color indexed="8"/>
        <rFont val="Calibri"/>
        <family val="2"/>
      </rPr>
      <t xml:space="preserve">
</t>
    </r>
    <r>
      <rPr>
        <b/>
        <sz val="10"/>
        <color indexed="8"/>
        <rFont val="Calibri"/>
        <family val="2"/>
      </rPr>
      <t xml:space="preserve">Concluido: </t>
    </r>
    <r>
      <rPr>
        <sz val="10"/>
        <color indexed="8"/>
        <rFont val="Calibri"/>
        <family val="2"/>
      </rPr>
      <t xml:space="preserve">Escriba si o no de acuerdo a si la actividad está o no concluida, la matriz se encuentra formulada para que al momento de escribir "SI" sepamos el avance porcentual de cada actividad.
</t>
    </r>
    <r>
      <rPr>
        <b/>
        <sz val="10"/>
        <color indexed="8"/>
        <rFont val="Calibri"/>
        <family val="2"/>
      </rPr>
      <t xml:space="preserve">
</t>
    </r>
    <r>
      <rPr>
        <b/>
        <sz val="10"/>
        <color indexed="60"/>
        <rFont val="Calibri"/>
        <family val="2"/>
      </rPr>
      <t xml:space="preserve">RESULTADOS DE GESTIÓN EN PORCENTAJE
</t>
    </r>
    <r>
      <rPr>
        <sz val="10"/>
        <color indexed="8"/>
        <rFont val="Calibri"/>
        <family val="2"/>
      </rPr>
      <t xml:space="preserve">
</t>
    </r>
    <r>
      <rPr>
        <b/>
        <sz val="10"/>
        <color indexed="8"/>
        <rFont val="Calibri"/>
        <family val="2"/>
      </rPr>
      <t>% asignado a la actividad:</t>
    </r>
    <r>
      <rPr>
        <sz val="10"/>
        <color indexed="8"/>
        <rFont val="Calibri"/>
        <family val="2"/>
      </rPr>
      <t xml:space="preserve"> Para conocer el avance cuantitativo de los protocolo defina el peso de cada actividad puede definir si asigna un peso mayor por considerar que una actividad  por su contenido lo requiere o dividir las actividades en partes iguales, en todo caso el valor de los porcentaje debe ser siempre igual a 100.
</t>
    </r>
    <r>
      <rPr>
        <b/>
        <sz val="10"/>
        <color indexed="8"/>
        <rFont val="Calibri"/>
        <family val="2"/>
      </rPr>
      <t>% de ejecución:</t>
    </r>
    <r>
      <rPr>
        <sz val="10"/>
        <color indexed="8"/>
        <rFont val="Calibri"/>
        <family val="2"/>
      </rPr>
      <t xml:space="preserve"> al momento de concluir una actividad y registrar su finalización en la matriz esta actualizara automáticamente el avance y sumara los valores de cada actividad para determinar el avance total del protocolo (fila de color azul TOTAL AVANCE) </t>
    </r>
    <r>
      <rPr>
        <b/>
        <sz val="10"/>
        <rFont val="Calibri"/>
        <family val="2"/>
      </rPr>
      <t>NO MANIPULE LA INFORMACIÓN DE ESTA COLUMNA SE CALCULA AUTOMATICAMENTE</t>
    </r>
    <r>
      <rPr>
        <sz val="10"/>
        <color indexed="8"/>
        <rFont val="Calibri"/>
        <family val="2"/>
      </rPr>
      <t xml:space="preserve">
</t>
    </r>
    <r>
      <rPr>
        <b/>
        <sz val="10"/>
        <color indexed="60"/>
        <rFont val="Calibri"/>
        <family val="2"/>
      </rPr>
      <t>RESULTADOS DE GESTIÓN:</t>
    </r>
    <r>
      <rPr>
        <sz val="10"/>
        <color indexed="8"/>
        <rFont val="Calibri"/>
        <family val="2"/>
      </rPr>
      <t xml:space="preserve">
En cada trimestre registre los avances cualitativos, las dificultades y las acciones de mejora que considere se asocian a cada actividad.
</t>
    </r>
  </si>
  <si>
    <r>
      <rPr>
        <b/>
        <sz val="10"/>
        <color indexed="8"/>
        <rFont val="Calibri"/>
        <family val="2"/>
      </rPr>
      <t>A:  Protocolos de actuación:</t>
    </r>
    <r>
      <rPr>
        <sz val="10"/>
        <color indexed="8"/>
        <rFont val="Calibri"/>
        <family val="2"/>
      </rPr>
      <t xml:space="preserve"> Esta información se migra automaticamente de acuerdo a lo diligenciado en la hoja 1
</t>
    </r>
    <r>
      <rPr>
        <b/>
        <sz val="10"/>
        <color indexed="8"/>
        <rFont val="Calibri"/>
        <family val="2"/>
      </rPr>
      <t>Paso B Peso: A</t>
    </r>
    <r>
      <rPr>
        <sz val="10"/>
        <color indexed="8"/>
        <rFont val="Calibri"/>
        <family val="2"/>
      </rPr>
      <t xml:space="preserve">signe nuevamente un peso esta vez al protocolo en su totalidad de acuerdo a la importancia expresado en porcentaje. o realice una regla de tes y asigne un peso igual a cada uno de los protocolos
</t>
    </r>
    <r>
      <rPr>
        <b/>
        <sz val="10"/>
        <color indexed="8"/>
        <rFont val="Calibri"/>
        <family val="2"/>
      </rPr>
      <t xml:space="preserve">Paso C Avance: </t>
    </r>
    <r>
      <rPr>
        <sz val="10"/>
        <color indexed="8"/>
        <rFont val="Calibri"/>
        <family val="2"/>
      </rPr>
      <t>El avance de cada protocolo se calculara automáticamente acorde a la información Registrada a la hoja Nº 1  se  evidenciara en forma de  semáforo las respectivas alertas.</t>
    </r>
    <r>
      <rPr>
        <b/>
        <sz val="10"/>
        <color indexed="8"/>
        <rFont val="Calibri"/>
        <family val="2"/>
      </rPr>
      <t>NO MANIPULE ESTA COLUMNA SE CALCULA AUTOMATICAMENTE</t>
    </r>
    <r>
      <rPr>
        <sz val="10"/>
        <color indexed="8"/>
        <rFont val="Calibri"/>
        <family val="2"/>
      </rPr>
      <t xml:space="preserve">
</t>
    </r>
    <r>
      <rPr>
        <b/>
        <sz val="10"/>
        <color indexed="8"/>
        <rFont val="Calibri"/>
        <family val="2"/>
      </rPr>
      <t xml:space="preserve">Paso D Equivalente: </t>
    </r>
    <r>
      <rPr>
        <sz val="10"/>
        <color indexed="8"/>
        <rFont val="Calibri"/>
        <family val="2"/>
      </rPr>
      <t xml:space="preserve">Acorde al peso asignado a cada protocolo y los avances reportados se calculara automáticamente el avance total del plan en porcentaje. </t>
    </r>
    <r>
      <rPr>
        <b/>
        <sz val="10"/>
        <color indexed="8"/>
        <rFont val="Calibri"/>
        <family val="2"/>
      </rPr>
      <t>NO MANIPULE ESTA COLUMNA SE CALCULA AUTOMATICAMENTE</t>
    </r>
    <r>
      <rPr>
        <sz val="10"/>
        <color indexed="8"/>
        <rFont val="Calibri"/>
        <family val="2"/>
      </rPr>
      <t xml:space="preserve">
</t>
    </r>
  </si>
  <si>
    <t>Protocolo 4</t>
  </si>
  <si>
    <t>Protocolo 5</t>
  </si>
  <si>
    <t>Protocolo 6</t>
  </si>
  <si>
    <t>Protocolo 7</t>
  </si>
  <si>
    <t>Protocolo 8</t>
  </si>
  <si>
    <t>Protocolo 9</t>
  </si>
  <si>
    <t>NOTA: UBIQUE EL CUSOR EN CADA CELDA AL INICIAR LA COLUMNA  Y LE INDICARA EL CONTENIDO</t>
  </si>
  <si>
    <t>NOMINACIÓN ESCENARIO DE RIESGO</t>
  </si>
  <si>
    <t>Momento de la prevención</t>
  </si>
  <si>
    <t>PLANEACIÓN - CRONOGRAMA</t>
  </si>
  <si>
    <t>NOMINACIÓN PROTOCOLO</t>
  </si>
  <si>
    <t xml:space="preserve">Inversión                 </t>
  </si>
  <si>
    <t>MATRIZ  SEGUIMIENTO PROTOCOLOS DE ACTUACIÓN PIP</t>
  </si>
  <si>
    <t>Entidad 
Líder</t>
  </si>
  <si>
    <t>Entidad
 líder</t>
  </si>
  <si>
    <t>PROCESO</t>
  </si>
  <si>
    <t>GESTIÓN PARA LA PROTECCIÓN DE LOS DERECHOS</t>
  </si>
  <si>
    <t>Página: 1 DE 1</t>
  </si>
  <si>
    <t>FORMATO</t>
  </si>
  <si>
    <t>INSTRUCCIONES DE DILIGENCIAMIENTO</t>
  </si>
  <si>
    <t>INSTRUMENTO SEGUIMIEMTO IMPLEMENTACIÓN PLAN INTEGRAL DE PREVENCIÓN.
ANEXO 7.</t>
  </si>
  <si>
    <t>VERSIÓN</t>
  </si>
  <si>
    <t>PÁGINA</t>
  </si>
  <si>
    <t>VIGENTE DESDE</t>
  </si>
  <si>
    <t>1 de 1</t>
  </si>
  <si>
    <r>
      <t xml:space="preserve">VERSIÓN: </t>
    </r>
    <r>
      <rPr>
        <b/>
        <sz val="10"/>
        <color rgb="FFFF0000"/>
        <rFont val="Arial"/>
        <family val="2"/>
      </rPr>
      <t>03</t>
    </r>
  </si>
  <si>
    <t>VIGENTE DESDE: XXXXX</t>
  </si>
  <si>
    <t xml:space="preserve">INSTRUMENTO SEGUIMIENTO IMPLEMENTACIÓN PLAN INTEGRAL DE PREVENCIÓN.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</si>
</sst>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indexed="8"/>
      <name val="Calibri"/>
      <family val="2"/>
    </font>
    <font>
      <sz val="10"/>
      <color indexed="8"/>
      <name val="Calibri"/>
      <family val="2"/>
    </font>
    <font>
      <sz val="10"/>
      <name val="Arial"/>
      <family val="2"/>
    </font>
    <font>
      <b/>
      <sz val="10"/>
      <color indexed="8"/>
      <name val="Calibri"/>
      <family val="2"/>
    </font>
    <font>
      <b/>
      <sz val="10"/>
      <color indexed="60"/>
      <name val="Calibri"/>
      <family val="2"/>
    </font>
    <font>
      <sz val="10"/>
      <color theme="1"/>
      <name val="Calibri"/>
      <family val="2"/>
      <scheme val="minor"/>
    </font>
    <font>
      <b/>
      <sz val="11"/>
      <color theme="1"/>
      <name val="Calibri"/>
      <family val="2"/>
      <scheme val="minor"/>
    </font>
    <font>
      <b/>
      <sz val="14"/>
      <color theme="1"/>
      <name val="Calibri"/>
      <family val="2"/>
      <scheme val="minor"/>
    </font>
    <font>
      <sz val="10"/>
      <color theme="6" tint="-0.499984740745262"/>
      <name val="Calibri"/>
      <family val="2"/>
      <scheme val="minor"/>
    </font>
    <font>
      <b/>
      <sz val="12"/>
      <color theme="1"/>
      <name val="Calibri"/>
      <family val="2"/>
      <scheme val="minor"/>
    </font>
    <font>
      <b/>
      <sz val="11"/>
      <name val="Calibri"/>
      <family val="2"/>
      <scheme val="minor"/>
    </font>
    <font>
      <sz val="11"/>
      <color theme="0"/>
      <name val="Calibri"/>
      <family val="2"/>
      <scheme val="minor"/>
    </font>
    <font>
      <b/>
      <sz val="10"/>
      <color theme="1"/>
      <name val="Calibri"/>
      <family val="2"/>
      <scheme val="minor"/>
    </font>
    <font>
      <b/>
      <sz val="14"/>
      <color theme="0"/>
      <name val="Calibri"/>
      <family val="2"/>
      <scheme val="minor"/>
    </font>
    <font>
      <b/>
      <sz val="11"/>
      <color theme="0"/>
      <name val="Calibri"/>
      <family val="2"/>
      <scheme val="minor"/>
    </font>
    <font>
      <sz val="10"/>
      <name val="Calibri"/>
      <family val="2"/>
      <scheme val="minor"/>
    </font>
    <font>
      <b/>
      <sz val="10"/>
      <name val="Calibri"/>
      <family val="2"/>
      <scheme val="minor"/>
    </font>
    <font>
      <u/>
      <sz val="11"/>
      <color theme="10"/>
      <name val="Calibri"/>
      <family val="2"/>
      <scheme val="minor"/>
    </font>
    <font>
      <u/>
      <sz val="11"/>
      <color theme="11"/>
      <name val="Calibri"/>
      <family val="2"/>
      <scheme val="minor"/>
    </font>
    <font>
      <b/>
      <sz val="22"/>
      <color theme="1"/>
      <name val="Calibri"/>
      <family val="2"/>
      <scheme val="minor"/>
    </font>
    <font>
      <sz val="11"/>
      <color rgb="FFFF0000"/>
      <name val="Calibri"/>
      <family val="2"/>
      <scheme val="minor"/>
    </font>
    <font>
      <b/>
      <sz val="10"/>
      <color theme="0"/>
      <name val="Calibri"/>
      <family val="2"/>
      <scheme val="minor"/>
    </font>
    <font>
      <sz val="10"/>
      <color theme="0"/>
      <name val="Calibri"/>
      <family val="2"/>
      <scheme val="minor"/>
    </font>
    <font>
      <sz val="11"/>
      <color theme="1"/>
      <name val="Calibri"/>
      <family val="2"/>
      <scheme val="minor"/>
    </font>
    <font>
      <sz val="10.5"/>
      <color theme="1"/>
      <name val="Calibri"/>
      <family val="2"/>
      <scheme val="minor"/>
    </font>
    <font>
      <sz val="12"/>
      <color theme="1"/>
      <name val="Calibri"/>
      <family val="2"/>
      <scheme val="minor"/>
    </font>
    <font>
      <b/>
      <sz val="9"/>
      <color theme="1"/>
      <name val="Calibri"/>
      <family val="2"/>
      <scheme val="minor"/>
    </font>
    <font>
      <b/>
      <sz val="10"/>
      <name val="Calibri"/>
      <family val="2"/>
    </font>
    <font>
      <b/>
      <sz val="22"/>
      <color theme="0"/>
      <name val="Calibri"/>
      <family val="2"/>
      <scheme val="minor"/>
    </font>
    <font>
      <sz val="9"/>
      <color indexed="81"/>
      <name val="Tahoma"/>
      <family val="2"/>
    </font>
    <font>
      <b/>
      <sz val="9"/>
      <color indexed="81"/>
      <name val="Tahoma"/>
      <family val="2"/>
    </font>
    <font>
      <i/>
      <sz val="14"/>
      <color rgb="FFFF0000"/>
      <name val="Calibri"/>
      <family val="2"/>
      <scheme val="minor"/>
    </font>
    <font>
      <sz val="11"/>
      <name val="Arial"/>
      <family val="2"/>
    </font>
    <font>
      <b/>
      <sz val="10"/>
      <name val="Arial"/>
      <family val="2"/>
    </font>
    <font>
      <b/>
      <sz val="10"/>
      <color rgb="FFFF0000"/>
      <name val="Arial"/>
      <family val="2"/>
    </font>
  </fonts>
  <fills count="13">
    <fill>
      <patternFill patternType="none"/>
    </fill>
    <fill>
      <patternFill patternType="gray125"/>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8"/>
        <bgColor indexed="64"/>
      </patternFill>
    </fill>
    <fill>
      <patternFill patternType="solid">
        <fgColor theme="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00B0F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8" tint="0.59999389629810485"/>
        <bgColor indexed="64"/>
      </patternFill>
    </fill>
  </fills>
  <borders count="48">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thin">
        <color auto="1"/>
      </left>
      <right style="thin">
        <color auto="1"/>
      </right>
      <top/>
      <bottom style="thin">
        <color auto="1"/>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double">
        <color auto="1"/>
      </left>
      <right style="medium">
        <color auto="1"/>
      </right>
      <top style="double">
        <color auto="1"/>
      </top>
      <bottom/>
      <diagonal/>
    </border>
    <border>
      <left style="double">
        <color auto="1"/>
      </left>
      <right style="medium">
        <color auto="1"/>
      </right>
      <top/>
      <bottom style="double">
        <color auto="1"/>
      </bottom>
      <diagonal/>
    </border>
    <border>
      <left style="thin">
        <color auto="1"/>
      </left>
      <right/>
      <top style="thin">
        <color auto="1"/>
      </top>
      <bottom style="thin">
        <color auto="1"/>
      </bottom>
      <diagonal/>
    </border>
    <border>
      <left style="double">
        <color auto="1"/>
      </left>
      <right/>
      <top style="double">
        <color auto="1"/>
      </top>
      <bottom/>
      <diagonal/>
    </border>
    <border>
      <left style="double">
        <color auto="1"/>
      </left>
      <right/>
      <top/>
      <bottom style="double">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theme="5" tint="-0.249977111117893"/>
      </left>
      <right/>
      <top style="medium">
        <color theme="5" tint="-0.249977111117893"/>
      </top>
      <bottom style="medium">
        <color theme="5" tint="0.39997558519241921"/>
      </bottom>
      <diagonal/>
    </border>
    <border>
      <left/>
      <right/>
      <top style="medium">
        <color theme="5" tint="-0.249977111117893"/>
      </top>
      <bottom style="medium">
        <color theme="5" tint="0.39997558519241921"/>
      </bottom>
      <diagonal/>
    </border>
    <border>
      <left/>
      <right style="medium">
        <color theme="5" tint="-0.249977111117893"/>
      </right>
      <top style="medium">
        <color theme="5" tint="-0.249977111117893"/>
      </top>
      <bottom style="medium">
        <color theme="5" tint="0.39997558519241921"/>
      </bottom>
      <diagonal/>
    </border>
    <border>
      <left style="medium">
        <color theme="5" tint="-0.249977111117893"/>
      </left>
      <right/>
      <top style="medium">
        <color theme="5" tint="0.39997558519241921"/>
      </top>
      <bottom style="medium">
        <color theme="5" tint="0.39997558519241921"/>
      </bottom>
      <diagonal/>
    </border>
    <border>
      <left/>
      <right/>
      <top style="medium">
        <color theme="5" tint="0.39997558519241921"/>
      </top>
      <bottom style="medium">
        <color theme="5" tint="0.39997558519241921"/>
      </bottom>
      <diagonal/>
    </border>
    <border>
      <left/>
      <right style="medium">
        <color theme="5" tint="-0.249977111117893"/>
      </right>
      <top style="medium">
        <color theme="5" tint="0.39997558519241921"/>
      </top>
      <bottom style="medium">
        <color theme="5" tint="0.39997558519241921"/>
      </bottom>
      <diagonal/>
    </border>
    <border>
      <left style="medium">
        <color theme="5" tint="-0.249977111117893"/>
      </left>
      <right/>
      <top/>
      <bottom/>
      <diagonal/>
    </border>
    <border>
      <left/>
      <right style="medium">
        <color theme="5" tint="-0.249977111117893"/>
      </right>
      <top/>
      <bottom/>
      <diagonal/>
    </border>
    <border>
      <left style="medium">
        <color theme="5" tint="-0.249977111117893"/>
      </left>
      <right/>
      <top/>
      <bottom style="medium">
        <color theme="5" tint="-0.249977111117893"/>
      </bottom>
      <diagonal/>
    </border>
    <border>
      <left/>
      <right/>
      <top/>
      <bottom style="medium">
        <color theme="5" tint="-0.249977111117893"/>
      </bottom>
      <diagonal/>
    </border>
    <border>
      <left/>
      <right style="medium">
        <color theme="5" tint="-0.249977111117893"/>
      </right>
      <top/>
      <bottom style="medium">
        <color theme="5" tint="-0.249977111117893"/>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top/>
      <bottom style="medium">
        <color indexed="64"/>
      </bottom>
      <diagonal/>
    </border>
  </borders>
  <cellStyleXfs count="294">
    <xf numFmtId="0" fontId="0" fillId="0" borderId="0"/>
    <xf numFmtId="0" fontId="1" fillId="0" borderId="0"/>
    <xf numFmtId="0" fontId="3"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9" fontId="24" fillId="0" borderId="0" applyFont="0" applyFill="0" applyBorder="0" applyAlignment="0" applyProtection="0"/>
  </cellStyleXfs>
  <cellXfs count="234">
    <xf numFmtId="0" fontId="0" fillId="0" borderId="0" xfId="0"/>
    <xf numFmtId="0" fontId="9" fillId="0" borderId="3" xfId="0" applyFont="1" applyBorder="1" applyAlignment="1">
      <alignment horizontal="center" vertical="center"/>
    </xf>
    <xf numFmtId="0" fontId="12" fillId="0" borderId="0" xfId="0" applyFont="1"/>
    <xf numFmtId="0" fontId="12" fillId="0" borderId="0" xfId="0" applyFont="1" applyBorder="1"/>
    <xf numFmtId="0" fontId="12" fillId="0" borderId="0" xfId="0" applyNumberFormat="1" applyFont="1"/>
    <xf numFmtId="0" fontId="6" fillId="0" borderId="3" xfId="0" applyFont="1" applyBorder="1" applyAlignment="1">
      <alignment horizontal="justify" vertical="top" wrapText="1"/>
    </xf>
    <xf numFmtId="0" fontId="6" fillId="0" borderId="3" xfId="0" applyFont="1" applyBorder="1" applyAlignment="1">
      <alignment horizontal="center" vertical="top" wrapText="1"/>
    </xf>
    <xf numFmtId="0" fontId="6"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6" fillId="0" borderId="6"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2" fontId="6" fillId="6" borderId="3" xfId="0" applyNumberFormat="1" applyFont="1" applyFill="1" applyBorder="1" applyAlignment="1" applyProtection="1">
      <alignment horizontal="center" vertical="center"/>
      <protection locked="0"/>
    </xf>
    <xf numFmtId="2" fontId="6" fillId="6" borderId="3" xfId="0" applyNumberFormat="1" applyFont="1" applyFill="1" applyBorder="1" applyAlignment="1">
      <alignment horizontal="center" vertical="center"/>
    </xf>
    <xf numFmtId="0" fontId="6" fillId="6" borderId="4" xfId="0" applyFont="1" applyFill="1" applyBorder="1" applyAlignment="1" applyProtection="1">
      <alignment horizontal="center" vertical="center"/>
      <protection locked="0"/>
    </xf>
    <xf numFmtId="0" fontId="6" fillId="0" borderId="3" xfId="0" applyFont="1" applyFill="1" applyBorder="1" applyAlignment="1">
      <alignment horizontal="center" vertical="center" wrapText="1"/>
    </xf>
    <xf numFmtId="0" fontId="13" fillId="7" borderId="3" xfId="0" applyFont="1" applyFill="1" applyBorder="1" applyAlignment="1">
      <alignment horizontal="center" vertical="center"/>
    </xf>
    <xf numFmtId="0" fontId="17" fillId="3" borderId="3"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3" xfId="0" applyFont="1" applyFill="1" applyBorder="1" applyAlignment="1">
      <alignment horizontal="center" vertical="center" wrapText="1"/>
    </xf>
    <xf numFmtId="0" fontId="17" fillId="3" borderId="3" xfId="0" applyFont="1" applyFill="1" applyBorder="1" applyAlignment="1">
      <alignment horizontal="center" vertical="center"/>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6" fillId="0" borderId="3" xfId="0" applyFont="1" applyFill="1" applyBorder="1" applyAlignment="1">
      <alignment horizontal="center" vertical="center" wrapText="1"/>
    </xf>
    <xf numFmtId="0" fontId="6" fillId="6" borderId="3" xfId="0" applyFont="1" applyFill="1" applyBorder="1" applyAlignment="1">
      <alignment horizontal="center" vertical="center"/>
    </xf>
    <xf numFmtId="0" fontId="13" fillId="7" borderId="8"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8" xfId="0" applyFont="1" applyFill="1" applyBorder="1" applyAlignment="1" applyProtection="1">
      <alignment horizontal="center" vertical="center"/>
      <protection locked="0"/>
    </xf>
    <xf numFmtId="0" fontId="6" fillId="6" borderId="9" xfId="0" applyFont="1" applyFill="1" applyBorder="1" applyAlignment="1" applyProtection="1">
      <alignment horizontal="center" vertical="center"/>
      <protection locked="0"/>
    </xf>
    <xf numFmtId="0" fontId="13" fillId="7" borderId="11" xfId="0" applyFont="1" applyFill="1" applyBorder="1" applyAlignment="1">
      <alignment horizontal="center" vertical="center"/>
    </xf>
    <xf numFmtId="0" fontId="6" fillId="0" borderId="11" xfId="0" applyFont="1" applyBorder="1" applyAlignment="1">
      <alignment horizontal="center" vertical="center" wrapText="1"/>
    </xf>
    <xf numFmtId="164" fontId="6" fillId="0" borderId="11" xfId="0" applyNumberFormat="1" applyFont="1" applyBorder="1" applyAlignment="1">
      <alignment horizontal="center" vertical="center" wrapText="1"/>
    </xf>
    <xf numFmtId="0" fontId="16" fillId="0" borderId="11" xfId="0"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0" fontId="17" fillId="3" borderId="3" xfId="0" applyFont="1" applyFill="1" applyBorder="1" applyAlignment="1">
      <alignment horizontal="center" vertical="center" wrapText="1"/>
    </xf>
    <xf numFmtId="0" fontId="17" fillId="3" borderId="3" xfId="0" applyFont="1" applyFill="1" applyBorder="1" applyAlignment="1">
      <alignment horizontal="center" vertical="center"/>
    </xf>
    <xf numFmtId="0" fontId="12" fillId="8" borderId="0" xfId="0" applyFont="1" applyFill="1"/>
    <xf numFmtId="0" fontId="0" fillId="8" borderId="0" xfId="0" applyFill="1" applyBorder="1"/>
    <xf numFmtId="0" fontId="0" fillId="8" borderId="0" xfId="0" applyFill="1"/>
    <xf numFmtId="0" fontId="17" fillId="3" borderId="3"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17" fillId="3" borderId="3" xfId="0" applyFont="1" applyFill="1" applyBorder="1" applyAlignment="1">
      <alignment horizontal="center" vertical="center"/>
    </xf>
    <xf numFmtId="0" fontId="0" fillId="0" borderId="7" xfId="0" applyBorder="1"/>
    <xf numFmtId="0" fontId="6" fillId="0" borderId="3" xfId="0" applyFont="1" applyBorder="1" applyAlignment="1">
      <alignment horizontal="center" vertical="center" wrapText="1"/>
    </xf>
    <xf numFmtId="0" fontId="6" fillId="0" borderId="16" xfId="0" applyNumberFormat="1" applyFont="1" applyBorder="1" applyAlignment="1" applyProtection="1">
      <alignment horizontal="center" vertical="center" wrapText="1"/>
      <protection locked="0"/>
    </xf>
    <xf numFmtId="0" fontId="17" fillId="3" borderId="16" xfId="0" applyFont="1" applyFill="1" applyBorder="1" applyAlignment="1">
      <alignment horizontal="justify" vertical="center" wrapText="1"/>
    </xf>
    <xf numFmtId="0" fontId="17" fillId="3" borderId="16" xfId="0" applyFont="1" applyFill="1" applyBorder="1" applyAlignment="1">
      <alignment horizontal="center" vertical="center" wrapText="1"/>
    </xf>
    <xf numFmtId="0" fontId="6" fillId="0" borderId="16" xfId="0" applyFont="1" applyBorder="1" applyAlignment="1">
      <alignment wrapText="1"/>
    </xf>
    <xf numFmtId="0" fontId="12" fillId="0" borderId="0" xfId="0" applyFont="1" applyAlignment="1">
      <alignment horizontal="center" vertical="center"/>
    </xf>
    <xf numFmtId="0" fontId="0" fillId="0" borderId="0" xfId="0" applyAlignment="1">
      <alignment horizontal="center" vertical="center"/>
    </xf>
    <xf numFmtId="0" fontId="21" fillId="0" borderId="0" xfId="0" applyFont="1"/>
    <xf numFmtId="0" fontId="16" fillId="0" borderId="3" xfId="0" applyFont="1" applyFill="1" applyBorder="1" applyAlignment="1" applyProtection="1">
      <alignment horizontal="center" vertical="center" wrapText="1"/>
      <protection hidden="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7" fillId="3" borderId="3" xfId="0" applyFont="1" applyFill="1" applyBorder="1" applyAlignment="1">
      <alignment horizontal="center" vertical="center" wrapText="1"/>
    </xf>
    <xf numFmtId="0" fontId="17"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3" xfId="0" applyFont="1" applyFill="1" applyBorder="1" applyAlignment="1">
      <alignment horizontal="center" vertical="center"/>
    </xf>
    <xf numFmtId="0" fontId="6" fillId="11"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9" fillId="11" borderId="3" xfId="0" applyFont="1" applyFill="1" applyBorder="1" applyAlignment="1">
      <alignment horizontal="center" vertical="center"/>
    </xf>
    <xf numFmtId="0" fontId="6" fillId="11" borderId="3" xfId="0" applyFont="1" applyFill="1" applyBorder="1" applyAlignment="1" applyProtection="1">
      <alignment horizontal="center" vertical="center" wrapText="1"/>
      <protection locked="0"/>
    </xf>
    <xf numFmtId="0" fontId="6" fillId="11" borderId="3" xfId="0" applyFont="1" applyFill="1" applyBorder="1" applyAlignment="1">
      <alignment horizontal="center" vertical="center"/>
    </xf>
    <xf numFmtId="2" fontId="6" fillId="11" borderId="3" xfId="0" applyNumberFormat="1" applyFont="1" applyFill="1" applyBorder="1" applyAlignment="1">
      <alignment horizontal="center" vertical="center"/>
    </xf>
    <xf numFmtId="0" fontId="17" fillId="3" borderId="24" xfId="0" applyFont="1" applyFill="1" applyBorder="1" applyAlignment="1">
      <alignment horizontal="center" vertical="center" wrapText="1"/>
    </xf>
    <xf numFmtId="0" fontId="17" fillId="3" borderId="11" xfId="0" applyFont="1" applyFill="1" applyBorder="1" applyAlignment="1" applyProtection="1">
      <alignment horizontal="center" vertical="center" wrapText="1"/>
      <protection locked="0"/>
    </xf>
    <xf numFmtId="0" fontId="17" fillId="3" borderId="25" xfId="0" applyFont="1" applyFill="1" applyBorder="1" applyAlignment="1" applyProtection="1">
      <alignment horizontal="center" vertical="center" wrapText="1"/>
      <protection locked="0"/>
    </xf>
    <xf numFmtId="0" fontId="6" fillId="0" borderId="3" xfId="0" applyNumberFormat="1" applyFont="1" applyBorder="1" applyAlignment="1" applyProtection="1">
      <alignment horizontal="center" vertical="center" wrapText="1"/>
      <protection locked="0"/>
    </xf>
    <xf numFmtId="0" fontId="17" fillId="3" borderId="3" xfId="0" applyFont="1" applyFill="1" applyBorder="1" applyAlignment="1">
      <alignment horizontal="justify" vertical="center" wrapText="1"/>
    </xf>
    <xf numFmtId="0" fontId="6" fillId="0" borderId="3" xfId="0" applyFont="1" applyBorder="1" applyAlignment="1" applyProtection="1">
      <alignment horizontal="justify" vertical="center" wrapText="1"/>
      <protection locked="0"/>
    </xf>
    <xf numFmtId="0" fontId="0" fillId="0" borderId="3" xfId="0" applyBorder="1"/>
    <xf numFmtId="0" fontId="6" fillId="0" borderId="3" xfId="0" applyFont="1" applyBorder="1" applyAlignment="1">
      <alignment wrapText="1"/>
    </xf>
    <xf numFmtId="0" fontId="0" fillId="0" borderId="0" xfId="0" applyAlignment="1"/>
    <xf numFmtId="0" fontId="6" fillId="0" borderId="3" xfId="0" applyNumberFormat="1" applyFont="1" applyBorder="1" applyAlignment="1" applyProtection="1">
      <alignment horizontal="justify" vertical="center" wrapText="1"/>
      <protection locked="0"/>
    </xf>
    <xf numFmtId="9" fontId="24" fillId="0" borderId="3" xfId="293" applyFont="1" applyBorder="1" applyAlignment="1">
      <alignment horizontal="center" vertical="center" wrapText="1"/>
    </xf>
    <xf numFmtId="1" fontId="6" fillId="0" borderId="3" xfId="0" applyNumberFormat="1" applyFont="1" applyBorder="1" applyAlignment="1">
      <alignment horizontal="center" vertical="center"/>
    </xf>
    <xf numFmtId="164" fontId="6" fillId="0" borderId="3" xfId="0" applyNumberFormat="1" applyFont="1" applyBorder="1" applyAlignment="1">
      <alignment horizontal="center" vertical="center"/>
    </xf>
    <xf numFmtId="164" fontId="6" fillId="0" borderId="3" xfId="0" applyNumberFormat="1" applyFont="1" applyFill="1" applyBorder="1" applyAlignment="1">
      <alignment horizontal="center" vertical="center" wrapText="1"/>
    </xf>
    <xf numFmtId="0" fontId="25" fillId="0" borderId="3" xfId="0" applyFont="1" applyBorder="1" applyAlignment="1">
      <alignment horizontal="justify" vertical="center" wrapText="1"/>
    </xf>
    <xf numFmtId="0" fontId="6" fillId="0" borderId="0" xfId="0" applyFont="1" applyAlignment="1">
      <alignment wrapText="1"/>
    </xf>
    <xf numFmtId="0" fontId="6" fillId="0" borderId="0" xfId="0" applyFont="1"/>
    <xf numFmtId="0" fontId="0" fillId="0" borderId="0" xfId="0" applyBorder="1"/>
    <xf numFmtId="0" fontId="7" fillId="0" borderId="6" xfId="0" applyFont="1" applyBorder="1" applyAlignment="1">
      <alignment horizontal="center" vertical="center"/>
    </xf>
    <xf numFmtId="2" fontId="24" fillId="0" borderId="4" xfId="293" applyNumberFormat="1" applyFont="1" applyBorder="1" applyAlignment="1">
      <alignment horizontal="center" vertical="center" wrapText="1"/>
    </xf>
    <xf numFmtId="2" fontId="24" fillId="0" borderId="9" xfId="293" applyNumberFormat="1" applyFont="1" applyBorder="1" applyAlignment="1">
      <alignment horizontal="center" vertical="center" wrapText="1"/>
    </xf>
    <xf numFmtId="0" fontId="27" fillId="4" borderId="5"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27" fillId="4" borderId="2" xfId="0" applyFont="1" applyFill="1" applyBorder="1" applyAlignment="1">
      <alignment horizontal="justify" vertical="center" wrapText="1"/>
    </xf>
    <xf numFmtId="0" fontId="12" fillId="6" borderId="0" xfId="0" applyFont="1" applyFill="1"/>
    <xf numFmtId="0" fontId="29" fillId="6" borderId="0" xfId="0" applyFont="1" applyFill="1" applyBorder="1" applyAlignment="1">
      <alignment horizontal="center" vertical="center"/>
    </xf>
    <xf numFmtId="0" fontId="6" fillId="0" borderId="3" xfId="0" applyFont="1" applyBorder="1" applyAlignment="1">
      <alignment horizontal="left" vertical="center" wrapText="1"/>
    </xf>
    <xf numFmtId="3" fontId="6" fillId="11" borderId="3" xfId="0" applyNumberFormat="1" applyFont="1" applyFill="1" applyBorder="1" applyAlignment="1">
      <alignment horizontal="center" vertical="center" wrapText="1"/>
    </xf>
    <xf numFmtId="0" fontId="6" fillId="0" borderId="3" xfId="0" applyFont="1" applyBorder="1" applyAlignment="1" applyProtection="1">
      <alignment horizontal="left" vertical="center" wrapText="1"/>
      <protection locked="0"/>
    </xf>
    <xf numFmtId="0" fontId="6" fillId="0" borderId="3" xfId="0" applyFont="1" applyFill="1" applyBorder="1" applyAlignment="1">
      <alignment horizontal="left" vertical="center" wrapText="1"/>
    </xf>
    <xf numFmtId="0" fontId="32" fillId="0" borderId="0" xfId="0" applyFont="1"/>
    <xf numFmtId="0" fontId="11" fillId="3" borderId="3"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3"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protection locked="0"/>
    </xf>
    <xf numFmtId="0" fontId="11" fillId="3" borderId="3" xfId="0" applyFont="1" applyFill="1" applyBorder="1" applyAlignment="1">
      <alignment horizontal="justify" vertical="center" wrapText="1"/>
    </xf>
    <xf numFmtId="0" fontId="7"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10" fillId="12" borderId="8" xfId="0" applyFont="1" applyFill="1" applyBorder="1" applyAlignment="1">
      <alignment vertical="center"/>
    </xf>
    <xf numFmtId="10" fontId="26" fillId="12" borderId="8" xfId="293" applyNumberFormat="1" applyFont="1" applyFill="1" applyBorder="1" applyAlignment="1">
      <alignment horizontal="center"/>
    </xf>
    <xf numFmtId="1" fontId="26" fillId="12" borderId="8" xfId="293" applyNumberFormat="1" applyFont="1" applyFill="1" applyBorder="1" applyAlignment="1">
      <alignment horizontal="center"/>
    </xf>
    <xf numFmtId="0" fontId="0" fillId="0" borderId="0" xfId="0" applyAlignment="1">
      <alignment vertical="center"/>
    </xf>
    <xf numFmtId="0" fontId="33" fillId="0" borderId="44" xfId="0" applyFont="1" applyBorder="1" applyAlignment="1">
      <alignment vertical="center"/>
    </xf>
    <xf numFmtId="0" fontId="33" fillId="0" borderId="45" xfId="0" applyFont="1" applyBorder="1" applyAlignment="1">
      <alignment vertical="center"/>
    </xf>
    <xf numFmtId="0" fontId="0" fillId="0" borderId="46" xfId="0" applyBorder="1"/>
    <xf numFmtId="0" fontId="0" fillId="0" borderId="47" xfId="0" applyBorder="1"/>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4" fillId="0" borderId="1" xfId="0" applyFont="1" applyBorder="1" applyAlignment="1">
      <alignment horizontal="center" vertical="center"/>
    </xf>
    <xf numFmtId="0" fontId="34" fillId="0" borderId="3" xfId="0" applyFont="1" applyBorder="1" applyAlignment="1">
      <alignment horizontal="center" vertical="center"/>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4" fillId="0" borderId="8" xfId="0" applyFont="1" applyBorder="1" applyAlignment="1">
      <alignment horizontal="center" vertical="center"/>
    </xf>
    <xf numFmtId="14" fontId="34" fillId="0" borderId="4" xfId="0" applyNumberFormat="1"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9"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11" fillId="0" borderId="37" xfId="0" applyFont="1" applyBorder="1" applyAlignment="1">
      <alignment horizontal="center"/>
    </xf>
    <xf numFmtId="0" fontId="12" fillId="0" borderId="37" xfId="0" applyFont="1" applyBorder="1" applyAlignment="1">
      <alignment horizontal="center"/>
    </xf>
    <xf numFmtId="0" fontId="22" fillId="5" borderId="20" xfId="0" applyFont="1" applyFill="1" applyBorder="1" applyAlignment="1">
      <alignment horizontal="right" vertical="center" wrapText="1"/>
    </xf>
    <xf numFmtId="0" fontId="22" fillId="5" borderId="15" xfId="0" applyFont="1" applyFill="1" applyBorder="1" applyAlignment="1">
      <alignment horizontal="right" vertical="center" wrapText="1"/>
    </xf>
    <xf numFmtId="0" fontId="22" fillId="5" borderId="16" xfId="0" applyFont="1" applyFill="1" applyBorder="1" applyAlignment="1">
      <alignment horizontal="right" vertical="center" wrapText="1"/>
    </xf>
    <xf numFmtId="0" fontId="6" fillId="0" borderId="2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17" fillId="6" borderId="20" xfId="0" applyFont="1" applyFill="1" applyBorder="1" applyAlignment="1" applyProtection="1">
      <alignment horizontal="center" vertical="center"/>
      <protection locked="0"/>
    </xf>
    <xf numFmtId="0" fontId="17" fillId="6" borderId="15" xfId="0" applyFont="1" applyFill="1" applyBorder="1" applyAlignment="1" applyProtection="1">
      <alignment horizontal="center" vertical="center"/>
      <protection locked="0"/>
    </xf>
    <xf numFmtId="0" fontId="17" fillId="6" borderId="16" xfId="0" applyFont="1" applyFill="1" applyBorder="1" applyAlignment="1" applyProtection="1">
      <alignment horizontal="center" vertical="center"/>
      <protection locked="0"/>
    </xf>
    <xf numFmtId="0" fontId="9" fillId="11" borderId="20" xfId="0" applyFont="1" applyFill="1" applyBorder="1" applyAlignment="1">
      <alignment horizontal="center" vertical="center"/>
    </xf>
    <xf numFmtId="0" fontId="9" fillId="11" borderId="15" xfId="0" applyFont="1" applyFill="1" applyBorder="1" applyAlignment="1">
      <alignment horizontal="center" vertical="center"/>
    </xf>
    <xf numFmtId="0" fontId="9" fillId="11" borderId="16" xfId="0" applyFont="1" applyFill="1" applyBorder="1" applyAlignment="1">
      <alignment horizontal="center" vertical="center"/>
    </xf>
    <xf numFmtId="0" fontId="17" fillId="3" borderId="3" xfId="0" applyFont="1" applyFill="1" applyBorder="1" applyAlignment="1">
      <alignment horizontal="center" vertical="center" wrapText="1"/>
    </xf>
    <xf numFmtId="0" fontId="6" fillId="4" borderId="3" xfId="0" applyFont="1" applyFill="1" applyBorder="1" applyAlignment="1">
      <alignment horizontal="center" vertical="center"/>
    </xf>
    <xf numFmtId="0" fontId="20" fillId="10" borderId="18" xfId="0" applyFont="1" applyFill="1" applyBorder="1" applyAlignment="1">
      <alignment horizontal="center" vertical="center"/>
    </xf>
    <xf numFmtId="0" fontId="20" fillId="10" borderId="19" xfId="0" applyFont="1" applyFill="1" applyBorder="1" applyAlignment="1">
      <alignment horizontal="center" vertical="center"/>
    </xf>
    <xf numFmtId="0" fontId="20" fillId="10" borderId="21" xfId="0" applyFont="1" applyFill="1" applyBorder="1" applyAlignment="1">
      <alignment horizontal="center" vertical="center"/>
    </xf>
    <xf numFmtId="0" fontId="20" fillId="10" borderId="22" xfId="0" applyFont="1" applyFill="1" applyBorder="1" applyAlignment="1">
      <alignment horizontal="center" vertical="center"/>
    </xf>
    <xf numFmtId="0" fontId="17" fillId="3" borderId="3" xfId="0" applyFont="1" applyFill="1" applyBorder="1" applyAlignment="1">
      <alignment horizontal="center" vertical="center"/>
    </xf>
    <xf numFmtId="0" fontId="6" fillId="4" borderId="11" xfId="0" applyFont="1" applyFill="1" applyBorder="1" applyAlignment="1">
      <alignment horizontal="center" vertical="center"/>
    </xf>
    <xf numFmtId="0" fontId="17" fillId="3" borderId="1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wrapText="1"/>
    </xf>
    <xf numFmtId="0" fontId="17" fillId="3" borderId="23"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1" xfId="0" applyFont="1" applyFill="1" applyBorder="1" applyAlignment="1">
      <alignment horizontal="center" vertical="center"/>
    </xf>
    <xf numFmtId="0" fontId="0" fillId="4" borderId="3" xfId="0" applyFont="1" applyFill="1" applyBorder="1" applyAlignment="1">
      <alignment horizontal="center" vertical="center"/>
    </xf>
    <xf numFmtId="0" fontId="11" fillId="3" borderId="3" xfId="0" applyFont="1" applyFill="1" applyBorder="1" applyAlignment="1">
      <alignment horizontal="center" vertical="center" wrapText="1"/>
    </xf>
    <xf numFmtId="0" fontId="7" fillId="4" borderId="3" xfId="0" applyFont="1" applyFill="1" applyBorder="1" applyAlignment="1">
      <alignment horizontal="center" vertical="center"/>
    </xf>
    <xf numFmtId="0" fontId="11" fillId="3" borderId="3" xfId="0" applyFont="1" applyFill="1" applyBorder="1" applyAlignment="1">
      <alignment horizontal="center" vertical="center"/>
    </xf>
    <xf numFmtId="0" fontId="22" fillId="5" borderId="3" xfId="0" applyFont="1" applyFill="1" applyBorder="1" applyAlignment="1">
      <alignment horizontal="right" vertical="center" wrapText="1"/>
    </xf>
    <xf numFmtId="0" fontId="15" fillId="5" borderId="3"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6" fillId="0" borderId="38" xfId="0" applyNumberFormat="1" applyFont="1" applyBorder="1" applyAlignment="1" applyProtection="1">
      <alignment horizontal="left" vertical="top" wrapText="1"/>
      <protection locked="0"/>
    </xf>
    <xf numFmtId="0" fontId="6" fillId="0" borderId="39" xfId="0" applyNumberFormat="1" applyFont="1" applyBorder="1" applyAlignment="1" applyProtection="1">
      <alignment horizontal="left" vertical="top" wrapText="1"/>
      <protection locked="0"/>
    </xf>
    <xf numFmtId="0" fontId="6" fillId="0" borderId="11" xfId="0" applyNumberFormat="1" applyFont="1" applyBorder="1" applyAlignment="1" applyProtection="1">
      <alignment horizontal="left" vertical="top" wrapText="1"/>
      <protection locked="0"/>
    </xf>
    <xf numFmtId="0" fontId="6" fillId="0" borderId="38" xfId="0" applyFont="1" applyBorder="1" applyAlignment="1" applyProtection="1">
      <alignment horizontal="left" vertical="top" wrapText="1"/>
      <protection locked="0"/>
    </xf>
    <xf numFmtId="0" fontId="6" fillId="0" borderId="3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40" xfId="0" applyFont="1" applyBorder="1" applyAlignment="1" applyProtection="1">
      <alignment horizontal="left" vertical="top" wrapText="1"/>
      <protection locked="0"/>
    </xf>
    <xf numFmtId="0" fontId="6" fillId="0" borderId="41"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43"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40" xfId="0" applyFont="1" applyBorder="1" applyAlignment="1">
      <alignment horizontal="left" vertical="top" wrapText="1"/>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6" fillId="0" borderId="10" xfId="0" applyFont="1" applyBorder="1" applyAlignment="1">
      <alignment horizontal="left" vertical="top" wrapText="1"/>
    </xf>
    <xf numFmtId="0" fontId="6" fillId="0" borderId="43" xfId="0" applyFont="1" applyBorder="1" applyAlignment="1">
      <alignment horizontal="left" vertical="top" wrapText="1"/>
    </xf>
    <xf numFmtId="0" fontId="6" fillId="0" borderId="24" xfId="0" applyFont="1" applyBorder="1" applyAlignment="1">
      <alignment horizontal="left" vertical="top" wrapText="1"/>
    </xf>
    <xf numFmtId="0" fontId="6" fillId="0" borderId="38" xfId="0" applyFont="1" applyBorder="1" applyAlignment="1">
      <alignment horizontal="left" vertical="top" wrapText="1"/>
    </xf>
    <xf numFmtId="0" fontId="6" fillId="0" borderId="39" xfId="0" applyFont="1" applyBorder="1" applyAlignment="1">
      <alignment horizontal="left" vertical="top" wrapText="1"/>
    </xf>
    <xf numFmtId="0" fontId="6" fillId="0" borderId="11" xfId="0" applyFont="1" applyBorder="1" applyAlignment="1">
      <alignment horizontal="left" vertical="top" wrapText="1"/>
    </xf>
    <xf numFmtId="0" fontId="22" fillId="5" borderId="3" xfId="0" applyFont="1" applyFill="1" applyBorder="1" applyAlignment="1" applyProtection="1">
      <alignment horizontal="right" vertical="center" wrapText="1"/>
      <protection locked="0"/>
    </xf>
    <xf numFmtId="0" fontId="23" fillId="5" borderId="3" xfId="0" applyFont="1" applyFill="1" applyBorder="1" applyAlignment="1" applyProtection="1">
      <alignment horizontal="right" vertical="center" wrapText="1"/>
      <protection locked="0"/>
    </xf>
    <xf numFmtId="0" fontId="23" fillId="5" borderId="3" xfId="0" applyFont="1" applyFill="1" applyBorder="1" applyAlignment="1">
      <alignment horizontal="right" vertical="center" wrapText="1"/>
    </xf>
    <xf numFmtId="0" fontId="6" fillId="0" borderId="0" xfId="0" applyFont="1" applyBorder="1" applyAlignment="1">
      <alignment horizontal="center"/>
    </xf>
    <xf numFmtId="0" fontId="6" fillId="0" borderId="10" xfId="0" applyFont="1" applyBorder="1" applyAlignment="1">
      <alignment horizontal="center"/>
    </xf>
    <xf numFmtId="0" fontId="34" fillId="0" borderId="3" xfId="0" applyFont="1" applyBorder="1" applyAlignment="1">
      <alignment horizontal="left" vertical="center"/>
    </xf>
    <xf numFmtId="0" fontId="34" fillId="0" borderId="3" xfId="0" applyFont="1" applyFill="1" applyBorder="1" applyAlignment="1">
      <alignment horizontal="left" vertical="center" wrapText="1"/>
    </xf>
    <xf numFmtId="0" fontId="33" fillId="0" borderId="3" xfId="0" applyFont="1" applyBorder="1" applyAlignment="1">
      <alignment horizontal="center" vertical="center"/>
    </xf>
    <xf numFmtId="0" fontId="27" fillId="6" borderId="4" xfId="0" applyFont="1" applyFill="1" applyBorder="1" applyAlignment="1">
      <alignment horizontal="center" vertical="center"/>
    </xf>
    <xf numFmtId="0" fontId="10" fillId="6" borderId="6" xfId="0" applyFont="1" applyFill="1" applyBorder="1" applyAlignment="1">
      <alignment horizontal="justify" vertical="center"/>
    </xf>
    <xf numFmtId="2" fontId="27" fillId="6" borderId="3" xfId="0" applyNumberFormat="1" applyFont="1" applyFill="1" applyBorder="1" applyAlignment="1">
      <alignment horizontal="center" vertical="center"/>
    </xf>
    <xf numFmtId="0" fontId="27" fillId="6" borderId="3" xfId="0" applyFont="1" applyFill="1" applyBorder="1" applyAlignment="1">
      <alignment horizontal="center" vertical="center"/>
    </xf>
    <xf numFmtId="0" fontId="27" fillId="6" borderId="3" xfId="0" applyFont="1" applyFill="1" applyBorder="1" applyAlignment="1">
      <alignment horizontal="center" vertical="center" wrapText="1"/>
    </xf>
    <xf numFmtId="0" fontId="10" fillId="6" borderId="7" xfId="0" applyFont="1" applyFill="1" applyBorder="1" applyAlignment="1">
      <alignment horizontal="justify" vertical="center"/>
    </xf>
    <xf numFmtId="0" fontId="27" fillId="6" borderId="8" xfId="0" applyFont="1" applyFill="1" applyBorder="1" applyAlignment="1">
      <alignment horizontal="center" vertical="center"/>
    </xf>
    <xf numFmtId="0" fontId="27" fillId="6" borderId="8" xfId="0" applyFont="1" applyFill="1" applyBorder="1" applyAlignment="1">
      <alignment horizontal="center" vertical="center" wrapText="1"/>
    </xf>
    <xf numFmtId="0" fontId="27" fillId="6" borderId="9" xfId="0" applyFont="1" applyFill="1" applyBorder="1" applyAlignment="1">
      <alignment horizontal="center" vertical="center"/>
    </xf>
    <xf numFmtId="0" fontId="7" fillId="9" borderId="0" xfId="0" applyFont="1" applyFill="1" applyAlignment="1">
      <alignment horizontal="center"/>
    </xf>
    <xf numFmtId="0" fontId="2" fillId="0" borderId="34" xfId="0" applyFont="1" applyBorder="1" applyAlignment="1">
      <alignment horizontal="justify" vertical="center" wrapText="1"/>
    </xf>
    <xf numFmtId="0" fontId="6" fillId="0" borderId="35" xfId="0" applyFont="1" applyBorder="1" applyAlignment="1">
      <alignment horizontal="justify" vertical="center" wrapText="1"/>
    </xf>
    <xf numFmtId="0" fontId="6" fillId="0" borderId="36" xfId="0" applyFont="1" applyBorder="1" applyAlignment="1">
      <alignment horizontal="justify" vertical="center" wrapText="1"/>
    </xf>
    <xf numFmtId="0" fontId="8" fillId="2" borderId="26" xfId="0" applyFont="1" applyFill="1" applyBorder="1" applyAlignment="1">
      <alignment horizontal="center"/>
    </xf>
    <xf numFmtId="0" fontId="8" fillId="2" borderId="27" xfId="0" applyFont="1" applyFill="1" applyBorder="1" applyAlignment="1">
      <alignment horizontal="center"/>
    </xf>
    <xf numFmtId="0" fontId="8" fillId="2" borderId="28" xfId="0" applyFont="1" applyFill="1" applyBorder="1" applyAlignment="1">
      <alignment horizontal="center"/>
    </xf>
    <xf numFmtId="0" fontId="8" fillId="6" borderId="29" xfId="0" applyFont="1" applyFill="1" applyBorder="1" applyAlignment="1">
      <alignment horizontal="center"/>
    </xf>
    <xf numFmtId="0" fontId="8" fillId="6" borderId="30" xfId="0" applyFont="1" applyFill="1" applyBorder="1" applyAlignment="1">
      <alignment horizontal="center"/>
    </xf>
    <xf numFmtId="0" fontId="8" fillId="6" borderId="31" xfId="0" applyFont="1" applyFill="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2" fillId="0" borderId="32"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33" xfId="0" applyFont="1" applyBorder="1" applyAlignment="1">
      <alignment horizontal="justify" vertical="center" wrapText="1"/>
    </xf>
    <xf numFmtId="0" fontId="10" fillId="0" borderId="29"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0" fillId="12" borderId="5" xfId="0" applyFont="1" applyFill="1" applyBorder="1" applyAlignment="1">
      <alignment horizontal="center" vertical="center"/>
    </xf>
    <xf numFmtId="0" fontId="10" fillId="12" borderId="1" xfId="0" applyFont="1" applyFill="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10" fontId="26" fillId="12" borderId="8" xfId="293" applyNumberFormat="1" applyFont="1" applyFill="1" applyBorder="1" applyAlignment="1">
      <alignment horizontal="center"/>
    </xf>
  </cellXfs>
  <cellStyles count="294">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Normal" xfId="0" builtinId="0"/>
    <cellStyle name="Normal 2" xfId="1" xr:uid="{00000000-0005-0000-0000-000023010000}"/>
    <cellStyle name="Normal 3" xfId="2" xr:uid="{00000000-0005-0000-0000-000024010000}"/>
    <cellStyle name="Porcentaje" xfId="293" builtinId="5"/>
  </cellStyles>
  <dxfs count="0"/>
  <tableStyles count="0" defaultTableStyle="TableStyleMedium2" defaultPivotStyle="PivotStyleLight16"/>
  <colors>
    <mruColors>
      <color rgb="FFCCE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116631</xdr:rowOff>
    </xdr:from>
    <xdr:to>
      <xdr:col>13</xdr:col>
      <xdr:colOff>145791</xdr:colOff>
      <xdr:row>10</xdr:row>
      <xdr:rowOff>12957</xdr:rowOff>
    </xdr:to>
    <xdr:sp macro="" textlink="">
      <xdr:nvSpPr>
        <xdr:cNvPr id="4" name="3 CuadroTexto">
          <a:extLst>
            <a:ext uri="{FF2B5EF4-FFF2-40B4-BE49-F238E27FC236}">
              <a16:creationId xmlns:a16="http://schemas.microsoft.com/office/drawing/2014/main" id="{00000000-0008-0000-0100-000004000000}"/>
            </a:ext>
          </a:extLst>
        </xdr:cNvPr>
        <xdr:cNvSpPr txBox="1"/>
      </xdr:nvSpPr>
      <xdr:spPr>
        <a:xfrm>
          <a:off x="388776" y="116631"/>
          <a:ext cx="15619056" cy="47948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CO" sz="1100" b="1">
              <a:solidFill>
                <a:schemeClr val="dk1"/>
              </a:solidFill>
              <a:latin typeface="+mn-lt"/>
              <a:ea typeface="+mn-ea"/>
              <a:cs typeface="+mn-cs"/>
            </a:rPr>
            <a:t>DEPARTAMENTO O MUNICIPIO: </a:t>
          </a:r>
        </a:p>
        <a:p>
          <a:pPr marL="0" marR="0" indent="0" algn="l" defTabSz="914400" eaLnBrk="1" fontAlgn="auto" latinLnBrk="0" hangingPunct="1">
            <a:lnSpc>
              <a:spcPct val="100000"/>
            </a:lnSpc>
            <a:spcBef>
              <a:spcPts val="0"/>
            </a:spcBef>
            <a:spcAft>
              <a:spcPts val="0"/>
            </a:spcAft>
            <a:buClrTx/>
            <a:buSzTx/>
            <a:buFontTx/>
            <a:buNone/>
            <a:tabLst/>
            <a:defRPr/>
          </a:pPr>
          <a:r>
            <a:rPr lang="es-CO" sz="1100" b="1">
              <a:solidFill>
                <a:schemeClr val="dk1"/>
              </a:solidFill>
              <a:latin typeface="+mn-lt"/>
              <a:ea typeface="+mn-ea"/>
              <a:cs typeface="+mn-cs"/>
            </a:rPr>
            <a:t>FECHA</a:t>
          </a:r>
          <a:r>
            <a:rPr lang="es-CO" sz="1100" b="1" baseline="0">
              <a:solidFill>
                <a:schemeClr val="dk1"/>
              </a:solidFill>
              <a:latin typeface="+mn-lt"/>
              <a:ea typeface="+mn-ea"/>
              <a:cs typeface="+mn-cs"/>
            </a:rPr>
            <a:t> DE APROBACIÓN DEL PLAN INTEGRAL DE PREVENCIÓN: </a:t>
          </a:r>
          <a:endParaRPr lang="es-CO" sz="1100" b="1">
            <a:solidFill>
              <a:schemeClr val="dk1"/>
            </a:solidFill>
            <a:latin typeface="+mn-lt"/>
            <a:ea typeface="+mn-ea"/>
            <a:cs typeface="+mn-cs"/>
          </a:endParaRPr>
        </a:p>
      </xdr:txBody>
    </xdr:sp>
    <xdr:clientData/>
  </xdr:twoCellAnchor>
  <xdr:twoCellAnchor editAs="oneCell">
    <xdr:from>
      <xdr:col>2</xdr:col>
      <xdr:colOff>392906</xdr:colOff>
      <xdr:row>1</xdr:row>
      <xdr:rowOff>47625</xdr:rowOff>
    </xdr:from>
    <xdr:to>
      <xdr:col>2</xdr:col>
      <xdr:colOff>1702594</xdr:colOff>
      <xdr:row>6</xdr:row>
      <xdr:rowOff>95250</xdr:rowOff>
    </xdr:to>
    <xdr:pic>
      <xdr:nvPicPr>
        <xdr:cNvPr id="7" name="Imagen 15">
          <a:extLst>
            <a:ext uri="{FF2B5EF4-FFF2-40B4-BE49-F238E27FC236}">
              <a16:creationId xmlns:a16="http://schemas.microsoft.com/office/drawing/2014/main" id="{A7A934E1-8780-49E5-81C0-803F77C39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812" y="250031"/>
          <a:ext cx="1309688"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440530</xdr:colOff>
      <xdr:row>0</xdr:row>
      <xdr:rowOff>11906</xdr:rowOff>
    </xdr:from>
    <xdr:to>
      <xdr:col>1</xdr:col>
      <xdr:colOff>1750218</xdr:colOff>
      <xdr:row>5</xdr:row>
      <xdr:rowOff>59531</xdr:rowOff>
    </xdr:to>
    <xdr:pic>
      <xdr:nvPicPr>
        <xdr:cNvPr id="5" name="Imagen 15">
          <a:extLst>
            <a:ext uri="{FF2B5EF4-FFF2-40B4-BE49-F238E27FC236}">
              <a16:creationId xmlns:a16="http://schemas.microsoft.com/office/drawing/2014/main" id="{80E5CC4F-9CCB-4320-97AF-266B6C396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468" y="11906"/>
          <a:ext cx="1309688"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Users\ariadna\AppData\Local\Temp\Instrumento%20para%20el%20seguimiento%20del%20PI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triz de seguimiento "/>
      <sheetName val="Resumen Avances Cuantitaivos"/>
      <sheetName val="Evaluación Global del Plan"/>
    </sheetNames>
    <sheetDataSet>
      <sheetData sheetId="0"/>
      <sheetData sheetId="1">
        <row r="272">
          <cell r="B272" t="str">
            <v>Protocolo 10</v>
          </cell>
        </row>
        <row r="298">
          <cell r="AO298">
            <v>0</v>
          </cell>
        </row>
        <row r="301">
          <cell r="B301" t="str">
            <v>Protocolo 11</v>
          </cell>
        </row>
        <row r="330">
          <cell r="B330" t="str">
            <v>Protocolo 12</v>
          </cell>
        </row>
        <row r="359">
          <cell r="B359" t="str">
            <v>Protocolo 13</v>
          </cell>
        </row>
        <row r="388">
          <cell r="B388" t="str">
            <v>Protocolo 14</v>
          </cell>
        </row>
        <row r="417">
          <cell r="B417" t="str">
            <v>Protocolo 15</v>
          </cell>
        </row>
        <row r="446">
          <cell r="B446" t="str">
            <v>Protocolo 16</v>
          </cell>
        </row>
        <row r="475">
          <cell r="B475" t="str">
            <v>Protocolo 17</v>
          </cell>
        </row>
        <row r="504">
          <cell r="B504" t="str">
            <v>Protocolo 18</v>
          </cell>
        </row>
        <row r="533">
          <cell r="B533" t="str">
            <v>Protocolo 19</v>
          </cell>
        </row>
        <row r="562">
          <cell r="B562" t="str">
            <v>Protocolo 20</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CK881"/>
  <sheetViews>
    <sheetView tabSelected="1" topLeftCell="B1" zoomScale="110" zoomScaleNormal="110" zoomScalePageLayoutView="98" workbookViewId="0">
      <pane xSplit="6" ySplit="14" topLeftCell="H15" activePane="bottomRight" state="frozen"/>
      <selection activeCell="B1" sqref="B1"/>
      <selection pane="topRight" activeCell="H1" sqref="H1"/>
      <selection pane="bottomLeft" activeCell="B8" sqref="B8"/>
      <selection pane="bottomRight" activeCell="AT9" sqref="AT9"/>
    </sheetView>
  </sheetViews>
  <sheetFormatPr baseColWidth="10" defaultRowHeight="15" x14ac:dyDescent="0.25"/>
  <cols>
    <col min="1" max="1" width="5.85546875" hidden="1" customWidth="1"/>
    <col min="2" max="2" width="5.85546875" style="93" customWidth="1"/>
    <col min="3" max="3" width="35.28515625" style="52" customWidth="1"/>
    <col min="4" max="4" width="0.140625" customWidth="1"/>
    <col min="5" max="5" width="19.140625" customWidth="1"/>
    <col min="6" max="6" width="9.28515625" bestFit="1" customWidth="1"/>
    <col min="7" max="7" width="35.28515625" customWidth="1"/>
    <col min="8" max="8" width="26.28515625" customWidth="1"/>
    <col min="9" max="9" width="31" customWidth="1"/>
    <col min="10" max="10" width="29.28515625" customWidth="1"/>
    <col min="11" max="11" width="27.42578125" customWidth="1"/>
    <col min="12" max="12" width="9.42578125" bestFit="1" customWidth="1"/>
    <col min="13" max="13" width="9.42578125" customWidth="1"/>
    <col min="14" max="14" width="10.85546875" customWidth="1"/>
    <col min="15" max="25" width="4.42578125" customWidth="1"/>
    <col min="26" max="26" width="4.85546875" customWidth="1"/>
    <col min="27" max="37" width="4.42578125" customWidth="1"/>
    <col min="38" max="38" width="3.42578125" bestFit="1" customWidth="1"/>
    <col min="39" max="39" width="7.7109375" bestFit="1" customWidth="1"/>
    <col min="40" max="41" width="15.85546875" customWidth="1"/>
    <col min="42" max="42" width="11.42578125" customWidth="1"/>
    <col min="43" max="43" width="31.85546875" customWidth="1"/>
    <col min="44" max="44" width="29.28515625" customWidth="1"/>
    <col min="45" max="45" width="29" customWidth="1"/>
    <col min="46" max="46" width="33.85546875" customWidth="1"/>
    <col min="47" max="47" width="8.140625" style="40" hidden="1" customWidth="1"/>
    <col min="48" max="48" width="10" style="40" hidden="1" customWidth="1"/>
  </cols>
  <sheetData>
    <row r="1" spans="1:48" ht="15.75" thickBot="1" x14ac:dyDescent="0.3"/>
    <row r="2" spans="1:48" x14ac:dyDescent="0.25">
      <c r="C2" s="116"/>
      <c r="D2" s="114"/>
      <c r="E2" s="119" t="s">
        <v>75</v>
      </c>
      <c r="F2" s="119" t="s">
        <v>76</v>
      </c>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21"/>
      <c r="AS2" s="128" t="s">
        <v>81</v>
      </c>
      <c r="AT2" s="121">
        <v>3</v>
      </c>
    </row>
    <row r="3" spans="1:48" x14ac:dyDescent="0.25">
      <c r="C3" s="117"/>
      <c r="D3" s="85"/>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2"/>
      <c r="AS3" s="129"/>
      <c r="AT3" s="122"/>
    </row>
    <row r="4" spans="1:48" x14ac:dyDescent="0.25">
      <c r="C4" s="117"/>
      <c r="D4" s="85"/>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2"/>
      <c r="AS4" s="129" t="s">
        <v>82</v>
      </c>
      <c r="AT4" s="122" t="s">
        <v>84</v>
      </c>
    </row>
    <row r="5" spans="1:48" x14ac:dyDescent="0.25">
      <c r="C5" s="117"/>
      <c r="D5" s="85"/>
      <c r="E5" s="120" t="s">
        <v>78</v>
      </c>
      <c r="F5" s="126" t="s">
        <v>87</v>
      </c>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2"/>
      <c r="AS5" s="129"/>
      <c r="AT5" s="122"/>
    </row>
    <row r="6" spans="1:48" ht="15" customHeight="1" x14ac:dyDescent="0.25">
      <c r="C6" s="117"/>
      <c r="D6" s="85"/>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2"/>
      <c r="AS6" s="130" t="s">
        <v>83</v>
      </c>
      <c r="AT6" s="124">
        <v>46008</v>
      </c>
    </row>
    <row r="7" spans="1:48" ht="15.75" thickBot="1" x14ac:dyDescent="0.3">
      <c r="C7" s="118"/>
      <c r="D7" s="115"/>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7"/>
      <c r="AS7" s="131"/>
      <c r="AT7" s="125"/>
    </row>
    <row r="10" spans="1:48" s="2" customFormat="1" x14ac:dyDescent="0.25">
      <c r="B10" s="93"/>
      <c r="C10" s="51"/>
      <c r="AU10" s="38"/>
      <c r="AV10" s="38"/>
    </row>
    <row r="11" spans="1:48" s="2" customFormat="1" x14ac:dyDescent="0.25">
      <c r="B11" s="93"/>
      <c r="C11" s="51"/>
      <c r="F11" s="53"/>
      <c r="G11" s="3"/>
      <c r="H11" s="3"/>
      <c r="O11" s="2">
        <v>1</v>
      </c>
      <c r="P11" s="2">
        <v>2</v>
      </c>
      <c r="Q11" s="2">
        <v>3</v>
      </c>
      <c r="R11" s="2">
        <v>4</v>
      </c>
      <c r="S11" s="2">
        <v>5</v>
      </c>
      <c r="T11" s="2">
        <v>6</v>
      </c>
      <c r="U11" s="2">
        <v>7</v>
      </c>
      <c r="V11" s="2">
        <v>8</v>
      </c>
      <c r="W11" s="2">
        <v>9</v>
      </c>
      <c r="X11" s="2">
        <v>10</v>
      </c>
      <c r="Y11" s="2">
        <v>11</v>
      </c>
      <c r="Z11" s="2">
        <v>12</v>
      </c>
      <c r="AA11" s="2">
        <v>1</v>
      </c>
      <c r="AB11" s="2">
        <v>2</v>
      </c>
      <c r="AC11" s="2">
        <v>3</v>
      </c>
      <c r="AD11" s="2">
        <v>4</v>
      </c>
      <c r="AE11" s="132"/>
      <c r="AF11" s="133"/>
      <c r="AG11" s="133"/>
      <c r="AH11" s="133"/>
      <c r="AI11" s="133"/>
      <c r="AJ11" s="133"/>
      <c r="AK11" s="133"/>
      <c r="AL11" s="133"/>
      <c r="AM11" s="4">
        <f ca="1">MONTH(TODAY())</f>
        <v>1</v>
      </c>
      <c r="AU11" s="38"/>
      <c r="AV11" s="38"/>
    </row>
    <row r="12" spans="1:48" ht="21" customHeight="1" thickBot="1" x14ac:dyDescent="0.3">
      <c r="C12" s="170" t="s">
        <v>72</v>
      </c>
      <c r="D12" s="170"/>
      <c r="E12" s="170"/>
      <c r="F12" s="170"/>
      <c r="G12" s="170"/>
      <c r="H12" s="170"/>
      <c r="I12" s="170"/>
      <c r="J12" s="170"/>
      <c r="K12" s="170"/>
      <c r="L12" s="170"/>
      <c r="M12" s="170"/>
      <c r="N12" s="170"/>
      <c r="O12" s="169" t="s">
        <v>69</v>
      </c>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t="s">
        <v>36</v>
      </c>
      <c r="AN12" s="169"/>
      <c r="AO12" s="169"/>
      <c r="AP12" s="169"/>
      <c r="AQ12" s="169" t="s">
        <v>37</v>
      </c>
      <c r="AR12" s="169"/>
      <c r="AS12" s="169"/>
      <c r="AT12" s="169"/>
      <c r="AU12" s="39"/>
      <c r="AV12" s="39"/>
    </row>
    <row r="13" spans="1:48" ht="18.75" customHeight="1" thickTop="1" x14ac:dyDescent="0.25">
      <c r="A13" s="153" t="str">
        <f>D13</f>
        <v/>
      </c>
      <c r="B13" s="94"/>
      <c r="C13" s="165" t="s">
        <v>67</v>
      </c>
      <c r="D13" s="60" t="str">
        <f>IF(F15=1,1,"")</f>
        <v/>
      </c>
      <c r="E13" s="165" t="s">
        <v>68</v>
      </c>
      <c r="F13" s="167" t="s">
        <v>18</v>
      </c>
      <c r="G13" s="165" t="s">
        <v>23</v>
      </c>
      <c r="H13" s="165" t="s">
        <v>15</v>
      </c>
      <c r="I13" s="165" t="s">
        <v>24</v>
      </c>
      <c r="J13" s="165" t="s">
        <v>12</v>
      </c>
      <c r="K13" s="165"/>
      <c r="L13" s="165" t="s">
        <v>71</v>
      </c>
      <c r="M13" s="165"/>
      <c r="N13" s="165"/>
      <c r="O13" s="150" t="s">
        <v>0</v>
      </c>
      <c r="P13" s="150" t="s">
        <v>1</v>
      </c>
      <c r="Q13" s="150" t="s">
        <v>2</v>
      </c>
      <c r="R13" s="150" t="s">
        <v>3</v>
      </c>
      <c r="S13" s="150" t="s">
        <v>4</v>
      </c>
      <c r="T13" s="150" t="s">
        <v>5</v>
      </c>
      <c r="U13" s="150" t="s">
        <v>6</v>
      </c>
      <c r="V13" s="150" t="s">
        <v>7</v>
      </c>
      <c r="W13" s="150" t="s">
        <v>8</v>
      </c>
      <c r="X13" s="150" t="s">
        <v>9</v>
      </c>
      <c r="Y13" s="150" t="s">
        <v>10</v>
      </c>
      <c r="Z13" s="150" t="s">
        <v>11</v>
      </c>
      <c r="AA13" s="150" t="s">
        <v>0</v>
      </c>
      <c r="AB13" s="150" t="s">
        <v>1</v>
      </c>
      <c r="AC13" s="150" t="s">
        <v>2</v>
      </c>
      <c r="AD13" s="150" t="s">
        <v>3</v>
      </c>
      <c r="AE13" s="150" t="s">
        <v>4</v>
      </c>
      <c r="AF13" s="150" t="s">
        <v>5</v>
      </c>
      <c r="AG13" s="150">
        <v>3</v>
      </c>
      <c r="AH13" s="150">
        <v>4</v>
      </c>
      <c r="AI13" s="150">
        <v>5</v>
      </c>
      <c r="AJ13" s="150">
        <v>6</v>
      </c>
      <c r="AK13" s="150">
        <v>7</v>
      </c>
      <c r="AL13" s="150">
        <v>8</v>
      </c>
      <c r="AM13" s="165"/>
      <c r="AN13" s="165"/>
      <c r="AO13" s="165"/>
      <c r="AP13" s="165"/>
      <c r="AQ13" s="165"/>
      <c r="AR13" s="165"/>
      <c r="AS13" s="165"/>
      <c r="AT13" s="165"/>
    </row>
    <row r="14" spans="1:48" ht="27.75" customHeight="1" thickBot="1" x14ac:dyDescent="0.3">
      <c r="A14" s="154"/>
      <c r="B14" s="94"/>
      <c r="C14" s="165"/>
      <c r="D14" s="60"/>
      <c r="E14" s="165"/>
      <c r="F14" s="167"/>
      <c r="G14" s="165"/>
      <c r="H14" s="165"/>
      <c r="I14" s="165"/>
      <c r="J14" s="60" t="s">
        <v>73</v>
      </c>
      <c r="K14" s="60" t="s">
        <v>25</v>
      </c>
      <c r="L14" s="60" t="s">
        <v>21</v>
      </c>
      <c r="M14" s="60" t="s">
        <v>20</v>
      </c>
      <c r="N14" s="60" t="s">
        <v>19</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61" t="s">
        <v>16</v>
      </c>
      <c r="AN14" s="60" t="s">
        <v>13</v>
      </c>
      <c r="AO14" s="60" t="s">
        <v>28</v>
      </c>
      <c r="AP14" s="60" t="s">
        <v>29</v>
      </c>
      <c r="AQ14" s="60" t="s">
        <v>38</v>
      </c>
      <c r="AR14" s="60" t="s">
        <v>39</v>
      </c>
      <c r="AS14" s="60" t="s">
        <v>40</v>
      </c>
      <c r="AT14" s="60" t="s">
        <v>27</v>
      </c>
    </row>
    <row r="15" spans="1:48" ht="15.75" thickTop="1" x14ac:dyDescent="0.25">
      <c r="C15" s="171"/>
      <c r="D15" s="71"/>
      <c r="E15" s="10"/>
      <c r="F15" s="54"/>
      <c r="G15" s="7"/>
      <c r="H15" s="57"/>
      <c r="I15" s="7"/>
      <c r="J15" s="7"/>
      <c r="K15" s="7"/>
      <c r="L15" s="10"/>
      <c r="M15" s="10"/>
      <c r="N15" s="6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64"/>
      <c r="AN15" s="13"/>
      <c r="AO15" s="14"/>
      <c r="AP15" s="67"/>
      <c r="AQ15" s="13"/>
      <c r="AR15" s="13"/>
      <c r="AS15" s="13"/>
      <c r="AT15" s="13"/>
      <c r="AU15" s="40">
        <v>1</v>
      </c>
      <c r="AV15" s="40">
        <f>+MAX(AU15:AU877)</f>
        <v>912</v>
      </c>
    </row>
    <row r="16" spans="1:48" x14ac:dyDescent="0.25">
      <c r="C16" s="172"/>
      <c r="D16" s="71"/>
      <c r="E16" s="10"/>
      <c r="F16" s="54"/>
      <c r="G16" s="7"/>
      <c r="H16" s="57"/>
      <c r="I16" s="7"/>
      <c r="J16" s="7"/>
      <c r="K16" s="7"/>
      <c r="L16" s="10"/>
      <c r="M16" s="10"/>
      <c r="N16" s="6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64"/>
      <c r="AN16" s="13"/>
      <c r="AO16" s="14"/>
      <c r="AP16" s="67"/>
      <c r="AQ16" s="13"/>
      <c r="AR16" s="13"/>
      <c r="AS16" s="13"/>
      <c r="AT16" s="13"/>
      <c r="AU16" s="40">
        <v>2</v>
      </c>
      <c r="AV16" s="40">
        <f>+AV15-1</f>
        <v>911</v>
      </c>
    </row>
    <row r="17" spans="1:48" ht="83.25" customHeight="1" x14ac:dyDescent="0.25">
      <c r="C17" s="172"/>
      <c r="D17" s="71"/>
      <c r="E17" s="71"/>
      <c r="F17" s="54"/>
      <c r="G17" s="7"/>
      <c r="H17" s="57"/>
      <c r="I17" s="7"/>
      <c r="J17" s="7"/>
      <c r="K17" s="7"/>
      <c r="L17" s="10"/>
      <c r="M17" s="10"/>
      <c r="N17" s="6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64"/>
      <c r="AN17" s="13"/>
      <c r="AO17" s="14"/>
      <c r="AP17" s="67"/>
      <c r="AQ17" s="13"/>
      <c r="AR17" s="13"/>
      <c r="AS17" s="13"/>
      <c r="AT17" s="13"/>
      <c r="AU17" s="40">
        <v>3</v>
      </c>
      <c r="AV17" s="40">
        <f t="shared" ref="AV17:AV38" si="0">+AV16-1</f>
        <v>910</v>
      </c>
    </row>
    <row r="18" spans="1:48" ht="53.25" customHeight="1" x14ac:dyDescent="0.25">
      <c r="C18" s="172"/>
      <c r="D18" s="71"/>
      <c r="E18" s="71"/>
      <c r="F18" s="54"/>
      <c r="G18" s="7"/>
      <c r="H18" s="57"/>
      <c r="I18" s="95"/>
      <c r="J18" s="7"/>
      <c r="K18" s="7"/>
      <c r="L18" s="10"/>
      <c r="M18" s="10"/>
      <c r="N18" s="6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64"/>
      <c r="AN18" s="13"/>
      <c r="AO18" s="14"/>
      <c r="AP18" s="67"/>
      <c r="AQ18" s="13"/>
      <c r="AR18" s="13"/>
      <c r="AS18" s="13"/>
      <c r="AT18" s="13"/>
      <c r="AU18" s="40">
        <v>4</v>
      </c>
      <c r="AV18" s="40">
        <f t="shared" si="0"/>
        <v>909</v>
      </c>
    </row>
    <row r="19" spans="1:48" x14ac:dyDescent="0.25">
      <c r="C19" s="172"/>
      <c r="D19" s="71"/>
      <c r="E19" s="10"/>
      <c r="F19" s="54"/>
      <c r="G19" s="7"/>
      <c r="H19" s="57"/>
      <c r="I19" s="7"/>
      <c r="J19" s="7"/>
      <c r="K19" s="7"/>
      <c r="L19" s="10"/>
      <c r="M19" s="10"/>
      <c r="N19" s="96"/>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64"/>
      <c r="AN19" s="13"/>
      <c r="AO19" s="14"/>
      <c r="AP19" s="67"/>
      <c r="AQ19" s="13"/>
      <c r="AR19" s="13"/>
      <c r="AS19" s="13"/>
      <c r="AT19" s="13"/>
      <c r="AU19" s="40">
        <v>5</v>
      </c>
      <c r="AV19" s="40">
        <f t="shared" si="0"/>
        <v>908</v>
      </c>
    </row>
    <row r="20" spans="1:48" x14ac:dyDescent="0.25">
      <c r="C20" s="172"/>
      <c r="D20" s="71"/>
      <c r="E20" s="10"/>
      <c r="F20" s="54"/>
      <c r="G20" s="7"/>
      <c r="H20" s="57"/>
      <c r="I20" s="7"/>
      <c r="J20" s="7"/>
      <c r="K20" s="7"/>
      <c r="L20" s="10"/>
      <c r="M20" s="10"/>
      <c r="N20" s="6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64"/>
      <c r="AN20" s="13"/>
      <c r="AO20" s="14"/>
      <c r="AP20" s="67"/>
      <c r="AQ20" s="13"/>
      <c r="AR20" s="13"/>
      <c r="AS20" s="13"/>
      <c r="AT20" s="13"/>
      <c r="AU20" s="40">
        <v>6</v>
      </c>
      <c r="AV20" s="40">
        <f t="shared" si="0"/>
        <v>907</v>
      </c>
    </row>
    <row r="21" spans="1:48" ht="56.25" customHeight="1" x14ac:dyDescent="0.25">
      <c r="C21" s="172"/>
      <c r="D21" s="71"/>
      <c r="E21" s="10"/>
      <c r="F21" s="54"/>
      <c r="G21" s="7"/>
      <c r="H21" s="57"/>
      <c r="I21" s="7"/>
      <c r="J21" s="7"/>
      <c r="K21" s="7"/>
      <c r="L21" s="10"/>
      <c r="M21" s="10"/>
      <c r="N21" s="6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64"/>
      <c r="AN21" s="13"/>
      <c r="AO21" s="14"/>
      <c r="AP21" s="67"/>
      <c r="AQ21" s="13"/>
      <c r="AR21" s="13"/>
      <c r="AS21" s="13"/>
      <c r="AT21" s="13"/>
      <c r="AU21" s="40">
        <v>7</v>
      </c>
      <c r="AV21" s="40">
        <f t="shared" si="0"/>
        <v>906</v>
      </c>
    </row>
    <row r="22" spans="1:48" x14ac:dyDescent="0.25">
      <c r="C22" s="172"/>
      <c r="D22" s="71"/>
      <c r="E22" s="10"/>
      <c r="F22" s="54"/>
      <c r="G22" s="7"/>
      <c r="H22" s="57"/>
      <c r="I22" s="7"/>
      <c r="J22" s="7"/>
      <c r="K22" s="7"/>
      <c r="L22" s="10"/>
      <c r="M22" s="10"/>
      <c r="N22" s="6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64"/>
      <c r="AN22" s="13"/>
      <c r="AO22" s="14"/>
      <c r="AP22" s="67"/>
      <c r="AQ22" s="13"/>
      <c r="AR22" s="13"/>
      <c r="AS22" s="13"/>
      <c r="AT22" s="13"/>
      <c r="AU22" s="40">
        <v>8</v>
      </c>
      <c r="AV22" s="40">
        <f t="shared" si="0"/>
        <v>905</v>
      </c>
    </row>
    <row r="23" spans="1:48" x14ac:dyDescent="0.25">
      <c r="C23" s="172"/>
      <c r="D23" s="71"/>
      <c r="E23" s="10"/>
      <c r="F23" s="54"/>
      <c r="G23" s="7"/>
      <c r="H23" s="57"/>
      <c r="I23" s="7"/>
      <c r="J23" s="7"/>
      <c r="K23" s="7"/>
      <c r="L23" s="10"/>
      <c r="M23" s="10"/>
      <c r="N23" s="6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64"/>
      <c r="AN23" s="13"/>
      <c r="AO23" s="14"/>
      <c r="AP23" s="67"/>
      <c r="AQ23" s="13"/>
      <c r="AR23" s="13"/>
      <c r="AS23" s="13"/>
      <c r="AT23" s="13"/>
      <c r="AU23" s="40">
        <v>9</v>
      </c>
      <c r="AV23" s="40">
        <f t="shared" si="0"/>
        <v>904</v>
      </c>
    </row>
    <row r="24" spans="1:48" x14ac:dyDescent="0.25">
      <c r="C24" s="172"/>
      <c r="D24" s="71"/>
      <c r="E24" s="10"/>
      <c r="F24" s="54"/>
      <c r="G24" s="7"/>
      <c r="H24" s="57"/>
      <c r="I24" s="7"/>
      <c r="J24" s="7"/>
      <c r="K24" s="7"/>
      <c r="L24" s="10"/>
      <c r="M24" s="10"/>
      <c r="N24" s="6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64"/>
      <c r="AN24" s="13"/>
      <c r="AO24" s="14"/>
      <c r="AP24" s="67"/>
      <c r="AQ24" s="13"/>
      <c r="AR24" s="13"/>
      <c r="AS24" s="13"/>
      <c r="AT24" s="13"/>
      <c r="AU24" s="40">
        <v>10</v>
      </c>
      <c r="AV24" s="40">
        <f t="shared" si="0"/>
        <v>903</v>
      </c>
    </row>
    <row r="25" spans="1:48" x14ac:dyDescent="0.25">
      <c r="C25" s="172"/>
      <c r="D25" s="71"/>
      <c r="E25" s="10"/>
      <c r="F25" s="54"/>
      <c r="G25" s="7"/>
      <c r="H25" s="57"/>
      <c r="I25" s="7"/>
      <c r="J25" s="7"/>
      <c r="K25" s="7"/>
      <c r="L25" s="10"/>
      <c r="M25" s="10"/>
      <c r="N25" s="6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64"/>
      <c r="AN25" s="13"/>
      <c r="AO25" s="14"/>
      <c r="AP25" s="67"/>
      <c r="AQ25" s="13"/>
      <c r="AR25" s="13"/>
      <c r="AS25" s="13"/>
      <c r="AT25" s="13"/>
      <c r="AU25" s="40">
        <v>11</v>
      </c>
      <c r="AV25" s="40">
        <f t="shared" si="0"/>
        <v>902</v>
      </c>
    </row>
    <row r="26" spans="1:48" ht="113.25" customHeight="1" x14ac:dyDescent="0.25">
      <c r="C26" s="172"/>
      <c r="D26" s="71"/>
      <c r="E26" s="10"/>
      <c r="F26" s="54"/>
      <c r="G26" s="7"/>
      <c r="H26" s="57"/>
      <c r="I26" s="7"/>
      <c r="J26" s="7"/>
      <c r="K26" s="7"/>
      <c r="L26" s="10"/>
      <c r="M26" s="10"/>
      <c r="N26" s="6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64"/>
      <c r="AN26" s="13"/>
      <c r="AO26" s="14"/>
      <c r="AP26" s="67"/>
      <c r="AQ26" s="13"/>
      <c r="AR26" s="13"/>
      <c r="AS26" s="13"/>
      <c r="AT26" s="13"/>
      <c r="AU26" s="40">
        <v>12</v>
      </c>
      <c r="AV26" s="40">
        <f t="shared" si="0"/>
        <v>901</v>
      </c>
    </row>
    <row r="27" spans="1:48" x14ac:dyDescent="0.25">
      <c r="C27" s="173"/>
      <c r="D27" s="71"/>
      <c r="E27" s="10"/>
      <c r="F27" s="54"/>
      <c r="G27" s="7"/>
      <c r="H27" s="57"/>
      <c r="I27" s="7"/>
      <c r="J27" s="7"/>
      <c r="K27" s="7"/>
      <c r="L27" s="10"/>
      <c r="M27" s="10"/>
      <c r="N27" s="6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64"/>
      <c r="AN27" s="13"/>
      <c r="AO27" s="14"/>
      <c r="AP27" s="67"/>
      <c r="AQ27" s="13"/>
      <c r="AR27" s="13"/>
      <c r="AS27" s="13"/>
      <c r="AT27" s="13"/>
      <c r="AU27" s="40">
        <v>13</v>
      </c>
      <c r="AV27" s="40">
        <f t="shared" si="0"/>
        <v>900</v>
      </c>
    </row>
    <row r="28" spans="1:48" ht="15.75" thickBot="1" x14ac:dyDescent="0.3">
      <c r="C28" s="168" t="s">
        <v>44</v>
      </c>
      <c r="D28" s="168"/>
      <c r="E28" s="168"/>
      <c r="F28" s="168"/>
      <c r="G28" s="168"/>
      <c r="H28" s="168"/>
      <c r="I28" s="168"/>
      <c r="J28" s="168"/>
      <c r="K28" s="168"/>
      <c r="L28" s="17">
        <f>SUM(L15:L27)</f>
        <v>0</v>
      </c>
      <c r="M28" s="17">
        <f>SUM(M15:M27)</f>
        <v>0</v>
      </c>
      <c r="N28" s="62">
        <f>L28+M28</f>
        <v>0</v>
      </c>
      <c r="O28" s="146" t="str">
        <f ca="1">+IF(ISERROR(HLOOKUP("X",O28:$AL$881,AV28,FALSE)),"",IF(AN28="SI",100,IFERROR(HLOOKUP("X",O28:$AL$881,AV28,FALSE)-MONTH(TODAY()),"")))</f>
        <v/>
      </c>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8"/>
      <c r="AN28" s="18" t="s">
        <v>35</v>
      </c>
      <c r="AO28" s="15"/>
      <c r="AP28" s="67"/>
      <c r="AQ28" s="13">
        <v>1</v>
      </c>
      <c r="AR28" s="13"/>
      <c r="AS28" s="13"/>
      <c r="AT28" s="13"/>
      <c r="AU28" s="40">
        <v>37</v>
      </c>
      <c r="AV28" s="40" t="e">
        <f>+#REF!-1</f>
        <v>#REF!</v>
      </c>
    </row>
    <row r="29" spans="1:48" ht="15" customHeight="1" thickTop="1" x14ac:dyDescent="0.25">
      <c r="A29" s="153" t="str">
        <f>D29</f>
        <v/>
      </c>
      <c r="B29" s="94"/>
      <c r="C29" s="165" t="s">
        <v>70</v>
      </c>
      <c r="D29" s="100" t="str">
        <f>IF(F31=1,VLOOKUP("NOMINACION PROTOCOLO",C13:D28,2,0)+1,"")</f>
        <v/>
      </c>
      <c r="E29" s="165" t="s">
        <v>68</v>
      </c>
      <c r="F29" s="167" t="s">
        <v>18</v>
      </c>
      <c r="G29" s="165" t="s">
        <v>23</v>
      </c>
      <c r="H29" s="165" t="s">
        <v>15</v>
      </c>
      <c r="I29" s="165" t="s">
        <v>24</v>
      </c>
      <c r="J29" s="165" t="s">
        <v>12</v>
      </c>
      <c r="K29" s="165"/>
      <c r="L29" s="165" t="s">
        <v>22</v>
      </c>
      <c r="M29" s="165"/>
      <c r="N29" s="165"/>
      <c r="O29" s="166" t="s">
        <v>0</v>
      </c>
      <c r="P29" s="166" t="s">
        <v>1</v>
      </c>
      <c r="Q29" s="166" t="s">
        <v>2</v>
      </c>
      <c r="R29" s="166" t="s">
        <v>3</v>
      </c>
      <c r="S29" s="166" t="s">
        <v>4</v>
      </c>
      <c r="T29" s="166" t="s">
        <v>5</v>
      </c>
      <c r="U29" s="166" t="s">
        <v>6</v>
      </c>
      <c r="V29" s="166" t="s">
        <v>7</v>
      </c>
      <c r="W29" s="166" t="s">
        <v>8</v>
      </c>
      <c r="X29" s="166" t="s">
        <v>9</v>
      </c>
      <c r="Y29" s="166" t="s">
        <v>10</v>
      </c>
      <c r="Z29" s="164" t="s">
        <v>11</v>
      </c>
      <c r="AA29" s="166" t="s">
        <v>0</v>
      </c>
      <c r="AB29" s="166" t="s">
        <v>1</v>
      </c>
      <c r="AC29" s="166" t="s">
        <v>2</v>
      </c>
      <c r="AD29" s="166" t="s">
        <v>3</v>
      </c>
      <c r="AE29" s="166" t="s">
        <v>4</v>
      </c>
      <c r="AF29" s="166" t="s">
        <v>5</v>
      </c>
      <c r="AG29" s="166" t="s">
        <v>6</v>
      </c>
      <c r="AH29" s="166" t="s">
        <v>7</v>
      </c>
      <c r="AI29" s="166" t="s">
        <v>8</v>
      </c>
      <c r="AJ29" s="166" t="s">
        <v>9</v>
      </c>
      <c r="AK29" s="166" t="s">
        <v>10</v>
      </c>
      <c r="AL29" s="164" t="s">
        <v>11</v>
      </c>
      <c r="AM29" s="165" t="s">
        <v>17</v>
      </c>
      <c r="AN29" s="165"/>
      <c r="AO29" s="165"/>
      <c r="AP29" s="165"/>
      <c r="AQ29" s="102"/>
      <c r="AR29" s="102"/>
      <c r="AS29" s="102"/>
      <c r="AT29" s="102"/>
      <c r="AU29" s="40">
        <v>38</v>
      </c>
      <c r="AV29" s="40" t="e">
        <f t="shared" si="0"/>
        <v>#REF!</v>
      </c>
    </row>
    <row r="30" spans="1:48" ht="30.75" thickBot="1" x14ac:dyDescent="0.3">
      <c r="A30" s="154"/>
      <c r="B30" s="94"/>
      <c r="C30" s="165"/>
      <c r="D30" s="104"/>
      <c r="E30" s="165"/>
      <c r="F30" s="167"/>
      <c r="G30" s="165"/>
      <c r="H30" s="165"/>
      <c r="I30" s="165"/>
      <c r="J30" s="100" t="s">
        <v>26</v>
      </c>
      <c r="K30" s="100" t="s">
        <v>25</v>
      </c>
      <c r="L30" s="100" t="s">
        <v>21</v>
      </c>
      <c r="M30" s="100" t="s">
        <v>20</v>
      </c>
      <c r="N30" s="100" t="s">
        <v>19</v>
      </c>
      <c r="O30" s="166"/>
      <c r="P30" s="166"/>
      <c r="Q30" s="166"/>
      <c r="R30" s="166"/>
      <c r="S30" s="166"/>
      <c r="T30" s="166"/>
      <c r="U30" s="166"/>
      <c r="V30" s="166"/>
      <c r="W30" s="166"/>
      <c r="X30" s="166"/>
      <c r="Y30" s="166"/>
      <c r="Z30" s="164"/>
      <c r="AA30" s="166"/>
      <c r="AB30" s="166"/>
      <c r="AC30" s="166"/>
      <c r="AD30" s="166"/>
      <c r="AE30" s="166"/>
      <c r="AF30" s="166"/>
      <c r="AG30" s="166"/>
      <c r="AH30" s="166"/>
      <c r="AI30" s="166"/>
      <c r="AJ30" s="166"/>
      <c r="AK30" s="166"/>
      <c r="AL30" s="164"/>
      <c r="AM30" s="101" t="s">
        <v>16</v>
      </c>
      <c r="AN30" s="100" t="s">
        <v>13</v>
      </c>
      <c r="AO30" s="100"/>
      <c r="AP30" s="101"/>
      <c r="AQ30" s="103"/>
      <c r="AR30" s="103"/>
      <c r="AS30" s="103"/>
      <c r="AT30" s="103"/>
      <c r="AU30" s="40">
        <v>39</v>
      </c>
      <c r="AV30" s="40" t="e">
        <f t="shared" si="0"/>
        <v>#REF!</v>
      </c>
    </row>
    <row r="31" spans="1:48" ht="60.75" customHeight="1" thickTop="1" x14ac:dyDescent="0.25">
      <c r="C31" s="174"/>
      <c r="D31" s="10"/>
      <c r="E31" s="11"/>
      <c r="F31" s="54"/>
      <c r="G31" s="5"/>
      <c r="H31" s="57"/>
      <c r="I31" s="7"/>
      <c r="J31" s="10"/>
      <c r="K31" s="5"/>
      <c r="L31" s="11"/>
      <c r="M31" s="11"/>
      <c r="N31" s="63"/>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64"/>
      <c r="AN31" s="13"/>
      <c r="AO31" s="14"/>
      <c r="AP31" s="67"/>
      <c r="AQ31" s="13"/>
      <c r="AR31" s="13"/>
      <c r="AS31" s="13"/>
      <c r="AT31" s="13"/>
      <c r="AU31" s="40">
        <v>40</v>
      </c>
      <c r="AV31" s="40" t="e">
        <f t="shared" si="0"/>
        <v>#REF!</v>
      </c>
    </row>
    <row r="32" spans="1:48" x14ac:dyDescent="0.25">
      <c r="C32" s="175"/>
      <c r="D32" s="10"/>
      <c r="E32" s="11"/>
      <c r="F32" s="54"/>
      <c r="G32" s="5"/>
      <c r="H32" s="57"/>
      <c r="I32" s="7"/>
      <c r="J32" s="5"/>
      <c r="K32" s="5"/>
      <c r="L32" s="11"/>
      <c r="M32" s="11"/>
      <c r="N32" s="63"/>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64"/>
      <c r="AN32" s="13"/>
      <c r="AO32" s="14"/>
      <c r="AP32" s="67"/>
      <c r="AQ32" s="13"/>
      <c r="AR32" s="13"/>
      <c r="AS32" s="13"/>
      <c r="AT32" s="13"/>
      <c r="AU32" s="40">
        <v>41</v>
      </c>
      <c r="AV32" s="40" t="e">
        <f t="shared" si="0"/>
        <v>#REF!</v>
      </c>
    </row>
    <row r="33" spans="1:48" x14ac:dyDescent="0.25">
      <c r="C33" s="175"/>
      <c r="D33" s="10"/>
      <c r="E33" s="11"/>
      <c r="F33" s="54"/>
      <c r="G33" s="5"/>
      <c r="H33" s="57"/>
      <c r="I33" s="7"/>
      <c r="J33" s="10"/>
      <c r="K33" s="5"/>
      <c r="L33" s="11"/>
      <c r="M33" s="11"/>
      <c r="N33" s="63"/>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64"/>
      <c r="AN33" s="13"/>
      <c r="AO33" s="14"/>
      <c r="AP33" s="67"/>
      <c r="AQ33" s="13"/>
      <c r="AR33" s="13"/>
      <c r="AS33" s="13"/>
      <c r="AT33" s="13"/>
      <c r="AU33" s="40">
        <v>42</v>
      </c>
      <c r="AV33" s="40" t="e">
        <f t="shared" si="0"/>
        <v>#REF!</v>
      </c>
    </row>
    <row r="34" spans="1:48" x14ac:dyDescent="0.25">
      <c r="C34" s="175"/>
      <c r="D34" s="10"/>
      <c r="E34" s="11"/>
      <c r="F34" s="54"/>
      <c r="G34" s="7"/>
      <c r="H34" s="57"/>
      <c r="I34" s="7"/>
      <c r="J34" s="10"/>
      <c r="K34" s="5"/>
      <c r="L34" s="11"/>
      <c r="M34" s="11"/>
      <c r="N34" s="63"/>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64"/>
      <c r="AN34" s="13"/>
      <c r="AO34" s="14"/>
      <c r="AP34" s="67"/>
      <c r="AQ34" s="13"/>
      <c r="AR34" s="13"/>
      <c r="AS34" s="13"/>
      <c r="AT34" s="13"/>
      <c r="AU34" s="40">
        <v>43</v>
      </c>
      <c r="AV34" s="40" t="e">
        <f t="shared" si="0"/>
        <v>#REF!</v>
      </c>
    </row>
    <row r="35" spans="1:48" x14ac:dyDescent="0.25">
      <c r="C35" s="175"/>
      <c r="D35" s="10"/>
      <c r="E35" s="11"/>
      <c r="F35" s="54"/>
      <c r="G35" s="7"/>
      <c r="H35" s="57"/>
      <c r="I35" s="7"/>
      <c r="J35" s="7"/>
      <c r="K35" s="7"/>
      <c r="L35" s="11"/>
      <c r="M35" s="11"/>
      <c r="N35" s="63"/>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64"/>
      <c r="AN35" s="13"/>
      <c r="AO35" s="14"/>
      <c r="AP35" s="67"/>
      <c r="AQ35" s="13"/>
      <c r="AR35" s="13"/>
      <c r="AS35" s="13"/>
      <c r="AT35" s="13"/>
      <c r="AU35" s="40">
        <v>44</v>
      </c>
      <c r="AV35" s="40" t="e">
        <f t="shared" si="0"/>
        <v>#REF!</v>
      </c>
    </row>
    <row r="36" spans="1:48" x14ac:dyDescent="0.25">
      <c r="C36" s="175"/>
      <c r="D36" s="10"/>
      <c r="E36" s="11"/>
      <c r="F36" s="54"/>
      <c r="G36" s="5"/>
      <c r="H36" s="57"/>
      <c r="I36" s="7"/>
      <c r="J36" s="97"/>
      <c r="K36" s="5"/>
      <c r="L36" s="11"/>
      <c r="M36" s="11"/>
      <c r="N36" s="63"/>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64"/>
      <c r="AN36" s="13"/>
      <c r="AO36" s="14"/>
      <c r="AP36" s="67"/>
      <c r="AQ36" s="13"/>
      <c r="AR36" s="13"/>
      <c r="AS36" s="13"/>
      <c r="AT36" s="13"/>
      <c r="AU36" s="40">
        <v>45</v>
      </c>
      <c r="AV36" s="40" t="e">
        <f t="shared" si="0"/>
        <v>#REF!</v>
      </c>
    </row>
    <row r="37" spans="1:48" x14ac:dyDescent="0.25">
      <c r="C37" s="175"/>
      <c r="D37" s="10"/>
      <c r="E37" s="11"/>
      <c r="F37" s="54"/>
      <c r="G37" s="5"/>
      <c r="H37" s="57"/>
      <c r="I37" s="7"/>
      <c r="J37" s="10"/>
      <c r="K37" s="5"/>
      <c r="L37" s="11"/>
      <c r="M37" s="11"/>
      <c r="N37" s="63"/>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64"/>
      <c r="AN37" s="13"/>
      <c r="AO37" s="14"/>
      <c r="AP37" s="67"/>
      <c r="AQ37" s="13"/>
      <c r="AR37" s="13"/>
      <c r="AS37" s="13"/>
      <c r="AT37" s="13"/>
      <c r="AU37" s="40">
        <v>46</v>
      </c>
      <c r="AV37" s="40" t="e">
        <f t="shared" si="0"/>
        <v>#REF!</v>
      </c>
    </row>
    <row r="38" spans="1:48" x14ac:dyDescent="0.25">
      <c r="C38" s="175"/>
      <c r="D38" s="10"/>
      <c r="E38" s="11"/>
      <c r="F38" s="54"/>
      <c r="G38" s="5"/>
      <c r="H38" s="57"/>
      <c r="I38" s="7"/>
      <c r="J38" s="10"/>
      <c r="K38" s="5"/>
      <c r="L38" s="11"/>
      <c r="M38" s="11"/>
      <c r="N38" s="63"/>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64"/>
      <c r="AN38" s="13"/>
      <c r="AO38" s="14"/>
      <c r="AP38" s="67"/>
      <c r="AQ38" s="13"/>
      <c r="AR38" s="13"/>
      <c r="AS38" s="13"/>
      <c r="AT38" s="13"/>
      <c r="AU38" s="40">
        <v>47</v>
      </c>
      <c r="AV38" s="40" t="e">
        <f t="shared" si="0"/>
        <v>#REF!</v>
      </c>
    </row>
    <row r="39" spans="1:48" x14ac:dyDescent="0.25">
      <c r="C39" s="175"/>
      <c r="D39" s="71"/>
      <c r="E39" s="10"/>
      <c r="F39" s="54"/>
      <c r="G39" s="7"/>
      <c r="H39" s="57"/>
      <c r="I39" s="7"/>
      <c r="J39" s="7"/>
      <c r="K39" s="7"/>
      <c r="L39" s="10"/>
      <c r="M39" s="10"/>
      <c r="N39" s="63"/>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64"/>
      <c r="AN39" s="13"/>
      <c r="AO39" s="14"/>
      <c r="AP39" s="67"/>
      <c r="AQ39" s="13"/>
      <c r="AR39" s="13"/>
      <c r="AS39" s="13"/>
      <c r="AT39" s="13"/>
      <c r="AU39" s="40">
        <v>62</v>
      </c>
      <c r="AV39" s="40" t="e">
        <f>+#REF!-1</f>
        <v>#REF!</v>
      </c>
    </row>
    <row r="40" spans="1:48" x14ac:dyDescent="0.25">
      <c r="C40" s="176"/>
      <c r="D40" s="10"/>
      <c r="E40" s="11"/>
      <c r="F40" s="54"/>
      <c r="G40" s="5"/>
      <c r="H40" s="57"/>
      <c r="I40" s="7"/>
      <c r="J40" s="10"/>
      <c r="K40" s="5"/>
      <c r="L40" s="11"/>
      <c r="M40" s="11"/>
      <c r="N40" s="63"/>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64"/>
      <c r="AN40" s="13"/>
      <c r="AO40" s="14"/>
      <c r="AP40" s="67"/>
      <c r="AQ40" s="13"/>
      <c r="AR40" s="13"/>
      <c r="AS40" s="13"/>
      <c r="AT40" s="13"/>
      <c r="AU40" s="40">
        <v>75</v>
      </c>
      <c r="AV40" s="40" t="e">
        <f>+#REF!-1</f>
        <v>#REF!</v>
      </c>
    </row>
    <row r="41" spans="1:48" ht="15.75" thickBot="1" x14ac:dyDescent="0.3">
      <c r="C41" s="168" t="s">
        <v>44</v>
      </c>
      <c r="D41" s="168"/>
      <c r="E41" s="168"/>
      <c r="F41" s="168"/>
      <c r="G41" s="168"/>
      <c r="H41" s="168"/>
      <c r="I41" s="168"/>
      <c r="J41" s="168"/>
      <c r="K41" s="168"/>
      <c r="L41" s="25"/>
      <c r="M41" s="25"/>
      <c r="N41" s="63"/>
      <c r="O41" s="143"/>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5"/>
      <c r="AN41" s="18" t="s">
        <v>35</v>
      </c>
      <c r="AO41" s="26"/>
      <c r="AP41" s="66"/>
      <c r="AQ41" s="13"/>
      <c r="AR41" s="13"/>
      <c r="AS41" s="13"/>
      <c r="AT41" s="13"/>
      <c r="AU41" s="40">
        <v>76</v>
      </c>
      <c r="AV41" s="40" t="e">
        <f t="shared" ref="AV41:AV95" si="1">+AV40-1</f>
        <v>#REF!</v>
      </c>
    </row>
    <row r="42" spans="1:48" ht="29.25" thickTop="1" x14ac:dyDescent="0.25">
      <c r="A42" s="153" t="str">
        <f>D42</f>
        <v/>
      </c>
      <c r="B42" s="94"/>
      <c r="C42" s="165" t="s">
        <v>70</v>
      </c>
      <c r="D42" s="100" t="str">
        <f>IF(F44=1,VLOOKUP("NOMINACION PROTOCOLO",C29:D41,2,0)+1,"")</f>
        <v/>
      </c>
      <c r="E42" s="165" t="s">
        <v>68</v>
      </c>
      <c r="F42" s="167" t="s">
        <v>18</v>
      </c>
      <c r="G42" s="165" t="s">
        <v>23</v>
      </c>
      <c r="H42" s="165" t="s">
        <v>15</v>
      </c>
      <c r="I42" s="165" t="s">
        <v>24</v>
      </c>
      <c r="J42" s="165" t="s">
        <v>12</v>
      </c>
      <c r="K42" s="165"/>
      <c r="L42" s="165" t="s">
        <v>22</v>
      </c>
      <c r="M42" s="165"/>
      <c r="N42" s="165"/>
      <c r="O42" s="166" t="s">
        <v>0</v>
      </c>
      <c r="P42" s="166" t="s">
        <v>1</v>
      </c>
      <c r="Q42" s="166" t="s">
        <v>2</v>
      </c>
      <c r="R42" s="166" t="s">
        <v>3</v>
      </c>
      <c r="S42" s="166" t="s">
        <v>4</v>
      </c>
      <c r="T42" s="166" t="s">
        <v>5</v>
      </c>
      <c r="U42" s="166" t="s">
        <v>6</v>
      </c>
      <c r="V42" s="166" t="s">
        <v>7</v>
      </c>
      <c r="W42" s="166" t="s">
        <v>8</v>
      </c>
      <c r="X42" s="166" t="s">
        <v>9</v>
      </c>
      <c r="Y42" s="166" t="s">
        <v>10</v>
      </c>
      <c r="Z42" s="164" t="s">
        <v>11</v>
      </c>
      <c r="AA42" s="166" t="s">
        <v>0</v>
      </c>
      <c r="AB42" s="166" t="s">
        <v>1</v>
      </c>
      <c r="AC42" s="166" t="s">
        <v>2</v>
      </c>
      <c r="AD42" s="166" t="s">
        <v>3</v>
      </c>
      <c r="AE42" s="166" t="s">
        <v>4</v>
      </c>
      <c r="AF42" s="166" t="s">
        <v>5</v>
      </c>
      <c r="AG42" s="166" t="s">
        <v>6</v>
      </c>
      <c r="AH42" s="166" t="s">
        <v>7</v>
      </c>
      <c r="AI42" s="166" t="s">
        <v>8</v>
      </c>
      <c r="AJ42" s="166" t="s">
        <v>9</v>
      </c>
      <c r="AK42" s="166" t="s">
        <v>10</v>
      </c>
      <c r="AL42" s="164" t="s">
        <v>11</v>
      </c>
      <c r="AM42" s="165" t="s">
        <v>17</v>
      </c>
      <c r="AN42" s="165"/>
      <c r="AO42" s="165" t="s">
        <v>14</v>
      </c>
      <c r="AP42" s="165"/>
      <c r="AQ42" s="102"/>
      <c r="AR42" s="102"/>
      <c r="AS42" s="102"/>
      <c r="AT42" s="102"/>
      <c r="AU42" s="40">
        <v>77</v>
      </c>
      <c r="AV42" s="40" t="e">
        <f t="shared" si="1"/>
        <v>#REF!</v>
      </c>
    </row>
    <row r="43" spans="1:48" ht="30.75" thickBot="1" x14ac:dyDescent="0.3">
      <c r="A43" s="154"/>
      <c r="B43" s="94"/>
      <c r="C43" s="165"/>
      <c r="D43" s="100"/>
      <c r="E43" s="165"/>
      <c r="F43" s="167"/>
      <c r="G43" s="165"/>
      <c r="H43" s="165"/>
      <c r="I43" s="165"/>
      <c r="J43" s="100" t="s">
        <v>74</v>
      </c>
      <c r="K43" s="100" t="s">
        <v>25</v>
      </c>
      <c r="L43" s="100" t="s">
        <v>21</v>
      </c>
      <c r="M43" s="100" t="s">
        <v>20</v>
      </c>
      <c r="N43" s="100" t="s">
        <v>19</v>
      </c>
      <c r="O43" s="166"/>
      <c r="P43" s="166"/>
      <c r="Q43" s="166"/>
      <c r="R43" s="166"/>
      <c r="S43" s="166"/>
      <c r="T43" s="166"/>
      <c r="U43" s="166"/>
      <c r="V43" s="166"/>
      <c r="W43" s="166"/>
      <c r="X43" s="166"/>
      <c r="Y43" s="166"/>
      <c r="Z43" s="164"/>
      <c r="AA43" s="166"/>
      <c r="AB43" s="166"/>
      <c r="AC43" s="166"/>
      <c r="AD43" s="166"/>
      <c r="AE43" s="166"/>
      <c r="AF43" s="166"/>
      <c r="AG43" s="166"/>
      <c r="AH43" s="166"/>
      <c r="AI43" s="166"/>
      <c r="AJ43" s="166"/>
      <c r="AK43" s="166"/>
      <c r="AL43" s="164"/>
      <c r="AM43" s="101" t="s">
        <v>16</v>
      </c>
      <c r="AN43" s="100" t="s">
        <v>13</v>
      </c>
      <c r="AO43" s="100" t="s">
        <v>28</v>
      </c>
      <c r="AP43" s="101" t="s">
        <v>29</v>
      </c>
      <c r="AQ43" s="103"/>
      <c r="AR43" s="103"/>
      <c r="AS43" s="103"/>
      <c r="AT43" s="103"/>
      <c r="AU43" s="40">
        <v>78</v>
      </c>
      <c r="AV43" s="40" t="e">
        <f t="shared" si="1"/>
        <v>#REF!</v>
      </c>
    </row>
    <row r="44" spans="1:48" ht="51.75" customHeight="1" thickTop="1" x14ac:dyDescent="0.25">
      <c r="C44" s="174"/>
      <c r="D44" s="10"/>
      <c r="E44" s="11"/>
      <c r="F44" s="54"/>
      <c r="G44" s="5"/>
      <c r="H44" s="57"/>
      <c r="I44" s="7"/>
      <c r="J44" s="7"/>
      <c r="K44" s="57"/>
      <c r="L44" s="11"/>
      <c r="M44" s="11"/>
      <c r="N44" s="63"/>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64"/>
      <c r="AN44" s="13"/>
      <c r="AO44" s="14"/>
      <c r="AP44" s="67"/>
      <c r="AQ44" s="13"/>
      <c r="AR44" s="13"/>
      <c r="AS44" s="13"/>
      <c r="AT44" s="13"/>
      <c r="AU44" s="40">
        <v>79</v>
      </c>
      <c r="AV44" s="40" t="e">
        <f t="shared" si="1"/>
        <v>#REF!</v>
      </c>
    </row>
    <row r="45" spans="1:48" ht="74.25" customHeight="1" x14ac:dyDescent="0.25">
      <c r="C45" s="175"/>
      <c r="D45" s="10"/>
      <c r="E45" s="11"/>
      <c r="F45" s="54"/>
      <c r="G45" s="5"/>
      <c r="H45" s="57"/>
      <c r="I45" s="7"/>
      <c r="J45" s="7"/>
      <c r="K45" s="5"/>
      <c r="L45" s="11"/>
      <c r="M45" s="11"/>
      <c r="N45" s="63"/>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64"/>
      <c r="AN45" s="13"/>
      <c r="AO45" s="14"/>
      <c r="AP45" s="67"/>
      <c r="AQ45" s="13"/>
      <c r="AR45" s="13"/>
      <c r="AS45" s="13"/>
      <c r="AT45" s="13"/>
      <c r="AU45" s="40">
        <v>80</v>
      </c>
      <c r="AV45" s="40" t="e">
        <f t="shared" si="1"/>
        <v>#REF!</v>
      </c>
    </row>
    <row r="46" spans="1:48" x14ac:dyDescent="0.25">
      <c r="C46" s="175"/>
      <c r="D46" s="10"/>
      <c r="E46" s="11"/>
      <c r="F46" s="54"/>
      <c r="G46" s="5"/>
      <c r="H46" s="57"/>
      <c r="I46" s="7"/>
      <c r="J46" s="7"/>
      <c r="K46" s="5"/>
      <c r="L46" s="11"/>
      <c r="M46" s="11"/>
      <c r="N46" s="63"/>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64"/>
      <c r="AN46" s="13"/>
      <c r="AO46" s="14"/>
      <c r="AP46" s="67"/>
      <c r="AQ46" s="13"/>
      <c r="AR46" s="13"/>
      <c r="AS46" s="13"/>
      <c r="AT46" s="13"/>
      <c r="AU46" s="40">
        <v>81</v>
      </c>
      <c r="AV46" s="40" t="e">
        <f t="shared" si="1"/>
        <v>#REF!</v>
      </c>
    </row>
    <row r="47" spans="1:48" ht="60" customHeight="1" x14ac:dyDescent="0.25">
      <c r="C47" s="175"/>
      <c r="D47" s="10"/>
      <c r="E47" s="11"/>
      <c r="F47" s="54"/>
      <c r="G47" s="5"/>
      <c r="H47" s="57"/>
      <c r="I47" s="7"/>
      <c r="J47" s="7"/>
      <c r="K47" s="5"/>
      <c r="L47" s="6"/>
      <c r="M47" s="11"/>
      <c r="N47" s="63"/>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64"/>
      <c r="AN47" s="13"/>
      <c r="AO47" s="14"/>
      <c r="AP47" s="67"/>
      <c r="AQ47" s="13"/>
      <c r="AR47" s="13"/>
      <c r="AS47" s="13"/>
      <c r="AT47" s="13"/>
      <c r="AU47" s="40">
        <v>82</v>
      </c>
      <c r="AV47" s="40" t="e">
        <f t="shared" si="1"/>
        <v>#REF!</v>
      </c>
    </row>
    <row r="48" spans="1:48" x14ac:dyDescent="0.25">
      <c r="C48" s="175"/>
      <c r="D48" s="10"/>
      <c r="E48" s="11"/>
      <c r="F48" s="54"/>
      <c r="G48" s="5"/>
      <c r="H48" s="57"/>
      <c r="I48" s="7"/>
      <c r="J48" s="7"/>
      <c r="K48" s="5"/>
      <c r="L48" s="11"/>
      <c r="M48" s="11"/>
      <c r="N48" s="63"/>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64"/>
      <c r="AN48" s="13"/>
      <c r="AO48" s="14"/>
      <c r="AP48" s="67"/>
      <c r="AQ48" s="13"/>
      <c r="AR48" s="13"/>
      <c r="AS48" s="13"/>
      <c r="AT48" s="13"/>
      <c r="AU48" s="40">
        <v>83</v>
      </c>
      <c r="AV48" s="40" t="e">
        <f t="shared" si="1"/>
        <v>#REF!</v>
      </c>
    </row>
    <row r="49" spans="3:48" x14ac:dyDescent="0.25">
      <c r="C49" s="175"/>
      <c r="D49" s="10"/>
      <c r="E49" s="11"/>
      <c r="F49" s="54"/>
      <c r="G49" s="5"/>
      <c r="H49" s="57"/>
      <c r="I49" s="7"/>
      <c r="J49" s="7"/>
      <c r="K49" s="98"/>
      <c r="L49" s="11"/>
      <c r="M49" s="11"/>
      <c r="N49" s="63"/>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64"/>
      <c r="AN49" s="13"/>
      <c r="AO49" s="14"/>
      <c r="AP49" s="67"/>
      <c r="AQ49" s="13"/>
      <c r="AR49" s="13"/>
      <c r="AS49" s="13"/>
      <c r="AT49" s="13"/>
      <c r="AU49" s="40">
        <v>84</v>
      </c>
      <c r="AV49" s="40" t="e">
        <f t="shared" si="1"/>
        <v>#REF!</v>
      </c>
    </row>
    <row r="50" spans="3:48" x14ac:dyDescent="0.25">
      <c r="C50" s="175"/>
      <c r="D50" s="10"/>
      <c r="E50" s="11"/>
      <c r="F50" s="54"/>
      <c r="G50" s="5"/>
      <c r="H50" s="57"/>
      <c r="I50" s="7"/>
      <c r="J50" s="7"/>
      <c r="K50" s="95"/>
      <c r="L50" s="11"/>
      <c r="M50" s="11"/>
      <c r="N50" s="63"/>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64"/>
      <c r="AN50" s="13"/>
      <c r="AO50" s="14"/>
      <c r="AP50" s="67"/>
      <c r="AQ50" s="13"/>
      <c r="AR50" s="13"/>
      <c r="AS50" s="13"/>
      <c r="AT50" s="13"/>
      <c r="AU50" s="40">
        <v>85</v>
      </c>
      <c r="AV50" s="40" t="e">
        <f t="shared" si="1"/>
        <v>#REF!</v>
      </c>
    </row>
    <row r="51" spans="3:48" x14ac:dyDescent="0.25">
      <c r="C51" s="175"/>
      <c r="D51" s="71"/>
      <c r="E51" s="10"/>
      <c r="F51" s="54"/>
      <c r="G51" s="7"/>
      <c r="H51" s="57"/>
      <c r="I51" s="7"/>
      <c r="J51" s="7"/>
      <c r="K51" s="7"/>
      <c r="L51" s="10"/>
      <c r="M51" s="10"/>
      <c r="N51" s="63"/>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64"/>
      <c r="AN51" s="13"/>
      <c r="AO51" s="14"/>
      <c r="AP51" s="67"/>
      <c r="AQ51" s="13"/>
      <c r="AR51" s="13"/>
      <c r="AS51" s="13"/>
      <c r="AT51" s="13"/>
      <c r="AU51" s="40">
        <v>86</v>
      </c>
      <c r="AV51" s="40" t="e">
        <f t="shared" si="1"/>
        <v>#REF!</v>
      </c>
    </row>
    <row r="52" spans="3:48" x14ac:dyDescent="0.25">
      <c r="C52" s="175"/>
      <c r="D52" s="71"/>
      <c r="E52" s="10"/>
      <c r="F52" s="54"/>
      <c r="G52" s="7"/>
      <c r="H52" s="57"/>
      <c r="I52" s="7"/>
      <c r="J52" s="7"/>
      <c r="K52" s="7"/>
      <c r="L52" s="10"/>
      <c r="M52" s="10"/>
      <c r="N52" s="63"/>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64"/>
      <c r="AN52" s="13"/>
      <c r="AO52" s="14"/>
      <c r="AP52" s="67"/>
      <c r="AQ52" s="13"/>
      <c r="AR52" s="13"/>
      <c r="AS52" s="13"/>
      <c r="AT52" s="13"/>
      <c r="AU52" s="40">
        <v>87</v>
      </c>
      <c r="AV52" s="40" t="e">
        <f t="shared" si="1"/>
        <v>#REF!</v>
      </c>
    </row>
    <row r="53" spans="3:48" x14ac:dyDescent="0.25">
      <c r="C53" s="175"/>
      <c r="D53" s="71"/>
      <c r="E53" s="10"/>
      <c r="F53" s="54"/>
      <c r="G53" s="7"/>
      <c r="H53" s="57"/>
      <c r="I53" s="7"/>
      <c r="J53" s="7"/>
      <c r="K53" s="7"/>
      <c r="L53" s="10"/>
      <c r="M53" s="10"/>
      <c r="N53" s="63"/>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64"/>
      <c r="AN53" s="13"/>
      <c r="AO53" s="14"/>
      <c r="AP53" s="67"/>
      <c r="AQ53" s="13"/>
      <c r="AR53" s="13"/>
      <c r="AS53" s="13"/>
      <c r="AT53" s="13"/>
      <c r="AU53" s="40">
        <v>88</v>
      </c>
      <c r="AV53" s="40" t="e">
        <f t="shared" si="1"/>
        <v>#REF!</v>
      </c>
    </row>
    <row r="54" spans="3:48" x14ac:dyDescent="0.25">
      <c r="C54" s="175"/>
      <c r="D54" s="71"/>
      <c r="E54" s="10"/>
      <c r="F54" s="54"/>
      <c r="G54" s="7"/>
      <c r="H54" s="57"/>
      <c r="I54" s="7"/>
      <c r="J54" s="7"/>
      <c r="K54" s="7"/>
      <c r="L54" s="10"/>
      <c r="M54" s="10"/>
      <c r="N54" s="63"/>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64"/>
      <c r="AN54" s="13"/>
      <c r="AO54" s="14"/>
      <c r="AP54" s="67"/>
      <c r="AQ54" s="13"/>
      <c r="AR54" s="13"/>
      <c r="AS54" s="13"/>
      <c r="AT54" s="13"/>
      <c r="AU54" s="40">
        <v>89</v>
      </c>
      <c r="AV54" s="40" t="e">
        <f t="shared" si="1"/>
        <v>#REF!</v>
      </c>
    </row>
    <row r="55" spans="3:48" x14ac:dyDescent="0.25">
      <c r="C55" s="175"/>
      <c r="D55" s="71"/>
      <c r="E55" s="10"/>
      <c r="F55" s="54"/>
      <c r="G55" s="7"/>
      <c r="H55" s="57"/>
      <c r="I55" s="7"/>
      <c r="J55" s="7"/>
      <c r="K55" s="7"/>
      <c r="L55" s="10"/>
      <c r="M55" s="10"/>
      <c r="N55" s="63"/>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64"/>
      <c r="AN55" s="13"/>
      <c r="AO55" s="14"/>
      <c r="AP55" s="67"/>
      <c r="AQ55" s="13"/>
      <c r="AR55" s="13"/>
      <c r="AS55" s="13"/>
      <c r="AT55" s="13"/>
      <c r="AU55" s="40">
        <v>90</v>
      </c>
      <c r="AV55" s="40" t="e">
        <f t="shared" si="1"/>
        <v>#REF!</v>
      </c>
    </row>
    <row r="56" spans="3:48" x14ac:dyDescent="0.25">
      <c r="C56" s="175"/>
      <c r="D56" s="71"/>
      <c r="E56" s="10"/>
      <c r="F56" s="54"/>
      <c r="G56" s="7"/>
      <c r="H56" s="57"/>
      <c r="I56" s="7"/>
      <c r="J56" s="7"/>
      <c r="K56" s="7"/>
      <c r="L56" s="10"/>
      <c r="M56" s="10"/>
      <c r="N56" s="63"/>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64"/>
      <c r="AN56" s="13"/>
      <c r="AO56" s="14"/>
      <c r="AP56" s="67"/>
      <c r="AQ56" s="13"/>
      <c r="AR56" s="13"/>
      <c r="AS56" s="13"/>
      <c r="AT56" s="13"/>
      <c r="AU56" s="40">
        <v>91</v>
      </c>
      <c r="AV56" s="40" t="e">
        <f t="shared" si="1"/>
        <v>#REF!</v>
      </c>
    </row>
    <row r="57" spans="3:48" x14ac:dyDescent="0.25">
      <c r="C57" s="175"/>
      <c r="D57" s="71"/>
      <c r="E57" s="10"/>
      <c r="F57" s="54"/>
      <c r="G57" s="7"/>
      <c r="H57" s="57"/>
      <c r="I57" s="7"/>
      <c r="J57" s="7"/>
      <c r="K57" s="7"/>
      <c r="L57" s="10"/>
      <c r="M57" s="10"/>
      <c r="N57" s="63"/>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64"/>
      <c r="AN57" s="13"/>
      <c r="AO57" s="14"/>
      <c r="AP57" s="67"/>
      <c r="AQ57" s="13"/>
      <c r="AR57" s="13"/>
      <c r="AS57" s="13"/>
      <c r="AT57" s="13"/>
      <c r="AU57" s="40">
        <v>92</v>
      </c>
      <c r="AV57" s="40" t="e">
        <f t="shared" si="1"/>
        <v>#REF!</v>
      </c>
    </row>
    <row r="58" spans="3:48" x14ac:dyDescent="0.25">
      <c r="C58" s="175"/>
      <c r="D58" s="71"/>
      <c r="E58" s="10"/>
      <c r="F58" s="54"/>
      <c r="G58" s="7"/>
      <c r="H58" s="57"/>
      <c r="I58" s="7"/>
      <c r="J58" s="7"/>
      <c r="K58" s="7"/>
      <c r="L58" s="10"/>
      <c r="M58" s="10"/>
      <c r="N58" s="63"/>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64"/>
      <c r="AN58" s="13"/>
      <c r="AO58" s="14"/>
      <c r="AP58" s="67"/>
      <c r="AQ58" s="13"/>
      <c r="AR58" s="13"/>
      <c r="AS58" s="13"/>
      <c r="AT58" s="13"/>
      <c r="AU58" s="40">
        <v>93</v>
      </c>
      <c r="AV58" s="40" t="e">
        <f t="shared" si="1"/>
        <v>#REF!</v>
      </c>
    </row>
    <row r="59" spans="3:48" x14ac:dyDescent="0.25">
      <c r="C59" s="175"/>
      <c r="D59" s="71"/>
      <c r="E59" s="10"/>
      <c r="F59" s="54"/>
      <c r="G59" s="7"/>
      <c r="H59" s="57"/>
      <c r="I59" s="7"/>
      <c r="J59" s="7"/>
      <c r="K59" s="7"/>
      <c r="L59" s="10"/>
      <c r="M59" s="10"/>
      <c r="N59" s="63"/>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64"/>
      <c r="AN59" s="13"/>
      <c r="AO59" s="14"/>
      <c r="AP59" s="67"/>
      <c r="AQ59" s="13"/>
      <c r="AR59" s="13"/>
      <c r="AS59" s="13"/>
      <c r="AT59" s="13"/>
      <c r="AU59" s="40">
        <v>94</v>
      </c>
      <c r="AV59" s="40" t="e">
        <f t="shared" si="1"/>
        <v>#REF!</v>
      </c>
    </row>
    <row r="60" spans="3:48" x14ac:dyDescent="0.25">
      <c r="C60" s="175"/>
      <c r="D60" s="71"/>
      <c r="E60" s="10"/>
      <c r="F60" s="54"/>
      <c r="G60" s="7"/>
      <c r="H60" s="57"/>
      <c r="I60" s="7"/>
      <c r="J60" s="7"/>
      <c r="K60" s="7"/>
      <c r="L60" s="10"/>
      <c r="M60" s="10"/>
      <c r="N60" s="63"/>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64"/>
      <c r="AN60" s="13"/>
      <c r="AO60" s="14"/>
      <c r="AP60" s="67"/>
      <c r="AQ60" s="13"/>
      <c r="AR60" s="13"/>
      <c r="AS60" s="13"/>
      <c r="AT60" s="13"/>
      <c r="AU60" s="40">
        <v>95</v>
      </c>
      <c r="AV60" s="40" t="e">
        <f t="shared" si="1"/>
        <v>#REF!</v>
      </c>
    </row>
    <row r="61" spans="3:48" x14ac:dyDescent="0.25">
      <c r="C61" s="175"/>
      <c r="D61" s="71"/>
      <c r="E61" s="10"/>
      <c r="F61" s="54"/>
      <c r="G61" s="7"/>
      <c r="H61" s="57"/>
      <c r="I61" s="7"/>
      <c r="J61" s="7"/>
      <c r="K61" s="7"/>
      <c r="L61" s="10"/>
      <c r="M61" s="10"/>
      <c r="N61" s="63"/>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64"/>
      <c r="AN61" s="13"/>
      <c r="AO61" s="14"/>
      <c r="AP61" s="67"/>
      <c r="AQ61" s="13"/>
      <c r="AR61" s="13"/>
      <c r="AS61" s="13"/>
      <c r="AT61" s="13"/>
      <c r="AU61" s="40">
        <v>96</v>
      </c>
      <c r="AV61" s="40" t="e">
        <f t="shared" si="1"/>
        <v>#REF!</v>
      </c>
    </row>
    <row r="62" spans="3:48" x14ac:dyDescent="0.25">
      <c r="C62" s="175"/>
      <c r="D62" s="71"/>
      <c r="E62" s="10"/>
      <c r="F62" s="54"/>
      <c r="G62" s="7"/>
      <c r="H62" s="57"/>
      <c r="I62" s="7"/>
      <c r="J62" s="7"/>
      <c r="K62" s="7"/>
      <c r="L62" s="10"/>
      <c r="M62" s="10"/>
      <c r="N62" s="63"/>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64"/>
      <c r="AN62" s="13"/>
      <c r="AO62" s="14"/>
      <c r="AP62" s="67"/>
      <c r="AQ62" s="13"/>
      <c r="AR62" s="13"/>
      <c r="AS62" s="13"/>
      <c r="AT62" s="13"/>
      <c r="AU62" s="40">
        <v>97</v>
      </c>
      <c r="AV62" s="40" t="e">
        <f t="shared" si="1"/>
        <v>#REF!</v>
      </c>
    </row>
    <row r="63" spans="3:48" x14ac:dyDescent="0.25">
      <c r="C63" s="175"/>
      <c r="D63" s="71"/>
      <c r="E63" s="10"/>
      <c r="F63" s="54"/>
      <c r="G63" s="7"/>
      <c r="H63" s="57"/>
      <c r="I63" s="7"/>
      <c r="J63" s="7"/>
      <c r="K63" s="7"/>
      <c r="L63" s="10"/>
      <c r="M63" s="10"/>
      <c r="N63" s="63"/>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64"/>
      <c r="AN63" s="13"/>
      <c r="AO63" s="14"/>
      <c r="AP63" s="67"/>
      <c r="AQ63" s="13"/>
      <c r="AR63" s="13"/>
      <c r="AS63" s="13"/>
      <c r="AT63" s="13"/>
      <c r="AU63" s="40">
        <v>98</v>
      </c>
      <c r="AV63" s="40" t="e">
        <f t="shared" si="1"/>
        <v>#REF!</v>
      </c>
    </row>
    <row r="64" spans="3:48" x14ac:dyDescent="0.25">
      <c r="C64" s="175"/>
      <c r="D64" s="71"/>
      <c r="E64" s="10"/>
      <c r="F64" s="54"/>
      <c r="G64" s="7"/>
      <c r="H64" s="57"/>
      <c r="I64" s="7"/>
      <c r="J64" s="7"/>
      <c r="K64" s="7"/>
      <c r="L64" s="10"/>
      <c r="M64" s="10"/>
      <c r="N64" s="63"/>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64"/>
      <c r="AN64" s="13"/>
      <c r="AO64" s="14"/>
      <c r="AP64" s="67"/>
      <c r="AQ64" s="13"/>
      <c r="AR64" s="13"/>
      <c r="AS64" s="13"/>
      <c r="AT64" s="13"/>
      <c r="AU64" s="40">
        <v>99</v>
      </c>
      <c r="AV64" s="40" t="e">
        <f t="shared" si="1"/>
        <v>#REF!</v>
      </c>
    </row>
    <row r="65" spans="2:48" x14ac:dyDescent="0.25">
      <c r="C65" s="175"/>
      <c r="D65" s="71"/>
      <c r="E65" s="10"/>
      <c r="F65" s="54"/>
      <c r="G65" s="7"/>
      <c r="H65" s="57"/>
      <c r="I65" s="7"/>
      <c r="J65" s="7"/>
      <c r="K65" s="7"/>
      <c r="L65" s="10"/>
      <c r="M65" s="10"/>
      <c r="N65" s="63"/>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64"/>
      <c r="AN65" s="13"/>
      <c r="AO65" s="14"/>
      <c r="AP65" s="67"/>
      <c r="AQ65" s="13"/>
      <c r="AR65" s="13"/>
      <c r="AS65" s="13"/>
      <c r="AT65" s="13"/>
      <c r="AU65" s="40">
        <v>100</v>
      </c>
      <c r="AV65" s="40" t="e">
        <f t="shared" si="1"/>
        <v>#REF!</v>
      </c>
    </row>
    <row r="66" spans="2:48" x14ac:dyDescent="0.25">
      <c r="C66" s="175"/>
      <c r="D66" s="71"/>
      <c r="E66" s="10"/>
      <c r="F66" s="54"/>
      <c r="G66" s="7"/>
      <c r="H66" s="57"/>
      <c r="I66" s="7"/>
      <c r="J66" s="7"/>
      <c r="K66" s="7"/>
      <c r="L66" s="10"/>
      <c r="M66" s="10"/>
      <c r="N66" s="63"/>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64"/>
      <c r="AN66" s="13"/>
      <c r="AO66" s="14"/>
      <c r="AP66" s="67"/>
      <c r="AQ66" s="13"/>
      <c r="AR66" s="13"/>
      <c r="AS66" s="13"/>
      <c r="AT66" s="13"/>
      <c r="AU66" s="40">
        <v>101</v>
      </c>
      <c r="AV66" s="40" t="e">
        <f t="shared" si="1"/>
        <v>#REF!</v>
      </c>
    </row>
    <row r="67" spans="2:48" x14ac:dyDescent="0.25">
      <c r="C67" s="175"/>
      <c r="D67" s="71"/>
      <c r="E67" s="10"/>
      <c r="F67" s="54"/>
      <c r="G67" s="7"/>
      <c r="H67" s="57"/>
      <c r="I67" s="7"/>
      <c r="J67" s="7"/>
      <c r="K67" s="7"/>
      <c r="L67" s="10"/>
      <c r="M67" s="10"/>
      <c r="N67" s="63"/>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64"/>
      <c r="AN67" s="13"/>
      <c r="AO67" s="14"/>
      <c r="AP67" s="67"/>
      <c r="AQ67" s="13"/>
      <c r="AR67" s="13"/>
      <c r="AS67" s="13"/>
      <c r="AT67" s="13"/>
      <c r="AU67" s="40">
        <v>102</v>
      </c>
      <c r="AV67" s="40" t="e">
        <f t="shared" si="1"/>
        <v>#REF!</v>
      </c>
    </row>
    <row r="68" spans="2:48" x14ac:dyDescent="0.25">
      <c r="C68" s="175"/>
      <c r="D68" s="71"/>
      <c r="E68" s="10"/>
      <c r="F68" s="54"/>
      <c r="G68" s="7"/>
      <c r="H68" s="57"/>
      <c r="I68" s="7"/>
      <c r="J68" s="7"/>
      <c r="K68" s="7"/>
      <c r="L68" s="10"/>
      <c r="M68" s="10"/>
      <c r="N68" s="63"/>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64"/>
      <c r="AN68" s="13"/>
      <c r="AO68" s="14"/>
      <c r="AP68" s="67"/>
      <c r="AQ68" s="13"/>
      <c r="AR68" s="13"/>
      <c r="AS68" s="13"/>
      <c r="AT68" s="13"/>
      <c r="AU68" s="40">
        <v>103</v>
      </c>
      <c r="AV68" s="40" t="e">
        <f t="shared" si="1"/>
        <v>#REF!</v>
      </c>
    </row>
    <row r="69" spans="2:48" x14ac:dyDescent="0.25">
      <c r="C69" s="175"/>
      <c r="D69" s="71"/>
      <c r="E69" s="10"/>
      <c r="F69" s="54"/>
      <c r="G69" s="7"/>
      <c r="H69" s="57"/>
      <c r="I69" s="7"/>
      <c r="J69" s="7"/>
      <c r="K69" s="7"/>
      <c r="L69" s="10"/>
      <c r="M69" s="10"/>
      <c r="N69" s="63"/>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64"/>
      <c r="AN69" s="13"/>
      <c r="AO69" s="14"/>
      <c r="AP69" s="67"/>
      <c r="AQ69" s="13"/>
      <c r="AR69" s="13"/>
      <c r="AS69" s="13"/>
      <c r="AT69" s="13"/>
      <c r="AU69" s="40">
        <v>104</v>
      </c>
      <c r="AV69" s="40" t="e">
        <f t="shared" si="1"/>
        <v>#REF!</v>
      </c>
    </row>
    <row r="70" spans="2:48" x14ac:dyDescent="0.25">
      <c r="C70" s="175"/>
      <c r="D70" s="71"/>
      <c r="E70" s="10"/>
      <c r="F70" s="54"/>
      <c r="G70" s="7"/>
      <c r="H70" s="57"/>
      <c r="I70" s="7"/>
      <c r="J70" s="7"/>
      <c r="K70" s="7"/>
      <c r="L70" s="10"/>
      <c r="M70" s="10"/>
      <c r="N70" s="63"/>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64"/>
      <c r="AN70" s="13"/>
      <c r="AO70" s="14"/>
      <c r="AP70" s="67"/>
      <c r="AQ70" s="13"/>
      <c r="AR70" s="13"/>
      <c r="AS70" s="13"/>
      <c r="AT70" s="13"/>
      <c r="AU70" s="40">
        <v>105</v>
      </c>
      <c r="AV70" s="40" t="e">
        <f t="shared" si="1"/>
        <v>#REF!</v>
      </c>
    </row>
    <row r="71" spans="2:48" x14ac:dyDescent="0.25">
      <c r="C71" s="175"/>
      <c r="D71" s="71"/>
      <c r="E71" s="10"/>
      <c r="F71" s="54"/>
      <c r="G71" s="7"/>
      <c r="H71" s="57"/>
      <c r="I71" s="7"/>
      <c r="J71" s="7"/>
      <c r="K71" s="7"/>
      <c r="L71" s="10"/>
      <c r="M71" s="10"/>
      <c r="N71" s="63"/>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64"/>
      <c r="AN71" s="13"/>
      <c r="AO71" s="14"/>
      <c r="AP71" s="67"/>
      <c r="AQ71" s="13"/>
      <c r="AR71" s="13"/>
      <c r="AS71" s="13"/>
      <c r="AT71" s="13"/>
      <c r="AU71" s="40">
        <v>106</v>
      </c>
      <c r="AV71" s="40" t="e">
        <f t="shared" si="1"/>
        <v>#REF!</v>
      </c>
    </row>
    <row r="72" spans="2:48" x14ac:dyDescent="0.25">
      <c r="C72" s="175"/>
      <c r="D72" s="71"/>
      <c r="E72" s="10"/>
      <c r="F72" s="54"/>
      <c r="G72" s="7"/>
      <c r="H72" s="57"/>
      <c r="I72" s="7"/>
      <c r="J72" s="7"/>
      <c r="K72" s="7"/>
      <c r="L72" s="10"/>
      <c r="M72" s="10"/>
      <c r="N72" s="63"/>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64"/>
      <c r="AN72" s="13"/>
      <c r="AO72" s="14"/>
      <c r="AP72" s="67"/>
      <c r="AQ72" s="13"/>
      <c r="AR72" s="13"/>
      <c r="AS72" s="13"/>
      <c r="AT72" s="13"/>
      <c r="AU72" s="40">
        <v>107</v>
      </c>
      <c r="AV72" s="40" t="e">
        <f t="shared" si="1"/>
        <v>#REF!</v>
      </c>
    </row>
    <row r="73" spans="2:48" x14ac:dyDescent="0.25">
      <c r="C73" s="175"/>
      <c r="D73" s="71"/>
      <c r="E73" s="10"/>
      <c r="F73" s="54"/>
      <c r="G73" s="7"/>
      <c r="H73" s="57"/>
      <c r="I73" s="7"/>
      <c r="J73" s="7"/>
      <c r="K73" s="7"/>
      <c r="L73" s="10"/>
      <c r="M73" s="10"/>
      <c r="N73" s="63"/>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64"/>
      <c r="AN73" s="13"/>
      <c r="AO73" s="14"/>
      <c r="AP73" s="67"/>
      <c r="AQ73" s="13"/>
      <c r="AR73" s="13"/>
      <c r="AS73" s="13"/>
      <c r="AT73" s="13"/>
      <c r="AU73" s="40">
        <v>108</v>
      </c>
      <c r="AV73" s="40" t="e">
        <f t="shared" si="1"/>
        <v>#REF!</v>
      </c>
    </row>
    <row r="74" spans="2:48" x14ac:dyDescent="0.25">
      <c r="C74" s="175"/>
      <c r="D74" s="71"/>
      <c r="E74" s="10"/>
      <c r="F74" s="54"/>
      <c r="G74" s="7"/>
      <c r="H74" s="57"/>
      <c r="I74" s="7"/>
      <c r="J74" s="7"/>
      <c r="K74" s="7"/>
      <c r="L74" s="10"/>
      <c r="M74" s="10"/>
      <c r="N74" s="63"/>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64"/>
      <c r="AN74" s="13"/>
      <c r="AO74" s="14"/>
      <c r="AP74" s="67"/>
      <c r="AQ74" s="13"/>
      <c r="AR74" s="13"/>
      <c r="AS74" s="13"/>
      <c r="AT74" s="13"/>
      <c r="AU74" s="40">
        <v>109</v>
      </c>
      <c r="AV74" s="40" t="e">
        <f t="shared" si="1"/>
        <v>#REF!</v>
      </c>
    </row>
    <row r="75" spans="2:48" x14ac:dyDescent="0.25">
      <c r="C75" s="175"/>
      <c r="D75" s="10"/>
      <c r="E75" s="11"/>
      <c r="F75" s="54"/>
      <c r="G75" s="5"/>
      <c r="H75" s="57"/>
      <c r="I75" s="7"/>
      <c r="J75" s="7"/>
      <c r="K75" s="5"/>
      <c r="L75" s="11"/>
      <c r="M75" s="11"/>
      <c r="N75" s="63"/>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64"/>
      <c r="AN75" s="13"/>
      <c r="AO75" s="14"/>
      <c r="AP75" s="67"/>
      <c r="AQ75" s="13"/>
      <c r="AR75" s="13"/>
      <c r="AS75" s="13"/>
      <c r="AT75" s="13"/>
      <c r="AU75" s="40">
        <v>110</v>
      </c>
      <c r="AV75" s="40" t="e">
        <f t="shared" si="1"/>
        <v>#REF!</v>
      </c>
    </row>
    <row r="76" spans="2:48" x14ac:dyDescent="0.25">
      <c r="C76" s="175"/>
      <c r="D76" s="10"/>
      <c r="E76" s="11"/>
      <c r="F76" s="54"/>
      <c r="G76" s="5"/>
      <c r="H76" s="57"/>
      <c r="I76" s="7"/>
      <c r="J76" s="7"/>
      <c r="K76" s="5"/>
      <c r="L76" s="11"/>
      <c r="M76" s="11"/>
      <c r="N76" s="63"/>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64"/>
      <c r="AN76" s="13"/>
      <c r="AO76" s="14"/>
      <c r="AP76" s="67"/>
      <c r="AQ76" s="13"/>
      <c r="AR76" s="13"/>
      <c r="AS76" s="13"/>
      <c r="AT76" s="13"/>
      <c r="AU76" s="40">
        <v>111</v>
      </c>
      <c r="AV76" s="40" t="e">
        <f t="shared" si="1"/>
        <v>#REF!</v>
      </c>
    </row>
    <row r="77" spans="2:48" x14ac:dyDescent="0.25">
      <c r="C77" s="175"/>
      <c r="D77" s="10"/>
      <c r="E77" s="11"/>
      <c r="F77" s="54"/>
      <c r="G77" s="5"/>
      <c r="H77" s="57"/>
      <c r="I77" s="7"/>
      <c r="J77" s="7"/>
      <c r="K77" s="5"/>
      <c r="L77" s="6"/>
      <c r="M77" s="11"/>
      <c r="N77" s="63"/>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64"/>
      <c r="AN77" s="13"/>
      <c r="AO77" s="14"/>
      <c r="AP77" s="67"/>
      <c r="AQ77" s="13"/>
      <c r="AR77" s="13"/>
      <c r="AS77" s="13"/>
      <c r="AT77" s="13"/>
      <c r="AU77" s="40">
        <v>112</v>
      </c>
      <c r="AV77" s="40" t="e">
        <f t="shared" si="1"/>
        <v>#REF!</v>
      </c>
    </row>
    <row r="78" spans="2:48" x14ac:dyDescent="0.25">
      <c r="C78" s="175"/>
      <c r="D78" s="10"/>
      <c r="E78" s="11"/>
      <c r="F78" s="54"/>
      <c r="G78" s="5"/>
      <c r="H78" s="57"/>
      <c r="I78" s="7"/>
      <c r="J78" s="7"/>
      <c r="K78" s="5"/>
      <c r="L78" s="11"/>
      <c r="M78" s="11"/>
      <c r="N78" s="63"/>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64"/>
      <c r="AN78" s="13"/>
      <c r="AO78" s="14"/>
      <c r="AP78" s="67"/>
      <c r="AQ78" s="13"/>
      <c r="AR78" s="13"/>
      <c r="AS78" s="13"/>
      <c r="AT78" s="13"/>
      <c r="AU78" s="40">
        <v>113</v>
      </c>
      <c r="AV78" s="40" t="e">
        <f t="shared" si="1"/>
        <v>#REF!</v>
      </c>
    </row>
    <row r="79" spans="2:48" x14ac:dyDescent="0.25">
      <c r="C79" s="176"/>
      <c r="D79" s="10"/>
      <c r="E79" s="11"/>
      <c r="F79" s="54"/>
      <c r="G79" s="5"/>
      <c r="H79" s="57"/>
      <c r="I79" s="7"/>
      <c r="J79" s="7"/>
      <c r="K79" s="17"/>
      <c r="L79" s="11"/>
      <c r="M79" s="11"/>
      <c r="N79" s="63"/>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64"/>
      <c r="AN79" s="13"/>
      <c r="AO79" s="14"/>
      <c r="AP79" s="67"/>
      <c r="AQ79" s="13"/>
      <c r="AR79" s="13"/>
      <c r="AS79" s="13"/>
      <c r="AT79" s="13"/>
      <c r="AU79" s="40">
        <v>114</v>
      </c>
      <c r="AV79" s="40" t="e">
        <f t="shared" si="1"/>
        <v>#REF!</v>
      </c>
    </row>
    <row r="80" spans="2:48" s="2" customFormat="1" ht="15.75" thickBot="1" x14ac:dyDescent="0.3">
      <c r="B80" s="93"/>
      <c r="C80" s="168" t="s">
        <v>44</v>
      </c>
      <c r="D80" s="168"/>
      <c r="E80" s="168"/>
      <c r="F80" s="168"/>
      <c r="G80" s="168"/>
      <c r="H80" s="168"/>
      <c r="I80" s="168"/>
      <c r="J80" s="168"/>
      <c r="K80" s="168"/>
      <c r="L80" s="25"/>
      <c r="M80" s="25">
        <f t="shared" ref="M80:N80" si="2">SUM(M44:M79)</f>
        <v>0</v>
      </c>
      <c r="N80" s="63">
        <f t="shared" si="2"/>
        <v>0</v>
      </c>
      <c r="O80" s="143"/>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5"/>
      <c r="AN80" s="18" t="s">
        <v>35</v>
      </c>
      <c r="AO80" s="26">
        <f>SUM(AO43:AO79)</f>
        <v>0</v>
      </c>
      <c r="AP80" s="66">
        <f>SUM(AP50:AP79)</f>
        <v>0</v>
      </c>
      <c r="AQ80" s="13">
        <v>3</v>
      </c>
      <c r="AR80" s="13"/>
      <c r="AS80" s="13"/>
      <c r="AT80" s="13"/>
      <c r="AU80" s="40">
        <v>115</v>
      </c>
      <c r="AV80" s="40" t="e">
        <f t="shared" si="1"/>
        <v>#REF!</v>
      </c>
    </row>
    <row r="81" spans="1:48" ht="29.25" thickTop="1" x14ac:dyDescent="0.25">
      <c r="A81" s="153" t="str">
        <f>D81</f>
        <v/>
      </c>
      <c r="B81" s="94"/>
      <c r="C81" s="165" t="s">
        <v>70</v>
      </c>
      <c r="D81" s="100" t="str">
        <f>IF(F83=1,VLOOKUP("NOMINACION PROTOCOLO",C42:D80,2,0)+1,"")</f>
        <v/>
      </c>
      <c r="E81" s="165" t="s">
        <v>68</v>
      </c>
      <c r="F81" s="155" t="s">
        <v>18</v>
      </c>
      <c r="G81" s="165" t="s">
        <v>23</v>
      </c>
      <c r="H81" s="165" t="s">
        <v>15</v>
      </c>
      <c r="I81" s="165" t="s">
        <v>24</v>
      </c>
      <c r="J81" s="165" t="s">
        <v>12</v>
      </c>
      <c r="K81" s="165"/>
      <c r="L81" s="165" t="s">
        <v>22</v>
      </c>
      <c r="M81" s="165"/>
      <c r="N81" s="165"/>
      <c r="O81" s="166" t="s">
        <v>0</v>
      </c>
      <c r="P81" s="166" t="s">
        <v>1</v>
      </c>
      <c r="Q81" s="166" t="s">
        <v>2</v>
      </c>
      <c r="R81" s="166" t="s">
        <v>3</v>
      </c>
      <c r="S81" s="166" t="s">
        <v>4</v>
      </c>
      <c r="T81" s="166" t="s">
        <v>5</v>
      </c>
      <c r="U81" s="166" t="s">
        <v>6</v>
      </c>
      <c r="V81" s="166" t="s">
        <v>7</v>
      </c>
      <c r="W81" s="166" t="s">
        <v>8</v>
      </c>
      <c r="X81" s="166" t="s">
        <v>9</v>
      </c>
      <c r="Y81" s="166" t="s">
        <v>10</v>
      </c>
      <c r="Z81" s="164" t="s">
        <v>11</v>
      </c>
      <c r="AA81" s="166" t="s">
        <v>0</v>
      </c>
      <c r="AB81" s="166" t="s">
        <v>1</v>
      </c>
      <c r="AC81" s="166" t="s">
        <v>2</v>
      </c>
      <c r="AD81" s="166" t="s">
        <v>3</v>
      </c>
      <c r="AE81" s="166" t="s">
        <v>4</v>
      </c>
      <c r="AF81" s="166" t="s">
        <v>5</v>
      </c>
      <c r="AG81" s="166" t="s">
        <v>6</v>
      </c>
      <c r="AH81" s="166" t="s">
        <v>7</v>
      </c>
      <c r="AI81" s="166" t="s">
        <v>8</v>
      </c>
      <c r="AJ81" s="166" t="s">
        <v>9</v>
      </c>
      <c r="AK81" s="166" t="s">
        <v>10</v>
      </c>
      <c r="AL81" s="164" t="s">
        <v>11</v>
      </c>
      <c r="AM81" s="165" t="s">
        <v>17</v>
      </c>
      <c r="AN81" s="165"/>
      <c r="AO81" s="165" t="s">
        <v>14</v>
      </c>
      <c r="AP81" s="165"/>
      <c r="AQ81" s="102"/>
      <c r="AR81" s="102"/>
      <c r="AS81" s="102"/>
      <c r="AT81" s="102"/>
      <c r="AU81" s="40">
        <v>116</v>
      </c>
      <c r="AV81" s="40" t="e">
        <f t="shared" si="1"/>
        <v>#REF!</v>
      </c>
    </row>
    <row r="82" spans="1:48" ht="30.75" thickBot="1" x14ac:dyDescent="0.3">
      <c r="A82" s="154"/>
      <c r="B82" s="94"/>
      <c r="C82" s="165"/>
      <c r="D82" s="100"/>
      <c r="E82" s="165"/>
      <c r="F82" s="155"/>
      <c r="G82" s="165"/>
      <c r="H82" s="165"/>
      <c r="I82" s="165"/>
      <c r="J82" s="100" t="s">
        <v>74</v>
      </c>
      <c r="K82" s="100" t="s">
        <v>25</v>
      </c>
      <c r="L82" s="100" t="s">
        <v>21</v>
      </c>
      <c r="M82" s="100" t="s">
        <v>20</v>
      </c>
      <c r="N82" s="100" t="s">
        <v>19</v>
      </c>
      <c r="O82" s="166"/>
      <c r="P82" s="166"/>
      <c r="Q82" s="166"/>
      <c r="R82" s="166"/>
      <c r="S82" s="166"/>
      <c r="T82" s="166"/>
      <c r="U82" s="166"/>
      <c r="V82" s="166"/>
      <c r="W82" s="166"/>
      <c r="X82" s="166"/>
      <c r="Y82" s="166"/>
      <c r="Z82" s="164"/>
      <c r="AA82" s="166"/>
      <c r="AB82" s="166"/>
      <c r="AC82" s="166"/>
      <c r="AD82" s="166"/>
      <c r="AE82" s="166"/>
      <c r="AF82" s="166"/>
      <c r="AG82" s="166"/>
      <c r="AH82" s="166"/>
      <c r="AI82" s="166"/>
      <c r="AJ82" s="166"/>
      <c r="AK82" s="166"/>
      <c r="AL82" s="164"/>
      <c r="AM82" s="101" t="s">
        <v>16</v>
      </c>
      <c r="AN82" s="100" t="s">
        <v>13</v>
      </c>
      <c r="AO82" s="100" t="s">
        <v>28</v>
      </c>
      <c r="AP82" s="101" t="s">
        <v>29</v>
      </c>
      <c r="AQ82" s="103"/>
      <c r="AR82" s="103"/>
      <c r="AS82" s="103"/>
      <c r="AT82" s="103"/>
      <c r="AU82" s="40">
        <v>117</v>
      </c>
      <c r="AV82" s="40" t="e">
        <f t="shared" si="1"/>
        <v>#REF!</v>
      </c>
    </row>
    <row r="83" spans="1:48" ht="15.75" thickTop="1" x14ac:dyDescent="0.25">
      <c r="C83" s="174" t="s">
        <v>60</v>
      </c>
      <c r="D83" s="73"/>
      <c r="E83" s="57"/>
      <c r="F83" s="54"/>
      <c r="G83" s="7"/>
      <c r="H83" s="57"/>
      <c r="I83" s="7"/>
      <c r="J83" s="10"/>
      <c r="K83" s="7"/>
      <c r="L83" s="11"/>
      <c r="M83" s="11">
        <v>4</v>
      </c>
      <c r="N83" s="63">
        <f>L83+M83</f>
        <v>4</v>
      </c>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64" t="str">
        <f ca="1">+IF(ISERROR(HLOOKUP("X",O83:$AL$881,AV83,FALSE)),"",IF(AN83="SI",100,IFERROR(HLOOKUP("X",O83:$AL$881,AV83,FALSE)-MONTH(TODAY()),"")))</f>
        <v/>
      </c>
      <c r="AN83" s="13"/>
      <c r="AO83" s="14">
        <v>2.7</v>
      </c>
      <c r="AP83" s="67">
        <f t="shared" ref="AP83:AP118" si="3">+IF(AN83="SI",AO83,0)</f>
        <v>0</v>
      </c>
      <c r="AQ83" s="13"/>
      <c r="AR83" s="13"/>
      <c r="AS83" s="13"/>
      <c r="AT83" s="13"/>
      <c r="AU83" s="40">
        <v>118</v>
      </c>
      <c r="AV83" s="40" t="e">
        <f t="shared" si="1"/>
        <v>#REF!</v>
      </c>
    </row>
    <row r="84" spans="1:48" x14ac:dyDescent="0.25">
      <c r="C84" s="175"/>
      <c r="D84" s="73"/>
      <c r="E84" s="11"/>
      <c r="F84" s="54"/>
      <c r="G84" s="7"/>
      <c r="H84" s="57"/>
      <c r="I84" s="7"/>
      <c r="J84" s="10"/>
      <c r="K84" s="7"/>
      <c r="L84" s="11"/>
      <c r="M84" s="11">
        <v>5</v>
      </c>
      <c r="N84" s="63">
        <f t="shared" ref="N84:N118" si="4">L84+M84</f>
        <v>5</v>
      </c>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64" t="str">
        <f ca="1">+IF(ISERROR(HLOOKUP("X",O84:$AL$881,AV84,FALSE)),"",IF(AN84="SI",100,IFERROR(HLOOKUP("X",O84:$AL$881,AV84,FALSE)-MONTH(TODAY()),"")))</f>
        <v/>
      </c>
      <c r="AN84" s="13"/>
      <c r="AO84" s="14">
        <v>2.7</v>
      </c>
      <c r="AP84" s="67">
        <f t="shared" si="3"/>
        <v>0</v>
      </c>
      <c r="AQ84" s="13"/>
      <c r="AR84" s="13"/>
      <c r="AS84" s="13"/>
      <c r="AT84" s="13"/>
      <c r="AU84" s="40">
        <v>119</v>
      </c>
      <c r="AV84" s="40" t="e">
        <f t="shared" si="1"/>
        <v>#REF!</v>
      </c>
    </row>
    <row r="85" spans="1:48" x14ac:dyDescent="0.25">
      <c r="C85" s="175"/>
      <c r="D85" s="73"/>
      <c r="E85" s="11"/>
      <c r="F85" s="54"/>
      <c r="G85" s="7"/>
      <c r="H85" s="57"/>
      <c r="I85" s="7"/>
      <c r="J85" s="10"/>
      <c r="K85" s="7"/>
      <c r="L85" s="11"/>
      <c r="M85" s="11"/>
      <c r="N85" s="63">
        <f t="shared" si="4"/>
        <v>0</v>
      </c>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64" t="str">
        <f ca="1">+IF(ISERROR(HLOOKUP("X",O85:$AL$881,AV85,FALSE)),"",IF(AN85="SI",100,IFERROR(HLOOKUP("X",O85:$AL$881,AV85,FALSE)-MONTH(TODAY()),"")))</f>
        <v/>
      </c>
      <c r="AN85" s="13"/>
      <c r="AO85" s="14">
        <v>2.7</v>
      </c>
      <c r="AP85" s="67">
        <f t="shared" si="3"/>
        <v>0</v>
      </c>
      <c r="AQ85" s="13"/>
      <c r="AR85" s="13"/>
      <c r="AS85" s="13"/>
      <c r="AT85" s="13"/>
      <c r="AU85" s="40">
        <v>120</v>
      </c>
      <c r="AV85" s="40" t="e">
        <f t="shared" si="1"/>
        <v>#REF!</v>
      </c>
    </row>
    <row r="86" spans="1:48" x14ac:dyDescent="0.25">
      <c r="C86" s="175"/>
      <c r="D86" s="73"/>
      <c r="E86" s="11"/>
      <c r="F86" s="54"/>
      <c r="G86" s="7"/>
      <c r="H86" s="57"/>
      <c r="I86" s="57"/>
      <c r="J86" s="10"/>
      <c r="K86" s="7"/>
      <c r="L86" s="11"/>
      <c r="M86" s="11"/>
      <c r="N86" s="63">
        <f t="shared" si="4"/>
        <v>0</v>
      </c>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64" t="str">
        <f ca="1">+IF(ISERROR(HLOOKUP("X",O86:$AL$881,AV86,FALSE)),"",IF(AN86="SI",100,IFERROR(HLOOKUP("X",O86:$AL$881,AV86,FALSE)-MONTH(TODAY()),"")))</f>
        <v/>
      </c>
      <c r="AN86" s="13"/>
      <c r="AO86" s="14">
        <v>2.7</v>
      </c>
      <c r="AP86" s="67">
        <f t="shared" si="3"/>
        <v>0</v>
      </c>
      <c r="AQ86" s="13"/>
      <c r="AR86" s="13"/>
      <c r="AS86" s="13"/>
      <c r="AT86" s="13"/>
      <c r="AU86" s="40">
        <v>121</v>
      </c>
      <c r="AV86" s="40" t="e">
        <f t="shared" si="1"/>
        <v>#REF!</v>
      </c>
    </row>
    <row r="87" spans="1:48" x14ac:dyDescent="0.25">
      <c r="C87" s="175"/>
      <c r="D87" s="73"/>
      <c r="E87" s="11"/>
      <c r="F87" s="54"/>
      <c r="G87" s="5"/>
      <c r="H87" s="57"/>
      <c r="I87" s="7"/>
      <c r="J87" s="7"/>
      <c r="K87" s="74"/>
      <c r="L87" s="11"/>
      <c r="M87" s="11"/>
      <c r="N87" s="63">
        <f t="shared" si="4"/>
        <v>0</v>
      </c>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64" t="str">
        <f ca="1">+IF(ISERROR(HLOOKUP("X",O87:$AL$881,AV87,FALSE)),"",IF(AN87="SI",100,IFERROR(HLOOKUP("X",O87:$AL$881,AV87,FALSE)-MONTH(TODAY()),"")))</f>
        <v/>
      </c>
      <c r="AN87" s="13"/>
      <c r="AO87" s="14">
        <v>2.7</v>
      </c>
      <c r="AP87" s="67">
        <f t="shared" si="3"/>
        <v>0</v>
      </c>
      <c r="AQ87" s="13"/>
      <c r="AR87" s="13"/>
      <c r="AS87" s="13"/>
      <c r="AT87" s="13"/>
      <c r="AU87" s="40">
        <v>122</v>
      </c>
      <c r="AV87" s="40" t="e">
        <f t="shared" si="1"/>
        <v>#REF!</v>
      </c>
    </row>
    <row r="88" spans="1:48" x14ac:dyDescent="0.25">
      <c r="C88" s="175"/>
      <c r="D88" s="73"/>
      <c r="E88" s="11"/>
      <c r="F88" s="54"/>
      <c r="G88" s="57"/>
      <c r="H88" s="57"/>
      <c r="I88" s="7"/>
      <c r="J88" s="7"/>
      <c r="K88" s="7"/>
      <c r="L88" s="11"/>
      <c r="M88" s="11"/>
      <c r="N88" s="63">
        <f t="shared" si="4"/>
        <v>0</v>
      </c>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64" t="str">
        <f ca="1">+IF(ISERROR(HLOOKUP("X",O88:$AL$881,AV88,FALSE)),"",IF(AN88="SI",100,IFERROR(HLOOKUP("X",O88:$AL$881,AV88,FALSE)-MONTH(TODAY()),"")))</f>
        <v/>
      </c>
      <c r="AN88" s="13"/>
      <c r="AO88" s="14">
        <v>2.7</v>
      </c>
      <c r="AP88" s="67">
        <f t="shared" si="3"/>
        <v>0</v>
      </c>
      <c r="AQ88" s="13"/>
      <c r="AR88" s="13"/>
      <c r="AS88" s="13"/>
      <c r="AT88" s="13"/>
      <c r="AU88" s="40">
        <v>123</v>
      </c>
      <c r="AV88" s="40" t="e">
        <f t="shared" si="1"/>
        <v>#REF!</v>
      </c>
    </row>
    <row r="89" spans="1:48" x14ac:dyDescent="0.25">
      <c r="C89" s="175"/>
      <c r="D89" s="73"/>
      <c r="E89" s="57"/>
      <c r="F89" s="54"/>
      <c r="G89" s="7"/>
      <c r="H89" s="57"/>
      <c r="I89" s="7"/>
      <c r="J89" s="10"/>
      <c r="K89" s="7"/>
      <c r="L89" s="11"/>
      <c r="M89" s="11"/>
      <c r="N89" s="63">
        <f t="shared" si="4"/>
        <v>0</v>
      </c>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64" t="str">
        <f ca="1">+IF(ISERROR(HLOOKUP("X",O89:$AL$881,AV89,FALSE)),"",IF(AN89="SI",100,IFERROR(HLOOKUP("X",O89:$AL$881,AV89,FALSE)-MONTH(TODAY()),"")))</f>
        <v/>
      </c>
      <c r="AN89" s="13"/>
      <c r="AO89" s="14">
        <v>2.7</v>
      </c>
      <c r="AP89" s="67">
        <f t="shared" si="3"/>
        <v>0</v>
      </c>
      <c r="AQ89" s="13"/>
      <c r="AR89" s="13"/>
      <c r="AS89" s="13"/>
      <c r="AT89" s="13"/>
      <c r="AU89" s="40">
        <v>124</v>
      </c>
      <c r="AV89" s="40" t="e">
        <f t="shared" si="1"/>
        <v>#REF!</v>
      </c>
    </row>
    <row r="90" spans="1:48" x14ac:dyDescent="0.25">
      <c r="C90" s="175"/>
      <c r="D90" s="73"/>
      <c r="E90" s="11"/>
      <c r="F90" s="54"/>
      <c r="G90" s="7"/>
      <c r="H90" s="57"/>
      <c r="I90" s="7"/>
      <c r="J90" s="10"/>
      <c r="K90" s="7"/>
      <c r="L90" s="11"/>
      <c r="M90" s="11"/>
      <c r="N90" s="63">
        <f t="shared" si="4"/>
        <v>0</v>
      </c>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64" t="str">
        <f ca="1">+IF(ISERROR(HLOOKUP("X",O90:$AL$881,AV90,FALSE)),"",IF(AN90="SI",100,IFERROR(HLOOKUP("X",O90:$AL$881,AV90,FALSE)-MONTH(TODAY()),"")))</f>
        <v/>
      </c>
      <c r="AN90" s="13"/>
      <c r="AO90" s="14">
        <v>2.7</v>
      </c>
      <c r="AP90" s="67">
        <f t="shared" si="3"/>
        <v>0</v>
      </c>
      <c r="AQ90" s="13"/>
      <c r="AR90" s="13"/>
      <c r="AS90" s="13"/>
      <c r="AT90" s="13"/>
      <c r="AU90" s="40">
        <v>125</v>
      </c>
      <c r="AV90" s="40" t="e">
        <f t="shared" si="1"/>
        <v>#REF!</v>
      </c>
    </row>
    <row r="91" spans="1:48" x14ac:dyDescent="0.25">
      <c r="C91" s="175"/>
      <c r="D91" s="73"/>
      <c r="E91" s="11"/>
      <c r="F91" s="54"/>
      <c r="G91" s="7"/>
      <c r="H91" s="57"/>
      <c r="I91" s="7"/>
      <c r="J91" s="10"/>
      <c r="K91" s="7"/>
      <c r="L91" s="11"/>
      <c r="M91" s="11"/>
      <c r="N91" s="63">
        <f t="shared" si="4"/>
        <v>0</v>
      </c>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64" t="str">
        <f ca="1">+IF(ISERROR(HLOOKUP("X",O91:$AL$881,AV91,FALSE)),"",IF(AN91="SI",100,IFERROR(HLOOKUP("X",O91:$AL$881,AV91,FALSE)-MONTH(TODAY()),"")))</f>
        <v/>
      </c>
      <c r="AN91" s="13"/>
      <c r="AO91" s="14">
        <v>2.7</v>
      </c>
      <c r="AP91" s="67">
        <f t="shared" si="3"/>
        <v>0</v>
      </c>
      <c r="AQ91" s="13"/>
      <c r="AR91" s="13"/>
      <c r="AS91" s="13"/>
      <c r="AT91" s="13"/>
      <c r="AU91" s="40">
        <v>126</v>
      </c>
      <c r="AV91" s="40" t="e">
        <f t="shared" si="1"/>
        <v>#REF!</v>
      </c>
    </row>
    <row r="92" spans="1:48" x14ac:dyDescent="0.25">
      <c r="C92" s="175"/>
      <c r="D92" s="71"/>
      <c r="E92" s="10"/>
      <c r="F92" s="54"/>
      <c r="G92" s="7"/>
      <c r="H92" s="57"/>
      <c r="I92" s="7"/>
      <c r="J92" s="7"/>
      <c r="K92" s="7"/>
      <c r="L92" s="10"/>
      <c r="M92" s="10"/>
      <c r="N92" s="63">
        <f t="shared" si="4"/>
        <v>0</v>
      </c>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64" t="str">
        <f ca="1">+IF(ISERROR(HLOOKUP("X",O92:$AL$881,AV92,FALSE)),"",IF(AN92="SI",100,IFERROR(HLOOKUP("X",O92:$AL$881,AV92,FALSE)-MONTH(TODAY()),"")))</f>
        <v/>
      </c>
      <c r="AN92" s="13"/>
      <c r="AO92" s="14">
        <v>2.7</v>
      </c>
      <c r="AP92" s="67">
        <f t="shared" si="3"/>
        <v>0</v>
      </c>
      <c r="AQ92" s="13"/>
      <c r="AR92" s="13"/>
      <c r="AS92" s="13"/>
      <c r="AT92" s="13"/>
      <c r="AU92" s="40">
        <v>127</v>
      </c>
      <c r="AV92" s="40" t="e">
        <f t="shared" si="1"/>
        <v>#REF!</v>
      </c>
    </row>
    <row r="93" spans="1:48" x14ac:dyDescent="0.25">
      <c r="C93" s="175"/>
      <c r="D93" s="71"/>
      <c r="E93" s="10"/>
      <c r="F93" s="54"/>
      <c r="G93" s="7"/>
      <c r="H93" s="57"/>
      <c r="I93" s="7"/>
      <c r="J93" s="7"/>
      <c r="K93" s="7"/>
      <c r="L93" s="10"/>
      <c r="M93" s="10"/>
      <c r="N93" s="63">
        <f t="shared" si="4"/>
        <v>0</v>
      </c>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64" t="str">
        <f ca="1">+IF(ISERROR(HLOOKUP("X",O93:$AL$881,AV93,FALSE)),"",IF(AN93="SI",100,IFERROR(HLOOKUP("X",O93:$AL$881,AV93,FALSE)-MONTH(TODAY()),"")))</f>
        <v/>
      </c>
      <c r="AN93" s="13"/>
      <c r="AO93" s="14">
        <v>2.7</v>
      </c>
      <c r="AP93" s="67">
        <f t="shared" si="3"/>
        <v>0</v>
      </c>
      <c r="AQ93" s="13"/>
      <c r="AR93" s="13"/>
      <c r="AS93" s="13"/>
      <c r="AT93" s="13"/>
      <c r="AU93" s="40">
        <v>128</v>
      </c>
      <c r="AV93" s="40" t="e">
        <f t="shared" si="1"/>
        <v>#REF!</v>
      </c>
    </row>
    <row r="94" spans="1:48" x14ac:dyDescent="0.25">
      <c r="C94" s="175"/>
      <c r="D94" s="71"/>
      <c r="E94" s="10"/>
      <c r="F94" s="54"/>
      <c r="G94" s="7"/>
      <c r="H94" s="57"/>
      <c r="I94" s="7"/>
      <c r="J94" s="7"/>
      <c r="K94" s="7"/>
      <c r="L94" s="10"/>
      <c r="M94" s="10"/>
      <c r="N94" s="63">
        <f t="shared" si="4"/>
        <v>0</v>
      </c>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64" t="str">
        <f ca="1">+IF(ISERROR(HLOOKUP("X",O94:$AL$881,AV94,FALSE)),"",IF(AN94="SI",100,IFERROR(HLOOKUP("X",O94:$AL$881,AV94,FALSE)-MONTH(TODAY()),"")))</f>
        <v/>
      </c>
      <c r="AN94" s="13"/>
      <c r="AO94" s="14">
        <v>2.7</v>
      </c>
      <c r="AP94" s="67">
        <f t="shared" si="3"/>
        <v>0</v>
      </c>
      <c r="AQ94" s="13"/>
      <c r="AR94" s="13"/>
      <c r="AS94" s="13"/>
      <c r="AT94" s="13"/>
      <c r="AU94" s="40">
        <v>129</v>
      </c>
      <c r="AV94" s="40" t="e">
        <f t="shared" si="1"/>
        <v>#REF!</v>
      </c>
    </row>
    <row r="95" spans="1:48" x14ac:dyDescent="0.25">
      <c r="C95" s="175"/>
      <c r="D95" s="71"/>
      <c r="E95" s="10"/>
      <c r="F95" s="54"/>
      <c r="G95" s="7"/>
      <c r="H95" s="57"/>
      <c r="I95" s="7"/>
      <c r="J95" s="7"/>
      <c r="K95" s="7"/>
      <c r="L95" s="10"/>
      <c r="M95" s="10"/>
      <c r="N95" s="63">
        <f t="shared" si="4"/>
        <v>0</v>
      </c>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64" t="str">
        <f ca="1">+IF(ISERROR(HLOOKUP("X",O95:$AL$881,AV95,FALSE)),"",IF(AN95="SI",100,IFERROR(HLOOKUP("X",O95:$AL$881,AV95,FALSE)-MONTH(TODAY()),"")))</f>
        <v/>
      </c>
      <c r="AN95" s="13"/>
      <c r="AO95" s="14">
        <v>2.7</v>
      </c>
      <c r="AP95" s="67">
        <f t="shared" si="3"/>
        <v>0</v>
      </c>
      <c r="AQ95" s="13"/>
      <c r="AR95" s="13"/>
      <c r="AS95" s="13"/>
      <c r="AT95" s="13"/>
      <c r="AU95" s="40">
        <v>130</v>
      </c>
      <c r="AV95" s="40" t="e">
        <f t="shared" si="1"/>
        <v>#REF!</v>
      </c>
    </row>
    <row r="96" spans="1:48" x14ac:dyDescent="0.25">
      <c r="C96" s="175"/>
      <c r="D96" s="71"/>
      <c r="E96" s="10"/>
      <c r="F96" s="54"/>
      <c r="G96" s="7"/>
      <c r="H96" s="57"/>
      <c r="I96" s="7"/>
      <c r="J96" s="7"/>
      <c r="K96" s="7"/>
      <c r="L96" s="10"/>
      <c r="M96" s="10"/>
      <c r="N96" s="63">
        <f t="shared" si="4"/>
        <v>0</v>
      </c>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64" t="str">
        <f ca="1">+IF(ISERROR(HLOOKUP("X",O96:$AL$881,AV96,FALSE)),"",IF(AN96="SI",100,IFERROR(HLOOKUP("X",O96:$AL$881,AV96,FALSE)-MONTH(TODAY()),"")))</f>
        <v/>
      </c>
      <c r="AN96" s="13"/>
      <c r="AO96" s="14">
        <v>2.7</v>
      </c>
      <c r="AP96" s="67">
        <f t="shared" si="3"/>
        <v>0</v>
      </c>
      <c r="AQ96" s="13"/>
      <c r="AR96" s="13"/>
      <c r="AS96" s="13"/>
      <c r="AT96" s="13"/>
      <c r="AU96" s="40">
        <v>131</v>
      </c>
      <c r="AV96" s="40" t="e">
        <f t="shared" ref="AV96:AV159" si="5">+AV95-1</f>
        <v>#REF!</v>
      </c>
    </row>
    <row r="97" spans="3:48" x14ac:dyDescent="0.25">
      <c r="C97" s="175"/>
      <c r="D97" s="71"/>
      <c r="E97" s="10"/>
      <c r="F97" s="54"/>
      <c r="G97" s="7"/>
      <c r="H97" s="57"/>
      <c r="I97" s="7"/>
      <c r="J97" s="7"/>
      <c r="K97" s="7"/>
      <c r="L97" s="10"/>
      <c r="M97" s="10"/>
      <c r="N97" s="63">
        <f t="shared" si="4"/>
        <v>0</v>
      </c>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64" t="str">
        <f ca="1">+IF(ISERROR(HLOOKUP("X",O97:$AL$881,AV97,FALSE)),"",IF(AN97="SI",100,IFERROR(HLOOKUP("X",O97:$AL$881,AV97,FALSE)-MONTH(TODAY()),"")))</f>
        <v/>
      </c>
      <c r="AN97" s="13"/>
      <c r="AO97" s="14">
        <v>2.7</v>
      </c>
      <c r="AP97" s="67">
        <f t="shared" si="3"/>
        <v>0</v>
      </c>
      <c r="AQ97" s="13"/>
      <c r="AR97" s="13"/>
      <c r="AS97" s="13"/>
      <c r="AT97" s="13"/>
      <c r="AU97" s="40">
        <v>132</v>
      </c>
      <c r="AV97" s="40" t="e">
        <f t="shared" si="5"/>
        <v>#REF!</v>
      </c>
    </row>
    <row r="98" spans="3:48" x14ac:dyDescent="0.25">
      <c r="C98" s="175"/>
      <c r="D98" s="71"/>
      <c r="E98" s="10"/>
      <c r="F98" s="54"/>
      <c r="G98" s="7"/>
      <c r="H98" s="57"/>
      <c r="I98" s="7"/>
      <c r="J98" s="7"/>
      <c r="K98" s="7"/>
      <c r="L98" s="10"/>
      <c r="M98" s="10"/>
      <c r="N98" s="63">
        <f t="shared" si="4"/>
        <v>0</v>
      </c>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64" t="str">
        <f ca="1">+IF(ISERROR(HLOOKUP("X",O98:$AL$881,AV98,FALSE)),"",IF(AN98="SI",100,IFERROR(HLOOKUP("X",O98:$AL$881,AV98,FALSE)-MONTH(TODAY()),"")))</f>
        <v/>
      </c>
      <c r="AN98" s="13"/>
      <c r="AO98" s="14">
        <v>2.7</v>
      </c>
      <c r="AP98" s="67">
        <f t="shared" si="3"/>
        <v>0</v>
      </c>
      <c r="AQ98" s="13"/>
      <c r="AR98" s="13"/>
      <c r="AS98" s="13"/>
      <c r="AT98" s="13"/>
      <c r="AU98" s="40">
        <v>133</v>
      </c>
      <c r="AV98" s="40" t="e">
        <f t="shared" si="5"/>
        <v>#REF!</v>
      </c>
    </row>
    <row r="99" spans="3:48" x14ac:dyDescent="0.25">
      <c r="C99" s="175"/>
      <c r="D99" s="71"/>
      <c r="E99" s="10"/>
      <c r="F99" s="54"/>
      <c r="G99" s="7"/>
      <c r="H99" s="57"/>
      <c r="I99" s="7"/>
      <c r="J99" s="7"/>
      <c r="K99" s="7"/>
      <c r="L99" s="10"/>
      <c r="M99" s="10"/>
      <c r="N99" s="63">
        <f t="shared" si="4"/>
        <v>0</v>
      </c>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64" t="str">
        <f ca="1">+IF(ISERROR(HLOOKUP("X",O99:$AL$881,AV99,FALSE)),"",IF(AN99="SI",100,IFERROR(HLOOKUP("X",O99:$AL$881,AV99,FALSE)-MONTH(TODAY()),"")))</f>
        <v/>
      </c>
      <c r="AN99" s="13"/>
      <c r="AO99" s="14">
        <v>2.7</v>
      </c>
      <c r="AP99" s="67">
        <f t="shared" si="3"/>
        <v>0</v>
      </c>
      <c r="AQ99" s="13"/>
      <c r="AR99" s="13"/>
      <c r="AS99" s="13"/>
      <c r="AT99" s="13"/>
      <c r="AU99" s="40">
        <v>134</v>
      </c>
      <c r="AV99" s="40" t="e">
        <f t="shared" si="5"/>
        <v>#REF!</v>
      </c>
    </row>
    <row r="100" spans="3:48" x14ac:dyDescent="0.25">
      <c r="C100" s="175"/>
      <c r="D100" s="71"/>
      <c r="E100" s="10"/>
      <c r="F100" s="54"/>
      <c r="G100" s="7"/>
      <c r="H100" s="57"/>
      <c r="I100" s="7"/>
      <c r="J100" s="7"/>
      <c r="K100" s="7"/>
      <c r="L100" s="10"/>
      <c r="M100" s="10"/>
      <c r="N100" s="63">
        <f t="shared" si="4"/>
        <v>0</v>
      </c>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64" t="str">
        <f ca="1">+IF(ISERROR(HLOOKUP("X",O100:$AL$881,AV100,FALSE)),"",IF(AN100="SI",100,IFERROR(HLOOKUP("X",O100:$AL$881,AV100,FALSE)-MONTH(TODAY()),"")))</f>
        <v/>
      </c>
      <c r="AN100" s="13"/>
      <c r="AO100" s="14">
        <v>2.7</v>
      </c>
      <c r="AP100" s="67">
        <f t="shared" si="3"/>
        <v>0</v>
      </c>
      <c r="AQ100" s="13"/>
      <c r="AR100" s="13"/>
      <c r="AS100" s="13"/>
      <c r="AT100" s="13"/>
      <c r="AU100" s="40">
        <v>135</v>
      </c>
      <c r="AV100" s="40" t="e">
        <f t="shared" si="5"/>
        <v>#REF!</v>
      </c>
    </row>
    <row r="101" spans="3:48" x14ac:dyDescent="0.25">
      <c r="C101" s="175"/>
      <c r="D101" s="71"/>
      <c r="E101" s="10"/>
      <c r="F101" s="54"/>
      <c r="G101" s="7"/>
      <c r="H101" s="57"/>
      <c r="I101" s="7"/>
      <c r="J101" s="7"/>
      <c r="K101" s="7"/>
      <c r="L101" s="10"/>
      <c r="M101" s="10"/>
      <c r="N101" s="63">
        <f t="shared" si="4"/>
        <v>0</v>
      </c>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64" t="str">
        <f ca="1">+IF(ISERROR(HLOOKUP("X",O101:$AL$881,AV101,FALSE)),"",IF(AN101="SI",100,IFERROR(HLOOKUP("X",O101:$AL$881,AV101,FALSE)-MONTH(TODAY()),"")))</f>
        <v/>
      </c>
      <c r="AN101" s="13"/>
      <c r="AO101" s="14">
        <v>2.7</v>
      </c>
      <c r="AP101" s="67">
        <f t="shared" si="3"/>
        <v>0</v>
      </c>
      <c r="AQ101" s="13"/>
      <c r="AR101" s="13"/>
      <c r="AS101" s="13"/>
      <c r="AT101" s="13"/>
      <c r="AU101" s="40">
        <v>136</v>
      </c>
      <c r="AV101" s="40" t="e">
        <f t="shared" si="5"/>
        <v>#REF!</v>
      </c>
    </row>
    <row r="102" spans="3:48" x14ac:dyDescent="0.25">
      <c r="C102" s="175"/>
      <c r="D102" s="71"/>
      <c r="E102" s="10"/>
      <c r="F102" s="54"/>
      <c r="G102" s="7"/>
      <c r="H102" s="57"/>
      <c r="I102" s="7"/>
      <c r="J102" s="7"/>
      <c r="K102" s="7"/>
      <c r="L102" s="10"/>
      <c r="M102" s="10"/>
      <c r="N102" s="63">
        <f t="shared" si="4"/>
        <v>0</v>
      </c>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64" t="str">
        <f ca="1">+IF(ISERROR(HLOOKUP("X",O102:$AL$881,AV102,FALSE)),"",IF(AN102="SI",100,IFERROR(HLOOKUP("X",O102:$AL$881,AV102,FALSE)-MONTH(TODAY()),"")))</f>
        <v/>
      </c>
      <c r="AN102" s="13"/>
      <c r="AO102" s="14">
        <v>2.7</v>
      </c>
      <c r="AP102" s="67">
        <f t="shared" si="3"/>
        <v>0</v>
      </c>
      <c r="AQ102" s="13"/>
      <c r="AR102" s="13"/>
      <c r="AS102" s="13"/>
      <c r="AT102" s="13"/>
      <c r="AU102" s="40">
        <v>137</v>
      </c>
      <c r="AV102" s="40" t="e">
        <f t="shared" si="5"/>
        <v>#REF!</v>
      </c>
    </row>
    <row r="103" spans="3:48" x14ac:dyDescent="0.25">
      <c r="C103" s="175"/>
      <c r="D103" s="71"/>
      <c r="E103" s="10"/>
      <c r="F103" s="54"/>
      <c r="G103" s="7"/>
      <c r="H103" s="57"/>
      <c r="I103" s="7"/>
      <c r="J103" s="7"/>
      <c r="K103" s="7"/>
      <c r="L103" s="10"/>
      <c r="M103" s="10"/>
      <c r="N103" s="63">
        <f t="shared" si="4"/>
        <v>0</v>
      </c>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64" t="str">
        <f ca="1">+IF(ISERROR(HLOOKUP("X",O103:$AL$881,AV103,FALSE)),"",IF(AN103="SI",100,IFERROR(HLOOKUP("X",O103:$AL$881,AV103,FALSE)-MONTH(TODAY()),"")))</f>
        <v/>
      </c>
      <c r="AN103" s="13"/>
      <c r="AO103" s="14">
        <v>2.7</v>
      </c>
      <c r="AP103" s="67">
        <f t="shared" si="3"/>
        <v>0</v>
      </c>
      <c r="AQ103" s="13"/>
      <c r="AR103" s="13"/>
      <c r="AS103" s="13"/>
      <c r="AT103" s="13"/>
      <c r="AU103" s="40">
        <v>138</v>
      </c>
      <c r="AV103" s="40" t="e">
        <f t="shared" si="5"/>
        <v>#REF!</v>
      </c>
    </row>
    <row r="104" spans="3:48" x14ac:dyDescent="0.25">
      <c r="C104" s="175"/>
      <c r="D104" s="71"/>
      <c r="E104" s="10"/>
      <c r="F104" s="54"/>
      <c r="G104" s="7"/>
      <c r="H104" s="57"/>
      <c r="I104" s="7"/>
      <c r="J104" s="7"/>
      <c r="K104" s="7"/>
      <c r="L104" s="10"/>
      <c r="M104" s="10"/>
      <c r="N104" s="63">
        <f t="shared" si="4"/>
        <v>0</v>
      </c>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64" t="str">
        <f ca="1">+IF(ISERROR(HLOOKUP("X",O104:$AL$881,AV104,FALSE)),"",IF(AN104="SI",100,IFERROR(HLOOKUP("X",O104:$AL$881,AV104,FALSE)-MONTH(TODAY()),"")))</f>
        <v/>
      </c>
      <c r="AN104" s="13"/>
      <c r="AO104" s="14">
        <v>2.7</v>
      </c>
      <c r="AP104" s="67">
        <f t="shared" si="3"/>
        <v>0</v>
      </c>
      <c r="AQ104" s="13"/>
      <c r="AR104" s="13"/>
      <c r="AS104" s="13"/>
      <c r="AT104" s="13"/>
      <c r="AU104" s="40">
        <v>139</v>
      </c>
      <c r="AV104" s="40" t="e">
        <f t="shared" si="5"/>
        <v>#REF!</v>
      </c>
    </row>
    <row r="105" spans="3:48" x14ac:dyDescent="0.25">
      <c r="C105" s="175"/>
      <c r="D105" s="71"/>
      <c r="E105" s="10"/>
      <c r="F105" s="54"/>
      <c r="G105" s="7"/>
      <c r="H105" s="57"/>
      <c r="I105" s="7"/>
      <c r="J105" s="7"/>
      <c r="K105" s="7"/>
      <c r="L105" s="10"/>
      <c r="M105" s="10"/>
      <c r="N105" s="63">
        <f t="shared" si="4"/>
        <v>0</v>
      </c>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64" t="str">
        <f ca="1">+IF(ISERROR(HLOOKUP("X",O105:$AL$881,AV105,FALSE)),"",IF(AN105="SI",100,IFERROR(HLOOKUP("X",O105:$AL$881,AV105,FALSE)-MONTH(TODAY()),"")))</f>
        <v/>
      </c>
      <c r="AN105" s="13"/>
      <c r="AO105" s="14">
        <v>2.7</v>
      </c>
      <c r="AP105" s="67">
        <f t="shared" si="3"/>
        <v>0</v>
      </c>
      <c r="AQ105" s="13"/>
      <c r="AR105" s="13"/>
      <c r="AS105" s="13"/>
      <c r="AT105" s="13"/>
      <c r="AU105" s="40">
        <v>140</v>
      </c>
      <c r="AV105" s="40" t="e">
        <f t="shared" si="5"/>
        <v>#REF!</v>
      </c>
    </row>
    <row r="106" spans="3:48" x14ac:dyDescent="0.25">
      <c r="C106" s="175"/>
      <c r="D106" s="71"/>
      <c r="E106" s="10"/>
      <c r="F106" s="54"/>
      <c r="G106" s="7"/>
      <c r="H106" s="57"/>
      <c r="I106" s="7"/>
      <c r="J106" s="7"/>
      <c r="K106" s="7"/>
      <c r="L106" s="10"/>
      <c r="M106" s="10"/>
      <c r="N106" s="63">
        <f t="shared" si="4"/>
        <v>0</v>
      </c>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64" t="str">
        <f ca="1">+IF(ISERROR(HLOOKUP("X",O106:$AL$881,AV106,FALSE)),"",IF(AN106="SI",100,IFERROR(HLOOKUP("X",O106:$AL$881,AV106,FALSE)-MONTH(TODAY()),"")))</f>
        <v/>
      </c>
      <c r="AN106" s="13"/>
      <c r="AO106" s="14">
        <v>2.7</v>
      </c>
      <c r="AP106" s="67">
        <f t="shared" si="3"/>
        <v>0</v>
      </c>
      <c r="AQ106" s="13"/>
      <c r="AR106" s="13"/>
      <c r="AS106" s="13"/>
      <c r="AT106" s="13"/>
      <c r="AU106" s="40">
        <v>141</v>
      </c>
      <c r="AV106" s="40" t="e">
        <f t="shared" si="5"/>
        <v>#REF!</v>
      </c>
    </row>
    <row r="107" spans="3:48" x14ac:dyDescent="0.25">
      <c r="C107" s="175"/>
      <c r="D107" s="71"/>
      <c r="E107" s="10"/>
      <c r="F107" s="54"/>
      <c r="G107" s="7"/>
      <c r="H107" s="57"/>
      <c r="I107" s="7"/>
      <c r="J107" s="7"/>
      <c r="K107" s="7"/>
      <c r="L107" s="10"/>
      <c r="M107" s="10"/>
      <c r="N107" s="63">
        <f t="shared" si="4"/>
        <v>0</v>
      </c>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64" t="str">
        <f ca="1">+IF(ISERROR(HLOOKUP("X",O107:$AL$881,AV107,FALSE)),"",IF(AN107="SI",100,IFERROR(HLOOKUP("X",O107:$AL$881,AV107,FALSE)-MONTH(TODAY()),"")))</f>
        <v/>
      </c>
      <c r="AN107" s="13"/>
      <c r="AO107" s="14">
        <v>2.7</v>
      </c>
      <c r="AP107" s="67">
        <f t="shared" si="3"/>
        <v>0</v>
      </c>
      <c r="AQ107" s="13"/>
      <c r="AR107" s="13"/>
      <c r="AS107" s="13"/>
      <c r="AT107" s="13"/>
      <c r="AU107" s="40">
        <v>142</v>
      </c>
      <c r="AV107" s="40" t="e">
        <f t="shared" si="5"/>
        <v>#REF!</v>
      </c>
    </row>
    <row r="108" spans="3:48" x14ac:dyDescent="0.25">
      <c r="C108" s="175"/>
      <c r="D108" s="71"/>
      <c r="E108" s="10"/>
      <c r="F108" s="54"/>
      <c r="G108" s="7"/>
      <c r="H108" s="57"/>
      <c r="I108" s="7"/>
      <c r="J108" s="7"/>
      <c r="K108" s="7"/>
      <c r="L108" s="10"/>
      <c r="M108" s="10"/>
      <c r="N108" s="63">
        <f t="shared" si="4"/>
        <v>0</v>
      </c>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64" t="str">
        <f ca="1">+IF(ISERROR(HLOOKUP("X",O108:$AL$881,AV108,FALSE)),"",IF(AN108="SI",100,IFERROR(HLOOKUP("X",O108:$AL$881,AV108,FALSE)-MONTH(TODAY()),"")))</f>
        <v/>
      </c>
      <c r="AN108" s="13"/>
      <c r="AO108" s="14">
        <v>2.7</v>
      </c>
      <c r="AP108" s="67">
        <f t="shared" si="3"/>
        <v>0</v>
      </c>
      <c r="AQ108" s="13"/>
      <c r="AR108" s="13"/>
      <c r="AS108" s="13"/>
      <c r="AT108" s="13"/>
      <c r="AU108" s="40">
        <v>143</v>
      </c>
      <c r="AV108" s="40" t="e">
        <f t="shared" si="5"/>
        <v>#REF!</v>
      </c>
    </row>
    <row r="109" spans="3:48" x14ac:dyDescent="0.25">
      <c r="C109" s="175"/>
      <c r="D109" s="71"/>
      <c r="E109" s="10"/>
      <c r="F109" s="54"/>
      <c r="G109" s="7"/>
      <c r="H109" s="57"/>
      <c r="I109" s="7"/>
      <c r="J109" s="7"/>
      <c r="K109" s="7"/>
      <c r="L109" s="10"/>
      <c r="M109" s="10"/>
      <c r="N109" s="63">
        <f t="shared" si="4"/>
        <v>0</v>
      </c>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64" t="str">
        <f ca="1">+IF(ISERROR(HLOOKUP("X",O109:$AL$881,AV109,FALSE)),"",IF(AN109="SI",100,IFERROR(HLOOKUP("X",O109:$AL$881,AV109,FALSE)-MONTH(TODAY()),"")))</f>
        <v/>
      </c>
      <c r="AN109" s="13"/>
      <c r="AO109" s="14">
        <v>2.7</v>
      </c>
      <c r="AP109" s="67">
        <f t="shared" si="3"/>
        <v>0</v>
      </c>
      <c r="AQ109" s="13"/>
      <c r="AR109" s="13"/>
      <c r="AS109" s="13"/>
      <c r="AT109" s="13"/>
      <c r="AU109" s="40">
        <v>144</v>
      </c>
      <c r="AV109" s="40" t="e">
        <f t="shared" si="5"/>
        <v>#REF!</v>
      </c>
    </row>
    <row r="110" spans="3:48" x14ac:dyDescent="0.25">
      <c r="C110" s="175"/>
      <c r="D110" s="71"/>
      <c r="E110" s="10"/>
      <c r="F110" s="54"/>
      <c r="G110" s="7"/>
      <c r="H110" s="57"/>
      <c r="I110" s="7"/>
      <c r="J110" s="7"/>
      <c r="K110" s="7"/>
      <c r="L110" s="10"/>
      <c r="M110" s="10"/>
      <c r="N110" s="63">
        <f t="shared" si="4"/>
        <v>0</v>
      </c>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64" t="str">
        <f ca="1">+IF(ISERROR(HLOOKUP("X",O110:$AL$881,AV110,FALSE)),"",IF(AN110="SI",100,IFERROR(HLOOKUP("X",O110:$AL$881,AV110,FALSE)-MONTH(TODAY()),"")))</f>
        <v/>
      </c>
      <c r="AN110" s="13"/>
      <c r="AO110" s="14">
        <v>2.7</v>
      </c>
      <c r="AP110" s="67">
        <f t="shared" si="3"/>
        <v>0</v>
      </c>
      <c r="AQ110" s="13"/>
      <c r="AR110" s="13"/>
      <c r="AS110" s="13"/>
      <c r="AT110" s="13"/>
      <c r="AU110" s="40">
        <v>145</v>
      </c>
      <c r="AV110" s="40" t="e">
        <f t="shared" si="5"/>
        <v>#REF!</v>
      </c>
    </row>
    <row r="111" spans="3:48" x14ac:dyDescent="0.25">
      <c r="C111" s="175"/>
      <c r="D111" s="71"/>
      <c r="E111" s="10"/>
      <c r="F111" s="54"/>
      <c r="G111" s="7"/>
      <c r="H111" s="57"/>
      <c r="I111" s="7"/>
      <c r="J111" s="7"/>
      <c r="K111" s="7"/>
      <c r="L111" s="10"/>
      <c r="M111" s="10"/>
      <c r="N111" s="63">
        <f t="shared" si="4"/>
        <v>0</v>
      </c>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64" t="str">
        <f ca="1">+IF(ISERROR(HLOOKUP("X",O111:$AL$881,AV111,FALSE)),"",IF(AN111="SI",100,IFERROR(HLOOKUP("X",O111:$AL$881,AV111,FALSE)-MONTH(TODAY()),"")))</f>
        <v/>
      </c>
      <c r="AN111" s="13"/>
      <c r="AO111" s="14">
        <v>2.7</v>
      </c>
      <c r="AP111" s="67">
        <f t="shared" si="3"/>
        <v>0</v>
      </c>
      <c r="AQ111" s="13"/>
      <c r="AR111" s="13"/>
      <c r="AS111" s="13"/>
      <c r="AT111" s="13"/>
      <c r="AU111" s="40">
        <v>146</v>
      </c>
      <c r="AV111" s="40" t="e">
        <f t="shared" si="5"/>
        <v>#REF!</v>
      </c>
    </row>
    <row r="112" spans="3:48" x14ac:dyDescent="0.25">
      <c r="C112" s="175"/>
      <c r="D112" s="71"/>
      <c r="E112" s="10"/>
      <c r="F112" s="54"/>
      <c r="G112" s="7"/>
      <c r="H112" s="57"/>
      <c r="I112" s="7"/>
      <c r="J112" s="7"/>
      <c r="K112" s="7"/>
      <c r="L112" s="10"/>
      <c r="M112" s="10"/>
      <c r="N112" s="63">
        <f t="shared" si="4"/>
        <v>0</v>
      </c>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64" t="str">
        <f ca="1">+IF(ISERROR(HLOOKUP("X",O112:$AL$881,AV112,FALSE)),"",IF(AN112="SI",100,IFERROR(HLOOKUP("X",O112:$AL$881,AV112,FALSE)-MONTH(TODAY()),"")))</f>
        <v/>
      </c>
      <c r="AN112" s="13"/>
      <c r="AO112" s="14">
        <v>2.7</v>
      </c>
      <c r="AP112" s="67">
        <f t="shared" si="3"/>
        <v>0</v>
      </c>
      <c r="AQ112" s="13"/>
      <c r="AR112" s="13"/>
      <c r="AS112" s="13"/>
      <c r="AT112" s="13"/>
      <c r="AU112" s="40">
        <v>147</v>
      </c>
      <c r="AV112" s="40" t="e">
        <f t="shared" si="5"/>
        <v>#REF!</v>
      </c>
    </row>
    <row r="113" spans="1:48" x14ac:dyDescent="0.25">
      <c r="C113" s="175"/>
      <c r="D113" s="71"/>
      <c r="E113" s="10"/>
      <c r="F113" s="54"/>
      <c r="G113" s="7"/>
      <c r="H113" s="57"/>
      <c r="I113" s="7"/>
      <c r="J113" s="7"/>
      <c r="K113" s="7"/>
      <c r="L113" s="10"/>
      <c r="M113" s="10"/>
      <c r="N113" s="63">
        <f t="shared" si="4"/>
        <v>0</v>
      </c>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64" t="str">
        <f ca="1">+IF(ISERROR(HLOOKUP("X",O113:$AL$881,AV113,FALSE)),"",IF(AN113="SI",100,IFERROR(HLOOKUP("X",O113:$AL$881,AV113,FALSE)-MONTH(TODAY()),"")))</f>
        <v/>
      </c>
      <c r="AN113" s="13"/>
      <c r="AO113" s="14">
        <v>2.7</v>
      </c>
      <c r="AP113" s="67">
        <f t="shared" si="3"/>
        <v>0</v>
      </c>
      <c r="AQ113" s="13"/>
      <c r="AR113" s="13"/>
      <c r="AS113" s="13"/>
      <c r="AT113" s="13"/>
      <c r="AU113" s="40">
        <v>148</v>
      </c>
      <c r="AV113" s="40" t="e">
        <f t="shared" si="5"/>
        <v>#REF!</v>
      </c>
    </row>
    <row r="114" spans="1:48" x14ac:dyDescent="0.25">
      <c r="C114" s="175"/>
      <c r="D114" s="71"/>
      <c r="E114" s="10"/>
      <c r="F114" s="54"/>
      <c r="G114" s="7"/>
      <c r="H114" s="57"/>
      <c r="I114" s="7"/>
      <c r="J114" s="7"/>
      <c r="K114" s="7"/>
      <c r="L114" s="10"/>
      <c r="M114" s="10"/>
      <c r="N114" s="63">
        <f t="shared" si="4"/>
        <v>0</v>
      </c>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64" t="str">
        <f ca="1">+IF(ISERROR(HLOOKUP("X",O114:$AL$881,AV114,FALSE)),"",IF(AN114="SI",100,IFERROR(HLOOKUP("X",O114:$AL$881,AV114,FALSE)-MONTH(TODAY()),"")))</f>
        <v/>
      </c>
      <c r="AN114" s="13"/>
      <c r="AO114" s="14">
        <v>2.7</v>
      </c>
      <c r="AP114" s="67">
        <f t="shared" si="3"/>
        <v>0</v>
      </c>
      <c r="AQ114" s="13"/>
      <c r="AR114" s="13"/>
      <c r="AS114" s="13"/>
      <c r="AT114" s="13"/>
      <c r="AU114" s="40">
        <v>149</v>
      </c>
      <c r="AV114" s="40" t="e">
        <f t="shared" si="5"/>
        <v>#REF!</v>
      </c>
    </row>
    <row r="115" spans="1:48" x14ac:dyDescent="0.25">
      <c r="C115" s="175"/>
      <c r="D115" s="71"/>
      <c r="E115" s="10"/>
      <c r="F115" s="54"/>
      <c r="G115" s="7"/>
      <c r="H115" s="57"/>
      <c r="I115" s="7"/>
      <c r="J115" s="7"/>
      <c r="K115" s="7"/>
      <c r="L115" s="10"/>
      <c r="M115" s="10"/>
      <c r="N115" s="63">
        <f t="shared" si="4"/>
        <v>0</v>
      </c>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64" t="str">
        <f ca="1">+IF(ISERROR(HLOOKUP("X",O115:$AL$881,AV115,FALSE)),"",IF(AN115="SI",100,IFERROR(HLOOKUP("X",O115:$AL$881,AV115,FALSE)-MONTH(TODAY()),"")))</f>
        <v/>
      </c>
      <c r="AN115" s="13"/>
      <c r="AO115" s="14">
        <v>2.7</v>
      </c>
      <c r="AP115" s="67">
        <f t="shared" si="3"/>
        <v>0</v>
      </c>
      <c r="AQ115" s="13"/>
      <c r="AR115" s="13"/>
      <c r="AS115" s="13"/>
      <c r="AT115" s="13"/>
      <c r="AU115" s="40">
        <v>150</v>
      </c>
      <c r="AV115" s="40" t="e">
        <f t="shared" si="5"/>
        <v>#REF!</v>
      </c>
    </row>
    <row r="116" spans="1:48" x14ac:dyDescent="0.25">
      <c r="C116" s="175"/>
      <c r="D116" s="73"/>
      <c r="E116" s="11"/>
      <c r="F116" s="54"/>
      <c r="G116" s="7"/>
      <c r="H116" s="57"/>
      <c r="I116" s="57"/>
      <c r="J116" s="10"/>
      <c r="K116" s="7"/>
      <c r="L116" s="11"/>
      <c r="M116" s="11"/>
      <c r="N116" s="63">
        <f t="shared" si="4"/>
        <v>0</v>
      </c>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64" t="str">
        <f ca="1">+IF(ISERROR(HLOOKUP("X",O116:$AL$881,AV116,FALSE)),"",IF(AN116="SI",100,IFERROR(HLOOKUP("X",O116:$AL$881,AV116,FALSE)-MONTH(TODAY()),"")))</f>
        <v/>
      </c>
      <c r="AN116" s="13"/>
      <c r="AO116" s="14">
        <v>2.7</v>
      </c>
      <c r="AP116" s="67">
        <f t="shared" si="3"/>
        <v>0</v>
      </c>
      <c r="AQ116" s="13"/>
      <c r="AR116" s="13"/>
      <c r="AS116" s="13"/>
      <c r="AT116" s="13"/>
      <c r="AU116" s="40">
        <v>151</v>
      </c>
      <c r="AV116" s="40" t="e">
        <f t="shared" si="5"/>
        <v>#REF!</v>
      </c>
    </row>
    <row r="117" spans="1:48" x14ac:dyDescent="0.25">
      <c r="C117" s="175"/>
      <c r="D117" s="73"/>
      <c r="E117" s="11"/>
      <c r="F117" s="54"/>
      <c r="G117" s="5"/>
      <c r="H117" s="57"/>
      <c r="I117" s="7"/>
      <c r="J117" s="7"/>
      <c r="K117" s="74"/>
      <c r="L117" s="11"/>
      <c r="M117" s="11"/>
      <c r="N117" s="63">
        <f t="shared" si="4"/>
        <v>0</v>
      </c>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64" t="str">
        <f ca="1">+IF(ISERROR(HLOOKUP("X",O117:$AL$881,AV117,FALSE)),"",IF(AN117="SI",100,IFERROR(HLOOKUP("X",O117:$AL$881,AV117,FALSE)-MONTH(TODAY()),"")))</f>
        <v/>
      </c>
      <c r="AN117" s="13"/>
      <c r="AO117" s="14">
        <v>2.7</v>
      </c>
      <c r="AP117" s="67">
        <f t="shared" si="3"/>
        <v>0</v>
      </c>
      <c r="AQ117" s="13"/>
      <c r="AR117" s="13"/>
      <c r="AS117" s="13"/>
      <c r="AT117" s="13"/>
      <c r="AU117" s="40">
        <v>152</v>
      </c>
      <c r="AV117" s="40" t="e">
        <f t="shared" si="5"/>
        <v>#REF!</v>
      </c>
    </row>
    <row r="118" spans="1:48" x14ac:dyDescent="0.25">
      <c r="C118" s="176"/>
      <c r="D118" s="73"/>
      <c r="E118" s="11"/>
      <c r="F118" s="54"/>
      <c r="G118" s="57"/>
      <c r="H118" s="57"/>
      <c r="I118" s="7"/>
      <c r="J118" s="7"/>
      <c r="K118" s="7"/>
      <c r="L118" s="11"/>
      <c r="M118" s="11"/>
      <c r="N118" s="63">
        <f t="shared" si="4"/>
        <v>0</v>
      </c>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64" t="str">
        <f ca="1">+IF(ISERROR(HLOOKUP("X",O118:$AL$881,AV118,FALSE)),"",IF(AN118="SI",100,IFERROR(HLOOKUP("X",O118:$AL$881,AV118,FALSE)-MONTH(TODAY()),"")))</f>
        <v/>
      </c>
      <c r="AN118" s="13"/>
      <c r="AO118" s="14">
        <v>2.7</v>
      </c>
      <c r="AP118" s="67">
        <f t="shared" si="3"/>
        <v>0</v>
      </c>
      <c r="AQ118" s="13"/>
      <c r="AR118" s="13"/>
      <c r="AS118" s="13"/>
      <c r="AT118" s="13"/>
      <c r="AU118" s="40">
        <v>153</v>
      </c>
      <c r="AV118" s="40" t="e">
        <f t="shared" si="5"/>
        <v>#REF!</v>
      </c>
    </row>
    <row r="119" spans="1:48" ht="15.75" thickBot="1" x14ac:dyDescent="0.3">
      <c r="C119" s="168" t="s">
        <v>44</v>
      </c>
      <c r="D119" s="168"/>
      <c r="E119" s="168"/>
      <c r="F119" s="168"/>
      <c r="G119" s="168"/>
      <c r="H119" s="168"/>
      <c r="I119" s="168"/>
      <c r="J119" s="168"/>
      <c r="K119" s="168"/>
      <c r="L119" s="25"/>
      <c r="M119" s="25">
        <f t="shared" ref="M119:N119" si="6">SUM(M83:M118)</f>
        <v>9</v>
      </c>
      <c r="N119" s="63">
        <f t="shared" si="6"/>
        <v>9</v>
      </c>
      <c r="O119" s="143"/>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5"/>
      <c r="AN119" s="18" t="s">
        <v>35</v>
      </c>
      <c r="AO119" s="26">
        <f>SUM(AO82:AO118)</f>
        <v>97.20000000000006</v>
      </c>
      <c r="AP119" s="66">
        <f>SUM(AP89:AP118)</f>
        <v>0</v>
      </c>
      <c r="AQ119" s="13">
        <v>4</v>
      </c>
      <c r="AR119" s="13"/>
      <c r="AS119" s="13"/>
      <c r="AT119" s="13"/>
      <c r="AU119" s="40">
        <v>154</v>
      </c>
      <c r="AV119" s="40" t="e">
        <f t="shared" si="5"/>
        <v>#REF!</v>
      </c>
    </row>
    <row r="120" spans="1:48" ht="29.25" thickTop="1" x14ac:dyDescent="0.25">
      <c r="A120" s="153" t="str">
        <f>D120</f>
        <v/>
      </c>
      <c r="B120" s="94"/>
      <c r="C120" s="149" t="s">
        <v>70</v>
      </c>
      <c r="D120" s="58" t="str">
        <f>IF(F122=1,VLOOKUP("NOMINACION PROTOCOLO",C81:D119,2,0)+1,"")</f>
        <v/>
      </c>
      <c r="E120" s="149" t="s">
        <v>68</v>
      </c>
      <c r="F120" s="155" t="s">
        <v>18</v>
      </c>
      <c r="G120" s="149" t="s">
        <v>23</v>
      </c>
      <c r="H120" s="149" t="s">
        <v>15</v>
      </c>
      <c r="I120" s="149" t="s">
        <v>24</v>
      </c>
      <c r="J120" s="149" t="s">
        <v>12</v>
      </c>
      <c r="K120" s="149"/>
      <c r="L120" s="149" t="s">
        <v>22</v>
      </c>
      <c r="M120" s="149"/>
      <c r="N120" s="149"/>
      <c r="O120" s="150" t="s">
        <v>0</v>
      </c>
      <c r="P120" s="150" t="s">
        <v>1</v>
      </c>
      <c r="Q120" s="150" t="s">
        <v>2</v>
      </c>
      <c r="R120" s="150" t="s">
        <v>3</v>
      </c>
      <c r="S120" s="150" t="s">
        <v>4</v>
      </c>
      <c r="T120" s="150" t="s">
        <v>5</v>
      </c>
      <c r="U120" s="150" t="s">
        <v>6</v>
      </c>
      <c r="V120" s="150" t="s">
        <v>7</v>
      </c>
      <c r="W120" s="150" t="s">
        <v>8</v>
      </c>
      <c r="X120" s="150" t="s">
        <v>9</v>
      </c>
      <c r="Y120" s="150" t="s">
        <v>10</v>
      </c>
      <c r="Z120" s="150" t="s">
        <v>11</v>
      </c>
      <c r="AA120" s="150" t="s">
        <v>0</v>
      </c>
      <c r="AB120" s="150" t="s">
        <v>1</v>
      </c>
      <c r="AC120" s="150" t="s">
        <v>2</v>
      </c>
      <c r="AD120" s="150" t="s">
        <v>3</v>
      </c>
      <c r="AE120" s="150" t="s">
        <v>4</v>
      </c>
      <c r="AF120" s="150" t="s">
        <v>5</v>
      </c>
      <c r="AG120" s="150" t="s">
        <v>6</v>
      </c>
      <c r="AH120" s="150" t="s">
        <v>7</v>
      </c>
      <c r="AI120" s="150" t="s">
        <v>8</v>
      </c>
      <c r="AJ120" s="150" t="s">
        <v>9</v>
      </c>
      <c r="AK120" s="150" t="s">
        <v>10</v>
      </c>
      <c r="AL120" s="150" t="s">
        <v>11</v>
      </c>
      <c r="AM120" s="149" t="s">
        <v>17</v>
      </c>
      <c r="AN120" s="149"/>
      <c r="AO120" s="149" t="s">
        <v>14</v>
      </c>
      <c r="AP120" s="149"/>
      <c r="AQ120" s="19"/>
      <c r="AR120" s="19"/>
      <c r="AS120" s="19"/>
      <c r="AT120" s="19"/>
      <c r="AU120" s="40">
        <v>155</v>
      </c>
      <c r="AV120" s="40" t="e">
        <f t="shared" si="5"/>
        <v>#REF!</v>
      </c>
    </row>
    <row r="121" spans="1:48" ht="29.25" thickBot="1" x14ac:dyDescent="0.3">
      <c r="A121" s="154"/>
      <c r="B121" s="94"/>
      <c r="C121" s="149"/>
      <c r="D121" s="72"/>
      <c r="E121" s="149"/>
      <c r="F121" s="155"/>
      <c r="G121" s="149"/>
      <c r="H121" s="149"/>
      <c r="I121" s="149"/>
      <c r="J121" s="58" t="s">
        <v>74</v>
      </c>
      <c r="K121" s="58" t="s">
        <v>25</v>
      </c>
      <c r="L121" s="58" t="s">
        <v>21</v>
      </c>
      <c r="M121" s="58" t="s">
        <v>20</v>
      </c>
      <c r="N121" s="58" t="s">
        <v>19</v>
      </c>
      <c r="O121" s="150"/>
      <c r="P121" s="150"/>
      <c r="Q121" s="150"/>
      <c r="R121" s="150"/>
      <c r="S121" s="150"/>
      <c r="T121" s="150"/>
      <c r="U121" s="150"/>
      <c r="V121" s="150"/>
      <c r="W121" s="150"/>
      <c r="X121" s="150"/>
      <c r="Y121" s="150"/>
      <c r="Z121" s="150"/>
      <c r="AA121" s="150"/>
      <c r="AB121" s="150"/>
      <c r="AC121" s="150"/>
      <c r="AD121" s="150"/>
      <c r="AE121" s="150"/>
      <c r="AF121" s="150"/>
      <c r="AG121" s="150"/>
      <c r="AH121" s="150"/>
      <c r="AI121" s="150"/>
      <c r="AJ121" s="150"/>
      <c r="AK121" s="150"/>
      <c r="AL121" s="150"/>
      <c r="AM121" s="59" t="s">
        <v>16</v>
      </c>
      <c r="AN121" s="58" t="s">
        <v>13</v>
      </c>
      <c r="AO121" s="58" t="s">
        <v>28</v>
      </c>
      <c r="AP121" s="59" t="s">
        <v>29</v>
      </c>
      <c r="AQ121" s="23"/>
      <c r="AR121" s="23"/>
      <c r="AS121" s="23"/>
      <c r="AT121" s="23"/>
      <c r="AU121" s="40">
        <v>156</v>
      </c>
      <c r="AV121" s="40" t="e">
        <f t="shared" si="5"/>
        <v>#REF!</v>
      </c>
    </row>
    <row r="122" spans="1:48" ht="15.75" thickTop="1" x14ac:dyDescent="0.25">
      <c r="C122" s="177" t="s">
        <v>61</v>
      </c>
      <c r="D122" s="178"/>
      <c r="E122" s="11"/>
      <c r="F122" s="54"/>
      <c r="G122" s="7"/>
      <c r="H122" s="7"/>
      <c r="I122" s="7"/>
      <c r="J122" s="11"/>
      <c r="K122" s="5"/>
      <c r="L122" s="11"/>
      <c r="M122" s="11">
        <v>2</v>
      </c>
      <c r="N122" s="63">
        <f>L122+M122</f>
        <v>2</v>
      </c>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64" t="str">
        <f ca="1">+IF(ISERROR(HLOOKUP("X",O122:$AL$881,AV122,FALSE)),"",IF(AN122="SI",100,IFERROR(HLOOKUP("X",O122:$AL$881,AV122,FALSE)-MONTH(TODAY()),"")))</f>
        <v/>
      </c>
      <c r="AN122" s="13" t="s">
        <v>34</v>
      </c>
      <c r="AO122" s="14">
        <v>2.7</v>
      </c>
      <c r="AP122" s="67">
        <f t="shared" ref="AP122:AP157" si="7">+IF(AN122="SI",AO122,0)</f>
        <v>2.7</v>
      </c>
      <c r="AQ122" s="13"/>
      <c r="AR122" s="13"/>
      <c r="AS122" s="13"/>
      <c r="AT122" s="13"/>
      <c r="AU122" s="40">
        <v>157</v>
      </c>
      <c r="AV122" s="40" t="e">
        <f t="shared" si="5"/>
        <v>#REF!</v>
      </c>
    </row>
    <row r="123" spans="1:48" x14ac:dyDescent="0.25">
      <c r="C123" s="179"/>
      <c r="D123" s="180"/>
      <c r="E123" s="11"/>
      <c r="F123" s="54"/>
      <c r="G123" s="7"/>
      <c r="H123" s="57"/>
      <c r="I123" s="7"/>
      <c r="J123" s="11"/>
      <c r="K123" s="5"/>
      <c r="L123" s="11"/>
      <c r="M123" s="11">
        <v>3</v>
      </c>
      <c r="N123" s="63">
        <f t="shared" ref="N123:N157" si="8">L123+M123</f>
        <v>3</v>
      </c>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64" t="str">
        <f ca="1">+IF(ISERROR(HLOOKUP("X",O123:$AL$881,AV123,FALSE)),"",IF(AN123="SI",100,IFERROR(HLOOKUP("X",O123:$AL$881,AV123,FALSE)-MONTH(TODAY()),"")))</f>
        <v/>
      </c>
      <c r="AN123" s="13"/>
      <c r="AO123" s="14">
        <v>2.7</v>
      </c>
      <c r="AP123" s="67">
        <f t="shared" si="7"/>
        <v>0</v>
      </c>
      <c r="AQ123" s="13"/>
      <c r="AR123" s="13"/>
      <c r="AS123" s="13"/>
      <c r="AT123" s="13"/>
      <c r="AU123" s="40">
        <v>158</v>
      </c>
      <c r="AV123" s="40" t="e">
        <f t="shared" si="5"/>
        <v>#REF!</v>
      </c>
    </row>
    <row r="124" spans="1:48" x14ac:dyDescent="0.25">
      <c r="C124" s="179"/>
      <c r="D124" s="180"/>
      <c r="E124" s="11"/>
      <c r="F124" s="54"/>
      <c r="G124" s="7"/>
      <c r="H124" s="57"/>
      <c r="I124" s="7"/>
      <c r="J124" s="7"/>
      <c r="K124" s="5"/>
      <c r="L124" s="11"/>
      <c r="M124" s="11">
        <v>1</v>
      </c>
      <c r="N124" s="63">
        <f t="shared" si="8"/>
        <v>1</v>
      </c>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64" t="str">
        <f ca="1">+IF(ISERROR(HLOOKUP("X",O124:$AL$881,AV124,FALSE)),"",IF(AN124="SI",100,IFERROR(HLOOKUP("X",O124:$AL$881,AV124,FALSE)-MONTH(TODAY()),"")))</f>
        <v/>
      </c>
      <c r="AN124" s="13"/>
      <c r="AO124" s="14">
        <v>2.7</v>
      </c>
      <c r="AP124" s="67">
        <f t="shared" si="7"/>
        <v>0</v>
      </c>
      <c r="AQ124" s="13"/>
      <c r="AR124" s="13"/>
      <c r="AS124" s="13"/>
      <c r="AT124" s="13"/>
      <c r="AU124" s="40">
        <v>159</v>
      </c>
      <c r="AV124" s="40" t="e">
        <f t="shared" si="5"/>
        <v>#REF!</v>
      </c>
    </row>
    <row r="125" spans="1:48" x14ac:dyDescent="0.25">
      <c r="C125" s="179"/>
      <c r="D125" s="180"/>
      <c r="E125" s="11"/>
      <c r="F125" s="54"/>
      <c r="G125" s="7"/>
      <c r="H125" s="57"/>
      <c r="I125" s="7"/>
      <c r="J125" s="5"/>
      <c r="K125" s="5"/>
      <c r="L125" s="11"/>
      <c r="M125" s="11"/>
      <c r="N125" s="63">
        <f t="shared" si="8"/>
        <v>0</v>
      </c>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64" t="str">
        <f ca="1">+IF(ISERROR(HLOOKUP("X",O125:$AL$881,AV125,FALSE)),"",IF(AN125="SI",100,IFERROR(HLOOKUP("X",O125:$AL$881,AV125,FALSE)-MONTH(TODAY()),"")))</f>
        <v/>
      </c>
      <c r="AN125" s="13"/>
      <c r="AO125" s="14">
        <v>2.7</v>
      </c>
      <c r="AP125" s="67">
        <f t="shared" si="7"/>
        <v>0</v>
      </c>
      <c r="AQ125" s="13"/>
      <c r="AR125" s="13"/>
      <c r="AS125" s="13"/>
      <c r="AT125" s="13"/>
      <c r="AU125" s="40">
        <v>160</v>
      </c>
      <c r="AV125" s="40" t="e">
        <f t="shared" si="5"/>
        <v>#REF!</v>
      </c>
    </row>
    <row r="126" spans="1:48" x14ac:dyDescent="0.25">
      <c r="C126" s="179"/>
      <c r="D126" s="180"/>
      <c r="E126" s="11"/>
      <c r="F126" s="54"/>
      <c r="G126" s="7"/>
      <c r="H126" s="57"/>
      <c r="I126" s="7"/>
      <c r="J126" s="35"/>
      <c r="K126" s="5"/>
      <c r="L126" s="11"/>
      <c r="M126" s="11"/>
      <c r="N126" s="63">
        <f t="shared" si="8"/>
        <v>0</v>
      </c>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64" t="str">
        <f ca="1">+IF(ISERROR(HLOOKUP("X",O126:$AL$881,AV126,FALSE)),"",IF(AN126="SI",100,IFERROR(HLOOKUP("X",O126:$AL$881,AV126,FALSE)-MONTH(TODAY()),"")))</f>
        <v/>
      </c>
      <c r="AN126" s="13"/>
      <c r="AO126" s="14">
        <v>2.7</v>
      </c>
      <c r="AP126" s="67">
        <f t="shared" si="7"/>
        <v>0</v>
      </c>
      <c r="AQ126" s="13"/>
      <c r="AR126" s="13"/>
      <c r="AS126" s="13"/>
      <c r="AT126" s="13"/>
      <c r="AU126" s="40">
        <v>161</v>
      </c>
      <c r="AV126" s="40" t="e">
        <f t="shared" si="5"/>
        <v>#REF!</v>
      </c>
    </row>
    <row r="127" spans="1:48" x14ac:dyDescent="0.25">
      <c r="C127" s="179"/>
      <c r="D127" s="180"/>
      <c r="E127" s="11"/>
      <c r="F127" s="54"/>
      <c r="G127" s="7"/>
      <c r="H127" s="57"/>
      <c r="I127" s="57"/>
      <c r="J127" s="5"/>
      <c r="K127" s="5"/>
      <c r="L127" s="11"/>
      <c r="M127" s="11"/>
      <c r="N127" s="63">
        <f t="shared" si="8"/>
        <v>0</v>
      </c>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64" t="str">
        <f ca="1">+IF(ISERROR(HLOOKUP("X",O127:$AL$881,AV127,FALSE)),"",IF(AN127="SI",100,IFERROR(HLOOKUP("X",O127:$AL$881,AV127,FALSE)-MONTH(TODAY()),"")))</f>
        <v/>
      </c>
      <c r="AN127" s="13"/>
      <c r="AO127" s="14">
        <v>2.7</v>
      </c>
      <c r="AP127" s="67">
        <f t="shared" si="7"/>
        <v>0</v>
      </c>
      <c r="AQ127" s="13"/>
      <c r="AR127" s="13"/>
      <c r="AS127" s="13"/>
      <c r="AT127" s="13"/>
      <c r="AU127" s="40">
        <v>162</v>
      </c>
      <c r="AV127" s="40" t="e">
        <f t="shared" si="5"/>
        <v>#REF!</v>
      </c>
    </row>
    <row r="128" spans="1:48" x14ac:dyDescent="0.25">
      <c r="C128" s="179"/>
      <c r="D128" s="180"/>
      <c r="E128" s="11"/>
      <c r="F128" s="54"/>
      <c r="G128" s="7"/>
      <c r="H128" s="57"/>
      <c r="I128" s="57"/>
      <c r="J128" s="5"/>
      <c r="K128" s="5"/>
      <c r="L128" s="11"/>
      <c r="M128" s="11"/>
      <c r="N128" s="63">
        <f t="shared" si="8"/>
        <v>0</v>
      </c>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64" t="str">
        <f ca="1">+IF(ISERROR(HLOOKUP("X",O128:$AL$881,AV128,FALSE)),"",IF(AN128="SI",100,IFERROR(HLOOKUP("X",O128:$AL$881,AV128,FALSE)-MONTH(TODAY()),"")))</f>
        <v/>
      </c>
      <c r="AN128" s="13"/>
      <c r="AO128" s="14">
        <v>2.7</v>
      </c>
      <c r="AP128" s="67">
        <f t="shared" si="7"/>
        <v>0</v>
      </c>
      <c r="AQ128" s="13"/>
      <c r="AR128" s="13"/>
      <c r="AS128" s="13"/>
      <c r="AT128" s="13"/>
      <c r="AU128" s="40">
        <v>163</v>
      </c>
      <c r="AV128" s="40" t="e">
        <f t="shared" si="5"/>
        <v>#REF!</v>
      </c>
    </row>
    <row r="129" spans="3:48" x14ac:dyDescent="0.25">
      <c r="C129" s="179"/>
      <c r="D129" s="180"/>
      <c r="E129" s="11"/>
      <c r="F129" s="54"/>
      <c r="G129" s="7"/>
      <c r="H129" s="57"/>
      <c r="I129" s="7"/>
      <c r="J129" s="5"/>
      <c r="K129" s="5"/>
      <c r="L129" s="11"/>
      <c r="M129" s="11"/>
      <c r="N129" s="63">
        <f t="shared" si="8"/>
        <v>0</v>
      </c>
      <c r="O129" s="12"/>
      <c r="P129" s="12"/>
      <c r="Q129" s="12"/>
      <c r="R129" s="12"/>
      <c r="S129" s="12"/>
      <c r="T129" s="12"/>
      <c r="U129" s="12"/>
      <c r="V129" s="12" t="s">
        <v>41</v>
      </c>
      <c r="W129" s="12"/>
      <c r="X129" s="12"/>
      <c r="Y129" s="12"/>
      <c r="Z129" s="12"/>
      <c r="AA129" s="12"/>
      <c r="AB129" s="12"/>
      <c r="AC129" s="12"/>
      <c r="AD129" s="12"/>
      <c r="AE129" s="12"/>
      <c r="AF129" s="12"/>
      <c r="AG129" s="12"/>
      <c r="AH129" s="12"/>
      <c r="AI129" s="12"/>
      <c r="AJ129" s="12"/>
      <c r="AK129" s="12"/>
      <c r="AL129" s="12"/>
      <c r="AM129" s="64" t="str">
        <f ca="1">+IF(ISERROR(HLOOKUP("X",O129:$AL$881,AV129,FALSE)),"",IF(AN129="SI",100,IFERROR(HLOOKUP("X",O129:$AL$881,AV129,FALSE)-MONTH(TODAY()),"")))</f>
        <v/>
      </c>
      <c r="AN129" s="13"/>
      <c r="AO129" s="14">
        <v>2.7</v>
      </c>
      <c r="AP129" s="67">
        <f t="shared" si="7"/>
        <v>0</v>
      </c>
      <c r="AQ129" s="13"/>
      <c r="AR129" s="13"/>
      <c r="AS129" s="13"/>
      <c r="AT129" s="13"/>
      <c r="AU129" s="40">
        <v>164</v>
      </c>
      <c r="AV129" s="40" t="e">
        <f t="shared" si="5"/>
        <v>#REF!</v>
      </c>
    </row>
    <row r="130" spans="3:48" x14ac:dyDescent="0.25">
      <c r="C130" s="179"/>
      <c r="D130" s="180"/>
      <c r="E130" s="11"/>
      <c r="F130" s="54"/>
      <c r="G130" s="7"/>
      <c r="H130" s="57"/>
      <c r="I130" s="7"/>
      <c r="J130" s="5"/>
      <c r="K130" s="5"/>
      <c r="L130" s="11"/>
      <c r="M130" s="11"/>
      <c r="N130" s="63">
        <f t="shared" si="8"/>
        <v>0</v>
      </c>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64" t="str">
        <f ca="1">+IF(ISERROR(HLOOKUP("X",O130:$AL$881,AV130,FALSE)),"",IF(AN130="SI",100,IFERROR(HLOOKUP("X",O130:$AL$881,AV130,FALSE)-MONTH(TODAY()),"")))</f>
        <v/>
      </c>
      <c r="AN130" s="13"/>
      <c r="AO130" s="14">
        <v>2.7</v>
      </c>
      <c r="AP130" s="67">
        <f t="shared" si="7"/>
        <v>0</v>
      </c>
      <c r="AQ130" s="13"/>
      <c r="AR130" s="13"/>
      <c r="AS130" s="13"/>
      <c r="AT130" s="13"/>
      <c r="AU130" s="40">
        <v>165</v>
      </c>
      <c r="AV130" s="40" t="e">
        <f t="shared" si="5"/>
        <v>#REF!</v>
      </c>
    </row>
    <row r="131" spans="3:48" x14ac:dyDescent="0.25">
      <c r="C131" s="179"/>
      <c r="D131" s="180"/>
      <c r="E131" s="10"/>
      <c r="F131" s="54"/>
      <c r="G131" s="7"/>
      <c r="H131" s="57"/>
      <c r="I131" s="7"/>
      <c r="J131" s="7"/>
      <c r="K131" s="7"/>
      <c r="L131" s="10"/>
      <c r="M131" s="10"/>
      <c r="N131" s="63">
        <f t="shared" si="8"/>
        <v>0</v>
      </c>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64" t="str">
        <f ca="1">+IF(ISERROR(HLOOKUP("X",O131:$AL$881,AV131,FALSE)),"",IF(AN131="SI",100,IFERROR(HLOOKUP("X",O131:$AL$881,AV131,FALSE)-MONTH(TODAY()),"")))</f>
        <v/>
      </c>
      <c r="AN131" s="13"/>
      <c r="AO131" s="14">
        <v>2.7</v>
      </c>
      <c r="AP131" s="67">
        <f t="shared" si="7"/>
        <v>0</v>
      </c>
      <c r="AQ131" s="13"/>
      <c r="AR131" s="13"/>
      <c r="AS131" s="13"/>
      <c r="AT131" s="13"/>
      <c r="AU131" s="40">
        <v>166</v>
      </c>
      <c r="AV131" s="40" t="e">
        <f t="shared" si="5"/>
        <v>#REF!</v>
      </c>
    </row>
    <row r="132" spans="3:48" x14ac:dyDescent="0.25">
      <c r="C132" s="179"/>
      <c r="D132" s="180"/>
      <c r="E132" s="10"/>
      <c r="F132" s="54"/>
      <c r="G132" s="7"/>
      <c r="H132" s="57"/>
      <c r="I132" s="7"/>
      <c r="J132" s="7"/>
      <c r="K132" s="7"/>
      <c r="L132" s="10"/>
      <c r="M132" s="10"/>
      <c r="N132" s="63">
        <f t="shared" si="8"/>
        <v>0</v>
      </c>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64" t="str">
        <f ca="1">+IF(ISERROR(HLOOKUP("X",O132:$AL$881,AV132,FALSE)),"",IF(AN132="SI",100,IFERROR(HLOOKUP("X",O132:$AL$881,AV132,FALSE)-MONTH(TODAY()),"")))</f>
        <v/>
      </c>
      <c r="AN132" s="13"/>
      <c r="AO132" s="14">
        <v>2.7</v>
      </c>
      <c r="AP132" s="67">
        <f t="shared" si="7"/>
        <v>0</v>
      </c>
      <c r="AQ132" s="13"/>
      <c r="AR132" s="13"/>
      <c r="AS132" s="13"/>
      <c r="AT132" s="13"/>
      <c r="AU132" s="40">
        <v>167</v>
      </c>
      <c r="AV132" s="40" t="e">
        <f t="shared" si="5"/>
        <v>#REF!</v>
      </c>
    </row>
    <row r="133" spans="3:48" x14ac:dyDescent="0.25">
      <c r="C133" s="179"/>
      <c r="D133" s="180"/>
      <c r="E133" s="10"/>
      <c r="F133" s="54"/>
      <c r="G133" s="7"/>
      <c r="H133" s="57"/>
      <c r="I133" s="7"/>
      <c r="J133" s="7"/>
      <c r="K133" s="7"/>
      <c r="L133" s="10"/>
      <c r="M133" s="10"/>
      <c r="N133" s="63">
        <f t="shared" si="8"/>
        <v>0</v>
      </c>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64" t="str">
        <f ca="1">+IF(ISERROR(HLOOKUP("X",O133:$AL$881,AV133,FALSE)),"",IF(AN133="SI",100,IFERROR(HLOOKUP("X",O133:$AL$881,AV133,FALSE)-MONTH(TODAY()),"")))</f>
        <v/>
      </c>
      <c r="AN133" s="13"/>
      <c r="AO133" s="14">
        <v>2.7</v>
      </c>
      <c r="AP133" s="67">
        <f t="shared" si="7"/>
        <v>0</v>
      </c>
      <c r="AQ133" s="13"/>
      <c r="AR133" s="13"/>
      <c r="AS133" s="13"/>
      <c r="AT133" s="13"/>
      <c r="AU133" s="40">
        <v>168</v>
      </c>
      <c r="AV133" s="40" t="e">
        <f t="shared" si="5"/>
        <v>#REF!</v>
      </c>
    </row>
    <row r="134" spans="3:48" x14ac:dyDescent="0.25">
      <c r="C134" s="179"/>
      <c r="D134" s="180"/>
      <c r="E134" s="10"/>
      <c r="F134" s="54"/>
      <c r="G134" s="7"/>
      <c r="H134" s="57"/>
      <c r="I134" s="7"/>
      <c r="J134" s="7"/>
      <c r="K134" s="7"/>
      <c r="L134" s="10"/>
      <c r="M134" s="10"/>
      <c r="N134" s="63">
        <f t="shared" si="8"/>
        <v>0</v>
      </c>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64" t="str">
        <f ca="1">+IF(ISERROR(HLOOKUP("X",O134:$AL$881,AV134,FALSE)),"",IF(AN134="SI",100,IFERROR(HLOOKUP("X",O134:$AL$881,AV134,FALSE)-MONTH(TODAY()),"")))</f>
        <v/>
      </c>
      <c r="AN134" s="13"/>
      <c r="AO134" s="14">
        <v>2.7</v>
      </c>
      <c r="AP134" s="67">
        <f t="shared" si="7"/>
        <v>0</v>
      </c>
      <c r="AQ134" s="13"/>
      <c r="AR134" s="13"/>
      <c r="AS134" s="13"/>
      <c r="AT134" s="13"/>
      <c r="AU134" s="40">
        <v>169</v>
      </c>
      <c r="AV134" s="40" t="e">
        <f t="shared" si="5"/>
        <v>#REF!</v>
      </c>
    </row>
    <row r="135" spans="3:48" x14ac:dyDescent="0.25">
      <c r="C135" s="179"/>
      <c r="D135" s="180"/>
      <c r="E135" s="10"/>
      <c r="F135" s="54"/>
      <c r="G135" s="7"/>
      <c r="H135" s="57"/>
      <c r="I135" s="7"/>
      <c r="J135" s="7"/>
      <c r="K135" s="7"/>
      <c r="L135" s="10"/>
      <c r="M135" s="10"/>
      <c r="N135" s="63">
        <f t="shared" si="8"/>
        <v>0</v>
      </c>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64" t="str">
        <f ca="1">+IF(ISERROR(HLOOKUP("X",O135:$AL$881,AV135,FALSE)),"",IF(AN135="SI",100,IFERROR(HLOOKUP("X",O135:$AL$881,AV135,FALSE)-MONTH(TODAY()),"")))</f>
        <v/>
      </c>
      <c r="AN135" s="13"/>
      <c r="AO135" s="14">
        <v>2.7</v>
      </c>
      <c r="AP135" s="67">
        <f t="shared" si="7"/>
        <v>0</v>
      </c>
      <c r="AQ135" s="13"/>
      <c r="AR135" s="13"/>
      <c r="AS135" s="13"/>
      <c r="AT135" s="13"/>
      <c r="AU135" s="40">
        <v>170</v>
      </c>
      <c r="AV135" s="40" t="e">
        <f t="shared" si="5"/>
        <v>#REF!</v>
      </c>
    </row>
    <row r="136" spans="3:48" x14ac:dyDescent="0.25">
      <c r="C136" s="179"/>
      <c r="D136" s="180"/>
      <c r="E136" s="10"/>
      <c r="F136" s="54"/>
      <c r="G136" s="7"/>
      <c r="H136" s="57"/>
      <c r="I136" s="7"/>
      <c r="J136" s="7"/>
      <c r="K136" s="7"/>
      <c r="L136" s="10"/>
      <c r="M136" s="10"/>
      <c r="N136" s="63">
        <f t="shared" si="8"/>
        <v>0</v>
      </c>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64" t="str">
        <f ca="1">+IF(ISERROR(HLOOKUP("X",O136:$AL$881,AV136,FALSE)),"",IF(AN136="SI",100,IFERROR(HLOOKUP("X",O136:$AL$881,AV136,FALSE)-MONTH(TODAY()),"")))</f>
        <v/>
      </c>
      <c r="AN136" s="13"/>
      <c r="AO136" s="14">
        <v>2.7</v>
      </c>
      <c r="AP136" s="67">
        <f t="shared" si="7"/>
        <v>0</v>
      </c>
      <c r="AQ136" s="13"/>
      <c r="AR136" s="13"/>
      <c r="AS136" s="13"/>
      <c r="AT136" s="13"/>
      <c r="AU136" s="40">
        <v>171</v>
      </c>
      <c r="AV136" s="40" t="e">
        <f t="shared" si="5"/>
        <v>#REF!</v>
      </c>
    </row>
    <row r="137" spans="3:48" x14ac:dyDescent="0.25">
      <c r="C137" s="179"/>
      <c r="D137" s="180"/>
      <c r="E137" s="10"/>
      <c r="F137" s="54"/>
      <c r="G137" s="7"/>
      <c r="H137" s="57"/>
      <c r="I137" s="7"/>
      <c r="J137" s="7"/>
      <c r="K137" s="7"/>
      <c r="L137" s="10"/>
      <c r="M137" s="10"/>
      <c r="N137" s="63">
        <f t="shared" si="8"/>
        <v>0</v>
      </c>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64" t="str">
        <f ca="1">+IF(ISERROR(HLOOKUP("X",O137:$AL$881,AV137,FALSE)),"",IF(AN137="SI",100,IFERROR(HLOOKUP("X",O137:$AL$881,AV137,FALSE)-MONTH(TODAY()),"")))</f>
        <v/>
      </c>
      <c r="AN137" s="13"/>
      <c r="AO137" s="14">
        <v>2.7</v>
      </c>
      <c r="AP137" s="67">
        <f t="shared" si="7"/>
        <v>0</v>
      </c>
      <c r="AQ137" s="13"/>
      <c r="AR137" s="13"/>
      <c r="AS137" s="13"/>
      <c r="AT137" s="13"/>
      <c r="AU137" s="40">
        <v>172</v>
      </c>
      <c r="AV137" s="40" t="e">
        <f t="shared" si="5"/>
        <v>#REF!</v>
      </c>
    </row>
    <row r="138" spans="3:48" x14ac:dyDescent="0.25">
      <c r="C138" s="179"/>
      <c r="D138" s="180"/>
      <c r="E138" s="10"/>
      <c r="F138" s="54"/>
      <c r="G138" s="7"/>
      <c r="H138" s="57"/>
      <c r="I138" s="7"/>
      <c r="J138" s="7"/>
      <c r="K138" s="7"/>
      <c r="L138" s="10"/>
      <c r="M138" s="10"/>
      <c r="N138" s="63">
        <f t="shared" si="8"/>
        <v>0</v>
      </c>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64" t="str">
        <f ca="1">+IF(ISERROR(HLOOKUP("X",O138:$AL$881,AV138,FALSE)),"",IF(AN138="SI",100,IFERROR(HLOOKUP("X",O138:$AL$881,AV138,FALSE)-MONTH(TODAY()),"")))</f>
        <v/>
      </c>
      <c r="AN138" s="13"/>
      <c r="AO138" s="14">
        <v>2.7</v>
      </c>
      <c r="AP138" s="67">
        <f t="shared" si="7"/>
        <v>0</v>
      </c>
      <c r="AQ138" s="13"/>
      <c r="AR138" s="13"/>
      <c r="AS138" s="13"/>
      <c r="AT138" s="13"/>
      <c r="AU138" s="40">
        <v>173</v>
      </c>
      <c r="AV138" s="40" t="e">
        <f t="shared" si="5"/>
        <v>#REF!</v>
      </c>
    </row>
    <row r="139" spans="3:48" x14ac:dyDescent="0.25">
      <c r="C139" s="179"/>
      <c r="D139" s="180"/>
      <c r="E139" s="10"/>
      <c r="F139" s="54"/>
      <c r="G139" s="7"/>
      <c r="H139" s="57"/>
      <c r="I139" s="7"/>
      <c r="J139" s="7"/>
      <c r="K139" s="7"/>
      <c r="L139" s="10"/>
      <c r="M139" s="10"/>
      <c r="N139" s="63">
        <f t="shared" si="8"/>
        <v>0</v>
      </c>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64" t="str">
        <f ca="1">+IF(ISERROR(HLOOKUP("X",O139:$AL$881,AV139,FALSE)),"",IF(AN139="SI",100,IFERROR(HLOOKUP("X",O139:$AL$881,AV139,FALSE)-MONTH(TODAY()),"")))</f>
        <v/>
      </c>
      <c r="AN139" s="13"/>
      <c r="AO139" s="14">
        <v>2.7</v>
      </c>
      <c r="AP139" s="67">
        <f t="shared" si="7"/>
        <v>0</v>
      </c>
      <c r="AQ139" s="13"/>
      <c r="AR139" s="13"/>
      <c r="AS139" s="13"/>
      <c r="AT139" s="13"/>
      <c r="AU139" s="40">
        <v>174</v>
      </c>
      <c r="AV139" s="40" t="e">
        <f t="shared" si="5"/>
        <v>#REF!</v>
      </c>
    </row>
    <row r="140" spans="3:48" x14ac:dyDescent="0.25">
      <c r="C140" s="179"/>
      <c r="D140" s="180"/>
      <c r="E140" s="10"/>
      <c r="F140" s="54"/>
      <c r="G140" s="7"/>
      <c r="H140" s="57"/>
      <c r="I140" s="7"/>
      <c r="J140" s="7"/>
      <c r="K140" s="7"/>
      <c r="L140" s="10"/>
      <c r="M140" s="10"/>
      <c r="N140" s="63">
        <f t="shared" si="8"/>
        <v>0</v>
      </c>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64" t="str">
        <f ca="1">+IF(ISERROR(HLOOKUP("X",O140:$AL$881,AV140,FALSE)),"",IF(AN140="SI",100,IFERROR(HLOOKUP("X",O140:$AL$881,AV140,FALSE)-MONTH(TODAY()),"")))</f>
        <v/>
      </c>
      <c r="AN140" s="13"/>
      <c r="AO140" s="14">
        <v>2.7</v>
      </c>
      <c r="AP140" s="67">
        <f t="shared" si="7"/>
        <v>0</v>
      </c>
      <c r="AQ140" s="13"/>
      <c r="AR140" s="13"/>
      <c r="AS140" s="13"/>
      <c r="AT140" s="13"/>
      <c r="AU140" s="40">
        <v>175</v>
      </c>
      <c r="AV140" s="40" t="e">
        <f t="shared" si="5"/>
        <v>#REF!</v>
      </c>
    </row>
    <row r="141" spans="3:48" x14ac:dyDescent="0.25">
      <c r="C141" s="179"/>
      <c r="D141" s="180"/>
      <c r="E141" s="10"/>
      <c r="F141" s="54"/>
      <c r="G141" s="7"/>
      <c r="H141" s="57"/>
      <c r="I141" s="7"/>
      <c r="J141" s="7"/>
      <c r="K141" s="7"/>
      <c r="L141" s="10"/>
      <c r="M141" s="10"/>
      <c r="N141" s="63">
        <f t="shared" si="8"/>
        <v>0</v>
      </c>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64" t="str">
        <f ca="1">+IF(ISERROR(HLOOKUP("X",O141:$AL$881,AV141,FALSE)),"",IF(AN141="SI",100,IFERROR(HLOOKUP("X",O141:$AL$881,AV141,FALSE)-MONTH(TODAY()),"")))</f>
        <v/>
      </c>
      <c r="AN141" s="13"/>
      <c r="AO141" s="14">
        <v>2.7</v>
      </c>
      <c r="AP141" s="67">
        <f t="shared" si="7"/>
        <v>0</v>
      </c>
      <c r="AQ141" s="13"/>
      <c r="AR141" s="13"/>
      <c r="AS141" s="13"/>
      <c r="AT141" s="13"/>
      <c r="AU141" s="40">
        <v>176</v>
      </c>
      <c r="AV141" s="40" t="e">
        <f t="shared" si="5"/>
        <v>#REF!</v>
      </c>
    </row>
    <row r="142" spans="3:48" x14ac:dyDescent="0.25">
      <c r="C142" s="179"/>
      <c r="D142" s="180"/>
      <c r="E142" s="10"/>
      <c r="F142" s="54"/>
      <c r="G142" s="7"/>
      <c r="H142" s="57"/>
      <c r="I142" s="7"/>
      <c r="J142" s="7"/>
      <c r="K142" s="7"/>
      <c r="L142" s="10"/>
      <c r="M142" s="10"/>
      <c r="N142" s="63">
        <f t="shared" si="8"/>
        <v>0</v>
      </c>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64" t="str">
        <f ca="1">+IF(ISERROR(HLOOKUP("X",O142:$AL$881,AV142,FALSE)),"",IF(AN142="SI",100,IFERROR(HLOOKUP("X",O142:$AL$881,AV142,FALSE)-MONTH(TODAY()),"")))</f>
        <v/>
      </c>
      <c r="AN142" s="13"/>
      <c r="AO142" s="14">
        <v>2.7</v>
      </c>
      <c r="AP142" s="67">
        <f t="shared" si="7"/>
        <v>0</v>
      </c>
      <c r="AQ142" s="13"/>
      <c r="AR142" s="13"/>
      <c r="AS142" s="13"/>
      <c r="AT142" s="13"/>
      <c r="AU142" s="40">
        <v>177</v>
      </c>
      <c r="AV142" s="40" t="e">
        <f t="shared" si="5"/>
        <v>#REF!</v>
      </c>
    </row>
    <row r="143" spans="3:48" x14ac:dyDescent="0.25">
      <c r="C143" s="179"/>
      <c r="D143" s="180"/>
      <c r="E143" s="10"/>
      <c r="F143" s="54"/>
      <c r="G143" s="7"/>
      <c r="H143" s="57"/>
      <c r="I143" s="7"/>
      <c r="J143" s="7"/>
      <c r="K143" s="7"/>
      <c r="L143" s="10"/>
      <c r="M143" s="10"/>
      <c r="N143" s="63">
        <f t="shared" si="8"/>
        <v>0</v>
      </c>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64" t="str">
        <f ca="1">+IF(ISERROR(HLOOKUP("X",O143:$AL$881,AV143,FALSE)),"",IF(AN143="SI",100,IFERROR(HLOOKUP("X",O143:$AL$881,AV143,FALSE)-MONTH(TODAY()),"")))</f>
        <v/>
      </c>
      <c r="AN143" s="13"/>
      <c r="AO143" s="14">
        <v>2.7</v>
      </c>
      <c r="AP143" s="67">
        <f t="shared" si="7"/>
        <v>0</v>
      </c>
      <c r="AQ143" s="13"/>
      <c r="AR143" s="13"/>
      <c r="AS143" s="13"/>
      <c r="AT143" s="13"/>
      <c r="AU143" s="40">
        <v>178</v>
      </c>
      <c r="AV143" s="40" t="e">
        <f t="shared" si="5"/>
        <v>#REF!</v>
      </c>
    </row>
    <row r="144" spans="3:48" x14ac:dyDescent="0.25">
      <c r="C144" s="179"/>
      <c r="D144" s="180"/>
      <c r="E144" s="10"/>
      <c r="F144" s="54"/>
      <c r="G144" s="7"/>
      <c r="H144" s="57"/>
      <c r="I144" s="7"/>
      <c r="J144" s="7"/>
      <c r="K144" s="7"/>
      <c r="L144" s="10"/>
      <c r="M144" s="10"/>
      <c r="N144" s="63">
        <f t="shared" si="8"/>
        <v>0</v>
      </c>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64" t="str">
        <f ca="1">+IF(ISERROR(HLOOKUP("X",O144:$AL$881,AV144,FALSE)),"",IF(AN144="SI",100,IFERROR(HLOOKUP("X",O144:$AL$881,AV144,FALSE)-MONTH(TODAY()),"")))</f>
        <v/>
      </c>
      <c r="AN144" s="13"/>
      <c r="AO144" s="14">
        <v>2.7</v>
      </c>
      <c r="AP144" s="67">
        <f t="shared" si="7"/>
        <v>0</v>
      </c>
      <c r="AQ144" s="13"/>
      <c r="AR144" s="13"/>
      <c r="AS144" s="13"/>
      <c r="AT144" s="13"/>
      <c r="AU144" s="40">
        <v>179</v>
      </c>
      <c r="AV144" s="40" t="e">
        <f t="shared" si="5"/>
        <v>#REF!</v>
      </c>
    </row>
    <row r="145" spans="1:48" x14ac:dyDescent="0.25">
      <c r="C145" s="179"/>
      <c r="D145" s="180"/>
      <c r="E145" s="10"/>
      <c r="F145" s="54"/>
      <c r="G145" s="7"/>
      <c r="H145" s="57"/>
      <c r="I145" s="7"/>
      <c r="J145" s="7"/>
      <c r="K145" s="7"/>
      <c r="L145" s="10"/>
      <c r="M145" s="10"/>
      <c r="N145" s="63">
        <f t="shared" si="8"/>
        <v>0</v>
      </c>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64" t="str">
        <f ca="1">+IF(ISERROR(HLOOKUP("X",O145:$AL$881,AV145,FALSE)),"",IF(AN145="SI",100,IFERROR(HLOOKUP("X",O145:$AL$881,AV145,FALSE)-MONTH(TODAY()),"")))</f>
        <v/>
      </c>
      <c r="AN145" s="13"/>
      <c r="AO145" s="14">
        <v>2.7</v>
      </c>
      <c r="AP145" s="67">
        <f t="shared" si="7"/>
        <v>0</v>
      </c>
      <c r="AQ145" s="13"/>
      <c r="AR145" s="13"/>
      <c r="AS145" s="13"/>
      <c r="AT145" s="13"/>
      <c r="AU145" s="40">
        <v>180</v>
      </c>
      <c r="AV145" s="40" t="e">
        <f t="shared" si="5"/>
        <v>#REF!</v>
      </c>
    </row>
    <row r="146" spans="1:48" x14ac:dyDescent="0.25">
      <c r="C146" s="179"/>
      <c r="D146" s="180"/>
      <c r="E146" s="10"/>
      <c r="F146" s="54"/>
      <c r="G146" s="7"/>
      <c r="H146" s="57"/>
      <c r="I146" s="7"/>
      <c r="J146" s="7"/>
      <c r="K146" s="7"/>
      <c r="L146" s="10"/>
      <c r="M146" s="10"/>
      <c r="N146" s="63">
        <f t="shared" si="8"/>
        <v>0</v>
      </c>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64" t="str">
        <f ca="1">+IF(ISERROR(HLOOKUP("X",O146:$AL$881,AV146,FALSE)),"",IF(AN146="SI",100,IFERROR(HLOOKUP("X",O146:$AL$881,AV146,FALSE)-MONTH(TODAY()),"")))</f>
        <v/>
      </c>
      <c r="AN146" s="13"/>
      <c r="AO146" s="14">
        <v>2.7</v>
      </c>
      <c r="AP146" s="67">
        <f t="shared" si="7"/>
        <v>0</v>
      </c>
      <c r="AQ146" s="13"/>
      <c r="AR146" s="13"/>
      <c r="AS146" s="13"/>
      <c r="AT146" s="13"/>
      <c r="AU146" s="40">
        <v>181</v>
      </c>
      <c r="AV146" s="40" t="e">
        <f t="shared" si="5"/>
        <v>#REF!</v>
      </c>
    </row>
    <row r="147" spans="1:48" x14ac:dyDescent="0.25">
      <c r="C147" s="179"/>
      <c r="D147" s="180"/>
      <c r="E147" s="10"/>
      <c r="F147" s="54"/>
      <c r="G147" s="7"/>
      <c r="H147" s="57"/>
      <c r="I147" s="7"/>
      <c r="J147" s="7"/>
      <c r="K147" s="7"/>
      <c r="L147" s="10"/>
      <c r="M147" s="10"/>
      <c r="N147" s="63">
        <f t="shared" si="8"/>
        <v>0</v>
      </c>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64" t="str">
        <f ca="1">+IF(ISERROR(HLOOKUP("X",O147:$AL$881,AV147,FALSE)),"",IF(AN147="SI",100,IFERROR(HLOOKUP("X",O147:$AL$881,AV147,FALSE)-MONTH(TODAY()),"")))</f>
        <v/>
      </c>
      <c r="AN147" s="13"/>
      <c r="AO147" s="14">
        <v>2.7</v>
      </c>
      <c r="AP147" s="67">
        <f t="shared" si="7"/>
        <v>0</v>
      </c>
      <c r="AQ147" s="13"/>
      <c r="AR147" s="13"/>
      <c r="AS147" s="13"/>
      <c r="AT147" s="13"/>
      <c r="AU147" s="40">
        <v>182</v>
      </c>
      <c r="AV147" s="40" t="e">
        <f t="shared" si="5"/>
        <v>#REF!</v>
      </c>
    </row>
    <row r="148" spans="1:48" x14ac:dyDescent="0.25">
      <c r="C148" s="179"/>
      <c r="D148" s="180"/>
      <c r="E148" s="10"/>
      <c r="F148" s="54"/>
      <c r="G148" s="7"/>
      <c r="H148" s="57"/>
      <c r="I148" s="7"/>
      <c r="J148" s="7"/>
      <c r="K148" s="7"/>
      <c r="L148" s="10"/>
      <c r="M148" s="10"/>
      <c r="N148" s="63">
        <f t="shared" si="8"/>
        <v>0</v>
      </c>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64" t="str">
        <f ca="1">+IF(ISERROR(HLOOKUP("X",O148:$AL$881,AV148,FALSE)),"",IF(AN148="SI",100,IFERROR(HLOOKUP("X",O148:$AL$881,AV148,FALSE)-MONTH(TODAY()),"")))</f>
        <v/>
      </c>
      <c r="AN148" s="13"/>
      <c r="AO148" s="14">
        <v>2.7</v>
      </c>
      <c r="AP148" s="67">
        <f t="shared" si="7"/>
        <v>0</v>
      </c>
      <c r="AQ148" s="13"/>
      <c r="AR148" s="13"/>
      <c r="AS148" s="13"/>
      <c r="AT148" s="13"/>
      <c r="AU148" s="40">
        <v>183</v>
      </c>
      <c r="AV148" s="40" t="e">
        <f t="shared" si="5"/>
        <v>#REF!</v>
      </c>
    </row>
    <row r="149" spans="1:48" x14ac:dyDescent="0.25">
      <c r="C149" s="179"/>
      <c r="D149" s="180"/>
      <c r="E149" s="10"/>
      <c r="F149" s="54"/>
      <c r="G149" s="7"/>
      <c r="H149" s="57"/>
      <c r="I149" s="7"/>
      <c r="J149" s="7"/>
      <c r="K149" s="7"/>
      <c r="L149" s="10"/>
      <c r="M149" s="10"/>
      <c r="N149" s="63">
        <f t="shared" si="8"/>
        <v>0</v>
      </c>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64" t="str">
        <f ca="1">+IF(ISERROR(HLOOKUP("X",O149:$AL$881,AV149,FALSE)),"",IF(AN149="SI",100,IFERROR(HLOOKUP("X",O149:$AL$881,AV149,FALSE)-MONTH(TODAY()),"")))</f>
        <v/>
      </c>
      <c r="AN149" s="13"/>
      <c r="AO149" s="14">
        <v>2.7</v>
      </c>
      <c r="AP149" s="67">
        <f t="shared" si="7"/>
        <v>0</v>
      </c>
      <c r="AQ149" s="13"/>
      <c r="AR149" s="13"/>
      <c r="AS149" s="13"/>
      <c r="AT149" s="13"/>
      <c r="AU149" s="40">
        <v>184</v>
      </c>
      <c r="AV149" s="40" t="e">
        <f t="shared" si="5"/>
        <v>#REF!</v>
      </c>
    </row>
    <row r="150" spans="1:48" x14ac:dyDescent="0.25">
      <c r="C150" s="179"/>
      <c r="D150" s="180"/>
      <c r="E150" s="10"/>
      <c r="F150" s="54"/>
      <c r="G150" s="7"/>
      <c r="H150" s="57"/>
      <c r="I150" s="7"/>
      <c r="J150" s="7"/>
      <c r="K150" s="7"/>
      <c r="L150" s="10"/>
      <c r="M150" s="10"/>
      <c r="N150" s="63">
        <f t="shared" si="8"/>
        <v>0</v>
      </c>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64" t="str">
        <f ca="1">+IF(ISERROR(HLOOKUP("X",O150:$AL$881,AV150,FALSE)),"",IF(AN150="SI",100,IFERROR(HLOOKUP("X",O150:$AL$881,AV150,FALSE)-MONTH(TODAY()),"")))</f>
        <v/>
      </c>
      <c r="AN150" s="13"/>
      <c r="AO150" s="14">
        <v>2.7</v>
      </c>
      <c r="AP150" s="67">
        <f t="shared" si="7"/>
        <v>0</v>
      </c>
      <c r="AQ150" s="13"/>
      <c r="AR150" s="13"/>
      <c r="AS150" s="13"/>
      <c r="AT150" s="13"/>
      <c r="AU150" s="40">
        <v>185</v>
      </c>
      <c r="AV150" s="40" t="e">
        <f t="shared" si="5"/>
        <v>#REF!</v>
      </c>
    </row>
    <row r="151" spans="1:48" x14ac:dyDescent="0.25">
      <c r="C151" s="179"/>
      <c r="D151" s="180"/>
      <c r="E151" s="10"/>
      <c r="F151" s="54"/>
      <c r="G151" s="7"/>
      <c r="H151" s="57"/>
      <c r="I151" s="7"/>
      <c r="J151" s="7"/>
      <c r="K151" s="7"/>
      <c r="L151" s="10"/>
      <c r="M151" s="10"/>
      <c r="N151" s="63">
        <f t="shared" si="8"/>
        <v>0</v>
      </c>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64" t="str">
        <f ca="1">+IF(ISERROR(HLOOKUP("X",O151:$AL$881,AV151,FALSE)),"",IF(AN151="SI",100,IFERROR(HLOOKUP("X",O151:$AL$881,AV151,FALSE)-MONTH(TODAY()),"")))</f>
        <v/>
      </c>
      <c r="AN151" s="13"/>
      <c r="AO151" s="14">
        <v>2.7</v>
      </c>
      <c r="AP151" s="67">
        <f t="shared" si="7"/>
        <v>0</v>
      </c>
      <c r="AQ151" s="13"/>
      <c r="AR151" s="13"/>
      <c r="AS151" s="13"/>
      <c r="AT151" s="13"/>
      <c r="AU151" s="40">
        <v>186</v>
      </c>
      <c r="AV151" s="40" t="e">
        <f t="shared" si="5"/>
        <v>#REF!</v>
      </c>
    </row>
    <row r="152" spans="1:48" x14ac:dyDescent="0.25">
      <c r="C152" s="179"/>
      <c r="D152" s="180"/>
      <c r="E152" s="10"/>
      <c r="F152" s="54"/>
      <c r="G152" s="7"/>
      <c r="H152" s="57"/>
      <c r="I152" s="7"/>
      <c r="J152" s="7"/>
      <c r="K152" s="7"/>
      <c r="L152" s="10"/>
      <c r="M152" s="10"/>
      <c r="N152" s="63">
        <f t="shared" si="8"/>
        <v>0</v>
      </c>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64" t="str">
        <f ca="1">+IF(ISERROR(HLOOKUP("X",O152:$AL$881,AV152,FALSE)),"",IF(AN152="SI",100,IFERROR(HLOOKUP("X",O152:$AL$881,AV152,FALSE)-MONTH(TODAY()),"")))</f>
        <v/>
      </c>
      <c r="AN152" s="13" t="s">
        <v>34</v>
      </c>
      <c r="AO152" s="14">
        <v>2.7</v>
      </c>
      <c r="AP152" s="67">
        <f t="shared" si="7"/>
        <v>2.7</v>
      </c>
      <c r="AQ152" s="13"/>
      <c r="AR152" s="13"/>
      <c r="AS152" s="13"/>
      <c r="AT152" s="13"/>
      <c r="AU152" s="40">
        <v>187</v>
      </c>
      <c r="AV152" s="40" t="e">
        <f t="shared" si="5"/>
        <v>#REF!</v>
      </c>
    </row>
    <row r="153" spans="1:48" x14ac:dyDescent="0.25">
      <c r="C153" s="179"/>
      <c r="D153" s="180"/>
      <c r="E153" s="10"/>
      <c r="F153" s="54"/>
      <c r="G153" s="7"/>
      <c r="H153" s="57"/>
      <c r="I153" s="7"/>
      <c r="J153" s="7"/>
      <c r="K153" s="7"/>
      <c r="L153" s="10"/>
      <c r="M153" s="10"/>
      <c r="N153" s="63">
        <f t="shared" si="8"/>
        <v>0</v>
      </c>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64" t="str">
        <f ca="1">+IF(ISERROR(HLOOKUP("X",O153:$AL$881,AV153,FALSE)),"",IF(AN153="SI",100,IFERROR(HLOOKUP("X",O153:$AL$881,AV153,FALSE)-MONTH(TODAY()),"")))</f>
        <v/>
      </c>
      <c r="AN153" s="13"/>
      <c r="AO153" s="14">
        <v>2.7</v>
      </c>
      <c r="AP153" s="67">
        <f t="shared" si="7"/>
        <v>0</v>
      </c>
      <c r="AQ153" s="13"/>
      <c r="AR153" s="13"/>
      <c r="AS153" s="13"/>
      <c r="AT153" s="13"/>
      <c r="AU153" s="40">
        <v>188</v>
      </c>
      <c r="AV153" s="40" t="e">
        <f t="shared" si="5"/>
        <v>#REF!</v>
      </c>
    </row>
    <row r="154" spans="1:48" x14ac:dyDescent="0.25">
      <c r="C154" s="179"/>
      <c r="D154" s="180"/>
      <c r="E154" s="10"/>
      <c r="F154" s="54"/>
      <c r="G154" s="7"/>
      <c r="H154" s="57"/>
      <c r="I154" s="7"/>
      <c r="J154" s="7"/>
      <c r="K154" s="7"/>
      <c r="L154" s="10"/>
      <c r="M154" s="10"/>
      <c r="N154" s="63">
        <f t="shared" si="8"/>
        <v>0</v>
      </c>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64" t="str">
        <f ca="1">+IF(ISERROR(HLOOKUP("X",O154:$AL$881,AV154,FALSE)),"",IF(AN154="SI",100,IFERROR(HLOOKUP("X",O154:$AL$881,AV154,FALSE)-MONTH(TODAY()),"")))</f>
        <v/>
      </c>
      <c r="AN154" s="13"/>
      <c r="AO154" s="14">
        <v>2.7</v>
      </c>
      <c r="AP154" s="67">
        <f t="shared" si="7"/>
        <v>0</v>
      </c>
      <c r="AQ154" s="13"/>
      <c r="AR154" s="13"/>
      <c r="AS154" s="13"/>
      <c r="AT154" s="13"/>
      <c r="AU154" s="40">
        <v>189</v>
      </c>
      <c r="AV154" s="40" t="e">
        <f t="shared" si="5"/>
        <v>#REF!</v>
      </c>
    </row>
    <row r="155" spans="1:48" x14ac:dyDescent="0.25">
      <c r="C155" s="179"/>
      <c r="D155" s="180"/>
      <c r="E155" s="11"/>
      <c r="F155" s="54"/>
      <c r="G155" s="7"/>
      <c r="H155" s="57"/>
      <c r="I155" s="7"/>
      <c r="J155" s="35"/>
      <c r="K155" s="5"/>
      <c r="L155" s="11"/>
      <c r="M155" s="11"/>
      <c r="N155" s="63">
        <f t="shared" si="8"/>
        <v>0</v>
      </c>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64" t="str">
        <f ca="1">+IF(ISERROR(HLOOKUP("X",O155:$AL$881,AV155,FALSE)),"",IF(AN155="SI",100,IFERROR(HLOOKUP("X",O155:$AL$881,AV155,FALSE)-MONTH(TODAY()),"")))</f>
        <v/>
      </c>
      <c r="AN155" s="13" t="s">
        <v>34</v>
      </c>
      <c r="AO155" s="14">
        <v>2.7</v>
      </c>
      <c r="AP155" s="67">
        <f t="shared" si="7"/>
        <v>2.7</v>
      </c>
      <c r="AQ155" s="13"/>
      <c r="AR155" s="13"/>
      <c r="AS155" s="13"/>
      <c r="AT155" s="13"/>
      <c r="AU155" s="40">
        <v>190</v>
      </c>
      <c r="AV155" s="40" t="e">
        <f t="shared" si="5"/>
        <v>#REF!</v>
      </c>
    </row>
    <row r="156" spans="1:48" x14ac:dyDescent="0.25">
      <c r="C156" s="179"/>
      <c r="D156" s="180"/>
      <c r="E156" s="11"/>
      <c r="F156" s="54"/>
      <c r="G156" s="7"/>
      <c r="H156" s="57"/>
      <c r="I156" s="57"/>
      <c r="J156" s="5"/>
      <c r="K156" s="5"/>
      <c r="L156" s="11"/>
      <c r="M156" s="11"/>
      <c r="N156" s="63">
        <f t="shared" si="8"/>
        <v>0</v>
      </c>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64" t="str">
        <f ca="1">+IF(ISERROR(HLOOKUP("X",O156:$AL$881,AV156,FALSE)),"",IF(AN156="SI",100,IFERROR(HLOOKUP("X",O156:$AL$881,AV156,FALSE)-MONTH(TODAY()),"")))</f>
        <v/>
      </c>
      <c r="AN156" s="13"/>
      <c r="AO156" s="14">
        <v>2.7</v>
      </c>
      <c r="AP156" s="67">
        <f t="shared" si="7"/>
        <v>0</v>
      </c>
      <c r="AQ156" s="13"/>
      <c r="AR156" s="13"/>
      <c r="AS156" s="13"/>
      <c r="AT156" s="13"/>
      <c r="AU156" s="40">
        <v>191</v>
      </c>
      <c r="AV156" s="40" t="e">
        <f t="shared" si="5"/>
        <v>#REF!</v>
      </c>
    </row>
    <row r="157" spans="1:48" x14ac:dyDescent="0.25">
      <c r="C157" s="181"/>
      <c r="D157" s="182"/>
      <c r="E157" s="11"/>
      <c r="F157" s="54"/>
      <c r="G157" s="7"/>
      <c r="H157" s="57"/>
      <c r="I157" s="57"/>
      <c r="J157" s="5"/>
      <c r="K157" s="5"/>
      <c r="L157" s="11"/>
      <c r="M157" s="11"/>
      <c r="N157" s="63">
        <f t="shared" si="8"/>
        <v>0</v>
      </c>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64" t="str">
        <f ca="1">+IF(ISERROR(HLOOKUP("X",O157:$AL$881,AV157,FALSE)),"",IF(AN157="SI",100,IFERROR(HLOOKUP("X",O157:$AL$881,AV157,FALSE)-MONTH(TODAY()),"")))</f>
        <v/>
      </c>
      <c r="AN157" s="13"/>
      <c r="AO157" s="14">
        <v>2.7</v>
      </c>
      <c r="AP157" s="67">
        <f t="shared" si="7"/>
        <v>0</v>
      </c>
      <c r="AQ157" s="13"/>
      <c r="AR157" s="13"/>
      <c r="AS157" s="13"/>
      <c r="AT157" s="13"/>
      <c r="AU157" s="40">
        <v>192</v>
      </c>
      <c r="AV157" s="40" t="e">
        <f t="shared" si="5"/>
        <v>#REF!</v>
      </c>
    </row>
    <row r="158" spans="1:48" ht="15.75" customHeight="1" thickBot="1" x14ac:dyDescent="0.3">
      <c r="C158" s="192" t="s">
        <v>44</v>
      </c>
      <c r="D158" s="193"/>
      <c r="E158" s="193"/>
      <c r="F158" s="193"/>
      <c r="G158" s="193"/>
      <c r="H158" s="193"/>
      <c r="I158" s="193"/>
      <c r="J158" s="193"/>
      <c r="K158" s="193"/>
      <c r="L158" s="10"/>
      <c r="M158" s="10">
        <f t="shared" ref="M158:N158" si="9">SUM(M122:M157)</f>
        <v>6</v>
      </c>
      <c r="N158" s="65">
        <f t="shared" si="9"/>
        <v>6</v>
      </c>
      <c r="O158" s="140"/>
      <c r="P158" s="141"/>
      <c r="Q158" s="141"/>
      <c r="R158" s="141"/>
      <c r="S158" s="141"/>
      <c r="T158" s="141"/>
      <c r="U158" s="141"/>
      <c r="V158" s="141"/>
      <c r="W158" s="141"/>
      <c r="X158" s="141"/>
      <c r="Y158" s="141"/>
      <c r="Z158" s="141"/>
      <c r="AA158" s="141"/>
      <c r="AB158" s="141"/>
      <c r="AC158" s="141"/>
      <c r="AD158" s="141"/>
      <c r="AE158" s="141"/>
      <c r="AF158" s="141"/>
      <c r="AG158" s="141"/>
      <c r="AH158" s="141"/>
      <c r="AI158" s="141"/>
      <c r="AJ158" s="141"/>
      <c r="AK158" s="141"/>
      <c r="AL158" s="141"/>
      <c r="AM158" s="142"/>
      <c r="AN158" s="18" t="s">
        <v>35</v>
      </c>
      <c r="AO158" s="26">
        <f>SUM(AO122:AO157)</f>
        <v>97.20000000000006</v>
      </c>
      <c r="AP158" s="66">
        <f>SUM(AP122:AP157)</f>
        <v>8.1000000000000014</v>
      </c>
      <c r="AQ158" s="13">
        <v>5</v>
      </c>
      <c r="AR158" s="13"/>
      <c r="AS158" s="13"/>
      <c r="AT158" s="13"/>
      <c r="AU158" s="40">
        <v>193</v>
      </c>
      <c r="AV158" s="40" t="e">
        <f t="shared" si="5"/>
        <v>#REF!</v>
      </c>
    </row>
    <row r="159" spans="1:48" ht="29.25" thickTop="1" x14ac:dyDescent="0.25">
      <c r="A159" s="153" t="str">
        <f>D159</f>
        <v/>
      </c>
      <c r="B159" s="94"/>
      <c r="C159" s="165" t="s">
        <v>70</v>
      </c>
      <c r="D159" s="100" t="str">
        <f>IF(F161=1,VLOOKUP("NOMINACION PROTOCOLO",C120:D158,2,0)+1,"")</f>
        <v/>
      </c>
      <c r="E159" s="165" t="s">
        <v>68</v>
      </c>
      <c r="F159" s="167" t="s">
        <v>18</v>
      </c>
      <c r="G159" s="165" t="s">
        <v>23</v>
      </c>
      <c r="H159" s="165" t="s">
        <v>15</v>
      </c>
      <c r="I159" s="165" t="s">
        <v>24</v>
      </c>
      <c r="J159" s="165" t="s">
        <v>12</v>
      </c>
      <c r="K159" s="165"/>
      <c r="L159" s="165" t="s">
        <v>22</v>
      </c>
      <c r="M159" s="165"/>
      <c r="N159" s="165"/>
      <c r="O159" s="164" t="s">
        <v>0</v>
      </c>
      <c r="P159" s="164" t="s">
        <v>1</v>
      </c>
      <c r="Q159" s="164" t="s">
        <v>2</v>
      </c>
      <c r="R159" s="164" t="s">
        <v>3</v>
      </c>
      <c r="S159" s="164" t="s">
        <v>4</v>
      </c>
      <c r="T159" s="164" t="s">
        <v>5</v>
      </c>
      <c r="U159" s="164" t="s">
        <v>6</v>
      </c>
      <c r="V159" s="164" t="s">
        <v>7</v>
      </c>
      <c r="W159" s="164" t="s">
        <v>8</v>
      </c>
      <c r="X159" s="164" t="s">
        <v>9</v>
      </c>
      <c r="Y159" s="164" t="s">
        <v>10</v>
      </c>
      <c r="Z159" s="164" t="s">
        <v>11</v>
      </c>
      <c r="AA159" s="164" t="s">
        <v>0</v>
      </c>
      <c r="AB159" s="164" t="s">
        <v>1</v>
      </c>
      <c r="AC159" s="164" t="s">
        <v>2</v>
      </c>
      <c r="AD159" s="164" t="s">
        <v>3</v>
      </c>
      <c r="AE159" s="164" t="s">
        <v>4</v>
      </c>
      <c r="AF159" s="164" t="s">
        <v>5</v>
      </c>
      <c r="AG159" s="164" t="s">
        <v>6</v>
      </c>
      <c r="AH159" s="164" t="s">
        <v>7</v>
      </c>
      <c r="AI159" s="164" t="s">
        <v>8</v>
      </c>
      <c r="AJ159" s="164" t="s">
        <v>9</v>
      </c>
      <c r="AK159" s="164" t="s">
        <v>10</v>
      </c>
      <c r="AL159" s="164" t="s">
        <v>11</v>
      </c>
      <c r="AM159" s="165" t="s">
        <v>17</v>
      </c>
      <c r="AN159" s="165"/>
      <c r="AO159" s="165" t="s">
        <v>14</v>
      </c>
      <c r="AP159" s="165"/>
      <c r="AQ159" s="102"/>
      <c r="AR159" s="102"/>
      <c r="AS159" s="102"/>
      <c r="AT159" s="102"/>
      <c r="AU159" s="40">
        <v>194</v>
      </c>
      <c r="AV159" s="40" t="e">
        <f t="shared" si="5"/>
        <v>#REF!</v>
      </c>
    </row>
    <row r="160" spans="1:48" ht="30.75" thickBot="1" x14ac:dyDescent="0.3">
      <c r="A160" s="154"/>
      <c r="B160" s="94"/>
      <c r="C160" s="165"/>
      <c r="D160" s="104"/>
      <c r="E160" s="165"/>
      <c r="F160" s="167"/>
      <c r="G160" s="165"/>
      <c r="H160" s="165"/>
      <c r="I160" s="165"/>
      <c r="J160" s="100" t="s">
        <v>74</v>
      </c>
      <c r="K160" s="100" t="s">
        <v>25</v>
      </c>
      <c r="L160" s="100" t="s">
        <v>21</v>
      </c>
      <c r="M160" s="100" t="s">
        <v>20</v>
      </c>
      <c r="N160" s="100" t="s">
        <v>19</v>
      </c>
      <c r="O160" s="164"/>
      <c r="P160" s="164"/>
      <c r="Q160" s="164"/>
      <c r="R160" s="164"/>
      <c r="S160" s="164"/>
      <c r="T160" s="164"/>
      <c r="U160" s="164"/>
      <c r="V160" s="164"/>
      <c r="W160" s="164"/>
      <c r="X160" s="164"/>
      <c r="Y160" s="164"/>
      <c r="Z160" s="164"/>
      <c r="AA160" s="164"/>
      <c r="AB160" s="164"/>
      <c r="AC160" s="164"/>
      <c r="AD160" s="164"/>
      <c r="AE160" s="164"/>
      <c r="AF160" s="164"/>
      <c r="AG160" s="164"/>
      <c r="AH160" s="164"/>
      <c r="AI160" s="164"/>
      <c r="AJ160" s="164"/>
      <c r="AK160" s="164"/>
      <c r="AL160" s="164"/>
      <c r="AM160" s="101" t="s">
        <v>16</v>
      </c>
      <c r="AN160" s="100" t="s">
        <v>13</v>
      </c>
      <c r="AO160" s="100" t="s">
        <v>28</v>
      </c>
      <c r="AP160" s="101" t="s">
        <v>29</v>
      </c>
      <c r="AQ160" s="103"/>
      <c r="AR160" s="103"/>
      <c r="AS160" s="103"/>
      <c r="AT160" s="103"/>
      <c r="AU160" s="40">
        <v>195</v>
      </c>
      <c r="AV160" s="40" t="e">
        <f t="shared" ref="AV160:AV223" si="10">+AV159-1</f>
        <v>#REF!</v>
      </c>
    </row>
    <row r="161" spans="3:48" ht="15.75" thickTop="1" x14ac:dyDescent="0.25">
      <c r="C161" s="183" t="s">
        <v>62</v>
      </c>
      <c r="D161" s="184"/>
      <c r="E161" s="11"/>
      <c r="F161" s="54"/>
      <c r="G161" s="5"/>
      <c r="H161" s="57"/>
      <c r="I161" s="7"/>
      <c r="J161" s="5"/>
      <c r="K161" s="5"/>
      <c r="L161" s="11"/>
      <c r="M161" s="11">
        <v>3</v>
      </c>
      <c r="N161" s="63">
        <f>L161+M161</f>
        <v>3</v>
      </c>
      <c r="O161" s="12"/>
      <c r="P161" s="12"/>
      <c r="Q161" s="12"/>
      <c r="R161" s="12"/>
      <c r="S161" s="12"/>
      <c r="T161" s="12"/>
      <c r="U161" s="12"/>
      <c r="V161" s="12"/>
      <c r="W161" s="12"/>
      <c r="X161" s="12"/>
      <c r="Y161" s="12"/>
      <c r="Z161" s="12"/>
      <c r="AA161" s="12"/>
      <c r="AB161" s="12"/>
      <c r="AC161" s="12"/>
      <c r="AD161" s="12"/>
      <c r="AE161" s="12"/>
      <c r="AF161" s="12"/>
      <c r="AG161" s="12" t="s">
        <v>41</v>
      </c>
      <c r="AH161" s="12"/>
      <c r="AI161" s="12"/>
      <c r="AJ161" s="12"/>
      <c r="AK161" s="12"/>
      <c r="AL161" s="12"/>
      <c r="AM161" s="64" t="str">
        <f ca="1">+IF(ISERROR(HLOOKUP("X",O161:$AL$881,AV161,FALSE)),"",IF(AN161="SI",100,IFERROR(HLOOKUP("X",O161:$AL$881,AV161,FALSE)-MONTH(TODAY()),"")))</f>
        <v/>
      </c>
      <c r="AN161" s="13" t="s">
        <v>34</v>
      </c>
      <c r="AO161" s="14">
        <v>2.7</v>
      </c>
      <c r="AP161" s="67">
        <f>+IF(AN161="SI",AO161,0)</f>
        <v>2.7</v>
      </c>
      <c r="AQ161" s="13"/>
      <c r="AR161" s="13"/>
      <c r="AS161" s="13"/>
      <c r="AT161" s="13"/>
      <c r="AU161" s="40">
        <v>196</v>
      </c>
      <c r="AV161" s="40" t="e">
        <f t="shared" si="10"/>
        <v>#REF!</v>
      </c>
    </row>
    <row r="162" spans="3:48" x14ac:dyDescent="0.25">
      <c r="C162" s="185"/>
      <c r="D162" s="186"/>
      <c r="E162" s="11"/>
      <c r="F162" s="54"/>
      <c r="G162" s="5"/>
      <c r="H162" s="57"/>
      <c r="I162" s="7"/>
      <c r="J162" s="5"/>
      <c r="K162" s="5"/>
      <c r="L162" s="11"/>
      <c r="M162" s="11">
        <v>1</v>
      </c>
      <c r="N162" s="63">
        <f t="shared" ref="N162:N196" si="11">L162+M162</f>
        <v>1</v>
      </c>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64" t="str">
        <f ca="1">+IF(ISERROR(HLOOKUP("X",O162:$AL$881,AV162,FALSE)),"",IF(AN162="SI",100,IFERROR(HLOOKUP("X",O162:$AL$881,AV162,FALSE)-MONTH(TODAY()),"")))</f>
        <v/>
      </c>
      <c r="AN162" s="13"/>
      <c r="AO162" s="14">
        <v>2.7</v>
      </c>
      <c r="AP162" s="67">
        <f t="shared" ref="AP162:AP196" si="12">+IF(AN162="SI",AO162,0)</f>
        <v>0</v>
      </c>
      <c r="AQ162" s="13"/>
      <c r="AR162" s="13"/>
      <c r="AS162" s="13"/>
      <c r="AT162" s="13"/>
      <c r="AU162" s="40">
        <v>197</v>
      </c>
      <c r="AV162" s="40" t="e">
        <f t="shared" si="10"/>
        <v>#REF!</v>
      </c>
    </row>
    <row r="163" spans="3:48" x14ac:dyDescent="0.25">
      <c r="C163" s="185"/>
      <c r="D163" s="186"/>
      <c r="E163" s="11"/>
      <c r="F163" s="54"/>
      <c r="G163" s="5"/>
      <c r="H163" s="57"/>
      <c r="I163" s="7"/>
      <c r="J163" s="5"/>
      <c r="K163" s="5"/>
      <c r="L163" s="11"/>
      <c r="M163" s="11">
        <v>3</v>
      </c>
      <c r="N163" s="63">
        <f t="shared" si="11"/>
        <v>3</v>
      </c>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64" t="str">
        <f ca="1">+IF(ISERROR(HLOOKUP("X",O163:$AL$881,AV163,FALSE)),"",IF(AN163="SI",100,IFERROR(HLOOKUP("X",O163:$AL$881,AV163,FALSE)-MONTH(TODAY()),"")))</f>
        <v/>
      </c>
      <c r="AN163" s="13"/>
      <c r="AO163" s="14">
        <v>2.7</v>
      </c>
      <c r="AP163" s="67">
        <f t="shared" si="12"/>
        <v>0</v>
      </c>
      <c r="AQ163" s="13"/>
      <c r="AR163" s="13"/>
      <c r="AS163" s="13"/>
      <c r="AT163" s="13"/>
      <c r="AU163" s="40">
        <v>198</v>
      </c>
      <c r="AV163" s="40" t="e">
        <f t="shared" si="10"/>
        <v>#REF!</v>
      </c>
    </row>
    <row r="164" spans="3:48" x14ac:dyDescent="0.25">
      <c r="C164" s="185"/>
      <c r="D164" s="186"/>
      <c r="E164" s="11"/>
      <c r="F164" s="54"/>
      <c r="G164" s="5"/>
      <c r="H164" s="57"/>
      <c r="I164" s="7"/>
      <c r="J164" s="5"/>
      <c r="K164" s="5"/>
      <c r="L164" s="11"/>
      <c r="M164" s="11"/>
      <c r="N164" s="63">
        <f t="shared" si="11"/>
        <v>0</v>
      </c>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64" t="str">
        <f ca="1">+IF(ISERROR(HLOOKUP("X",O164:$AL$881,AV164,FALSE)),"",IF(AN164="SI",100,IFERROR(HLOOKUP("X",O164:$AL$881,AV164,FALSE)-MONTH(TODAY()),"")))</f>
        <v/>
      </c>
      <c r="AN164" s="13"/>
      <c r="AO164" s="14">
        <v>2.7</v>
      </c>
      <c r="AP164" s="67">
        <f t="shared" si="12"/>
        <v>0</v>
      </c>
      <c r="AQ164" s="13"/>
      <c r="AR164" s="13"/>
      <c r="AS164" s="13"/>
      <c r="AT164" s="13"/>
      <c r="AU164" s="40">
        <v>199</v>
      </c>
      <c r="AV164" s="40" t="e">
        <f t="shared" si="10"/>
        <v>#REF!</v>
      </c>
    </row>
    <row r="165" spans="3:48" x14ac:dyDescent="0.25">
      <c r="C165" s="185"/>
      <c r="D165" s="186"/>
      <c r="E165" s="11"/>
      <c r="F165" s="54"/>
      <c r="G165" s="5"/>
      <c r="H165" s="57"/>
      <c r="I165" s="7"/>
      <c r="J165" s="5"/>
      <c r="K165" s="5"/>
      <c r="L165" s="11"/>
      <c r="M165" s="11"/>
      <c r="N165" s="63">
        <f t="shared" si="11"/>
        <v>0</v>
      </c>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64" t="str">
        <f ca="1">+IF(ISERROR(HLOOKUP("X",O165:$AL$881,AV165,FALSE)),"",IF(AN165="SI",100,IFERROR(HLOOKUP("X",O165:$AL$881,AV165,FALSE)-MONTH(TODAY()),"")))</f>
        <v/>
      </c>
      <c r="AN165" s="13"/>
      <c r="AO165" s="14">
        <v>2.7</v>
      </c>
      <c r="AP165" s="67">
        <f t="shared" si="12"/>
        <v>0</v>
      </c>
      <c r="AQ165" s="13"/>
      <c r="AR165" s="13"/>
      <c r="AS165" s="13"/>
      <c r="AT165" s="13"/>
      <c r="AU165" s="40">
        <v>200</v>
      </c>
      <c r="AV165" s="40" t="e">
        <f t="shared" si="10"/>
        <v>#REF!</v>
      </c>
    </row>
    <row r="166" spans="3:48" x14ac:dyDescent="0.25">
      <c r="C166" s="185"/>
      <c r="D166" s="186"/>
      <c r="E166" s="11"/>
      <c r="F166" s="54"/>
      <c r="G166" s="7"/>
      <c r="H166" s="57"/>
      <c r="I166" s="7"/>
      <c r="J166" s="5"/>
      <c r="K166" s="5"/>
      <c r="L166" s="11"/>
      <c r="M166" s="11"/>
      <c r="N166" s="63">
        <f t="shared" si="11"/>
        <v>0</v>
      </c>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64" t="str">
        <f ca="1">+IF(ISERROR(HLOOKUP("X",O166:$AL$881,AV166,FALSE)),"",IF(AN166="SI",100,IFERROR(HLOOKUP("X",O166:$AL$881,AV166,FALSE)-MONTH(TODAY()),"")))</f>
        <v/>
      </c>
      <c r="AN166" s="13"/>
      <c r="AO166" s="14">
        <v>2.7</v>
      </c>
      <c r="AP166" s="67">
        <f t="shared" si="12"/>
        <v>0</v>
      </c>
      <c r="AQ166" s="13"/>
      <c r="AR166" s="13"/>
      <c r="AS166" s="13"/>
      <c r="AT166" s="13"/>
      <c r="AU166" s="40">
        <v>201</v>
      </c>
      <c r="AV166" s="40" t="e">
        <f t="shared" si="10"/>
        <v>#REF!</v>
      </c>
    </row>
    <row r="167" spans="3:48" x14ac:dyDescent="0.25">
      <c r="C167" s="185"/>
      <c r="D167" s="186"/>
      <c r="E167" s="11"/>
      <c r="F167" s="54"/>
      <c r="G167" s="7"/>
      <c r="H167" s="57"/>
      <c r="I167" s="7"/>
      <c r="J167" s="11"/>
      <c r="K167" s="5"/>
      <c r="L167" s="11"/>
      <c r="M167" s="11"/>
      <c r="N167" s="63">
        <f t="shared" si="11"/>
        <v>0</v>
      </c>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64" t="str">
        <f ca="1">+IF(ISERROR(HLOOKUP("X",O167:$AL$881,AV167,FALSE)),"",IF(AN167="SI",100,IFERROR(HLOOKUP("X",O167:$AL$881,AV167,FALSE)-MONTH(TODAY()),"")))</f>
        <v/>
      </c>
      <c r="AN167" s="13"/>
      <c r="AO167" s="14">
        <v>2.7</v>
      </c>
      <c r="AP167" s="67">
        <f t="shared" si="12"/>
        <v>0</v>
      </c>
      <c r="AQ167" s="13"/>
      <c r="AR167" s="13"/>
      <c r="AS167" s="13"/>
      <c r="AT167" s="13"/>
      <c r="AU167" s="40">
        <v>202</v>
      </c>
      <c r="AV167" s="40" t="e">
        <f t="shared" si="10"/>
        <v>#REF!</v>
      </c>
    </row>
    <row r="168" spans="3:48" x14ac:dyDescent="0.25">
      <c r="C168" s="185"/>
      <c r="D168" s="186"/>
      <c r="E168" s="11"/>
      <c r="F168" s="54"/>
      <c r="G168" s="7"/>
      <c r="H168" s="57"/>
      <c r="I168" s="7"/>
      <c r="J168" s="7"/>
      <c r="K168" s="57"/>
      <c r="L168" s="11"/>
      <c r="M168" s="11"/>
      <c r="N168" s="63">
        <f t="shared" si="11"/>
        <v>0</v>
      </c>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64" t="str">
        <f ca="1">+IF(ISERROR(HLOOKUP("X",O168:$AL$881,AV168,FALSE)),"",IF(AN168="SI",100,IFERROR(HLOOKUP("X",O168:$AL$881,AV168,FALSE)-MONTH(TODAY()),"")))</f>
        <v/>
      </c>
      <c r="AN168" s="13"/>
      <c r="AO168" s="14">
        <v>2.7</v>
      </c>
      <c r="AP168" s="67">
        <f t="shared" si="12"/>
        <v>0</v>
      </c>
      <c r="AQ168" s="13"/>
      <c r="AR168" s="13"/>
      <c r="AS168" s="13"/>
      <c r="AT168" s="13"/>
      <c r="AU168" s="40">
        <v>203</v>
      </c>
      <c r="AV168" s="40" t="e">
        <f t="shared" si="10"/>
        <v>#REF!</v>
      </c>
    </row>
    <row r="169" spans="3:48" x14ac:dyDescent="0.25">
      <c r="C169" s="185"/>
      <c r="D169" s="186"/>
      <c r="E169" s="11"/>
      <c r="F169" s="54"/>
      <c r="G169" s="7"/>
      <c r="H169" s="57"/>
      <c r="I169" s="7"/>
      <c r="J169" s="11"/>
      <c r="K169" s="5"/>
      <c r="L169" s="11"/>
      <c r="M169" s="11"/>
      <c r="N169" s="63">
        <f t="shared" si="11"/>
        <v>0</v>
      </c>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64" t="str">
        <f ca="1">+IF(ISERROR(HLOOKUP("X",O169:$AL$881,AV169,FALSE)),"",IF(AN169="SI",100,IFERROR(HLOOKUP("X",O169:$AL$881,AV169,FALSE)-MONTH(TODAY()),"")))</f>
        <v/>
      </c>
      <c r="AN169" s="13"/>
      <c r="AO169" s="14">
        <v>2.7</v>
      </c>
      <c r="AP169" s="67">
        <f t="shared" si="12"/>
        <v>0</v>
      </c>
      <c r="AQ169" s="13"/>
      <c r="AR169" s="13"/>
      <c r="AS169" s="13"/>
      <c r="AT169" s="13"/>
      <c r="AU169" s="40">
        <v>204</v>
      </c>
      <c r="AV169" s="40" t="e">
        <f t="shared" si="10"/>
        <v>#REF!</v>
      </c>
    </row>
    <row r="170" spans="3:48" x14ac:dyDescent="0.25">
      <c r="C170" s="185"/>
      <c r="D170" s="186"/>
      <c r="E170" s="11"/>
      <c r="F170" s="54"/>
      <c r="G170" s="7"/>
      <c r="H170" s="57"/>
      <c r="I170" s="7"/>
      <c r="J170" s="5"/>
      <c r="K170" s="5"/>
      <c r="L170" s="11"/>
      <c r="M170" s="11"/>
      <c r="N170" s="63">
        <f t="shared" si="11"/>
        <v>0</v>
      </c>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64" t="str">
        <f ca="1">+IF(ISERROR(HLOOKUP("X",O170:$AL$881,AV170,FALSE)),"",IF(AN170="SI",100,IFERROR(HLOOKUP("X",O170:$AL$881,AV170,FALSE)-MONTH(TODAY()),"")))</f>
        <v/>
      </c>
      <c r="AN170" s="13"/>
      <c r="AO170" s="14">
        <v>2.7</v>
      </c>
      <c r="AP170" s="67">
        <f t="shared" si="12"/>
        <v>0</v>
      </c>
      <c r="AQ170" s="13"/>
      <c r="AR170" s="13"/>
      <c r="AS170" s="13"/>
      <c r="AT170" s="13"/>
      <c r="AU170" s="40">
        <v>205</v>
      </c>
      <c r="AV170" s="40" t="e">
        <f t="shared" si="10"/>
        <v>#REF!</v>
      </c>
    </row>
    <row r="171" spans="3:48" x14ac:dyDescent="0.25">
      <c r="C171" s="185"/>
      <c r="D171" s="186"/>
      <c r="E171" s="10"/>
      <c r="F171" s="54"/>
      <c r="G171" s="7"/>
      <c r="H171" s="57"/>
      <c r="I171" s="7"/>
      <c r="J171" s="7"/>
      <c r="K171" s="7"/>
      <c r="L171" s="10"/>
      <c r="M171" s="10"/>
      <c r="N171" s="63">
        <f t="shared" si="11"/>
        <v>0</v>
      </c>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64" t="str">
        <f ca="1">+IF(ISERROR(HLOOKUP("X",O171:$AL$881,AV171,FALSE)),"",IF(AN171="SI",100,IFERROR(HLOOKUP("X",O171:$AL$881,AV171,FALSE)-MONTH(TODAY()),"")))</f>
        <v/>
      </c>
      <c r="AN171" s="13"/>
      <c r="AO171" s="14">
        <v>2.7</v>
      </c>
      <c r="AP171" s="67">
        <f t="shared" si="12"/>
        <v>0</v>
      </c>
      <c r="AQ171" s="13"/>
      <c r="AR171" s="13"/>
      <c r="AS171" s="13"/>
      <c r="AT171" s="13"/>
      <c r="AU171" s="40">
        <v>206</v>
      </c>
      <c r="AV171" s="40" t="e">
        <f t="shared" si="10"/>
        <v>#REF!</v>
      </c>
    </row>
    <row r="172" spans="3:48" x14ac:dyDescent="0.25">
      <c r="C172" s="185"/>
      <c r="D172" s="186"/>
      <c r="E172" s="10"/>
      <c r="F172" s="54"/>
      <c r="G172" s="7"/>
      <c r="H172" s="57"/>
      <c r="I172" s="7"/>
      <c r="J172" s="7"/>
      <c r="K172" s="7"/>
      <c r="L172" s="10"/>
      <c r="M172" s="10"/>
      <c r="N172" s="63">
        <f t="shared" si="11"/>
        <v>0</v>
      </c>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64" t="str">
        <f ca="1">+IF(ISERROR(HLOOKUP("X",O172:$AL$881,AV172,FALSE)),"",IF(AN172="SI",100,IFERROR(HLOOKUP("X",O172:$AL$881,AV172,FALSE)-MONTH(TODAY()),"")))</f>
        <v/>
      </c>
      <c r="AN172" s="13"/>
      <c r="AO172" s="14">
        <v>2.7</v>
      </c>
      <c r="AP172" s="67">
        <f t="shared" si="12"/>
        <v>0</v>
      </c>
      <c r="AQ172" s="13"/>
      <c r="AR172" s="13"/>
      <c r="AS172" s="13"/>
      <c r="AT172" s="13"/>
      <c r="AU172" s="40">
        <v>207</v>
      </c>
      <c r="AV172" s="40" t="e">
        <f t="shared" si="10"/>
        <v>#REF!</v>
      </c>
    </row>
    <row r="173" spans="3:48" x14ac:dyDescent="0.25">
      <c r="C173" s="185"/>
      <c r="D173" s="186"/>
      <c r="E173" s="10"/>
      <c r="F173" s="54"/>
      <c r="G173" s="7"/>
      <c r="H173" s="57"/>
      <c r="I173" s="7"/>
      <c r="J173" s="7"/>
      <c r="K173" s="7"/>
      <c r="L173" s="10"/>
      <c r="M173" s="10"/>
      <c r="N173" s="63">
        <f t="shared" si="11"/>
        <v>0</v>
      </c>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64" t="str">
        <f ca="1">+IF(ISERROR(HLOOKUP("X",O173:$AL$881,AV173,FALSE)),"",IF(AN173="SI",100,IFERROR(HLOOKUP("X",O173:$AL$881,AV173,FALSE)-MONTH(TODAY()),"")))</f>
        <v/>
      </c>
      <c r="AN173" s="13"/>
      <c r="AO173" s="14">
        <v>2.7</v>
      </c>
      <c r="AP173" s="67">
        <f t="shared" si="12"/>
        <v>0</v>
      </c>
      <c r="AQ173" s="13"/>
      <c r="AR173" s="13"/>
      <c r="AS173" s="13"/>
      <c r="AT173" s="13"/>
      <c r="AU173" s="40">
        <v>208</v>
      </c>
      <c r="AV173" s="40" t="e">
        <f t="shared" si="10"/>
        <v>#REF!</v>
      </c>
    </row>
    <row r="174" spans="3:48" x14ac:dyDescent="0.25">
      <c r="C174" s="185"/>
      <c r="D174" s="186"/>
      <c r="E174" s="10"/>
      <c r="F174" s="54"/>
      <c r="G174" s="7"/>
      <c r="H174" s="57"/>
      <c r="I174" s="7"/>
      <c r="J174" s="7"/>
      <c r="K174" s="7"/>
      <c r="L174" s="10"/>
      <c r="M174" s="10"/>
      <c r="N174" s="63">
        <f t="shared" si="11"/>
        <v>0</v>
      </c>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64" t="str">
        <f ca="1">+IF(ISERROR(HLOOKUP("X",O174:$AL$881,AV174,FALSE)),"",IF(AN174="SI",100,IFERROR(HLOOKUP("X",O174:$AL$881,AV174,FALSE)-MONTH(TODAY()),"")))</f>
        <v/>
      </c>
      <c r="AN174" s="13"/>
      <c r="AO174" s="14">
        <v>2.7</v>
      </c>
      <c r="AP174" s="67">
        <f t="shared" si="12"/>
        <v>0</v>
      </c>
      <c r="AQ174" s="13"/>
      <c r="AR174" s="13"/>
      <c r="AS174" s="13"/>
      <c r="AT174" s="13"/>
      <c r="AU174" s="40">
        <v>209</v>
      </c>
      <c r="AV174" s="40" t="e">
        <f t="shared" si="10"/>
        <v>#REF!</v>
      </c>
    </row>
    <row r="175" spans="3:48" x14ac:dyDescent="0.25">
      <c r="C175" s="185"/>
      <c r="D175" s="186"/>
      <c r="E175" s="10"/>
      <c r="F175" s="54"/>
      <c r="G175" s="7"/>
      <c r="H175" s="57"/>
      <c r="I175" s="7"/>
      <c r="J175" s="7"/>
      <c r="K175" s="7"/>
      <c r="L175" s="10"/>
      <c r="M175" s="10"/>
      <c r="N175" s="63">
        <f t="shared" si="11"/>
        <v>0</v>
      </c>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64" t="str">
        <f ca="1">+IF(ISERROR(HLOOKUP("X",O175:$AL$881,AV175,FALSE)),"",IF(AN175="SI",100,IFERROR(HLOOKUP("X",O175:$AL$881,AV175,FALSE)-MONTH(TODAY()),"")))</f>
        <v/>
      </c>
      <c r="AN175" s="13"/>
      <c r="AO175" s="14">
        <v>2.7</v>
      </c>
      <c r="AP175" s="67">
        <f t="shared" si="12"/>
        <v>0</v>
      </c>
      <c r="AQ175" s="13"/>
      <c r="AR175" s="13"/>
      <c r="AS175" s="13"/>
      <c r="AT175" s="13"/>
      <c r="AU175" s="40">
        <v>210</v>
      </c>
      <c r="AV175" s="40" t="e">
        <f t="shared" si="10"/>
        <v>#REF!</v>
      </c>
    </row>
    <row r="176" spans="3:48" x14ac:dyDescent="0.25">
      <c r="C176" s="185"/>
      <c r="D176" s="186"/>
      <c r="E176" s="10"/>
      <c r="F176" s="54"/>
      <c r="G176" s="7"/>
      <c r="H176" s="57"/>
      <c r="I176" s="7"/>
      <c r="J176" s="7"/>
      <c r="K176" s="7"/>
      <c r="L176" s="10"/>
      <c r="M176" s="10"/>
      <c r="N176" s="63">
        <f t="shared" si="11"/>
        <v>0</v>
      </c>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64" t="str">
        <f ca="1">+IF(ISERROR(HLOOKUP("X",O176:$AL$881,AV176,FALSE)),"",IF(AN176="SI",100,IFERROR(HLOOKUP("X",O176:$AL$881,AV176,FALSE)-MONTH(TODAY()),"")))</f>
        <v/>
      </c>
      <c r="AN176" s="13"/>
      <c r="AO176" s="14">
        <v>2.7</v>
      </c>
      <c r="AP176" s="67">
        <f t="shared" si="12"/>
        <v>0</v>
      </c>
      <c r="AQ176" s="13"/>
      <c r="AR176" s="13"/>
      <c r="AS176" s="13"/>
      <c r="AT176" s="13"/>
      <c r="AU176" s="40">
        <v>211</v>
      </c>
      <c r="AV176" s="40" t="e">
        <f t="shared" si="10"/>
        <v>#REF!</v>
      </c>
    </row>
    <row r="177" spans="3:48" x14ac:dyDescent="0.25">
      <c r="C177" s="185"/>
      <c r="D177" s="186"/>
      <c r="E177" s="10"/>
      <c r="F177" s="54"/>
      <c r="G177" s="7"/>
      <c r="H177" s="57"/>
      <c r="I177" s="7"/>
      <c r="J177" s="7"/>
      <c r="K177" s="7"/>
      <c r="L177" s="10"/>
      <c r="M177" s="10"/>
      <c r="N177" s="63">
        <f t="shared" si="11"/>
        <v>0</v>
      </c>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64" t="str">
        <f ca="1">+IF(ISERROR(HLOOKUP("X",O177:$AL$881,AV177,FALSE)),"",IF(AN177="SI",100,IFERROR(HLOOKUP("X",O177:$AL$881,AV177,FALSE)-MONTH(TODAY()),"")))</f>
        <v/>
      </c>
      <c r="AN177" s="13"/>
      <c r="AO177" s="14">
        <v>2.7</v>
      </c>
      <c r="AP177" s="67">
        <f t="shared" si="12"/>
        <v>0</v>
      </c>
      <c r="AQ177" s="13"/>
      <c r="AR177" s="13"/>
      <c r="AS177" s="13"/>
      <c r="AT177" s="13"/>
      <c r="AU177" s="40">
        <v>212</v>
      </c>
      <c r="AV177" s="40" t="e">
        <f t="shared" si="10"/>
        <v>#REF!</v>
      </c>
    </row>
    <row r="178" spans="3:48" x14ac:dyDescent="0.25">
      <c r="C178" s="185"/>
      <c r="D178" s="186"/>
      <c r="E178" s="10"/>
      <c r="F178" s="54"/>
      <c r="G178" s="7"/>
      <c r="H178" s="57"/>
      <c r="I178" s="7"/>
      <c r="J178" s="7"/>
      <c r="K178" s="7"/>
      <c r="L178" s="10"/>
      <c r="M178" s="10"/>
      <c r="N178" s="63">
        <f t="shared" si="11"/>
        <v>0</v>
      </c>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64" t="str">
        <f ca="1">+IF(ISERROR(HLOOKUP("X",O178:$AL$881,AV178,FALSE)),"",IF(AN178="SI",100,IFERROR(HLOOKUP("X",O178:$AL$881,AV178,FALSE)-MONTH(TODAY()),"")))</f>
        <v/>
      </c>
      <c r="AN178" s="13"/>
      <c r="AO178" s="14">
        <v>2.7</v>
      </c>
      <c r="AP178" s="67">
        <f t="shared" si="12"/>
        <v>0</v>
      </c>
      <c r="AQ178" s="13"/>
      <c r="AR178" s="13"/>
      <c r="AS178" s="13"/>
      <c r="AT178" s="13"/>
      <c r="AU178" s="40">
        <v>213</v>
      </c>
      <c r="AV178" s="40" t="e">
        <f t="shared" si="10"/>
        <v>#REF!</v>
      </c>
    </row>
    <row r="179" spans="3:48" x14ac:dyDescent="0.25">
      <c r="C179" s="185"/>
      <c r="D179" s="186"/>
      <c r="E179" s="10"/>
      <c r="F179" s="54"/>
      <c r="G179" s="7"/>
      <c r="H179" s="57"/>
      <c r="I179" s="7"/>
      <c r="J179" s="7"/>
      <c r="K179" s="7"/>
      <c r="L179" s="10"/>
      <c r="M179" s="10"/>
      <c r="N179" s="63">
        <f t="shared" si="11"/>
        <v>0</v>
      </c>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64" t="str">
        <f ca="1">+IF(ISERROR(HLOOKUP("X",O179:$AL$881,AV179,FALSE)),"",IF(AN179="SI",100,IFERROR(HLOOKUP("X",O179:$AL$881,AV179,FALSE)-MONTH(TODAY()),"")))</f>
        <v/>
      </c>
      <c r="AN179" s="13"/>
      <c r="AO179" s="14">
        <v>2.7</v>
      </c>
      <c r="AP179" s="67">
        <f t="shared" si="12"/>
        <v>0</v>
      </c>
      <c r="AQ179" s="13"/>
      <c r="AR179" s="13"/>
      <c r="AS179" s="13"/>
      <c r="AT179" s="13"/>
      <c r="AU179" s="40">
        <v>214</v>
      </c>
      <c r="AV179" s="40" t="e">
        <f t="shared" si="10"/>
        <v>#REF!</v>
      </c>
    </row>
    <row r="180" spans="3:48" x14ac:dyDescent="0.25">
      <c r="C180" s="185"/>
      <c r="D180" s="186"/>
      <c r="E180" s="10"/>
      <c r="F180" s="54"/>
      <c r="G180" s="7"/>
      <c r="H180" s="57"/>
      <c r="I180" s="7"/>
      <c r="J180" s="7"/>
      <c r="K180" s="7"/>
      <c r="L180" s="10"/>
      <c r="M180" s="10"/>
      <c r="N180" s="63">
        <f t="shared" si="11"/>
        <v>0</v>
      </c>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64" t="str">
        <f ca="1">+IF(ISERROR(HLOOKUP("X",O180:$AL$881,AV180,FALSE)),"",IF(AN180="SI",100,IFERROR(HLOOKUP("X",O180:$AL$881,AV180,FALSE)-MONTH(TODAY()),"")))</f>
        <v/>
      </c>
      <c r="AN180" s="13"/>
      <c r="AO180" s="14">
        <v>2.7</v>
      </c>
      <c r="AP180" s="67">
        <f t="shared" si="12"/>
        <v>0</v>
      </c>
      <c r="AQ180" s="13"/>
      <c r="AR180" s="13"/>
      <c r="AS180" s="13"/>
      <c r="AT180" s="13"/>
      <c r="AU180" s="40">
        <v>215</v>
      </c>
      <c r="AV180" s="40" t="e">
        <f t="shared" si="10"/>
        <v>#REF!</v>
      </c>
    </row>
    <row r="181" spans="3:48" x14ac:dyDescent="0.25">
      <c r="C181" s="185"/>
      <c r="D181" s="186"/>
      <c r="E181" s="10"/>
      <c r="F181" s="54"/>
      <c r="G181" s="7"/>
      <c r="H181" s="57"/>
      <c r="I181" s="7"/>
      <c r="J181" s="7"/>
      <c r="K181" s="7"/>
      <c r="L181" s="10"/>
      <c r="M181" s="10"/>
      <c r="N181" s="63">
        <f t="shared" si="11"/>
        <v>0</v>
      </c>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64" t="str">
        <f ca="1">+IF(ISERROR(HLOOKUP("X",O181:$AL$881,AV181,FALSE)),"",IF(AN181="SI",100,IFERROR(HLOOKUP("X",O181:$AL$881,AV181,FALSE)-MONTH(TODAY()),"")))</f>
        <v/>
      </c>
      <c r="AN181" s="13"/>
      <c r="AO181" s="14">
        <v>2.7</v>
      </c>
      <c r="AP181" s="67">
        <f t="shared" si="12"/>
        <v>0</v>
      </c>
      <c r="AQ181" s="13"/>
      <c r="AR181" s="13"/>
      <c r="AS181" s="13"/>
      <c r="AT181" s="13"/>
      <c r="AU181" s="40">
        <v>216</v>
      </c>
      <c r="AV181" s="40" t="e">
        <f t="shared" si="10"/>
        <v>#REF!</v>
      </c>
    </row>
    <row r="182" spans="3:48" x14ac:dyDescent="0.25">
      <c r="C182" s="185"/>
      <c r="D182" s="186"/>
      <c r="E182" s="10"/>
      <c r="F182" s="54"/>
      <c r="G182" s="7"/>
      <c r="H182" s="57"/>
      <c r="I182" s="7"/>
      <c r="J182" s="7"/>
      <c r="K182" s="7"/>
      <c r="L182" s="10"/>
      <c r="M182" s="10"/>
      <c r="N182" s="63">
        <f t="shared" si="11"/>
        <v>0</v>
      </c>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64" t="str">
        <f ca="1">+IF(ISERROR(HLOOKUP("X",O182:$AL$881,AV182,FALSE)),"",IF(AN182="SI",100,IFERROR(HLOOKUP("X",O182:$AL$881,AV182,FALSE)-MONTH(TODAY()),"")))</f>
        <v/>
      </c>
      <c r="AN182" s="13"/>
      <c r="AO182" s="14">
        <v>2.7</v>
      </c>
      <c r="AP182" s="67">
        <f t="shared" si="12"/>
        <v>0</v>
      </c>
      <c r="AQ182" s="13"/>
      <c r="AR182" s="13"/>
      <c r="AS182" s="13"/>
      <c r="AT182" s="13"/>
      <c r="AU182" s="40">
        <v>217</v>
      </c>
      <c r="AV182" s="40" t="e">
        <f t="shared" si="10"/>
        <v>#REF!</v>
      </c>
    </row>
    <row r="183" spans="3:48" x14ac:dyDescent="0.25">
      <c r="C183" s="185"/>
      <c r="D183" s="186"/>
      <c r="E183" s="10"/>
      <c r="F183" s="54"/>
      <c r="G183" s="7"/>
      <c r="H183" s="57"/>
      <c r="I183" s="7"/>
      <c r="J183" s="7"/>
      <c r="K183" s="7"/>
      <c r="L183" s="10"/>
      <c r="M183" s="10"/>
      <c r="N183" s="63">
        <f t="shared" si="11"/>
        <v>0</v>
      </c>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64" t="str">
        <f ca="1">+IF(ISERROR(HLOOKUP("X",O183:$AL$881,AV183,FALSE)),"",IF(AN183="SI",100,IFERROR(HLOOKUP("X",O183:$AL$881,AV183,FALSE)-MONTH(TODAY()),"")))</f>
        <v/>
      </c>
      <c r="AN183" s="13"/>
      <c r="AO183" s="14">
        <v>2.7</v>
      </c>
      <c r="AP183" s="67">
        <f t="shared" si="12"/>
        <v>0</v>
      </c>
      <c r="AQ183" s="13"/>
      <c r="AR183" s="13"/>
      <c r="AS183" s="13"/>
      <c r="AT183" s="13"/>
      <c r="AU183" s="40">
        <v>218</v>
      </c>
      <c r="AV183" s="40" t="e">
        <f t="shared" si="10"/>
        <v>#REF!</v>
      </c>
    </row>
    <row r="184" spans="3:48" x14ac:dyDescent="0.25">
      <c r="C184" s="185"/>
      <c r="D184" s="186"/>
      <c r="E184" s="10"/>
      <c r="F184" s="54"/>
      <c r="G184" s="7"/>
      <c r="H184" s="57"/>
      <c r="I184" s="7"/>
      <c r="J184" s="7"/>
      <c r="K184" s="7"/>
      <c r="L184" s="10"/>
      <c r="M184" s="10"/>
      <c r="N184" s="63">
        <f t="shared" si="11"/>
        <v>0</v>
      </c>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64" t="str">
        <f ca="1">+IF(ISERROR(HLOOKUP("X",O184:$AL$881,AV184,FALSE)),"",IF(AN184="SI",100,IFERROR(HLOOKUP("X",O184:$AL$881,AV184,FALSE)-MONTH(TODAY()),"")))</f>
        <v/>
      </c>
      <c r="AN184" s="13"/>
      <c r="AO184" s="14">
        <v>2.7</v>
      </c>
      <c r="AP184" s="67">
        <f t="shared" si="12"/>
        <v>0</v>
      </c>
      <c r="AQ184" s="13"/>
      <c r="AR184" s="13"/>
      <c r="AS184" s="13"/>
      <c r="AT184" s="13"/>
      <c r="AU184" s="40">
        <v>219</v>
      </c>
      <c r="AV184" s="40" t="e">
        <f t="shared" si="10"/>
        <v>#REF!</v>
      </c>
    </row>
    <row r="185" spans="3:48" x14ac:dyDescent="0.25">
      <c r="C185" s="185"/>
      <c r="D185" s="186"/>
      <c r="E185" s="10"/>
      <c r="F185" s="54"/>
      <c r="G185" s="7"/>
      <c r="H185" s="57"/>
      <c r="I185" s="7"/>
      <c r="J185" s="7"/>
      <c r="K185" s="7"/>
      <c r="L185" s="10"/>
      <c r="M185" s="10"/>
      <c r="N185" s="63">
        <f t="shared" si="11"/>
        <v>0</v>
      </c>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64" t="str">
        <f ca="1">+IF(ISERROR(HLOOKUP("X",O185:$AL$881,AV185,FALSE)),"",IF(AN185="SI",100,IFERROR(HLOOKUP("X",O185:$AL$881,AV185,FALSE)-MONTH(TODAY()),"")))</f>
        <v/>
      </c>
      <c r="AN185" s="13"/>
      <c r="AO185" s="14">
        <v>2.7</v>
      </c>
      <c r="AP185" s="67">
        <f t="shared" si="12"/>
        <v>0</v>
      </c>
      <c r="AQ185" s="13"/>
      <c r="AR185" s="13"/>
      <c r="AS185" s="13"/>
      <c r="AT185" s="13"/>
      <c r="AU185" s="40">
        <v>220</v>
      </c>
      <c r="AV185" s="40" t="e">
        <f t="shared" si="10"/>
        <v>#REF!</v>
      </c>
    </row>
    <row r="186" spans="3:48" x14ac:dyDescent="0.25">
      <c r="C186" s="185"/>
      <c r="D186" s="186"/>
      <c r="E186" s="10"/>
      <c r="F186" s="54"/>
      <c r="G186" s="7"/>
      <c r="H186" s="57"/>
      <c r="I186" s="7"/>
      <c r="J186" s="7"/>
      <c r="K186" s="7"/>
      <c r="L186" s="10"/>
      <c r="M186" s="10"/>
      <c r="N186" s="63">
        <f t="shared" si="11"/>
        <v>0</v>
      </c>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64" t="str">
        <f ca="1">+IF(ISERROR(HLOOKUP("X",O186:$AL$881,AV186,FALSE)),"",IF(AN186="SI",100,IFERROR(HLOOKUP("X",O186:$AL$881,AV186,FALSE)-MONTH(TODAY()),"")))</f>
        <v/>
      </c>
      <c r="AN186" s="13"/>
      <c r="AO186" s="14">
        <v>2.7</v>
      </c>
      <c r="AP186" s="67">
        <f t="shared" si="12"/>
        <v>0</v>
      </c>
      <c r="AQ186" s="13"/>
      <c r="AR186" s="13"/>
      <c r="AS186" s="13"/>
      <c r="AT186" s="13"/>
      <c r="AU186" s="40">
        <v>221</v>
      </c>
      <c r="AV186" s="40" t="e">
        <f t="shared" si="10"/>
        <v>#REF!</v>
      </c>
    </row>
    <row r="187" spans="3:48" x14ac:dyDescent="0.25">
      <c r="C187" s="185"/>
      <c r="D187" s="186"/>
      <c r="E187" s="10"/>
      <c r="F187" s="54"/>
      <c r="G187" s="7"/>
      <c r="H187" s="57"/>
      <c r="I187" s="7"/>
      <c r="J187" s="7"/>
      <c r="K187" s="7"/>
      <c r="L187" s="10"/>
      <c r="M187" s="10"/>
      <c r="N187" s="63">
        <f t="shared" si="11"/>
        <v>0</v>
      </c>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64" t="str">
        <f ca="1">+IF(ISERROR(HLOOKUP("X",O187:$AL$881,AV187,FALSE)),"",IF(AN187="SI",100,IFERROR(HLOOKUP("X",O187:$AL$881,AV187,FALSE)-MONTH(TODAY()),"")))</f>
        <v/>
      </c>
      <c r="AN187" s="13"/>
      <c r="AO187" s="14">
        <v>2.7</v>
      </c>
      <c r="AP187" s="67">
        <f t="shared" si="12"/>
        <v>0</v>
      </c>
      <c r="AQ187" s="13"/>
      <c r="AR187" s="13"/>
      <c r="AS187" s="13"/>
      <c r="AT187" s="13"/>
      <c r="AU187" s="40">
        <v>222</v>
      </c>
      <c r="AV187" s="40" t="e">
        <f t="shared" si="10"/>
        <v>#REF!</v>
      </c>
    </row>
    <row r="188" spans="3:48" x14ac:dyDescent="0.25">
      <c r="C188" s="185"/>
      <c r="D188" s="186"/>
      <c r="E188" s="10"/>
      <c r="F188" s="54"/>
      <c r="G188" s="7"/>
      <c r="H188" s="57"/>
      <c r="I188" s="7"/>
      <c r="J188" s="7"/>
      <c r="K188" s="7"/>
      <c r="L188" s="10"/>
      <c r="M188" s="10"/>
      <c r="N188" s="63">
        <f t="shared" si="11"/>
        <v>0</v>
      </c>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64" t="str">
        <f ca="1">+IF(ISERROR(HLOOKUP("X",O188:$AL$881,AV188,FALSE)),"",IF(AN188="SI",100,IFERROR(HLOOKUP("X",O188:$AL$881,AV188,FALSE)-MONTH(TODAY()),"")))</f>
        <v/>
      </c>
      <c r="AN188" s="13"/>
      <c r="AO188" s="14">
        <v>2.7</v>
      </c>
      <c r="AP188" s="67">
        <f t="shared" si="12"/>
        <v>0</v>
      </c>
      <c r="AQ188" s="13"/>
      <c r="AR188" s="13"/>
      <c r="AS188" s="13"/>
      <c r="AT188" s="13"/>
      <c r="AU188" s="40">
        <v>223</v>
      </c>
      <c r="AV188" s="40" t="e">
        <f t="shared" si="10"/>
        <v>#REF!</v>
      </c>
    </row>
    <row r="189" spans="3:48" x14ac:dyDescent="0.25">
      <c r="C189" s="185"/>
      <c r="D189" s="186"/>
      <c r="E189" s="10"/>
      <c r="F189" s="54"/>
      <c r="G189" s="7"/>
      <c r="H189" s="57"/>
      <c r="I189" s="7"/>
      <c r="J189" s="7"/>
      <c r="K189" s="7"/>
      <c r="L189" s="10"/>
      <c r="M189" s="10"/>
      <c r="N189" s="63">
        <f t="shared" si="11"/>
        <v>0</v>
      </c>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64" t="str">
        <f ca="1">+IF(ISERROR(HLOOKUP("X",O189:$AL$881,AV189,FALSE)),"",IF(AN189="SI",100,IFERROR(HLOOKUP("X",O189:$AL$881,AV189,FALSE)-MONTH(TODAY()),"")))</f>
        <v/>
      </c>
      <c r="AN189" s="13"/>
      <c r="AO189" s="14">
        <v>2.7</v>
      </c>
      <c r="AP189" s="67">
        <f t="shared" si="12"/>
        <v>0</v>
      </c>
      <c r="AQ189" s="13"/>
      <c r="AR189" s="13"/>
      <c r="AS189" s="13"/>
      <c r="AT189" s="13"/>
      <c r="AU189" s="40">
        <v>224</v>
      </c>
      <c r="AV189" s="40" t="e">
        <f t="shared" si="10"/>
        <v>#REF!</v>
      </c>
    </row>
    <row r="190" spans="3:48" x14ac:dyDescent="0.25">
      <c r="C190" s="185"/>
      <c r="D190" s="186"/>
      <c r="E190" s="10"/>
      <c r="F190" s="54"/>
      <c r="G190" s="7"/>
      <c r="H190" s="57"/>
      <c r="I190" s="7"/>
      <c r="J190" s="7"/>
      <c r="K190" s="7"/>
      <c r="L190" s="10"/>
      <c r="M190" s="10"/>
      <c r="N190" s="63">
        <f t="shared" si="11"/>
        <v>0</v>
      </c>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64" t="str">
        <f ca="1">+IF(ISERROR(HLOOKUP("X",O190:$AL$881,AV190,FALSE)),"",IF(AN190="SI",100,IFERROR(HLOOKUP("X",O190:$AL$881,AV190,FALSE)-MONTH(TODAY()),"")))</f>
        <v/>
      </c>
      <c r="AN190" s="13"/>
      <c r="AO190" s="14">
        <v>2.7</v>
      </c>
      <c r="AP190" s="67">
        <f t="shared" si="12"/>
        <v>0</v>
      </c>
      <c r="AQ190" s="13"/>
      <c r="AR190" s="13"/>
      <c r="AS190" s="13"/>
      <c r="AT190" s="13"/>
      <c r="AU190" s="40">
        <v>225</v>
      </c>
      <c r="AV190" s="40" t="e">
        <f t="shared" si="10"/>
        <v>#REF!</v>
      </c>
    </row>
    <row r="191" spans="3:48" x14ac:dyDescent="0.25">
      <c r="C191" s="185"/>
      <c r="D191" s="186"/>
      <c r="E191" s="10"/>
      <c r="F191" s="54"/>
      <c r="G191" s="7"/>
      <c r="H191" s="57"/>
      <c r="I191" s="7"/>
      <c r="J191" s="7"/>
      <c r="K191" s="7"/>
      <c r="L191" s="10"/>
      <c r="M191" s="10"/>
      <c r="N191" s="63">
        <f t="shared" si="11"/>
        <v>0</v>
      </c>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64" t="str">
        <f ca="1">+IF(ISERROR(HLOOKUP("X",O191:$AL$881,AV191,FALSE)),"",IF(AN191="SI",100,IFERROR(HLOOKUP("X",O191:$AL$881,AV191,FALSE)-MONTH(TODAY()),"")))</f>
        <v/>
      </c>
      <c r="AN191" s="13"/>
      <c r="AO191" s="14">
        <v>2.7</v>
      </c>
      <c r="AP191" s="67">
        <f t="shared" si="12"/>
        <v>0</v>
      </c>
      <c r="AQ191" s="13"/>
      <c r="AR191" s="13"/>
      <c r="AS191" s="13"/>
      <c r="AT191" s="13"/>
      <c r="AU191" s="40">
        <v>226</v>
      </c>
      <c r="AV191" s="40" t="e">
        <f t="shared" si="10"/>
        <v>#REF!</v>
      </c>
    </row>
    <row r="192" spans="3:48" x14ac:dyDescent="0.25">
      <c r="C192" s="185"/>
      <c r="D192" s="186"/>
      <c r="E192" s="10"/>
      <c r="F192" s="54"/>
      <c r="G192" s="7"/>
      <c r="H192" s="57"/>
      <c r="I192" s="7"/>
      <c r="J192" s="7"/>
      <c r="K192" s="7"/>
      <c r="L192" s="10"/>
      <c r="M192" s="10"/>
      <c r="N192" s="63">
        <f t="shared" si="11"/>
        <v>0</v>
      </c>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64" t="str">
        <f ca="1">+IF(ISERROR(HLOOKUP("X",O192:$AL$881,AV192,FALSE)),"",IF(AN192="SI",100,IFERROR(HLOOKUP("X",O192:$AL$881,AV192,FALSE)-MONTH(TODAY()),"")))</f>
        <v/>
      </c>
      <c r="AN192" s="13"/>
      <c r="AO192" s="14">
        <v>2.7</v>
      </c>
      <c r="AP192" s="67">
        <f t="shared" si="12"/>
        <v>0</v>
      </c>
      <c r="AQ192" s="13"/>
      <c r="AR192" s="13"/>
      <c r="AS192" s="13"/>
      <c r="AT192" s="13"/>
      <c r="AU192" s="40">
        <v>227</v>
      </c>
      <c r="AV192" s="40" t="e">
        <f t="shared" si="10"/>
        <v>#REF!</v>
      </c>
    </row>
    <row r="193" spans="1:48" x14ac:dyDescent="0.25">
      <c r="C193" s="185"/>
      <c r="D193" s="186"/>
      <c r="E193" s="10"/>
      <c r="F193" s="54"/>
      <c r="G193" s="7"/>
      <c r="H193" s="57"/>
      <c r="I193" s="7"/>
      <c r="J193" s="7"/>
      <c r="K193" s="7"/>
      <c r="L193" s="10"/>
      <c r="M193" s="10"/>
      <c r="N193" s="63">
        <f t="shared" si="11"/>
        <v>0</v>
      </c>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64" t="str">
        <f ca="1">+IF(ISERROR(HLOOKUP("X",O193:$AL$881,AV193,FALSE)),"",IF(AN193="SI",100,IFERROR(HLOOKUP("X",O193:$AL$881,AV193,FALSE)-MONTH(TODAY()),"")))</f>
        <v/>
      </c>
      <c r="AN193" s="13"/>
      <c r="AO193" s="14">
        <v>2.7</v>
      </c>
      <c r="AP193" s="67">
        <f t="shared" si="12"/>
        <v>0</v>
      </c>
      <c r="AQ193" s="13"/>
      <c r="AR193" s="13"/>
      <c r="AS193" s="13"/>
      <c r="AT193" s="13"/>
      <c r="AU193" s="40">
        <v>228</v>
      </c>
      <c r="AV193" s="40" t="e">
        <f t="shared" si="10"/>
        <v>#REF!</v>
      </c>
    </row>
    <row r="194" spans="1:48" x14ac:dyDescent="0.25">
      <c r="C194" s="185"/>
      <c r="D194" s="186"/>
      <c r="E194" s="10"/>
      <c r="F194" s="54"/>
      <c r="G194" s="7"/>
      <c r="H194" s="57"/>
      <c r="I194" s="7"/>
      <c r="J194" s="7"/>
      <c r="K194" s="7"/>
      <c r="L194" s="10"/>
      <c r="M194" s="10"/>
      <c r="N194" s="63">
        <f t="shared" si="11"/>
        <v>0</v>
      </c>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64" t="str">
        <f ca="1">+IF(ISERROR(HLOOKUP("X",O194:$AL$881,AV194,FALSE)),"",IF(AN194="SI",100,IFERROR(HLOOKUP("X",O194:$AL$881,AV194,FALSE)-MONTH(TODAY()),"")))</f>
        <v/>
      </c>
      <c r="AN194" s="13"/>
      <c r="AO194" s="14">
        <v>2.7</v>
      </c>
      <c r="AP194" s="67">
        <f t="shared" si="12"/>
        <v>0</v>
      </c>
      <c r="AQ194" s="13"/>
      <c r="AR194" s="13"/>
      <c r="AS194" s="13"/>
      <c r="AT194" s="13"/>
      <c r="AU194" s="40">
        <v>229</v>
      </c>
      <c r="AV194" s="40" t="e">
        <f t="shared" si="10"/>
        <v>#REF!</v>
      </c>
    </row>
    <row r="195" spans="1:48" x14ac:dyDescent="0.25">
      <c r="C195" s="185"/>
      <c r="D195" s="186"/>
      <c r="E195" s="11"/>
      <c r="F195" s="54"/>
      <c r="G195" s="7"/>
      <c r="H195" s="57"/>
      <c r="I195" s="7"/>
      <c r="J195" s="11"/>
      <c r="K195" s="5"/>
      <c r="L195" s="11"/>
      <c r="M195" s="11"/>
      <c r="N195" s="63">
        <f t="shared" si="11"/>
        <v>0</v>
      </c>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64" t="str">
        <f ca="1">+IF(ISERROR(HLOOKUP("X",O195:$AL$881,AV195,FALSE)),"",IF(AN195="SI",100,IFERROR(HLOOKUP("X",O195:$AL$881,AV195,FALSE)-MONTH(TODAY()),"")))</f>
        <v/>
      </c>
      <c r="AN195" s="13"/>
      <c r="AO195" s="14">
        <v>2.7</v>
      </c>
      <c r="AP195" s="67">
        <f t="shared" si="12"/>
        <v>0</v>
      </c>
      <c r="AQ195" s="13"/>
      <c r="AR195" s="13"/>
      <c r="AS195" s="13"/>
      <c r="AT195" s="13"/>
      <c r="AU195" s="40">
        <v>230</v>
      </c>
      <c r="AV195" s="40" t="e">
        <f t="shared" si="10"/>
        <v>#REF!</v>
      </c>
    </row>
    <row r="196" spans="1:48" x14ac:dyDescent="0.25">
      <c r="C196" s="187"/>
      <c r="D196" s="188"/>
      <c r="E196" s="11"/>
      <c r="F196" s="54"/>
      <c r="G196" s="7"/>
      <c r="H196" s="57"/>
      <c r="I196" s="7"/>
      <c r="J196" s="5"/>
      <c r="K196" s="5"/>
      <c r="L196" s="11"/>
      <c r="M196" s="11"/>
      <c r="N196" s="63">
        <f t="shared" si="11"/>
        <v>0</v>
      </c>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64" t="str">
        <f ca="1">+IF(ISERROR(HLOOKUP("X",O196:$AL$881,AV196,FALSE)),"",IF(AN196="SI",100,IFERROR(HLOOKUP("X",O196:$AL$881,AV196,FALSE)-MONTH(TODAY()),"")))</f>
        <v/>
      </c>
      <c r="AN196" s="13"/>
      <c r="AO196" s="14">
        <v>2.7</v>
      </c>
      <c r="AP196" s="67">
        <f t="shared" si="12"/>
        <v>0</v>
      </c>
      <c r="AQ196" s="13"/>
      <c r="AR196" s="13"/>
      <c r="AS196" s="13"/>
      <c r="AT196" s="13"/>
      <c r="AU196" s="40">
        <v>231</v>
      </c>
      <c r="AV196" s="40" t="e">
        <f t="shared" si="10"/>
        <v>#REF!</v>
      </c>
    </row>
    <row r="197" spans="1:48" ht="15.75" thickBot="1" x14ac:dyDescent="0.3">
      <c r="C197" s="168" t="s">
        <v>44</v>
      </c>
      <c r="D197" s="168"/>
      <c r="E197" s="168"/>
      <c r="F197" s="168"/>
      <c r="G197" s="168"/>
      <c r="H197" s="168"/>
      <c r="I197" s="168"/>
      <c r="J197" s="168"/>
      <c r="K197" s="168"/>
      <c r="L197" s="57"/>
      <c r="M197" s="57">
        <f t="shared" ref="M197:N197" si="13">SUM(M161:M196)</f>
        <v>7</v>
      </c>
      <c r="N197" s="62">
        <f t="shared" si="13"/>
        <v>7</v>
      </c>
      <c r="O197" s="137"/>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9"/>
      <c r="AN197" s="18" t="s">
        <v>35</v>
      </c>
      <c r="AO197" s="26">
        <f>SUM(AO161:AO196)</f>
        <v>97.20000000000006</v>
      </c>
      <c r="AP197" s="66">
        <f>SUM(AP161:AP196)</f>
        <v>2.7</v>
      </c>
      <c r="AQ197" s="13">
        <v>6</v>
      </c>
      <c r="AR197" s="13"/>
      <c r="AS197" s="13"/>
      <c r="AT197" s="13"/>
      <c r="AU197" s="40">
        <v>232</v>
      </c>
      <c r="AV197" s="40" t="e">
        <f t="shared" si="10"/>
        <v>#REF!</v>
      </c>
    </row>
    <row r="198" spans="1:48" ht="29.25" thickTop="1" x14ac:dyDescent="0.25">
      <c r="A198" s="153" t="str">
        <f>D198</f>
        <v/>
      </c>
      <c r="B198" s="94"/>
      <c r="C198" s="149" t="s">
        <v>70</v>
      </c>
      <c r="D198" s="58" t="str">
        <f>IF(F200=1,VLOOKUP("NOMINACION PROTOCOLO",C159:D197,2,0)+1,"")</f>
        <v/>
      </c>
      <c r="E198" s="149" t="s">
        <v>68</v>
      </c>
      <c r="F198" s="155" t="s">
        <v>18</v>
      </c>
      <c r="G198" s="149" t="s">
        <v>23</v>
      </c>
      <c r="H198" s="149" t="s">
        <v>15</v>
      </c>
      <c r="I198" s="149" t="s">
        <v>24</v>
      </c>
      <c r="J198" s="149" t="s">
        <v>12</v>
      </c>
      <c r="K198" s="149"/>
      <c r="L198" s="149" t="s">
        <v>22</v>
      </c>
      <c r="M198" s="149"/>
      <c r="N198" s="149"/>
      <c r="O198" s="150" t="s">
        <v>0</v>
      </c>
      <c r="P198" s="150" t="s">
        <v>1</v>
      </c>
      <c r="Q198" s="150" t="s">
        <v>2</v>
      </c>
      <c r="R198" s="150" t="s">
        <v>3</v>
      </c>
      <c r="S198" s="150" t="s">
        <v>4</v>
      </c>
      <c r="T198" s="150" t="s">
        <v>5</v>
      </c>
      <c r="U198" s="150" t="s">
        <v>6</v>
      </c>
      <c r="V198" s="150" t="s">
        <v>7</v>
      </c>
      <c r="W198" s="150" t="s">
        <v>8</v>
      </c>
      <c r="X198" s="150" t="s">
        <v>9</v>
      </c>
      <c r="Y198" s="150" t="s">
        <v>10</v>
      </c>
      <c r="Z198" s="150" t="s">
        <v>11</v>
      </c>
      <c r="AA198" s="150" t="s">
        <v>0</v>
      </c>
      <c r="AB198" s="150" t="s">
        <v>1</v>
      </c>
      <c r="AC198" s="150" t="s">
        <v>2</v>
      </c>
      <c r="AD198" s="150" t="s">
        <v>3</v>
      </c>
      <c r="AE198" s="150" t="s">
        <v>4</v>
      </c>
      <c r="AF198" s="150" t="s">
        <v>5</v>
      </c>
      <c r="AG198" s="150" t="s">
        <v>6</v>
      </c>
      <c r="AH198" s="150" t="s">
        <v>7</v>
      </c>
      <c r="AI198" s="150" t="s">
        <v>8</v>
      </c>
      <c r="AJ198" s="150" t="s">
        <v>9</v>
      </c>
      <c r="AK198" s="150" t="s">
        <v>10</v>
      </c>
      <c r="AL198" s="150" t="s">
        <v>11</v>
      </c>
      <c r="AM198" s="149" t="s">
        <v>17</v>
      </c>
      <c r="AN198" s="149"/>
      <c r="AO198" s="149" t="s">
        <v>14</v>
      </c>
      <c r="AP198" s="149"/>
      <c r="AQ198" s="19"/>
      <c r="AR198" s="19"/>
      <c r="AS198" s="19"/>
      <c r="AT198" s="19"/>
      <c r="AU198" s="40">
        <v>233</v>
      </c>
      <c r="AV198" s="40" t="e">
        <f t="shared" si="10"/>
        <v>#REF!</v>
      </c>
    </row>
    <row r="199" spans="1:48" ht="29.25" thickBot="1" x14ac:dyDescent="0.3">
      <c r="A199" s="154"/>
      <c r="B199" s="94"/>
      <c r="C199" s="149"/>
      <c r="D199" s="72"/>
      <c r="E199" s="149"/>
      <c r="F199" s="155"/>
      <c r="G199" s="149"/>
      <c r="H199" s="149"/>
      <c r="I199" s="149"/>
      <c r="J199" s="58" t="s">
        <v>74</v>
      </c>
      <c r="K199" s="58" t="s">
        <v>25</v>
      </c>
      <c r="L199" s="58" t="s">
        <v>21</v>
      </c>
      <c r="M199" s="58" t="s">
        <v>20</v>
      </c>
      <c r="N199" s="58" t="s">
        <v>19</v>
      </c>
      <c r="O199" s="150"/>
      <c r="P199" s="150"/>
      <c r="Q199" s="150"/>
      <c r="R199" s="150"/>
      <c r="S199" s="150"/>
      <c r="T199" s="150"/>
      <c r="U199" s="150"/>
      <c r="V199" s="150"/>
      <c r="W199" s="150"/>
      <c r="X199" s="150"/>
      <c r="Y199" s="150"/>
      <c r="Z199" s="150"/>
      <c r="AA199" s="150"/>
      <c r="AB199" s="150"/>
      <c r="AC199" s="150"/>
      <c r="AD199" s="150"/>
      <c r="AE199" s="150"/>
      <c r="AF199" s="150"/>
      <c r="AG199" s="150"/>
      <c r="AH199" s="150"/>
      <c r="AI199" s="150"/>
      <c r="AJ199" s="150"/>
      <c r="AK199" s="150"/>
      <c r="AL199" s="150"/>
      <c r="AM199" s="59" t="s">
        <v>16</v>
      </c>
      <c r="AN199" s="58" t="s">
        <v>13</v>
      </c>
      <c r="AO199" s="58" t="s">
        <v>28</v>
      </c>
      <c r="AP199" s="59" t="s">
        <v>29</v>
      </c>
      <c r="AQ199" s="23"/>
      <c r="AR199" s="23"/>
      <c r="AS199" s="23"/>
      <c r="AT199" s="23"/>
      <c r="AU199" s="40">
        <v>234</v>
      </c>
      <c r="AV199" s="40" t="e">
        <f t="shared" si="10"/>
        <v>#REF!</v>
      </c>
    </row>
    <row r="200" spans="1:48" ht="15.75" thickTop="1" x14ac:dyDescent="0.25">
      <c r="C200" s="189" t="s">
        <v>63</v>
      </c>
      <c r="D200" s="75"/>
      <c r="E200" s="11"/>
      <c r="F200" s="54"/>
      <c r="G200" s="5"/>
      <c r="H200" s="57"/>
      <c r="I200" s="7"/>
      <c r="J200" s="5"/>
      <c r="K200" s="5"/>
      <c r="L200" s="11"/>
      <c r="M200" s="11">
        <v>1</v>
      </c>
      <c r="N200" s="63">
        <f>L200+M200</f>
        <v>1</v>
      </c>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64" t="str">
        <f ca="1">+IF(ISERROR(HLOOKUP("X",O200:$AL$881,AV200,FALSE)),"",IF(AN200="SI",100,IFERROR(HLOOKUP("X",O200:$AL$881,AV200,FALSE)-MONTH(TODAY()),"")))</f>
        <v/>
      </c>
      <c r="AN200" s="13"/>
      <c r="AO200" s="14">
        <v>2.7</v>
      </c>
      <c r="AP200" s="67">
        <f>+IF(AN200="SI",AO200,0)</f>
        <v>0</v>
      </c>
      <c r="AQ200" s="13"/>
      <c r="AR200" s="13"/>
      <c r="AS200" s="13"/>
      <c r="AT200" s="13"/>
      <c r="AU200" s="40">
        <v>235</v>
      </c>
      <c r="AV200" s="40" t="e">
        <f t="shared" si="10"/>
        <v>#REF!</v>
      </c>
    </row>
    <row r="201" spans="1:48" x14ac:dyDescent="0.25">
      <c r="C201" s="190"/>
      <c r="D201" s="75"/>
      <c r="E201" s="11"/>
      <c r="F201" s="54"/>
      <c r="G201" s="5"/>
      <c r="H201" s="57"/>
      <c r="I201" s="7"/>
      <c r="J201" s="5"/>
      <c r="K201" s="5"/>
      <c r="L201" s="11"/>
      <c r="M201" s="11">
        <v>3</v>
      </c>
      <c r="N201" s="63">
        <f t="shared" ref="N201:N235" si="14">L201+M201</f>
        <v>3</v>
      </c>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64" t="str">
        <f ca="1">+IF(ISERROR(HLOOKUP("X",O201:$AL$881,AV201,FALSE)),"",IF(AN201="SI",100,IFERROR(HLOOKUP("X",O201:$AL$881,AV201,FALSE)-MONTH(TODAY()),"")))</f>
        <v/>
      </c>
      <c r="AN201" s="13"/>
      <c r="AO201" s="14">
        <v>2.7</v>
      </c>
      <c r="AP201" s="67">
        <f t="shared" ref="AP201:AP235" si="15">+IF(AN201="SI",AO201,0)</f>
        <v>0</v>
      </c>
      <c r="AQ201" s="13"/>
      <c r="AR201" s="13"/>
      <c r="AS201" s="13"/>
      <c r="AT201" s="13"/>
      <c r="AU201" s="40">
        <v>236</v>
      </c>
      <c r="AV201" s="40" t="e">
        <f t="shared" si="10"/>
        <v>#REF!</v>
      </c>
    </row>
    <row r="202" spans="1:48" x14ac:dyDescent="0.25">
      <c r="C202" s="190"/>
      <c r="D202" s="75"/>
      <c r="E202" s="11"/>
      <c r="F202" s="54"/>
      <c r="G202" s="5"/>
      <c r="H202" s="57"/>
      <c r="I202" s="7"/>
      <c r="J202" s="5"/>
      <c r="K202" s="5"/>
      <c r="L202" s="11"/>
      <c r="M202" s="11"/>
      <c r="N202" s="63">
        <f t="shared" si="14"/>
        <v>0</v>
      </c>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64" t="str">
        <f ca="1">+IF(ISERROR(HLOOKUP("X",O202:$AL$881,AV202,FALSE)),"",IF(AN202="SI",100,IFERROR(HLOOKUP("X",O202:$AL$881,AV202,FALSE)-MONTH(TODAY()),"")))</f>
        <v/>
      </c>
      <c r="AN202" s="13"/>
      <c r="AO202" s="14">
        <v>2.7</v>
      </c>
      <c r="AP202" s="67">
        <f t="shared" si="15"/>
        <v>0</v>
      </c>
      <c r="AQ202" s="13"/>
      <c r="AR202" s="13"/>
      <c r="AS202" s="13"/>
      <c r="AT202" s="13"/>
      <c r="AU202" s="40">
        <v>237</v>
      </c>
      <c r="AV202" s="40" t="e">
        <f t="shared" si="10"/>
        <v>#REF!</v>
      </c>
    </row>
    <row r="203" spans="1:48" x14ac:dyDescent="0.25">
      <c r="C203" s="190"/>
      <c r="D203" s="75"/>
      <c r="E203" s="11"/>
      <c r="F203" s="54"/>
      <c r="G203" s="5"/>
      <c r="H203" s="57"/>
      <c r="I203" s="7"/>
      <c r="J203" s="5"/>
      <c r="K203" s="5"/>
      <c r="L203" s="11"/>
      <c r="M203" s="11"/>
      <c r="N203" s="63">
        <f t="shared" si="14"/>
        <v>0</v>
      </c>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64" t="str">
        <f ca="1">+IF(ISERROR(HLOOKUP("X",O203:$AL$881,AV203,FALSE)),"",IF(AN203="SI",100,IFERROR(HLOOKUP("X",O203:$AL$881,AV203,FALSE)-MONTH(TODAY()),"")))</f>
        <v/>
      </c>
      <c r="AN203" s="13"/>
      <c r="AO203" s="14">
        <v>2.7</v>
      </c>
      <c r="AP203" s="67">
        <f t="shared" si="15"/>
        <v>0</v>
      </c>
      <c r="AQ203" s="13"/>
      <c r="AR203" s="13"/>
      <c r="AS203" s="13"/>
      <c r="AT203" s="13"/>
      <c r="AU203" s="40">
        <v>238</v>
      </c>
      <c r="AV203" s="40" t="e">
        <f t="shared" si="10"/>
        <v>#REF!</v>
      </c>
    </row>
    <row r="204" spans="1:48" x14ac:dyDescent="0.25">
      <c r="C204" s="190"/>
      <c r="D204" s="75"/>
      <c r="E204" s="11"/>
      <c r="F204" s="54"/>
      <c r="G204" s="5"/>
      <c r="H204" s="57"/>
      <c r="I204" s="7"/>
      <c r="J204" s="5"/>
      <c r="K204" s="5"/>
      <c r="L204" s="11"/>
      <c r="M204" s="11"/>
      <c r="N204" s="63">
        <f t="shared" si="14"/>
        <v>0</v>
      </c>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64" t="str">
        <f ca="1">+IF(ISERROR(HLOOKUP("X",O204:$AL$881,AV204,FALSE)),"",IF(AN204="SI",100,IFERROR(HLOOKUP("X",O204:$AL$881,AV204,FALSE)-MONTH(TODAY()),"")))</f>
        <v/>
      </c>
      <c r="AN204" s="13" t="s">
        <v>34</v>
      </c>
      <c r="AO204" s="14">
        <v>2.7</v>
      </c>
      <c r="AP204" s="67">
        <f t="shared" si="15"/>
        <v>2.7</v>
      </c>
      <c r="AQ204" s="13"/>
      <c r="AR204" s="13"/>
      <c r="AS204" s="13"/>
      <c r="AT204" s="13"/>
      <c r="AU204" s="40">
        <v>239</v>
      </c>
      <c r="AV204" s="40" t="e">
        <f t="shared" si="10"/>
        <v>#REF!</v>
      </c>
    </row>
    <row r="205" spans="1:48" x14ac:dyDescent="0.25">
      <c r="C205" s="190"/>
      <c r="D205" s="71"/>
      <c r="E205" s="10"/>
      <c r="F205" s="54"/>
      <c r="G205" s="7"/>
      <c r="H205" s="57"/>
      <c r="I205" s="7"/>
      <c r="J205" s="7"/>
      <c r="K205" s="7"/>
      <c r="L205" s="10"/>
      <c r="M205" s="10"/>
      <c r="N205" s="63">
        <f t="shared" si="14"/>
        <v>0</v>
      </c>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64" t="str">
        <f ca="1">+IF(ISERROR(HLOOKUP("X",O205:$AL$881,AV205,FALSE)),"",IF(AN205="SI",100,IFERROR(HLOOKUP("X",O205:$AL$881,AV205,FALSE)-MONTH(TODAY()),"")))</f>
        <v/>
      </c>
      <c r="AN205" s="13"/>
      <c r="AO205" s="14">
        <v>2.7</v>
      </c>
      <c r="AP205" s="67">
        <f t="shared" si="15"/>
        <v>0</v>
      </c>
      <c r="AQ205" s="13"/>
      <c r="AR205" s="13"/>
      <c r="AS205" s="13"/>
      <c r="AT205" s="13"/>
      <c r="AU205" s="40">
        <v>240</v>
      </c>
      <c r="AV205" s="40" t="e">
        <f t="shared" si="10"/>
        <v>#REF!</v>
      </c>
    </row>
    <row r="206" spans="1:48" x14ac:dyDescent="0.25">
      <c r="C206" s="190"/>
      <c r="D206" s="71"/>
      <c r="E206" s="10"/>
      <c r="F206" s="54"/>
      <c r="G206" s="7"/>
      <c r="H206" s="57"/>
      <c r="I206" s="7"/>
      <c r="J206" s="7"/>
      <c r="K206" s="7"/>
      <c r="L206" s="10"/>
      <c r="M206" s="10"/>
      <c r="N206" s="63">
        <f t="shared" si="14"/>
        <v>0</v>
      </c>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64" t="str">
        <f ca="1">+IF(ISERROR(HLOOKUP("X",O206:$AL$881,AV206,FALSE)),"",IF(AN206="SI",100,IFERROR(HLOOKUP("X",O206:$AL$881,AV206,FALSE)-MONTH(TODAY()),"")))</f>
        <v/>
      </c>
      <c r="AN206" s="13"/>
      <c r="AO206" s="14">
        <v>2.7</v>
      </c>
      <c r="AP206" s="67">
        <f t="shared" si="15"/>
        <v>0</v>
      </c>
      <c r="AQ206" s="13"/>
      <c r="AR206" s="13"/>
      <c r="AS206" s="13"/>
      <c r="AT206" s="13"/>
      <c r="AU206" s="40">
        <v>241</v>
      </c>
      <c r="AV206" s="40" t="e">
        <f t="shared" si="10"/>
        <v>#REF!</v>
      </c>
    </row>
    <row r="207" spans="1:48" x14ac:dyDescent="0.25">
      <c r="C207" s="190"/>
      <c r="D207" s="71"/>
      <c r="E207" s="10"/>
      <c r="F207" s="54"/>
      <c r="G207" s="7"/>
      <c r="H207" s="57"/>
      <c r="I207" s="7"/>
      <c r="J207" s="7"/>
      <c r="K207" s="7"/>
      <c r="L207" s="10"/>
      <c r="M207" s="10"/>
      <c r="N207" s="63">
        <f t="shared" si="14"/>
        <v>0</v>
      </c>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64" t="str">
        <f ca="1">+IF(ISERROR(HLOOKUP("X",O207:$AL$881,AV207,FALSE)),"",IF(AN207="SI",100,IFERROR(HLOOKUP("X",O207:$AL$881,AV207,FALSE)-MONTH(TODAY()),"")))</f>
        <v/>
      </c>
      <c r="AN207" s="13"/>
      <c r="AO207" s="14">
        <v>2.7</v>
      </c>
      <c r="AP207" s="67">
        <f t="shared" si="15"/>
        <v>0</v>
      </c>
      <c r="AQ207" s="13"/>
      <c r="AR207" s="13"/>
      <c r="AS207" s="13"/>
      <c r="AT207" s="13"/>
      <c r="AU207" s="40">
        <v>242</v>
      </c>
      <c r="AV207" s="40" t="e">
        <f t="shared" si="10"/>
        <v>#REF!</v>
      </c>
    </row>
    <row r="208" spans="1:48" x14ac:dyDescent="0.25">
      <c r="C208" s="190"/>
      <c r="D208" s="71"/>
      <c r="E208" s="10"/>
      <c r="F208" s="54"/>
      <c r="G208" s="7"/>
      <c r="H208" s="57"/>
      <c r="I208" s="7"/>
      <c r="J208" s="7"/>
      <c r="K208" s="7"/>
      <c r="L208" s="10"/>
      <c r="M208" s="10"/>
      <c r="N208" s="63">
        <f t="shared" si="14"/>
        <v>0</v>
      </c>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64" t="str">
        <f ca="1">+IF(ISERROR(HLOOKUP("X",O208:$AL$881,AV208,FALSE)),"",IF(AN208="SI",100,IFERROR(HLOOKUP("X",O208:$AL$881,AV208,FALSE)-MONTH(TODAY()),"")))</f>
        <v/>
      </c>
      <c r="AN208" s="13"/>
      <c r="AO208" s="14">
        <v>2.7</v>
      </c>
      <c r="AP208" s="67">
        <f t="shared" si="15"/>
        <v>0</v>
      </c>
      <c r="AQ208" s="13"/>
      <c r="AR208" s="13"/>
      <c r="AS208" s="13"/>
      <c r="AT208" s="13"/>
      <c r="AU208" s="40">
        <v>243</v>
      </c>
      <c r="AV208" s="40" t="e">
        <f t="shared" si="10"/>
        <v>#REF!</v>
      </c>
    </row>
    <row r="209" spans="3:48" x14ac:dyDescent="0.25">
      <c r="C209" s="190"/>
      <c r="D209" s="71"/>
      <c r="E209" s="10"/>
      <c r="F209" s="54"/>
      <c r="G209" s="7"/>
      <c r="H209" s="57"/>
      <c r="I209" s="7"/>
      <c r="J209" s="7"/>
      <c r="K209" s="7"/>
      <c r="L209" s="10"/>
      <c r="M209" s="10"/>
      <c r="N209" s="63">
        <f t="shared" si="14"/>
        <v>0</v>
      </c>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64" t="str">
        <f ca="1">+IF(ISERROR(HLOOKUP("X",O209:$AL$881,AV209,FALSE)),"",IF(AN209="SI",100,IFERROR(HLOOKUP("X",O209:$AL$881,AV209,FALSE)-MONTH(TODAY()),"")))</f>
        <v/>
      </c>
      <c r="AN209" s="13"/>
      <c r="AO209" s="14">
        <v>2.7</v>
      </c>
      <c r="AP209" s="67">
        <f t="shared" si="15"/>
        <v>0</v>
      </c>
      <c r="AQ209" s="13"/>
      <c r="AR209" s="13"/>
      <c r="AS209" s="13"/>
      <c r="AT209" s="13"/>
      <c r="AU209" s="40">
        <v>244</v>
      </c>
      <c r="AV209" s="40" t="e">
        <f t="shared" si="10"/>
        <v>#REF!</v>
      </c>
    </row>
    <row r="210" spans="3:48" x14ac:dyDescent="0.25">
      <c r="C210" s="190"/>
      <c r="D210" s="71"/>
      <c r="E210" s="10"/>
      <c r="F210" s="54"/>
      <c r="G210" s="7"/>
      <c r="H210" s="57"/>
      <c r="I210" s="7"/>
      <c r="J210" s="7"/>
      <c r="K210" s="7"/>
      <c r="L210" s="10"/>
      <c r="M210" s="10"/>
      <c r="N210" s="63">
        <f t="shared" si="14"/>
        <v>0</v>
      </c>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64" t="str">
        <f ca="1">+IF(ISERROR(HLOOKUP("X",O210:$AL$881,AV210,FALSE)),"",IF(AN210="SI",100,IFERROR(HLOOKUP("X",O210:$AL$881,AV210,FALSE)-MONTH(TODAY()),"")))</f>
        <v/>
      </c>
      <c r="AN210" s="13"/>
      <c r="AO210" s="14">
        <v>2.7</v>
      </c>
      <c r="AP210" s="67">
        <f t="shared" si="15"/>
        <v>0</v>
      </c>
      <c r="AQ210" s="13"/>
      <c r="AR210" s="13"/>
      <c r="AS210" s="13"/>
      <c r="AT210" s="13"/>
      <c r="AU210" s="40">
        <v>245</v>
      </c>
      <c r="AV210" s="40" t="e">
        <f t="shared" si="10"/>
        <v>#REF!</v>
      </c>
    </row>
    <row r="211" spans="3:48" x14ac:dyDescent="0.25">
      <c r="C211" s="190"/>
      <c r="D211" s="71"/>
      <c r="E211" s="10"/>
      <c r="F211" s="54"/>
      <c r="G211" s="7"/>
      <c r="H211" s="57"/>
      <c r="I211" s="7"/>
      <c r="J211" s="7"/>
      <c r="K211" s="7"/>
      <c r="L211" s="10"/>
      <c r="M211" s="10"/>
      <c r="N211" s="63">
        <f t="shared" si="14"/>
        <v>0</v>
      </c>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64" t="str">
        <f ca="1">+IF(ISERROR(HLOOKUP("X",O211:$AL$881,AV211,FALSE)),"",IF(AN211="SI",100,IFERROR(HLOOKUP("X",O211:$AL$881,AV211,FALSE)-MONTH(TODAY()),"")))</f>
        <v/>
      </c>
      <c r="AN211" s="13"/>
      <c r="AO211" s="14">
        <v>2.7</v>
      </c>
      <c r="AP211" s="67">
        <f t="shared" si="15"/>
        <v>0</v>
      </c>
      <c r="AQ211" s="13"/>
      <c r="AR211" s="13"/>
      <c r="AS211" s="13"/>
      <c r="AT211" s="13"/>
      <c r="AU211" s="40">
        <v>246</v>
      </c>
      <c r="AV211" s="40" t="e">
        <f t="shared" si="10"/>
        <v>#REF!</v>
      </c>
    </row>
    <row r="212" spans="3:48" x14ac:dyDescent="0.25">
      <c r="C212" s="190"/>
      <c r="D212" s="71"/>
      <c r="E212" s="10"/>
      <c r="F212" s="54"/>
      <c r="G212" s="7"/>
      <c r="H212" s="57"/>
      <c r="I212" s="7"/>
      <c r="J212" s="7"/>
      <c r="K212" s="7"/>
      <c r="L212" s="10"/>
      <c r="M212" s="10"/>
      <c r="N212" s="63">
        <f t="shared" si="14"/>
        <v>0</v>
      </c>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64" t="str">
        <f ca="1">+IF(ISERROR(HLOOKUP("X",O212:$AL$881,AV212,FALSE)),"",IF(AN212="SI",100,IFERROR(HLOOKUP("X",O212:$AL$881,AV212,FALSE)-MONTH(TODAY()),"")))</f>
        <v/>
      </c>
      <c r="AN212" s="13"/>
      <c r="AO212" s="14">
        <v>2.7</v>
      </c>
      <c r="AP212" s="67">
        <f t="shared" si="15"/>
        <v>0</v>
      </c>
      <c r="AQ212" s="13"/>
      <c r="AR212" s="13"/>
      <c r="AS212" s="13"/>
      <c r="AT212" s="13"/>
      <c r="AU212" s="40">
        <v>247</v>
      </c>
      <c r="AV212" s="40" t="e">
        <f t="shared" si="10"/>
        <v>#REF!</v>
      </c>
    </row>
    <row r="213" spans="3:48" x14ac:dyDescent="0.25">
      <c r="C213" s="190"/>
      <c r="D213" s="71"/>
      <c r="E213" s="10"/>
      <c r="F213" s="54"/>
      <c r="G213" s="7"/>
      <c r="H213" s="57"/>
      <c r="I213" s="7"/>
      <c r="J213" s="7"/>
      <c r="K213" s="7"/>
      <c r="L213" s="10"/>
      <c r="M213" s="10"/>
      <c r="N213" s="63">
        <f t="shared" si="14"/>
        <v>0</v>
      </c>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64" t="str">
        <f ca="1">+IF(ISERROR(HLOOKUP("X",O213:$AL$881,AV213,FALSE)),"",IF(AN213="SI",100,IFERROR(HLOOKUP("X",O213:$AL$881,AV213,FALSE)-MONTH(TODAY()),"")))</f>
        <v/>
      </c>
      <c r="AN213" s="13"/>
      <c r="AO213" s="14">
        <v>2.7</v>
      </c>
      <c r="AP213" s="67">
        <f t="shared" si="15"/>
        <v>0</v>
      </c>
      <c r="AQ213" s="13"/>
      <c r="AR213" s="13"/>
      <c r="AS213" s="13"/>
      <c r="AT213" s="13"/>
      <c r="AU213" s="40">
        <v>248</v>
      </c>
      <c r="AV213" s="40" t="e">
        <f t="shared" si="10"/>
        <v>#REF!</v>
      </c>
    </row>
    <row r="214" spans="3:48" x14ac:dyDescent="0.25">
      <c r="C214" s="190"/>
      <c r="D214" s="71"/>
      <c r="E214" s="10"/>
      <c r="F214" s="54"/>
      <c r="G214" s="7"/>
      <c r="H214" s="57"/>
      <c r="I214" s="7"/>
      <c r="J214" s="7"/>
      <c r="K214" s="7"/>
      <c r="L214" s="10"/>
      <c r="M214" s="10"/>
      <c r="N214" s="63">
        <f t="shared" si="14"/>
        <v>0</v>
      </c>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64" t="str">
        <f ca="1">+IF(ISERROR(HLOOKUP("X",O214:$AL$881,AV214,FALSE)),"",IF(AN214="SI",100,IFERROR(HLOOKUP("X",O214:$AL$881,AV214,FALSE)-MONTH(TODAY()),"")))</f>
        <v/>
      </c>
      <c r="AN214" s="13"/>
      <c r="AO214" s="14">
        <v>2.7</v>
      </c>
      <c r="AP214" s="67">
        <f t="shared" si="15"/>
        <v>0</v>
      </c>
      <c r="AQ214" s="13"/>
      <c r="AR214" s="13"/>
      <c r="AS214" s="13"/>
      <c r="AT214" s="13"/>
      <c r="AU214" s="40">
        <v>249</v>
      </c>
      <c r="AV214" s="40" t="e">
        <f t="shared" si="10"/>
        <v>#REF!</v>
      </c>
    </row>
    <row r="215" spans="3:48" x14ac:dyDescent="0.25">
      <c r="C215" s="190"/>
      <c r="D215" s="71"/>
      <c r="E215" s="10"/>
      <c r="F215" s="54"/>
      <c r="G215" s="7"/>
      <c r="H215" s="57"/>
      <c r="I215" s="7"/>
      <c r="J215" s="7"/>
      <c r="K215" s="7"/>
      <c r="L215" s="10"/>
      <c r="M215" s="10"/>
      <c r="N215" s="63">
        <f t="shared" si="14"/>
        <v>0</v>
      </c>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64" t="str">
        <f ca="1">+IF(ISERROR(HLOOKUP("X",O215:$AL$881,AV215,FALSE)),"",IF(AN215="SI",100,IFERROR(HLOOKUP("X",O215:$AL$881,AV215,FALSE)-MONTH(TODAY()),"")))</f>
        <v/>
      </c>
      <c r="AN215" s="13"/>
      <c r="AO215" s="14">
        <v>2.7</v>
      </c>
      <c r="AP215" s="67">
        <f t="shared" si="15"/>
        <v>0</v>
      </c>
      <c r="AQ215" s="13"/>
      <c r="AR215" s="13"/>
      <c r="AS215" s="13"/>
      <c r="AT215" s="13"/>
      <c r="AU215" s="40">
        <v>250</v>
      </c>
      <c r="AV215" s="40" t="e">
        <f t="shared" si="10"/>
        <v>#REF!</v>
      </c>
    </row>
    <row r="216" spans="3:48" x14ac:dyDescent="0.25">
      <c r="C216" s="190"/>
      <c r="D216" s="71"/>
      <c r="E216" s="10"/>
      <c r="F216" s="54"/>
      <c r="G216" s="7"/>
      <c r="H216" s="57"/>
      <c r="I216" s="7"/>
      <c r="J216" s="7"/>
      <c r="K216" s="7"/>
      <c r="L216" s="10"/>
      <c r="M216" s="10"/>
      <c r="N216" s="63">
        <f t="shared" si="14"/>
        <v>0</v>
      </c>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64" t="str">
        <f ca="1">+IF(ISERROR(HLOOKUP("X",O216:$AL$881,AV216,FALSE)),"",IF(AN216="SI",100,IFERROR(HLOOKUP("X",O216:$AL$881,AV216,FALSE)-MONTH(TODAY()),"")))</f>
        <v/>
      </c>
      <c r="AN216" s="13"/>
      <c r="AO216" s="14">
        <v>2.7</v>
      </c>
      <c r="AP216" s="67">
        <f t="shared" si="15"/>
        <v>0</v>
      </c>
      <c r="AQ216" s="13"/>
      <c r="AR216" s="13"/>
      <c r="AS216" s="13"/>
      <c r="AT216" s="13"/>
      <c r="AU216" s="40">
        <v>251</v>
      </c>
      <c r="AV216" s="40" t="e">
        <f t="shared" si="10"/>
        <v>#REF!</v>
      </c>
    </row>
    <row r="217" spans="3:48" x14ac:dyDescent="0.25">
      <c r="C217" s="190"/>
      <c r="D217" s="71"/>
      <c r="E217" s="10"/>
      <c r="F217" s="54"/>
      <c r="G217" s="7"/>
      <c r="H217" s="57"/>
      <c r="I217" s="7"/>
      <c r="J217" s="7"/>
      <c r="K217" s="7"/>
      <c r="L217" s="10"/>
      <c r="M217" s="10"/>
      <c r="N217" s="63">
        <f t="shared" si="14"/>
        <v>0</v>
      </c>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64" t="str">
        <f ca="1">+IF(ISERROR(HLOOKUP("X",O217:$AL$881,AV217,FALSE)),"",IF(AN217="SI",100,IFERROR(HLOOKUP("X",O217:$AL$881,AV217,FALSE)-MONTH(TODAY()),"")))</f>
        <v/>
      </c>
      <c r="AN217" s="13"/>
      <c r="AO217" s="14">
        <v>2.7</v>
      </c>
      <c r="AP217" s="67">
        <f t="shared" si="15"/>
        <v>0</v>
      </c>
      <c r="AQ217" s="13"/>
      <c r="AR217" s="13"/>
      <c r="AS217" s="13"/>
      <c r="AT217" s="13"/>
      <c r="AU217" s="40">
        <v>252</v>
      </c>
      <c r="AV217" s="40" t="e">
        <f t="shared" si="10"/>
        <v>#REF!</v>
      </c>
    </row>
    <row r="218" spans="3:48" x14ac:dyDescent="0.25">
      <c r="C218" s="190"/>
      <c r="D218" s="71"/>
      <c r="E218" s="10"/>
      <c r="F218" s="54"/>
      <c r="G218" s="7"/>
      <c r="H218" s="57"/>
      <c r="I218" s="7"/>
      <c r="J218" s="7"/>
      <c r="K218" s="7"/>
      <c r="L218" s="10"/>
      <c r="M218" s="10"/>
      <c r="N218" s="63">
        <f t="shared" si="14"/>
        <v>0</v>
      </c>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64" t="str">
        <f ca="1">+IF(ISERROR(HLOOKUP("X",O218:$AL$881,AV218,FALSE)),"",IF(AN218="SI",100,IFERROR(HLOOKUP("X",O218:$AL$881,AV218,FALSE)-MONTH(TODAY()),"")))</f>
        <v/>
      </c>
      <c r="AN218" s="13"/>
      <c r="AO218" s="14">
        <v>2.7</v>
      </c>
      <c r="AP218" s="67">
        <f t="shared" si="15"/>
        <v>0</v>
      </c>
      <c r="AQ218" s="13"/>
      <c r="AR218" s="13"/>
      <c r="AS218" s="13"/>
      <c r="AT218" s="13"/>
      <c r="AU218" s="40">
        <v>253</v>
      </c>
      <c r="AV218" s="40" t="e">
        <f t="shared" si="10"/>
        <v>#REF!</v>
      </c>
    </row>
    <row r="219" spans="3:48" x14ac:dyDescent="0.25">
      <c r="C219" s="190"/>
      <c r="D219" s="71"/>
      <c r="E219" s="10"/>
      <c r="F219" s="54"/>
      <c r="G219" s="7"/>
      <c r="H219" s="57"/>
      <c r="I219" s="7"/>
      <c r="J219" s="7"/>
      <c r="K219" s="7"/>
      <c r="L219" s="10"/>
      <c r="M219" s="10"/>
      <c r="N219" s="63">
        <f t="shared" si="14"/>
        <v>0</v>
      </c>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64" t="str">
        <f ca="1">+IF(ISERROR(HLOOKUP("X",O219:$AL$881,AV219,FALSE)),"",IF(AN219="SI",100,IFERROR(HLOOKUP("X",O219:$AL$881,AV219,FALSE)-MONTH(TODAY()),"")))</f>
        <v/>
      </c>
      <c r="AN219" s="13"/>
      <c r="AO219" s="14">
        <v>2.7</v>
      </c>
      <c r="AP219" s="67">
        <f t="shared" si="15"/>
        <v>0</v>
      </c>
      <c r="AQ219" s="13"/>
      <c r="AR219" s="13"/>
      <c r="AS219" s="13"/>
      <c r="AT219" s="13"/>
      <c r="AU219" s="40">
        <v>254</v>
      </c>
      <c r="AV219" s="40" t="e">
        <f t="shared" si="10"/>
        <v>#REF!</v>
      </c>
    </row>
    <row r="220" spans="3:48" x14ac:dyDescent="0.25">
      <c r="C220" s="190"/>
      <c r="D220" s="71"/>
      <c r="E220" s="10"/>
      <c r="F220" s="54"/>
      <c r="G220" s="7"/>
      <c r="H220" s="57"/>
      <c r="I220" s="7"/>
      <c r="J220" s="7"/>
      <c r="K220" s="7"/>
      <c r="L220" s="10"/>
      <c r="M220" s="10"/>
      <c r="N220" s="63">
        <f t="shared" si="14"/>
        <v>0</v>
      </c>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64" t="str">
        <f ca="1">+IF(ISERROR(HLOOKUP("X",O220:$AL$881,AV220,FALSE)),"",IF(AN220="SI",100,IFERROR(HLOOKUP("X",O220:$AL$881,AV220,FALSE)-MONTH(TODAY()),"")))</f>
        <v/>
      </c>
      <c r="AN220" s="13"/>
      <c r="AO220" s="14">
        <v>2.7</v>
      </c>
      <c r="AP220" s="67">
        <f t="shared" si="15"/>
        <v>0</v>
      </c>
      <c r="AQ220" s="13"/>
      <c r="AR220" s="13"/>
      <c r="AS220" s="13"/>
      <c r="AT220" s="13"/>
      <c r="AU220" s="40">
        <v>255</v>
      </c>
      <c r="AV220" s="40" t="e">
        <f t="shared" si="10"/>
        <v>#REF!</v>
      </c>
    </row>
    <row r="221" spans="3:48" x14ac:dyDescent="0.25">
      <c r="C221" s="190"/>
      <c r="D221" s="71"/>
      <c r="E221" s="10"/>
      <c r="F221" s="54"/>
      <c r="G221" s="7"/>
      <c r="H221" s="57"/>
      <c r="I221" s="7"/>
      <c r="J221" s="7"/>
      <c r="K221" s="7"/>
      <c r="L221" s="10"/>
      <c r="M221" s="10"/>
      <c r="N221" s="63">
        <f t="shared" si="14"/>
        <v>0</v>
      </c>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64" t="str">
        <f ca="1">+IF(ISERROR(HLOOKUP("X",O221:$AL$881,AV221,FALSE)),"",IF(AN221="SI",100,IFERROR(HLOOKUP("X",O221:$AL$881,AV221,FALSE)-MONTH(TODAY()),"")))</f>
        <v/>
      </c>
      <c r="AN221" s="13"/>
      <c r="AO221" s="14">
        <v>2.7</v>
      </c>
      <c r="AP221" s="67">
        <f t="shared" si="15"/>
        <v>0</v>
      </c>
      <c r="AQ221" s="13"/>
      <c r="AR221" s="13"/>
      <c r="AS221" s="13"/>
      <c r="AT221" s="13"/>
      <c r="AU221" s="40">
        <v>256</v>
      </c>
      <c r="AV221" s="40" t="e">
        <f t="shared" si="10"/>
        <v>#REF!</v>
      </c>
    </row>
    <row r="222" spans="3:48" x14ac:dyDescent="0.25">
      <c r="C222" s="190"/>
      <c r="D222" s="71"/>
      <c r="E222" s="10"/>
      <c r="F222" s="54"/>
      <c r="G222" s="7"/>
      <c r="H222" s="57"/>
      <c r="I222" s="7"/>
      <c r="J222" s="7"/>
      <c r="K222" s="7"/>
      <c r="L222" s="10"/>
      <c r="M222" s="10"/>
      <c r="N222" s="63">
        <f t="shared" si="14"/>
        <v>0</v>
      </c>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64" t="str">
        <f ca="1">+IF(ISERROR(HLOOKUP("X",O222:$AL$881,AV222,FALSE)),"",IF(AN222="SI",100,IFERROR(HLOOKUP("X",O222:$AL$881,AV222,FALSE)-MONTH(TODAY()),"")))</f>
        <v/>
      </c>
      <c r="AN222" s="13"/>
      <c r="AO222" s="14">
        <v>2.7</v>
      </c>
      <c r="AP222" s="67">
        <f t="shared" si="15"/>
        <v>0</v>
      </c>
      <c r="AQ222" s="13"/>
      <c r="AR222" s="13"/>
      <c r="AS222" s="13"/>
      <c r="AT222" s="13"/>
      <c r="AU222" s="40">
        <v>257</v>
      </c>
      <c r="AV222" s="40" t="e">
        <f t="shared" si="10"/>
        <v>#REF!</v>
      </c>
    </row>
    <row r="223" spans="3:48" x14ac:dyDescent="0.25">
      <c r="C223" s="190"/>
      <c r="D223" s="71"/>
      <c r="E223" s="10"/>
      <c r="F223" s="54"/>
      <c r="G223" s="7"/>
      <c r="H223" s="57"/>
      <c r="I223" s="7"/>
      <c r="J223" s="7"/>
      <c r="K223" s="7"/>
      <c r="L223" s="10"/>
      <c r="M223" s="10"/>
      <c r="N223" s="63">
        <f t="shared" si="14"/>
        <v>0</v>
      </c>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64" t="str">
        <f ca="1">+IF(ISERROR(HLOOKUP("X",O223:$AL$881,AV223,FALSE)),"",IF(AN223="SI",100,IFERROR(HLOOKUP("X",O223:$AL$881,AV223,FALSE)-MONTH(TODAY()),"")))</f>
        <v/>
      </c>
      <c r="AN223" s="13"/>
      <c r="AO223" s="14">
        <v>2.7</v>
      </c>
      <c r="AP223" s="67">
        <f t="shared" si="15"/>
        <v>0</v>
      </c>
      <c r="AQ223" s="13"/>
      <c r="AR223" s="13"/>
      <c r="AS223" s="13"/>
      <c r="AT223" s="13"/>
      <c r="AU223" s="40">
        <v>258</v>
      </c>
      <c r="AV223" s="40" t="e">
        <f t="shared" si="10"/>
        <v>#REF!</v>
      </c>
    </row>
    <row r="224" spans="3:48" x14ac:dyDescent="0.25">
      <c r="C224" s="190"/>
      <c r="D224" s="71"/>
      <c r="E224" s="10"/>
      <c r="F224" s="54"/>
      <c r="G224" s="7"/>
      <c r="H224" s="57"/>
      <c r="I224" s="7"/>
      <c r="J224" s="7"/>
      <c r="K224" s="7"/>
      <c r="L224" s="10"/>
      <c r="M224" s="10"/>
      <c r="N224" s="63">
        <f t="shared" si="14"/>
        <v>0</v>
      </c>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64" t="str">
        <f ca="1">+IF(ISERROR(HLOOKUP("X",O224:$AL$881,AV224,FALSE)),"",IF(AN224="SI",100,IFERROR(HLOOKUP("X",O224:$AL$881,AV224,FALSE)-MONTH(TODAY()),"")))</f>
        <v/>
      </c>
      <c r="AN224" s="13"/>
      <c r="AO224" s="14">
        <v>2.7</v>
      </c>
      <c r="AP224" s="67">
        <f t="shared" si="15"/>
        <v>0</v>
      </c>
      <c r="AQ224" s="13"/>
      <c r="AR224" s="13"/>
      <c r="AS224" s="13"/>
      <c r="AT224" s="13"/>
      <c r="AU224" s="40">
        <v>259</v>
      </c>
      <c r="AV224" s="40" t="e">
        <f t="shared" ref="AV224:AV287" si="16">+AV223-1</f>
        <v>#REF!</v>
      </c>
    </row>
    <row r="225" spans="1:48" x14ac:dyDescent="0.25">
      <c r="C225" s="190"/>
      <c r="D225" s="71"/>
      <c r="E225" s="10"/>
      <c r="F225" s="54"/>
      <c r="G225" s="7"/>
      <c r="H225" s="57"/>
      <c r="I225" s="7"/>
      <c r="J225" s="7"/>
      <c r="K225" s="7"/>
      <c r="L225" s="10"/>
      <c r="M225" s="10"/>
      <c r="N225" s="63">
        <f t="shared" si="14"/>
        <v>0</v>
      </c>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64" t="str">
        <f ca="1">+IF(ISERROR(HLOOKUP("X",O225:$AL$881,AV225,FALSE)),"",IF(AN225="SI",100,IFERROR(HLOOKUP("X",O225:$AL$881,AV225,FALSE)-MONTH(TODAY()),"")))</f>
        <v/>
      </c>
      <c r="AN225" s="13"/>
      <c r="AO225" s="14">
        <v>2.7</v>
      </c>
      <c r="AP225" s="67">
        <f t="shared" si="15"/>
        <v>0</v>
      </c>
      <c r="AQ225" s="13"/>
      <c r="AR225" s="13"/>
      <c r="AS225" s="13"/>
      <c r="AT225" s="13"/>
      <c r="AU225" s="40">
        <v>260</v>
      </c>
      <c r="AV225" s="40" t="e">
        <f t="shared" si="16"/>
        <v>#REF!</v>
      </c>
    </row>
    <row r="226" spans="1:48" x14ac:dyDescent="0.25">
      <c r="C226" s="190"/>
      <c r="D226" s="71"/>
      <c r="E226" s="10"/>
      <c r="F226" s="54"/>
      <c r="G226" s="7"/>
      <c r="H226" s="57"/>
      <c r="I226" s="7"/>
      <c r="J226" s="7"/>
      <c r="K226" s="7"/>
      <c r="L226" s="10"/>
      <c r="M226" s="10"/>
      <c r="N226" s="63">
        <f t="shared" si="14"/>
        <v>0</v>
      </c>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64" t="str">
        <f ca="1">+IF(ISERROR(HLOOKUP("X",O226:$AL$881,AV226,FALSE)),"",IF(AN226="SI",100,IFERROR(HLOOKUP("X",O226:$AL$881,AV226,FALSE)-MONTH(TODAY()),"")))</f>
        <v/>
      </c>
      <c r="AN226" s="13"/>
      <c r="AO226" s="14">
        <v>2.7</v>
      </c>
      <c r="AP226" s="67">
        <f t="shared" si="15"/>
        <v>0</v>
      </c>
      <c r="AQ226" s="13"/>
      <c r="AR226" s="13"/>
      <c r="AS226" s="13"/>
      <c r="AT226" s="13"/>
      <c r="AU226" s="40">
        <v>261</v>
      </c>
      <c r="AV226" s="40" t="e">
        <f t="shared" si="16"/>
        <v>#REF!</v>
      </c>
    </row>
    <row r="227" spans="1:48" x14ac:dyDescent="0.25">
      <c r="C227" s="190"/>
      <c r="D227" s="71"/>
      <c r="E227" s="10"/>
      <c r="F227" s="54"/>
      <c r="G227" s="7"/>
      <c r="H227" s="57"/>
      <c r="I227" s="7"/>
      <c r="J227" s="7"/>
      <c r="K227" s="7"/>
      <c r="L227" s="10"/>
      <c r="M227" s="10"/>
      <c r="N227" s="63">
        <f t="shared" si="14"/>
        <v>0</v>
      </c>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64" t="str">
        <f ca="1">+IF(ISERROR(HLOOKUP("X",O227:$AL$881,AV227,FALSE)),"",IF(AN227="SI",100,IFERROR(HLOOKUP("X",O227:$AL$881,AV227,FALSE)-MONTH(TODAY()),"")))</f>
        <v/>
      </c>
      <c r="AN227" s="13"/>
      <c r="AO227" s="14">
        <v>2.7</v>
      </c>
      <c r="AP227" s="67">
        <f t="shared" si="15"/>
        <v>0</v>
      </c>
      <c r="AQ227" s="13"/>
      <c r="AR227" s="13"/>
      <c r="AS227" s="13"/>
      <c r="AT227" s="13"/>
      <c r="AU227" s="40">
        <v>262</v>
      </c>
      <c r="AV227" s="40" t="e">
        <f t="shared" si="16"/>
        <v>#REF!</v>
      </c>
    </row>
    <row r="228" spans="1:48" x14ac:dyDescent="0.25">
      <c r="C228" s="190"/>
      <c r="D228" s="71"/>
      <c r="E228" s="10"/>
      <c r="F228" s="54"/>
      <c r="G228" s="7"/>
      <c r="H228" s="57"/>
      <c r="I228" s="7"/>
      <c r="J228" s="7"/>
      <c r="K228" s="7"/>
      <c r="L228" s="10"/>
      <c r="M228" s="10"/>
      <c r="N228" s="63">
        <f t="shared" si="14"/>
        <v>0</v>
      </c>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64" t="str">
        <f ca="1">+IF(ISERROR(HLOOKUP("X",O228:$AL$881,AV228,FALSE)),"",IF(AN228="SI",100,IFERROR(HLOOKUP("X",O228:$AL$881,AV228,FALSE)-MONTH(TODAY()),"")))</f>
        <v/>
      </c>
      <c r="AN228" s="13"/>
      <c r="AO228" s="14">
        <v>2.7</v>
      </c>
      <c r="AP228" s="67">
        <f t="shared" si="15"/>
        <v>0</v>
      </c>
      <c r="AQ228" s="13"/>
      <c r="AR228" s="13"/>
      <c r="AS228" s="13"/>
      <c r="AT228" s="13"/>
      <c r="AU228" s="40">
        <v>263</v>
      </c>
      <c r="AV228" s="40" t="e">
        <f t="shared" si="16"/>
        <v>#REF!</v>
      </c>
    </row>
    <row r="229" spans="1:48" x14ac:dyDescent="0.25">
      <c r="C229" s="190"/>
      <c r="D229" s="7"/>
      <c r="E229" s="11"/>
      <c r="F229" s="54"/>
      <c r="G229" s="7"/>
      <c r="H229" s="57"/>
      <c r="I229" s="7"/>
      <c r="J229" s="5"/>
      <c r="K229" s="5"/>
      <c r="L229" s="11"/>
      <c r="M229" s="11"/>
      <c r="N229" s="63">
        <f t="shared" si="14"/>
        <v>0</v>
      </c>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64" t="str">
        <f ca="1">+IF(ISERROR(HLOOKUP("X",O229:$AL$881,AV229,FALSE)),"",IF(AN229="SI",100,IFERROR(HLOOKUP("X",O229:$AL$881,AV229,FALSE)-MONTH(TODAY()),"")))</f>
        <v/>
      </c>
      <c r="AN229" s="13"/>
      <c r="AO229" s="14">
        <v>2.7</v>
      </c>
      <c r="AP229" s="67">
        <f t="shared" si="15"/>
        <v>0</v>
      </c>
      <c r="AQ229" s="13"/>
      <c r="AR229" s="13"/>
      <c r="AS229" s="13"/>
      <c r="AT229" s="13"/>
      <c r="AU229" s="40">
        <v>264</v>
      </c>
      <c r="AV229" s="40" t="e">
        <f t="shared" si="16"/>
        <v>#REF!</v>
      </c>
    </row>
    <row r="230" spans="1:48" x14ac:dyDescent="0.25">
      <c r="C230" s="190"/>
      <c r="D230" s="7"/>
      <c r="E230" s="11"/>
      <c r="F230" s="54"/>
      <c r="G230" s="7"/>
      <c r="H230" s="57"/>
      <c r="I230" s="7"/>
      <c r="J230" s="11"/>
      <c r="K230" s="5"/>
      <c r="L230" s="11"/>
      <c r="M230" s="11"/>
      <c r="N230" s="63">
        <f t="shared" si="14"/>
        <v>0</v>
      </c>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64" t="str">
        <f ca="1">+IF(ISERROR(HLOOKUP("X",O230:$AL$881,AV230,FALSE)),"",IF(AN230="SI",100,IFERROR(HLOOKUP("X",O230:$AL$881,AV230,FALSE)-MONTH(TODAY()),"")))</f>
        <v/>
      </c>
      <c r="AN230" s="13"/>
      <c r="AO230" s="14">
        <v>2.7</v>
      </c>
      <c r="AP230" s="67">
        <f t="shared" si="15"/>
        <v>0</v>
      </c>
      <c r="AQ230" s="13"/>
      <c r="AR230" s="13"/>
      <c r="AS230" s="13"/>
      <c r="AT230" s="13"/>
      <c r="AU230" s="40">
        <v>265</v>
      </c>
      <c r="AV230" s="40" t="e">
        <f t="shared" si="16"/>
        <v>#REF!</v>
      </c>
    </row>
    <row r="231" spans="1:48" x14ac:dyDescent="0.25">
      <c r="C231" s="190"/>
      <c r="D231" s="7"/>
      <c r="E231" s="11"/>
      <c r="F231" s="54"/>
      <c r="G231" s="7"/>
      <c r="H231" s="57"/>
      <c r="I231" s="7"/>
      <c r="J231" s="7"/>
      <c r="K231" s="57"/>
      <c r="L231" s="11"/>
      <c r="M231" s="11"/>
      <c r="N231" s="63">
        <f t="shared" si="14"/>
        <v>0</v>
      </c>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64" t="str">
        <f ca="1">+IF(ISERROR(HLOOKUP("X",O231:$AL$881,AV231,FALSE)),"",IF(AN231="SI",100,IFERROR(HLOOKUP("X",O231:$AL$881,AV231,FALSE)-MONTH(TODAY()),"")))</f>
        <v/>
      </c>
      <c r="AN231" s="13"/>
      <c r="AO231" s="14">
        <v>2.7</v>
      </c>
      <c r="AP231" s="67">
        <f t="shared" si="15"/>
        <v>0</v>
      </c>
      <c r="AQ231" s="13"/>
      <c r="AR231" s="13"/>
      <c r="AS231" s="13"/>
      <c r="AT231" s="13"/>
      <c r="AU231" s="40">
        <v>266</v>
      </c>
      <c r="AV231" s="40" t="e">
        <f t="shared" si="16"/>
        <v>#REF!</v>
      </c>
    </row>
    <row r="232" spans="1:48" x14ac:dyDescent="0.25">
      <c r="C232" s="190"/>
      <c r="D232" s="7"/>
      <c r="E232" s="11"/>
      <c r="F232" s="54"/>
      <c r="G232" s="7"/>
      <c r="H232" s="57"/>
      <c r="I232" s="7"/>
      <c r="J232" s="11"/>
      <c r="K232" s="5"/>
      <c r="L232" s="11"/>
      <c r="M232" s="11"/>
      <c r="N232" s="63">
        <f t="shared" si="14"/>
        <v>0</v>
      </c>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64" t="str">
        <f ca="1">+IF(ISERROR(HLOOKUP("X",O232:$AL$881,AV232,FALSE)),"",IF(AN232="SI",100,IFERROR(HLOOKUP("X",O232:$AL$881,AV232,FALSE)-MONTH(TODAY()),"")))</f>
        <v/>
      </c>
      <c r="AN232" s="13"/>
      <c r="AO232" s="14">
        <v>2.7</v>
      </c>
      <c r="AP232" s="67">
        <f t="shared" si="15"/>
        <v>0</v>
      </c>
      <c r="AQ232" s="13"/>
      <c r="AR232" s="13"/>
      <c r="AS232" s="13"/>
      <c r="AT232" s="13"/>
      <c r="AU232" s="40">
        <v>267</v>
      </c>
      <c r="AV232" s="40" t="e">
        <f t="shared" si="16"/>
        <v>#REF!</v>
      </c>
    </row>
    <row r="233" spans="1:48" x14ac:dyDescent="0.25">
      <c r="C233" s="190"/>
      <c r="D233" s="7"/>
      <c r="E233" s="11"/>
      <c r="F233" s="54"/>
      <c r="G233" s="7"/>
      <c r="H233" s="57"/>
      <c r="I233" s="7"/>
      <c r="J233" s="5"/>
      <c r="K233" s="5"/>
      <c r="L233" s="11"/>
      <c r="M233" s="11"/>
      <c r="N233" s="63">
        <f t="shared" si="14"/>
        <v>0</v>
      </c>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64" t="str">
        <f ca="1">+IF(ISERROR(HLOOKUP("X",O233:$AL$881,AV233,FALSE)),"",IF(AN233="SI",100,IFERROR(HLOOKUP("X",O233:$AL$881,AV233,FALSE)-MONTH(TODAY()),"")))</f>
        <v/>
      </c>
      <c r="AN233" s="13"/>
      <c r="AO233" s="14">
        <v>2.7</v>
      </c>
      <c r="AP233" s="67">
        <f t="shared" si="15"/>
        <v>0</v>
      </c>
      <c r="AQ233" s="13"/>
      <c r="AR233" s="13"/>
      <c r="AS233" s="13"/>
      <c r="AT233" s="13"/>
      <c r="AU233" s="40">
        <v>268</v>
      </c>
      <c r="AV233" s="40" t="e">
        <f t="shared" si="16"/>
        <v>#REF!</v>
      </c>
    </row>
    <row r="234" spans="1:48" x14ac:dyDescent="0.25">
      <c r="C234" s="190"/>
      <c r="D234" s="7"/>
      <c r="E234" s="11"/>
      <c r="F234" s="54"/>
      <c r="G234" s="7"/>
      <c r="H234" s="57"/>
      <c r="I234" s="7"/>
      <c r="J234" s="11"/>
      <c r="K234" s="5"/>
      <c r="L234" s="11"/>
      <c r="M234" s="11"/>
      <c r="N234" s="63">
        <f t="shared" si="14"/>
        <v>0</v>
      </c>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64" t="str">
        <f ca="1">+IF(ISERROR(HLOOKUP("X",O234:$AL$881,AV234,FALSE)),"",IF(AN234="SI",100,IFERROR(HLOOKUP("X",O234:$AL$881,AV234,FALSE)-MONTH(TODAY()),"")))</f>
        <v/>
      </c>
      <c r="AN234" s="13"/>
      <c r="AO234" s="14">
        <v>2.7</v>
      </c>
      <c r="AP234" s="67">
        <f t="shared" si="15"/>
        <v>0</v>
      </c>
      <c r="AQ234" s="13"/>
      <c r="AR234" s="13"/>
      <c r="AS234" s="13"/>
      <c r="AT234" s="13"/>
      <c r="AU234" s="40">
        <v>269</v>
      </c>
      <c r="AV234" s="40" t="e">
        <f t="shared" si="16"/>
        <v>#REF!</v>
      </c>
    </row>
    <row r="235" spans="1:48" x14ac:dyDescent="0.25">
      <c r="C235" s="191"/>
      <c r="D235" s="7"/>
      <c r="E235" s="11"/>
      <c r="F235" s="54"/>
      <c r="G235" s="7"/>
      <c r="H235" s="57"/>
      <c r="I235" s="7"/>
      <c r="J235" s="5"/>
      <c r="K235" s="5"/>
      <c r="L235" s="11"/>
      <c r="M235" s="11"/>
      <c r="N235" s="63">
        <f t="shared" si="14"/>
        <v>0</v>
      </c>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64" t="str">
        <f ca="1">+IF(ISERROR(HLOOKUP("X",O235:$AL$881,AV235,FALSE)),"",IF(AN235="SI",100,IFERROR(HLOOKUP("X",O235:$AL$881,AV235,FALSE)-MONTH(TODAY()),"")))</f>
        <v/>
      </c>
      <c r="AN235" s="13"/>
      <c r="AO235" s="14">
        <v>2.7</v>
      </c>
      <c r="AP235" s="67">
        <f t="shared" si="15"/>
        <v>0</v>
      </c>
      <c r="AQ235" s="13"/>
      <c r="AR235" s="13"/>
      <c r="AS235" s="13"/>
      <c r="AT235" s="13"/>
      <c r="AU235" s="40">
        <v>270</v>
      </c>
      <c r="AV235" s="40" t="e">
        <f t="shared" si="16"/>
        <v>#REF!</v>
      </c>
    </row>
    <row r="236" spans="1:48" ht="15.75" thickBot="1" x14ac:dyDescent="0.3">
      <c r="C236" s="168" t="s">
        <v>44</v>
      </c>
      <c r="D236" s="168"/>
      <c r="E236" s="168"/>
      <c r="F236" s="168"/>
      <c r="G236" s="168"/>
      <c r="H236" s="168"/>
      <c r="I236" s="168"/>
      <c r="J236" s="168"/>
      <c r="K236" s="168"/>
      <c r="L236" s="57"/>
      <c r="M236" s="57">
        <f t="shared" ref="M236:N236" si="17">SUM(M200:M235)</f>
        <v>4</v>
      </c>
      <c r="N236" s="62">
        <f t="shared" si="17"/>
        <v>4</v>
      </c>
      <c r="O236" s="137"/>
      <c r="P236" s="138"/>
      <c r="Q236" s="138"/>
      <c r="R236" s="138"/>
      <c r="S236" s="138"/>
      <c r="T236" s="138"/>
      <c r="U236" s="138"/>
      <c r="V236" s="138"/>
      <c r="W236" s="138"/>
      <c r="X236" s="138"/>
      <c r="Y236" s="138"/>
      <c r="Z236" s="138"/>
      <c r="AA236" s="138"/>
      <c r="AB236" s="138"/>
      <c r="AC236" s="138"/>
      <c r="AD236" s="138"/>
      <c r="AE236" s="138"/>
      <c r="AF236" s="138"/>
      <c r="AG236" s="138"/>
      <c r="AH236" s="138"/>
      <c r="AI236" s="138"/>
      <c r="AJ236" s="138"/>
      <c r="AK236" s="138"/>
      <c r="AL236" s="138"/>
      <c r="AM236" s="139"/>
      <c r="AN236" s="18" t="s">
        <v>35</v>
      </c>
      <c r="AO236" s="26">
        <f>SUM(AO200:AO235)</f>
        <v>97.20000000000006</v>
      </c>
      <c r="AP236" s="66">
        <f>SUM(AP200:AP235)</f>
        <v>2.7</v>
      </c>
      <c r="AQ236" s="13">
        <v>7</v>
      </c>
      <c r="AR236" s="13"/>
      <c r="AS236" s="13"/>
      <c r="AT236" s="13"/>
      <c r="AU236" s="40">
        <v>271</v>
      </c>
      <c r="AV236" s="40" t="e">
        <f t="shared" si="16"/>
        <v>#REF!</v>
      </c>
    </row>
    <row r="237" spans="1:48" ht="29.25" thickTop="1" x14ac:dyDescent="0.25">
      <c r="A237" s="153" t="str">
        <f>D237</f>
        <v/>
      </c>
      <c r="B237" s="94"/>
      <c r="C237" s="149" t="s">
        <v>70</v>
      </c>
      <c r="D237" s="58" t="str">
        <f>IF(F239=1,VLOOKUP("NOMINACION PROTOCOLO",C198:D236,2,0)+1,"")</f>
        <v/>
      </c>
      <c r="E237" s="149" t="s">
        <v>68</v>
      </c>
      <c r="F237" s="155" t="s">
        <v>18</v>
      </c>
      <c r="G237" s="149" t="s">
        <v>23</v>
      </c>
      <c r="H237" s="149" t="s">
        <v>15</v>
      </c>
      <c r="I237" s="149" t="s">
        <v>24</v>
      </c>
      <c r="J237" s="149" t="s">
        <v>12</v>
      </c>
      <c r="K237" s="149"/>
      <c r="L237" s="149" t="s">
        <v>22</v>
      </c>
      <c r="M237" s="149"/>
      <c r="N237" s="149"/>
      <c r="O237" s="150" t="s">
        <v>0</v>
      </c>
      <c r="P237" s="150" t="s">
        <v>1</v>
      </c>
      <c r="Q237" s="150" t="s">
        <v>2</v>
      </c>
      <c r="R237" s="150" t="s">
        <v>3</v>
      </c>
      <c r="S237" s="150" t="s">
        <v>4</v>
      </c>
      <c r="T237" s="150" t="s">
        <v>5</v>
      </c>
      <c r="U237" s="150" t="s">
        <v>6</v>
      </c>
      <c r="V237" s="150" t="s">
        <v>7</v>
      </c>
      <c r="W237" s="150" t="s">
        <v>8</v>
      </c>
      <c r="X237" s="150" t="s">
        <v>9</v>
      </c>
      <c r="Y237" s="150" t="s">
        <v>10</v>
      </c>
      <c r="Z237" s="150" t="s">
        <v>11</v>
      </c>
      <c r="AA237" s="150" t="s">
        <v>0</v>
      </c>
      <c r="AB237" s="150" t="s">
        <v>1</v>
      </c>
      <c r="AC237" s="150" t="s">
        <v>2</v>
      </c>
      <c r="AD237" s="150" t="s">
        <v>3</v>
      </c>
      <c r="AE237" s="150" t="s">
        <v>4</v>
      </c>
      <c r="AF237" s="150" t="s">
        <v>5</v>
      </c>
      <c r="AG237" s="150" t="s">
        <v>6</v>
      </c>
      <c r="AH237" s="150" t="s">
        <v>7</v>
      </c>
      <c r="AI237" s="150" t="s">
        <v>8</v>
      </c>
      <c r="AJ237" s="150" t="s">
        <v>9</v>
      </c>
      <c r="AK237" s="150" t="s">
        <v>10</v>
      </c>
      <c r="AL237" s="150" t="s">
        <v>11</v>
      </c>
      <c r="AM237" s="149" t="s">
        <v>17</v>
      </c>
      <c r="AN237" s="149"/>
      <c r="AO237" s="149" t="s">
        <v>14</v>
      </c>
      <c r="AP237" s="149"/>
      <c r="AQ237" s="19"/>
      <c r="AR237" s="19"/>
      <c r="AS237" s="19"/>
      <c r="AT237" s="19"/>
      <c r="AU237" s="40">
        <v>272</v>
      </c>
      <c r="AV237" s="40" t="e">
        <f t="shared" si="16"/>
        <v>#REF!</v>
      </c>
    </row>
    <row r="238" spans="1:48" ht="29.25" thickBot="1" x14ac:dyDescent="0.3">
      <c r="A238" s="154"/>
      <c r="B238" s="94"/>
      <c r="C238" s="149"/>
      <c r="D238" s="72"/>
      <c r="E238" s="149"/>
      <c r="F238" s="155"/>
      <c r="G238" s="149"/>
      <c r="H238" s="149"/>
      <c r="I238" s="149"/>
      <c r="J238" s="58" t="s">
        <v>74</v>
      </c>
      <c r="K238" s="58" t="s">
        <v>25</v>
      </c>
      <c r="L238" s="58" t="s">
        <v>21</v>
      </c>
      <c r="M238" s="58" t="s">
        <v>20</v>
      </c>
      <c r="N238" s="58" t="s">
        <v>19</v>
      </c>
      <c r="O238" s="150"/>
      <c r="P238" s="150"/>
      <c r="Q238" s="150"/>
      <c r="R238" s="150"/>
      <c r="S238" s="150"/>
      <c r="T238" s="150"/>
      <c r="U238" s="150"/>
      <c r="V238" s="150"/>
      <c r="W238" s="150"/>
      <c r="X238" s="150"/>
      <c r="Y238" s="150"/>
      <c r="Z238" s="150"/>
      <c r="AA238" s="150"/>
      <c r="AB238" s="150"/>
      <c r="AC238" s="150"/>
      <c r="AD238" s="150"/>
      <c r="AE238" s="150"/>
      <c r="AF238" s="150"/>
      <c r="AG238" s="150"/>
      <c r="AH238" s="150"/>
      <c r="AI238" s="150"/>
      <c r="AJ238" s="150"/>
      <c r="AK238" s="150"/>
      <c r="AL238" s="150"/>
      <c r="AM238" s="59" t="s">
        <v>16</v>
      </c>
      <c r="AN238" s="58" t="s">
        <v>13</v>
      </c>
      <c r="AO238" s="58" t="s">
        <v>28</v>
      </c>
      <c r="AP238" s="59" t="s">
        <v>29</v>
      </c>
      <c r="AQ238" s="23"/>
      <c r="AR238" s="23"/>
      <c r="AS238" s="23"/>
      <c r="AT238" s="23"/>
      <c r="AU238" s="40">
        <v>273</v>
      </c>
      <c r="AV238" s="40" t="e">
        <f t="shared" si="16"/>
        <v>#REF!</v>
      </c>
    </row>
    <row r="239" spans="1:48" ht="15.75" thickTop="1" x14ac:dyDescent="0.25">
      <c r="C239" s="189" t="s">
        <v>64</v>
      </c>
      <c r="D239" s="75"/>
      <c r="E239" s="11"/>
      <c r="F239" s="54"/>
      <c r="G239" s="5"/>
      <c r="H239" s="57"/>
      <c r="I239" s="7"/>
      <c r="J239" s="5"/>
      <c r="K239" s="5"/>
      <c r="L239" s="11"/>
      <c r="M239" s="11">
        <v>2</v>
      </c>
      <c r="N239" s="63">
        <f>L239+M239</f>
        <v>2</v>
      </c>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64" t="str">
        <f ca="1">+IF(ISERROR(HLOOKUP("X",O239:$AL$881,AV239,FALSE)),"",IF(AN239="SI",100,IFERROR(HLOOKUP("X",O239:$AL$881,AV239,FALSE)-MONTH(TODAY()),"")))</f>
        <v/>
      </c>
      <c r="AN239" s="13"/>
      <c r="AO239" s="14">
        <v>2.7</v>
      </c>
      <c r="AP239" s="67">
        <f>+IF(AN239="SI",AO239,0)</f>
        <v>0</v>
      </c>
      <c r="AQ239" s="13"/>
      <c r="AR239" s="13"/>
      <c r="AS239" s="13"/>
      <c r="AT239" s="13"/>
      <c r="AU239" s="40">
        <v>274</v>
      </c>
      <c r="AV239" s="40" t="e">
        <f t="shared" si="16"/>
        <v>#REF!</v>
      </c>
    </row>
    <row r="240" spans="1:48" x14ac:dyDescent="0.25">
      <c r="C240" s="190"/>
      <c r="D240" s="75"/>
      <c r="E240" s="11"/>
      <c r="F240" s="54"/>
      <c r="G240" s="5"/>
      <c r="H240" s="57"/>
      <c r="I240" s="7"/>
      <c r="J240" s="5"/>
      <c r="K240" s="5"/>
      <c r="L240" s="11"/>
      <c r="M240" s="11">
        <v>2</v>
      </c>
      <c r="N240" s="63">
        <f t="shared" ref="N240:N274" si="18">L240+M240</f>
        <v>2</v>
      </c>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64" t="str">
        <f ca="1">+IF(ISERROR(HLOOKUP("X",O240:$AL$881,AV240,FALSE)),"",IF(AN240="SI",100,IFERROR(HLOOKUP("X",O240:$AL$881,AV240,FALSE)-MONTH(TODAY()),"")))</f>
        <v/>
      </c>
      <c r="AN240" s="13"/>
      <c r="AO240" s="14">
        <v>2.7</v>
      </c>
      <c r="AP240" s="67">
        <f t="shared" ref="AP240:AP274" si="19">+IF(AN240="SI",AO240,0)</f>
        <v>0</v>
      </c>
      <c r="AQ240" s="13"/>
      <c r="AR240" s="13"/>
      <c r="AS240" s="13"/>
      <c r="AT240" s="13"/>
      <c r="AU240" s="40">
        <v>275</v>
      </c>
      <c r="AV240" s="40" t="e">
        <f t="shared" si="16"/>
        <v>#REF!</v>
      </c>
    </row>
    <row r="241" spans="3:48" x14ac:dyDescent="0.25">
      <c r="C241" s="190"/>
      <c r="D241" s="75"/>
      <c r="E241" s="11"/>
      <c r="F241" s="54"/>
      <c r="G241" s="5"/>
      <c r="H241" s="57"/>
      <c r="I241" s="7"/>
      <c r="J241" s="5"/>
      <c r="K241" s="5"/>
      <c r="L241" s="11"/>
      <c r="M241" s="11"/>
      <c r="N241" s="63">
        <f t="shared" si="18"/>
        <v>0</v>
      </c>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64" t="str">
        <f ca="1">+IF(ISERROR(HLOOKUP("X",O241:$AL$881,AV241,FALSE)),"",IF(AN241="SI",100,IFERROR(HLOOKUP("X",O241:$AL$881,AV241,FALSE)-MONTH(TODAY()),"")))</f>
        <v/>
      </c>
      <c r="AN241" s="13"/>
      <c r="AO241" s="14">
        <v>2.7</v>
      </c>
      <c r="AP241" s="67">
        <f t="shared" si="19"/>
        <v>0</v>
      </c>
      <c r="AQ241" s="13"/>
      <c r="AR241" s="13"/>
      <c r="AS241" s="13"/>
      <c r="AT241" s="13"/>
      <c r="AU241" s="40">
        <v>276</v>
      </c>
      <c r="AV241" s="40" t="e">
        <f t="shared" si="16"/>
        <v>#REF!</v>
      </c>
    </row>
    <row r="242" spans="3:48" x14ac:dyDescent="0.25">
      <c r="C242" s="190"/>
      <c r="D242" s="71"/>
      <c r="E242" s="10"/>
      <c r="F242" s="54"/>
      <c r="G242" s="7"/>
      <c r="H242" s="57"/>
      <c r="I242" s="7"/>
      <c r="J242" s="7"/>
      <c r="K242" s="7"/>
      <c r="L242" s="10"/>
      <c r="M242" s="10"/>
      <c r="N242" s="63">
        <f t="shared" si="18"/>
        <v>0</v>
      </c>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64" t="str">
        <f ca="1">+IF(ISERROR(HLOOKUP("X",O242:$AL$881,AV242,FALSE)),"",IF(AN242="SI",100,IFERROR(HLOOKUP("X",O242:$AL$881,AV242,FALSE)-MONTH(TODAY()),"")))</f>
        <v/>
      </c>
      <c r="AN242" s="13"/>
      <c r="AO242" s="14">
        <v>2.7</v>
      </c>
      <c r="AP242" s="67">
        <f t="shared" si="19"/>
        <v>0</v>
      </c>
      <c r="AQ242" s="13"/>
      <c r="AR242" s="13"/>
      <c r="AS242" s="13"/>
      <c r="AT242" s="13"/>
      <c r="AU242" s="40">
        <v>277</v>
      </c>
      <c r="AV242" s="40" t="e">
        <f t="shared" si="16"/>
        <v>#REF!</v>
      </c>
    </row>
    <row r="243" spans="3:48" x14ac:dyDescent="0.25">
      <c r="C243" s="190"/>
      <c r="D243" s="71"/>
      <c r="E243" s="10"/>
      <c r="F243" s="54"/>
      <c r="G243" s="7"/>
      <c r="H243" s="57"/>
      <c r="I243" s="7"/>
      <c r="J243" s="7"/>
      <c r="K243" s="7"/>
      <c r="L243" s="10"/>
      <c r="M243" s="10"/>
      <c r="N243" s="63">
        <f t="shared" si="18"/>
        <v>0</v>
      </c>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64" t="str">
        <f ca="1">+IF(ISERROR(HLOOKUP("X",O243:$AL$881,AV243,FALSE)),"",IF(AN243="SI",100,IFERROR(HLOOKUP("X",O243:$AL$881,AV243,FALSE)-MONTH(TODAY()),"")))</f>
        <v/>
      </c>
      <c r="AN243" s="13"/>
      <c r="AO243" s="14">
        <v>2.7</v>
      </c>
      <c r="AP243" s="67">
        <f t="shared" si="19"/>
        <v>0</v>
      </c>
      <c r="AQ243" s="13"/>
      <c r="AR243" s="13"/>
      <c r="AS243" s="13"/>
      <c r="AT243" s="13"/>
      <c r="AU243" s="40">
        <v>278</v>
      </c>
      <c r="AV243" s="40" t="e">
        <f t="shared" si="16"/>
        <v>#REF!</v>
      </c>
    </row>
    <row r="244" spans="3:48" x14ac:dyDescent="0.25">
      <c r="C244" s="190"/>
      <c r="D244" s="71"/>
      <c r="E244" s="10"/>
      <c r="F244" s="54"/>
      <c r="G244" s="7"/>
      <c r="H244" s="57"/>
      <c r="I244" s="7"/>
      <c r="J244" s="7"/>
      <c r="K244" s="7"/>
      <c r="L244" s="10"/>
      <c r="M244" s="10"/>
      <c r="N244" s="63">
        <f t="shared" si="18"/>
        <v>0</v>
      </c>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64" t="str">
        <f ca="1">+IF(ISERROR(HLOOKUP("X",O244:$AL$881,AV244,FALSE)),"",IF(AN244="SI",100,IFERROR(HLOOKUP("X",O244:$AL$881,AV244,FALSE)-MONTH(TODAY()),"")))</f>
        <v/>
      </c>
      <c r="AN244" s="13"/>
      <c r="AO244" s="14">
        <v>2.7</v>
      </c>
      <c r="AP244" s="67">
        <f t="shared" si="19"/>
        <v>0</v>
      </c>
      <c r="AQ244" s="13"/>
      <c r="AR244" s="13"/>
      <c r="AS244" s="13"/>
      <c r="AT244" s="13"/>
      <c r="AU244" s="40">
        <v>279</v>
      </c>
      <c r="AV244" s="40" t="e">
        <f t="shared" si="16"/>
        <v>#REF!</v>
      </c>
    </row>
    <row r="245" spans="3:48" x14ac:dyDescent="0.25">
      <c r="C245" s="190"/>
      <c r="D245" s="71"/>
      <c r="E245" s="10"/>
      <c r="F245" s="54"/>
      <c r="G245" s="7"/>
      <c r="H245" s="57"/>
      <c r="I245" s="7"/>
      <c r="J245" s="7"/>
      <c r="K245" s="7"/>
      <c r="L245" s="10"/>
      <c r="M245" s="10"/>
      <c r="N245" s="63">
        <f t="shared" si="18"/>
        <v>0</v>
      </c>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64" t="str">
        <f ca="1">+IF(ISERROR(HLOOKUP("X",O245:$AL$881,AV245,FALSE)),"",IF(AN245="SI",100,IFERROR(HLOOKUP("X",O245:$AL$881,AV245,FALSE)-MONTH(TODAY()),"")))</f>
        <v/>
      </c>
      <c r="AN245" s="13"/>
      <c r="AO245" s="14">
        <v>2.7</v>
      </c>
      <c r="AP245" s="67">
        <f t="shared" si="19"/>
        <v>0</v>
      </c>
      <c r="AQ245" s="13"/>
      <c r="AR245" s="13"/>
      <c r="AS245" s="13"/>
      <c r="AT245" s="13"/>
      <c r="AU245" s="40">
        <v>280</v>
      </c>
      <c r="AV245" s="40" t="e">
        <f t="shared" si="16"/>
        <v>#REF!</v>
      </c>
    </row>
    <row r="246" spans="3:48" x14ac:dyDescent="0.25">
      <c r="C246" s="190"/>
      <c r="D246" s="71"/>
      <c r="E246" s="10"/>
      <c r="F246" s="54"/>
      <c r="G246" s="7"/>
      <c r="H246" s="57"/>
      <c r="I246" s="7"/>
      <c r="J246" s="7"/>
      <c r="K246" s="7"/>
      <c r="L246" s="10"/>
      <c r="M246" s="10"/>
      <c r="N246" s="63">
        <f t="shared" si="18"/>
        <v>0</v>
      </c>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64" t="str">
        <f ca="1">+IF(ISERROR(HLOOKUP("X",O246:$AL$881,AV246,FALSE)),"",IF(AN246="SI",100,IFERROR(HLOOKUP("X",O246:$AL$881,AV246,FALSE)-MONTH(TODAY()),"")))</f>
        <v/>
      </c>
      <c r="AN246" s="13"/>
      <c r="AO246" s="14">
        <v>2.7</v>
      </c>
      <c r="AP246" s="67">
        <f t="shared" si="19"/>
        <v>0</v>
      </c>
      <c r="AQ246" s="13"/>
      <c r="AR246" s="13"/>
      <c r="AS246" s="13"/>
      <c r="AT246" s="13"/>
      <c r="AU246" s="40">
        <v>281</v>
      </c>
      <c r="AV246" s="40" t="e">
        <f t="shared" si="16"/>
        <v>#REF!</v>
      </c>
    </row>
    <row r="247" spans="3:48" x14ac:dyDescent="0.25">
      <c r="C247" s="190"/>
      <c r="D247" s="71"/>
      <c r="E247" s="10"/>
      <c r="F247" s="54"/>
      <c r="G247" s="7"/>
      <c r="H247" s="57"/>
      <c r="I247" s="7"/>
      <c r="J247" s="7"/>
      <c r="K247" s="7"/>
      <c r="L247" s="10"/>
      <c r="M247" s="10"/>
      <c r="N247" s="63">
        <f t="shared" si="18"/>
        <v>0</v>
      </c>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64" t="str">
        <f ca="1">+IF(ISERROR(HLOOKUP("X",O247:$AL$881,AV247,FALSE)),"",IF(AN247="SI",100,IFERROR(HLOOKUP("X",O247:$AL$881,AV247,FALSE)-MONTH(TODAY()),"")))</f>
        <v/>
      </c>
      <c r="AN247" s="13"/>
      <c r="AO247" s="14">
        <v>2.7</v>
      </c>
      <c r="AP247" s="67">
        <f t="shared" si="19"/>
        <v>0</v>
      </c>
      <c r="AQ247" s="13"/>
      <c r="AR247" s="13"/>
      <c r="AS247" s="13"/>
      <c r="AT247" s="13"/>
      <c r="AU247" s="40">
        <v>282</v>
      </c>
      <c r="AV247" s="40" t="e">
        <f t="shared" si="16"/>
        <v>#REF!</v>
      </c>
    </row>
    <row r="248" spans="3:48" x14ac:dyDescent="0.25">
      <c r="C248" s="190"/>
      <c r="D248" s="71"/>
      <c r="E248" s="10"/>
      <c r="F248" s="54"/>
      <c r="G248" s="7"/>
      <c r="H248" s="57"/>
      <c r="I248" s="7"/>
      <c r="J248" s="7"/>
      <c r="K248" s="7"/>
      <c r="L248" s="10"/>
      <c r="M248" s="10"/>
      <c r="N248" s="63">
        <f t="shared" si="18"/>
        <v>0</v>
      </c>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64" t="str">
        <f ca="1">+IF(ISERROR(HLOOKUP("X",O248:$AL$881,AV248,FALSE)),"",IF(AN248="SI",100,IFERROR(HLOOKUP("X",O248:$AL$881,AV248,FALSE)-MONTH(TODAY()),"")))</f>
        <v/>
      </c>
      <c r="AN248" s="13"/>
      <c r="AO248" s="14">
        <v>2.7</v>
      </c>
      <c r="AP248" s="67">
        <f t="shared" si="19"/>
        <v>0</v>
      </c>
      <c r="AQ248" s="13"/>
      <c r="AR248" s="13"/>
      <c r="AS248" s="13"/>
      <c r="AT248" s="13"/>
      <c r="AU248" s="40">
        <v>283</v>
      </c>
      <c r="AV248" s="40" t="e">
        <f t="shared" si="16"/>
        <v>#REF!</v>
      </c>
    </row>
    <row r="249" spans="3:48" x14ac:dyDescent="0.25">
      <c r="C249" s="190"/>
      <c r="D249" s="71"/>
      <c r="E249" s="10"/>
      <c r="F249" s="54"/>
      <c r="G249" s="7"/>
      <c r="H249" s="57"/>
      <c r="I249" s="7"/>
      <c r="J249" s="7"/>
      <c r="K249" s="7"/>
      <c r="L249" s="10"/>
      <c r="M249" s="10"/>
      <c r="N249" s="63">
        <f t="shared" si="18"/>
        <v>0</v>
      </c>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64" t="str">
        <f ca="1">+IF(ISERROR(HLOOKUP("X",O249:$AL$881,AV249,FALSE)),"",IF(AN249="SI",100,IFERROR(HLOOKUP("X",O249:$AL$881,AV249,FALSE)-MONTH(TODAY()),"")))</f>
        <v/>
      </c>
      <c r="AN249" s="13"/>
      <c r="AO249" s="14">
        <v>2.7</v>
      </c>
      <c r="AP249" s="67">
        <f t="shared" si="19"/>
        <v>0</v>
      </c>
      <c r="AQ249" s="13"/>
      <c r="AR249" s="13"/>
      <c r="AS249" s="13"/>
      <c r="AT249" s="13"/>
      <c r="AU249" s="40">
        <v>284</v>
      </c>
      <c r="AV249" s="40" t="e">
        <f t="shared" si="16"/>
        <v>#REF!</v>
      </c>
    </row>
    <row r="250" spans="3:48" x14ac:dyDescent="0.25">
      <c r="C250" s="190"/>
      <c r="D250" s="71"/>
      <c r="E250" s="10"/>
      <c r="F250" s="54"/>
      <c r="G250" s="7"/>
      <c r="H250" s="57"/>
      <c r="I250" s="7"/>
      <c r="J250" s="7"/>
      <c r="K250" s="7"/>
      <c r="L250" s="10"/>
      <c r="M250" s="10"/>
      <c r="N250" s="63">
        <f t="shared" si="18"/>
        <v>0</v>
      </c>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64" t="str">
        <f ca="1">+IF(ISERROR(HLOOKUP("X",O250:$AL$881,AV250,FALSE)),"",IF(AN250="SI",100,IFERROR(HLOOKUP("X",O250:$AL$881,AV250,FALSE)-MONTH(TODAY()),"")))</f>
        <v/>
      </c>
      <c r="AN250" s="13"/>
      <c r="AO250" s="14">
        <v>2.7</v>
      </c>
      <c r="AP250" s="67">
        <f t="shared" si="19"/>
        <v>0</v>
      </c>
      <c r="AQ250" s="13"/>
      <c r="AR250" s="13"/>
      <c r="AS250" s="13"/>
      <c r="AT250" s="13"/>
      <c r="AU250" s="40">
        <v>285</v>
      </c>
      <c r="AV250" s="40" t="e">
        <f t="shared" si="16"/>
        <v>#REF!</v>
      </c>
    </row>
    <row r="251" spans="3:48" x14ac:dyDescent="0.25">
      <c r="C251" s="190"/>
      <c r="D251" s="71"/>
      <c r="E251" s="10"/>
      <c r="F251" s="54"/>
      <c r="G251" s="7"/>
      <c r="H251" s="57"/>
      <c r="I251" s="7"/>
      <c r="J251" s="7"/>
      <c r="K251" s="7"/>
      <c r="L251" s="10"/>
      <c r="M251" s="10"/>
      <c r="N251" s="63">
        <f t="shared" si="18"/>
        <v>0</v>
      </c>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64" t="str">
        <f ca="1">+IF(ISERROR(HLOOKUP("X",O251:$AL$881,AV251,FALSE)),"",IF(AN251="SI",100,IFERROR(HLOOKUP("X",O251:$AL$881,AV251,FALSE)-MONTH(TODAY()),"")))</f>
        <v/>
      </c>
      <c r="AN251" s="13"/>
      <c r="AO251" s="14">
        <v>2.7</v>
      </c>
      <c r="AP251" s="67">
        <f t="shared" si="19"/>
        <v>0</v>
      </c>
      <c r="AQ251" s="13"/>
      <c r="AR251" s="13"/>
      <c r="AS251" s="13"/>
      <c r="AT251" s="13"/>
      <c r="AU251" s="40">
        <v>286</v>
      </c>
      <c r="AV251" s="40" t="e">
        <f t="shared" si="16"/>
        <v>#REF!</v>
      </c>
    </row>
    <row r="252" spans="3:48" x14ac:dyDescent="0.25">
      <c r="C252" s="190"/>
      <c r="D252" s="71"/>
      <c r="E252" s="10"/>
      <c r="F252" s="54"/>
      <c r="G252" s="7"/>
      <c r="H252" s="57"/>
      <c r="I252" s="7"/>
      <c r="J252" s="7"/>
      <c r="K252" s="7"/>
      <c r="L252" s="10"/>
      <c r="M252" s="10"/>
      <c r="N252" s="63">
        <f t="shared" si="18"/>
        <v>0</v>
      </c>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64" t="str">
        <f ca="1">+IF(ISERROR(HLOOKUP("X",O252:$AL$881,AV252,FALSE)),"",IF(AN252="SI",100,IFERROR(HLOOKUP("X",O252:$AL$881,AV252,FALSE)-MONTH(TODAY()),"")))</f>
        <v/>
      </c>
      <c r="AN252" s="13"/>
      <c r="AO252" s="14">
        <v>2.7</v>
      </c>
      <c r="AP252" s="67">
        <f t="shared" si="19"/>
        <v>0</v>
      </c>
      <c r="AQ252" s="13"/>
      <c r="AR252" s="13"/>
      <c r="AS252" s="13"/>
      <c r="AT252" s="13"/>
      <c r="AU252" s="40">
        <v>287</v>
      </c>
      <c r="AV252" s="40" t="e">
        <f t="shared" si="16"/>
        <v>#REF!</v>
      </c>
    </row>
    <row r="253" spans="3:48" x14ac:dyDescent="0.25">
      <c r="C253" s="190"/>
      <c r="D253" s="71"/>
      <c r="E253" s="10"/>
      <c r="F253" s="54"/>
      <c r="G253" s="7"/>
      <c r="H253" s="57"/>
      <c r="I253" s="7"/>
      <c r="J253" s="7"/>
      <c r="K253" s="7"/>
      <c r="L253" s="10"/>
      <c r="M253" s="10"/>
      <c r="N253" s="63">
        <f t="shared" si="18"/>
        <v>0</v>
      </c>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64" t="str">
        <f ca="1">+IF(ISERROR(HLOOKUP("X",O253:$AL$881,AV253,FALSE)),"",IF(AN253="SI",100,IFERROR(HLOOKUP("X",O253:$AL$881,AV253,FALSE)-MONTH(TODAY()),"")))</f>
        <v/>
      </c>
      <c r="AN253" s="13"/>
      <c r="AO253" s="14">
        <v>2.7</v>
      </c>
      <c r="AP253" s="67">
        <f t="shared" si="19"/>
        <v>0</v>
      </c>
      <c r="AQ253" s="13"/>
      <c r="AR253" s="13"/>
      <c r="AS253" s="13"/>
      <c r="AT253" s="13"/>
      <c r="AU253" s="40">
        <v>288</v>
      </c>
      <c r="AV253" s="40" t="e">
        <f t="shared" si="16"/>
        <v>#REF!</v>
      </c>
    </row>
    <row r="254" spans="3:48" x14ac:dyDescent="0.25">
      <c r="C254" s="190"/>
      <c r="D254" s="71"/>
      <c r="E254" s="10"/>
      <c r="F254" s="54"/>
      <c r="G254" s="7"/>
      <c r="H254" s="57"/>
      <c r="I254" s="7"/>
      <c r="J254" s="7"/>
      <c r="K254" s="7"/>
      <c r="L254" s="10"/>
      <c r="M254" s="10"/>
      <c r="N254" s="63">
        <f t="shared" si="18"/>
        <v>0</v>
      </c>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64" t="str">
        <f ca="1">+IF(ISERROR(HLOOKUP("X",O254:$AL$881,AV254,FALSE)),"",IF(AN254="SI",100,IFERROR(HLOOKUP("X",O254:$AL$881,AV254,FALSE)-MONTH(TODAY()),"")))</f>
        <v/>
      </c>
      <c r="AN254" s="13"/>
      <c r="AO254" s="14">
        <v>2.7</v>
      </c>
      <c r="AP254" s="67">
        <f t="shared" si="19"/>
        <v>0</v>
      </c>
      <c r="AQ254" s="13"/>
      <c r="AR254" s="13"/>
      <c r="AS254" s="13"/>
      <c r="AT254" s="13"/>
      <c r="AU254" s="40">
        <v>289</v>
      </c>
      <c r="AV254" s="40" t="e">
        <f t="shared" si="16"/>
        <v>#REF!</v>
      </c>
    </row>
    <row r="255" spans="3:48" x14ac:dyDescent="0.25">
      <c r="C255" s="190"/>
      <c r="D255" s="71"/>
      <c r="E255" s="10"/>
      <c r="F255" s="54"/>
      <c r="G255" s="7"/>
      <c r="H255" s="57"/>
      <c r="I255" s="7"/>
      <c r="J255" s="7"/>
      <c r="K255" s="7"/>
      <c r="L255" s="10"/>
      <c r="M255" s="10"/>
      <c r="N255" s="63">
        <f t="shared" si="18"/>
        <v>0</v>
      </c>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64" t="str">
        <f ca="1">+IF(ISERROR(HLOOKUP("X",O255:$AL$881,AV255,FALSE)),"",IF(AN255="SI",100,IFERROR(HLOOKUP("X",O255:$AL$881,AV255,FALSE)-MONTH(TODAY()),"")))</f>
        <v/>
      </c>
      <c r="AN255" s="13"/>
      <c r="AO255" s="14">
        <v>2.7</v>
      </c>
      <c r="AP255" s="67">
        <f t="shared" si="19"/>
        <v>0</v>
      </c>
      <c r="AQ255" s="13"/>
      <c r="AR255" s="13"/>
      <c r="AS255" s="13"/>
      <c r="AT255" s="13"/>
      <c r="AU255" s="40">
        <v>290</v>
      </c>
      <c r="AV255" s="40" t="e">
        <f t="shared" si="16"/>
        <v>#REF!</v>
      </c>
    </row>
    <row r="256" spans="3:48" x14ac:dyDescent="0.25">
      <c r="C256" s="190"/>
      <c r="D256" s="71"/>
      <c r="E256" s="10"/>
      <c r="F256" s="54"/>
      <c r="G256" s="7"/>
      <c r="H256" s="57"/>
      <c r="I256" s="7"/>
      <c r="J256" s="7"/>
      <c r="K256" s="7"/>
      <c r="L256" s="10"/>
      <c r="M256" s="10"/>
      <c r="N256" s="63">
        <f t="shared" si="18"/>
        <v>0</v>
      </c>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64" t="str">
        <f ca="1">+IF(ISERROR(HLOOKUP("X",O256:$AL$881,AV256,FALSE)),"",IF(AN256="SI",100,IFERROR(HLOOKUP("X",O256:$AL$881,AV256,FALSE)-MONTH(TODAY()),"")))</f>
        <v/>
      </c>
      <c r="AN256" s="13"/>
      <c r="AO256" s="14">
        <v>2.7</v>
      </c>
      <c r="AP256" s="67">
        <f t="shared" si="19"/>
        <v>0</v>
      </c>
      <c r="AQ256" s="13"/>
      <c r="AR256" s="13"/>
      <c r="AS256" s="13"/>
      <c r="AT256" s="13"/>
      <c r="AU256" s="40">
        <v>291</v>
      </c>
      <c r="AV256" s="40" t="e">
        <f t="shared" si="16"/>
        <v>#REF!</v>
      </c>
    </row>
    <row r="257" spans="3:48" x14ac:dyDescent="0.25">
      <c r="C257" s="190"/>
      <c r="D257" s="71"/>
      <c r="E257" s="10"/>
      <c r="F257" s="54"/>
      <c r="G257" s="7"/>
      <c r="H257" s="57"/>
      <c r="I257" s="7"/>
      <c r="J257" s="7"/>
      <c r="K257" s="7"/>
      <c r="L257" s="10"/>
      <c r="M257" s="10"/>
      <c r="N257" s="63">
        <f t="shared" si="18"/>
        <v>0</v>
      </c>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64" t="str">
        <f ca="1">+IF(ISERROR(HLOOKUP("X",O257:$AL$881,AV257,FALSE)),"",IF(AN257="SI",100,IFERROR(HLOOKUP("X",O257:$AL$881,AV257,FALSE)-MONTH(TODAY()),"")))</f>
        <v/>
      </c>
      <c r="AN257" s="13"/>
      <c r="AO257" s="14">
        <v>2.7</v>
      </c>
      <c r="AP257" s="67">
        <f t="shared" si="19"/>
        <v>0</v>
      </c>
      <c r="AQ257" s="13"/>
      <c r="AR257" s="13"/>
      <c r="AS257" s="13"/>
      <c r="AT257" s="13"/>
      <c r="AU257" s="40">
        <v>292</v>
      </c>
      <c r="AV257" s="40" t="e">
        <f t="shared" si="16"/>
        <v>#REF!</v>
      </c>
    </row>
    <row r="258" spans="3:48" x14ac:dyDescent="0.25">
      <c r="C258" s="190"/>
      <c r="D258" s="71"/>
      <c r="E258" s="10"/>
      <c r="F258" s="54"/>
      <c r="G258" s="7"/>
      <c r="H258" s="57"/>
      <c r="I258" s="7"/>
      <c r="J258" s="7"/>
      <c r="K258" s="7"/>
      <c r="L258" s="10"/>
      <c r="M258" s="10"/>
      <c r="N258" s="63">
        <f t="shared" si="18"/>
        <v>0</v>
      </c>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64" t="str">
        <f ca="1">+IF(ISERROR(HLOOKUP("X",O258:$AL$881,AV258,FALSE)),"",IF(AN258="SI",100,IFERROR(HLOOKUP("X",O258:$AL$881,AV258,FALSE)-MONTH(TODAY()),"")))</f>
        <v/>
      </c>
      <c r="AN258" s="13"/>
      <c r="AO258" s="14">
        <v>2.7</v>
      </c>
      <c r="AP258" s="67">
        <f t="shared" si="19"/>
        <v>0</v>
      </c>
      <c r="AQ258" s="13"/>
      <c r="AR258" s="13"/>
      <c r="AS258" s="13"/>
      <c r="AT258" s="13"/>
      <c r="AU258" s="40">
        <v>293</v>
      </c>
      <c r="AV258" s="40" t="e">
        <f t="shared" si="16"/>
        <v>#REF!</v>
      </c>
    </row>
    <row r="259" spans="3:48" x14ac:dyDescent="0.25">
      <c r="C259" s="190"/>
      <c r="D259" s="71"/>
      <c r="E259" s="10"/>
      <c r="F259" s="54"/>
      <c r="G259" s="7"/>
      <c r="H259" s="57"/>
      <c r="I259" s="7"/>
      <c r="J259" s="7"/>
      <c r="K259" s="7"/>
      <c r="L259" s="10"/>
      <c r="M259" s="10"/>
      <c r="N259" s="63">
        <f t="shared" si="18"/>
        <v>0</v>
      </c>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64" t="str">
        <f ca="1">+IF(ISERROR(HLOOKUP("X",O259:$AL$881,AV259,FALSE)),"",IF(AN259="SI",100,IFERROR(HLOOKUP("X",O259:$AL$881,AV259,FALSE)-MONTH(TODAY()),"")))</f>
        <v/>
      </c>
      <c r="AN259" s="13"/>
      <c r="AO259" s="14">
        <v>2.7</v>
      </c>
      <c r="AP259" s="67">
        <f t="shared" si="19"/>
        <v>0</v>
      </c>
      <c r="AQ259" s="13"/>
      <c r="AR259" s="13"/>
      <c r="AS259" s="13"/>
      <c r="AT259" s="13"/>
      <c r="AU259" s="40">
        <v>294</v>
      </c>
      <c r="AV259" s="40" t="e">
        <f t="shared" si="16"/>
        <v>#REF!</v>
      </c>
    </row>
    <row r="260" spans="3:48" x14ac:dyDescent="0.25">
      <c r="C260" s="190"/>
      <c r="D260" s="71"/>
      <c r="E260" s="10"/>
      <c r="F260" s="54"/>
      <c r="G260" s="7"/>
      <c r="H260" s="57"/>
      <c r="I260" s="7"/>
      <c r="J260" s="7"/>
      <c r="K260" s="7"/>
      <c r="L260" s="10"/>
      <c r="M260" s="10"/>
      <c r="N260" s="63">
        <f t="shared" si="18"/>
        <v>0</v>
      </c>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64" t="str">
        <f ca="1">+IF(ISERROR(HLOOKUP("X",O260:$AL$881,AV260,FALSE)),"",IF(AN260="SI",100,IFERROR(HLOOKUP("X",O260:$AL$881,AV260,FALSE)-MONTH(TODAY()),"")))</f>
        <v/>
      </c>
      <c r="AN260" s="13"/>
      <c r="AO260" s="14">
        <v>2.7</v>
      </c>
      <c r="AP260" s="67">
        <f t="shared" si="19"/>
        <v>0</v>
      </c>
      <c r="AQ260" s="13"/>
      <c r="AR260" s="13"/>
      <c r="AS260" s="13"/>
      <c r="AT260" s="13"/>
      <c r="AU260" s="40">
        <v>295</v>
      </c>
      <c r="AV260" s="40" t="e">
        <f t="shared" si="16"/>
        <v>#REF!</v>
      </c>
    </row>
    <row r="261" spans="3:48" x14ac:dyDescent="0.25">
      <c r="C261" s="190"/>
      <c r="D261" s="71"/>
      <c r="E261" s="10"/>
      <c r="F261" s="54"/>
      <c r="G261" s="7"/>
      <c r="H261" s="57"/>
      <c r="I261" s="7"/>
      <c r="J261" s="7"/>
      <c r="K261" s="7"/>
      <c r="L261" s="10"/>
      <c r="M261" s="10"/>
      <c r="N261" s="63">
        <f t="shared" si="18"/>
        <v>0</v>
      </c>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64" t="str">
        <f ca="1">+IF(ISERROR(HLOOKUP("X",O261:$AL$881,AV261,FALSE)),"",IF(AN261="SI",100,IFERROR(HLOOKUP("X",O261:$AL$881,AV261,FALSE)-MONTH(TODAY()),"")))</f>
        <v/>
      </c>
      <c r="AN261" s="13"/>
      <c r="AO261" s="14">
        <v>2.7</v>
      </c>
      <c r="AP261" s="67">
        <f t="shared" si="19"/>
        <v>0</v>
      </c>
      <c r="AQ261" s="13"/>
      <c r="AR261" s="13"/>
      <c r="AS261" s="13"/>
      <c r="AT261" s="13"/>
      <c r="AU261" s="40">
        <v>296</v>
      </c>
      <c r="AV261" s="40" t="e">
        <f t="shared" si="16"/>
        <v>#REF!</v>
      </c>
    </row>
    <row r="262" spans="3:48" x14ac:dyDescent="0.25">
      <c r="C262" s="190"/>
      <c r="D262" s="71"/>
      <c r="E262" s="10"/>
      <c r="F262" s="54"/>
      <c r="G262" s="7"/>
      <c r="H262" s="57"/>
      <c r="I262" s="7"/>
      <c r="J262" s="7"/>
      <c r="K262" s="7"/>
      <c r="L262" s="10"/>
      <c r="M262" s="10"/>
      <c r="N262" s="63">
        <f t="shared" si="18"/>
        <v>0</v>
      </c>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64" t="str">
        <f ca="1">+IF(ISERROR(HLOOKUP("X",O262:$AL$881,AV262,FALSE)),"",IF(AN262="SI",100,IFERROR(HLOOKUP("X",O262:$AL$881,AV262,FALSE)-MONTH(TODAY()),"")))</f>
        <v/>
      </c>
      <c r="AN262" s="13"/>
      <c r="AO262" s="14">
        <v>2.7</v>
      </c>
      <c r="AP262" s="67">
        <f t="shared" si="19"/>
        <v>0</v>
      </c>
      <c r="AQ262" s="13"/>
      <c r="AR262" s="13"/>
      <c r="AS262" s="13"/>
      <c r="AT262" s="13"/>
      <c r="AU262" s="40">
        <v>297</v>
      </c>
      <c r="AV262" s="40" t="e">
        <f t="shared" si="16"/>
        <v>#REF!</v>
      </c>
    </row>
    <row r="263" spans="3:48" x14ac:dyDescent="0.25">
      <c r="C263" s="190"/>
      <c r="D263" s="71"/>
      <c r="E263" s="10"/>
      <c r="F263" s="54"/>
      <c r="G263" s="7"/>
      <c r="H263" s="57"/>
      <c r="I263" s="7"/>
      <c r="J263" s="7"/>
      <c r="K263" s="7"/>
      <c r="L263" s="10"/>
      <c r="M263" s="10"/>
      <c r="N263" s="63">
        <f t="shared" si="18"/>
        <v>0</v>
      </c>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64" t="str">
        <f ca="1">+IF(ISERROR(HLOOKUP("X",O263:$AL$881,AV263,FALSE)),"",IF(AN263="SI",100,IFERROR(HLOOKUP("X",O263:$AL$881,AV263,FALSE)-MONTH(TODAY()),"")))</f>
        <v/>
      </c>
      <c r="AN263" s="13"/>
      <c r="AO263" s="14">
        <v>2.7</v>
      </c>
      <c r="AP263" s="67">
        <f t="shared" si="19"/>
        <v>0</v>
      </c>
      <c r="AQ263" s="13"/>
      <c r="AR263" s="13"/>
      <c r="AS263" s="13"/>
      <c r="AT263" s="13"/>
      <c r="AU263" s="40">
        <v>298</v>
      </c>
      <c r="AV263" s="40" t="e">
        <f t="shared" si="16"/>
        <v>#REF!</v>
      </c>
    </row>
    <row r="264" spans="3:48" x14ac:dyDescent="0.25">
      <c r="C264" s="190"/>
      <c r="D264" s="71"/>
      <c r="E264" s="10"/>
      <c r="F264" s="54"/>
      <c r="G264" s="7"/>
      <c r="H264" s="57"/>
      <c r="I264" s="7"/>
      <c r="J264" s="7"/>
      <c r="K264" s="7"/>
      <c r="L264" s="10"/>
      <c r="M264" s="10"/>
      <c r="N264" s="63">
        <f t="shared" si="18"/>
        <v>0</v>
      </c>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64" t="str">
        <f ca="1">+IF(ISERROR(HLOOKUP("X",O264:$AL$881,AV264,FALSE)),"",IF(AN264="SI",100,IFERROR(HLOOKUP("X",O264:$AL$881,AV264,FALSE)-MONTH(TODAY()),"")))</f>
        <v/>
      </c>
      <c r="AN264" s="13"/>
      <c r="AO264" s="14">
        <v>2.7</v>
      </c>
      <c r="AP264" s="67">
        <f t="shared" si="19"/>
        <v>0</v>
      </c>
      <c r="AQ264" s="13"/>
      <c r="AR264" s="13"/>
      <c r="AS264" s="13"/>
      <c r="AT264" s="13"/>
      <c r="AU264" s="40">
        <v>299</v>
      </c>
      <c r="AV264" s="40" t="e">
        <f t="shared" si="16"/>
        <v>#REF!</v>
      </c>
    </row>
    <row r="265" spans="3:48" x14ac:dyDescent="0.25">
      <c r="C265" s="190"/>
      <c r="D265" s="71"/>
      <c r="E265" s="10"/>
      <c r="F265" s="54"/>
      <c r="G265" s="7"/>
      <c r="H265" s="57"/>
      <c r="I265" s="7"/>
      <c r="J265" s="7"/>
      <c r="K265" s="7"/>
      <c r="L265" s="10"/>
      <c r="M265" s="10"/>
      <c r="N265" s="63">
        <f t="shared" si="18"/>
        <v>0</v>
      </c>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64" t="str">
        <f ca="1">+IF(ISERROR(HLOOKUP("X",O265:$AL$881,AV265,FALSE)),"",IF(AN265="SI",100,IFERROR(HLOOKUP("X",O265:$AL$881,AV265,FALSE)-MONTH(TODAY()),"")))</f>
        <v/>
      </c>
      <c r="AN265" s="13"/>
      <c r="AO265" s="14">
        <v>2.7</v>
      </c>
      <c r="AP265" s="67">
        <f t="shared" si="19"/>
        <v>0</v>
      </c>
      <c r="AQ265" s="13"/>
      <c r="AR265" s="13"/>
      <c r="AS265" s="13"/>
      <c r="AT265" s="13"/>
      <c r="AU265" s="40">
        <v>300</v>
      </c>
      <c r="AV265" s="40" t="e">
        <f t="shared" si="16"/>
        <v>#REF!</v>
      </c>
    </row>
    <row r="266" spans="3:48" x14ac:dyDescent="0.25">
      <c r="C266" s="190"/>
      <c r="D266" s="75"/>
      <c r="E266" s="11"/>
      <c r="F266" s="54"/>
      <c r="G266" s="5"/>
      <c r="H266" s="57"/>
      <c r="I266" s="7"/>
      <c r="J266" s="5"/>
      <c r="K266" s="5"/>
      <c r="L266" s="11"/>
      <c r="M266" s="11"/>
      <c r="N266" s="63">
        <f t="shared" si="18"/>
        <v>0</v>
      </c>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64" t="str">
        <f ca="1">+IF(ISERROR(HLOOKUP("X",O266:$AL$881,AV266,FALSE)),"",IF(AN266="SI",100,IFERROR(HLOOKUP("X",O266:$AL$881,AV266,FALSE)-MONTH(TODAY()),"")))</f>
        <v/>
      </c>
      <c r="AN266" s="13"/>
      <c r="AO266" s="14">
        <v>2.7</v>
      </c>
      <c r="AP266" s="67">
        <f t="shared" si="19"/>
        <v>0</v>
      </c>
      <c r="AQ266" s="13"/>
      <c r="AR266" s="13"/>
      <c r="AS266" s="13"/>
      <c r="AT266" s="13"/>
      <c r="AU266" s="40">
        <v>301</v>
      </c>
      <c r="AV266" s="40" t="e">
        <f t="shared" si="16"/>
        <v>#REF!</v>
      </c>
    </row>
    <row r="267" spans="3:48" x14ac:dyDescent="0.25">
      <c r="C267" s="190"/>
      <c r="D267" s="75"/>
      <c r="E267" s="11"/>
      <c r="F267" s="54"/>
      <c r="G267" s="5"/>
      <c r="H267" s="57"/>
      <c r="I267" s="7"/>
      <c r="J267" s="5"/>
      <c r="K267" s="5"/>
      <c r="L267" s="11"/>
      <c r="M267" s="11"/>
      <c r="N267" s="63">
        <f t="shared" si="18"/>
        <v>0</v>
      </c>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64" t="str">
        <f ca="1">+IF(ISERROR(HLOOKUP("X",O267:$AL$881,AV267,FALSE)),"",IF(AN267="SI",100,IFERROR(HLOOKUP("X",O267:$AL$881,AV267,FALSE)-MONTH(TODAY()),"")))</f>
        <v/>
      </c>
      <c r="AN267" s="13"/>
      <c r="AO267" s="14">
        <v>2.7</v>
      </c>
      <c r="AP267" s="67">
        <f t="shared" si="19"/>
        <v>0</v>
      </c>
      <c r="AQ267" s="13"/>
      <c r="AR267" s="13"/>
      <c r="AS267" s="13"/>
      <c r="AT267" s="13"/>
      <c r="AU267" s="40">
        <v>302</v>
      </c>
      <c r="AV267" s="40" t="e">
        <f t="shared" si="16"/>
        <v>#REF!</v>
      </c>
    </row>
    <row r="268" spans="3:48" x14ac:dyDescent="0.25">
      <c r="C268" s="190"/>
      <c r="D268" s="7"/>
      <c r="E268" s="11"/>
      <c r="F268" s="54"/>
      <c r="G268" s="7"/>
      <c r="H268" s="57"/>
      <c r="I268" s="7"/>
      <c r="J268" s="5"/>
      <c r="K268" s="5"/>
      <c r="L268" s="11"/>
      <c r="M268" s="11"/>
      <c r="N268" s="63">
        <f t="shared" si="18"/>
        <v>0</v>
      </c>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64" t="str">
        <f ca="1">+IF(ISERROR(HLOOKUP("X",O268:$AL$881,AV268,FALSE)),"",IF(AN268="SI",100,IFERROR(HLOOKUP("X",O268:$AL$881,AV268,FALSE)-MONTH(TODAY()),"")))</f>
        <v/>
      </c>
      <c r="AN268" s="13"/>
      <c r="AO268" s="14">
        <v>2.7</v>
      </c>
      <c r="AP268" s="67">
        <f t="shared" si="19"/>
        <v>0</v>
      </c>
      <c r="AQ268" s="13"/>
      <c r="AR268" s="13"/>
      <c r="AS268" s="13"/>
      <c r="AT268" s="13"/>
      <c r="AU268" s="40">
        <v>303</v>
      </c>
      <c r="AV268" s="40" t="e">
        <f t="shared" si="16"/>
        <v>#REF!</v>
      </c>
    </row>
    <row r="269" spans="3:48" x14ac:dyDescent="0.25">
      <c r="C269" s="190"/>
      <c r="D269" s="7"/>
      <c r="E269" s="11"/>
      <c r="F269" s="54"/>
      <c r="G269" s="7"/>
      <c r="H269" s="57"/>
      <c r="I269" s="7"/>
      <c r="J269" s="11"/>
      <c r="K269" s="5"/>
      <c r="L269" s="11"/>
      <c r="M269" s="11"/>
      <c r="N269" s="63">
        <f t="shared" si="18"/>
        <v>0</v>
      </c>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64" t="str">
        <f ca="1">+IF(ISERROR(HLOOKUP("X",O269:$AL$881,AV269,FALSE)),"",IF(AN269="SI",100,IFERROR(HLOOKUP("X",O269:$AL$881,AV269,FALSE)-MONTH(TODAY()),"")))</f>
        <v/>
      </c>
      <c r="AN269" s="13"/>
      <c r="AO269" s="14">
        <v>2.7</v>
      </c>
      <c r="AP269" s="67">
        <f t="shared" si="19"/>
        <v>0</v>
      </c>
      <c r="AQ269" s="13"/>
      <c r="AR269" s="13"/>
      <c r="AS269" s="13"/>
      <c r="AT269" s="13"/>
      <c r="AU269" s="40">
        <v>304</v>
      </c>
      <c r="AV269" s="40" t="e">
        <f t="shared" si="16"/>
        <v>#REF!</v>
      </c>
    </row>
    <row r="270" spans="3:48" x14ac:dyDescent="0.25">
      <c r="C270" s="190"/>
      <c r="D270" s="7"/>
      <c r="E270" s="11"/>
      <c r="F270" s="54"/>
      <c r="G270" s="7"/>
      <c r="H270" s="57"/>
      <c r="I270" s="7"/>
      <c r="J270" s="7"/>
      <c r="K270" s="57"/>
      <c r="L270" s="11"/>
      <c r="M270" s="11"/>
      <c r="N270" s="63">
        <f t="shared" si="18"/>
        <v>0</v>
      </c>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64" t="str">
        <f ca="1">+IF(ISERROR(HLOOKUP("X",O270:$AL$881,AV270,FALSE)),"",IF(AN270="SI",100,IFERROR(HLOOKUP("X",O270:$AL$881,AV270,FALSE)-MONTH(TODAY()),"")))</f>
        <v/>
      </c>
      <c r="AN270" s="13"/>
      <c r="AO270" s="14">
        <v>2.7</v>
      </c>
      <c r="AP270" s="67">
        <f t="shared" si="19"/>
        <v>0</v>
      </c>
      <c r="AQ270" s="13"/>
      <c r="AR270" s="13"/>
      <c r="AS270" s="13"/>
      <c r="AT270" s="13"/>
      <c r="AU270" s="40">
        <v>305</v>
      </c>
      <c r="AV270" s="40" t="e">
        <f t="shared" si="16"/>
        <v>#REF!</v>
      </c>
    </row>
    <row r="271" spans="3:48" x14ac:dyDescent="0.25">
      <c r="C271" s="190"/>
      <c r="D271" s="7"/>
      <c r="E271" s="11"/>
      <c r="F271" s="54"/>
      <c r="G271" s="7"/>
      <c r="H271" s="57"/>
      <c r="I271" s="7"/>
      <c r="J271" s="11"/>
      <c r="K271" s="5"/>
      <c r="L271" s="11"/>
      <c r="M271" s="11"/>
      <c r="N271" s="63">
        <f t="shared" si="18"/>
        <v>0</v>
      </c>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64" t="str">
        <f ca="1">+IF(ISERROR(HLOOKUP("X",O271:$AL$881,AV271,FALSE)),"",IF(AN271="SI",100,IFERROR(HLOOKUP("X",O271:$AL$881,AV271,FALSE)-MONTH(TODAY()),"")))</f>
        <v/>
      </c>
      <c r="AN271" s="13"/>
      <c r="AO271" s="14">
        <v>2.7</v>
      </c>
      <c r="AP271" s="67">
        <f t="shared" si="19"/>
        <v>0</v>
      </c>
      <c r="AQ271" s="13"/>
      <c r="AR271" s="13"/>
      <c r="AS271" s="13"/>
      <c r="AT271" s="13"/>
      <c r="AU271" s="40">
        <v>306</v>
      </c>
      <c r="AV271" s="40" t="e">
        <f t="shared" si="16"/>
        <v>#REF!</v>
      </c>
    </row>
    <row r="272" spans="3:48" x14ac:dyDescent="0.25">
      <c r="C272" s="190"/>
      <c r="D272" s="7"/>
      <c r="E272" s="11"/>
      <c r="F272" s="54"/>
      <c r="G272" s="7"/>
      <c r="H272" s="57"/>
      <c r="I272" s="7"/>
      <c r="J272" s="5"/>
      <c r="K272" s="5"/>
      <c r="L272" s="11"/>
      <c r="M272" s="11"/>
      <c r="N272" s="63">
        <f t="shared" si="18"/>
        <v>0</v>
      </c>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64" t="str">
        <f ca="1">+IF(ISERROR(HLOOKUP("X",O272:$AL$881,AV272,FALSE)),"",IF(AN272="SI",100,IFERROR(HLOOKUP("X",O272:$AL$881,AV272,FALSE)-MONTH(TODAY()),"")))</f>
        <v/>
      </c>
      <c r="AN272" s="13"/>
      <c r="AO272" s="14">
        <v>2.7</v>
      </c>
      <c r="AP272" s="67">
        <f t="shared" si="19"/>
        <v>0</v>
      </c>
      <c r="AQ272" s="13"/>
      <c r="AR272" s="13"/>
      <c r="AS272" s="13"/>
      <c r="AT272" s="13"/>
      <c r="AU272" s="40">
        <v>307</v>
      </c>
      <c r="AV272" s="40" t="e">
        <f t="shared" si="16"/>
        <v>#REF!</v>
      </c>
    </row>
    <row r="273" spans="1:48" x14ac:dyDescent="0.25">
      <c r="C273" s="190"/>
      <c r="D273" s="7"/>
      <c r="E273" s="11"/>
      <c r="F273" s="54"/>
      <c r="G273" s="7"/>
      <c r="H273" s="57"/>
      <c r="I273" s="7"/>
      <c r="J273" s="11"/>
      <c r="K273" s="5"/>
      <c r="L273" s="11"/>
      <c r="M273" s="11"/>
      <c r="N273" s="63">
        <f t="shared" si="18"/>
        <v>0</v>
      </c>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64" t="str">
        <f ca="1">+IF(ISERROR(HLOOKUP("X",O273:$AL$881,AV273,FALSE)),"",IF(AN273="SI",100,IFERROR(HLOOKUP("X",O273:$AL$881,AV273,FALSE)-MONTH(TODAY()),"")))</f>
        <v/>
      </c>
      <c r="AN273" s="13"/>
      <c r="AO273" s="14">
        <v>2.7</v>
      </c>
      <c r="AP273" s="67">
        <f t="shared" si="19"/>
        <v>0</v>
      </c>
      <c r="AQ273" s="13"/>
      <c r="AR273" s="13"/>
      <c r="AS273" s="13"/>
      <c r="AT273" s="13"/>
      <c r="AU273" s="40">
        <v>308</v>
      </c>
      <c r="AV273" s="40" t="e">
        <f t="shared" si="16"/>
        <v>#REF!</v>
      </c>
    </row>
    <row r="274" spans="1:48" x14ac:dyDescent="0.25">
      <c r="C274" s="191"/>
      <c r="D274" s="7"/>
      <c r="E274" s="11"/>
      <c r="F274" s="54"/>
      <c r="G274" s="7"/>
      <c r="H274" s="57"/>
      <c r="I274" s="7"/>
      <c r="J274" s="5"/>
      <c r="K274" s="5"/>
      <c r="L274" s="11"/>
      <c r="M274" s="11"/>
      <c r="N274" s="63">
        <f t="shared" si="18"/>
        <v>0</v>
      </c>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64" t="str">
        <f ca="1">+IF(ISERROR(HLOOKUP("X",O274:$AL$881,AV274,FALSE)),"",IF(AN274="SI",100,IFERROR(HLOOKUP("X",O274:$AL$881,AV274,FALSE)-MONTH(TODAY()),"")))</f>
        <v/>
      </c>
      <c r="AN274" s="13"/>
      <c r="AO274" s="14">
        <v>2.7</v>
      </c>
      <c r="AP274" s="67">
        <f t="shared" si="19"/>
        <v>0</v>
      </c>
      <c r="AQ274" s="13"/>
      <c r="AR274" s="13"/>
      <c r="AS274" s="13"/>
      <c r="AT274" s="13"/>
      <c r="AU274" s="40">
        <v>309</v>
      </c>
      <c r="AV274" s="40" t="e">
        <f t="shared" si="16"/>
        <v>#REF!</v>
      </c>
    </row>
    <row r="275" spans="1:48" ht="15.75" thickBot="1" x14ac:dyDescent="0.3">
      <c r="C275" s="168" t="s">
        <v>44</v>
      </c>
      <c r="D275" s="194"/>
      <c r="E275" s="194"/>
      <c r="F275" s="194"/>
      <c r="G275" s="194"/>
      <c r="H275" s="194"/>
      <c r="I275" s="194"/>
      <c r="J275" s="194"/>
      <c r="K275" s="194"/>
      <c r="L275" s="57"/>
      <c r="M275" s="57">
        <f t="shared" ref="M275:N275" si="20">SUM(M239:M274)</f>
        <v>4</v>
      </c>
      <c r="N275" s="62">
        <f t="shared" si="20"/>
        <v>4</v>
      </c>
      <c r="O275" s="137"/>
      <c r="P275" s="138"/>
      <c r="Q275" s="138"/>
      <c r="R275" s="138"/>
      <c r="S275" s="138"/>
      <c r="T275" s="138"/>
      <c r="U275" s="138"/>
      <c r="V275" s="138"/>
      <c r="W275" s="138"/>
      <c r="X275" s="138"/>
      <c r="Y275" s="138"/>
      <c r="Z275" s="138"/>
      <c r="AA275" s="138"/>
      <c r="AB275" s="138"/>
      <c r="AC275" s="138"/>
      <c r="AD275" s="138"/>
      <c r="AE275" s="138"/>
      <c r="AF275" s="138"/>
      <c r="AG275" s="138"/>
      <c r="AH275" s="138"/>
      <c r="AI275" s="138"/>
      <c r="AJ275" s="138"/>
      <c r="AK275" s="138"/>
      <c r="AL275" s="139"/>
      <c r="AM275" s="62"/>
      <c r="AN275" s="18" t="s">
        <v>35</v>
      </c>
      <c r="AO275" s="26">
        <f>SUM(AO239:AO274)</f>
        <v>97.20000000000006</v>
      </c>
      <c r="AP275" s="66">
        <f>SUM(AP239:AP274)</f>
        <v>0</v>
      </c>
      <c r="AQ275" s="13">
        <v>8</v>
      </c>
      <c r="AR275" s="13"/>
      <c r="AS275" s="13"/>
      <c r="AT275" s="13"/>
      <c r="AU275" s="40">
        <v>310</v>
      </c>
      <c r="AV275" s="40" t="e">
        <f t="shared" si="16"/>
        <v>#REF!</v>
      </c>
    </row>
    <row r="276" spans="1:48" ht="29.25" thickTop="1" x14ac:dyDescent="0.25">
      <c r="A276" s="153" t="str">
        <f>D276</f>
        <v/>
      </c>
      <c r="B276" s="94"/>
      <c r="C276" s="149" t="s">
        <v>70</v>
      </c>
      <c r="D276" s="58" t="str">
        <f>IF(F278=1,VLOOKUP("NOMINACION PROTOCOLO",C237:D275,2,0)+1,"")</f>
        <v/>
      </c>
      <c r="E276" s="149" t="s">
        <v>68</v>
      </c>
      <c r="F276" s="155" t="s">
        <v>18</v>
      </c>
      <c r="G276" s="149" t="s">
        <v>23</v>
      </c>
      <c r="H276" s="149" t="s">
        <v>15</v>
      </c>
      <c r="I276" s="149" t="s">
        <v>24</v>
      </c>
      <c r="J276" s="149" t="s">
        <v>12</v>
      </c>
      <c r="K276" s="149"/>
      <c r="L276" s="149" t="s">
        <v>22</v>
      </c>
      <c r="M276" s="149"/>
      <c r="N276" s="149"/>
      <c r="O276" s="150" t="s">
        <v>0</v>
      </c>
      <c r="P276" s="150" t="s">
        <v>1</v>
      </c>
      <c r="Q276" s="150" t="s">
        <v>2</v>
      </c>
      <c r="R276" s="150" t="s">
        <v>3</v>
      </c>
      <c r="S276" s="150" t="s">
        <v>4</v>
      </c>
      <c r="T276" s="150" t="s">
        <v>5</v>
      </c>
      <c r="U276" s="150" t="s">
        <v>6</v>
      </c>
      <c r="V276" s="150" t="s">
        <v>7</v>
      </c>
      <c r="W276" s="150" t="s">
        <v>8</v>
      </c>
      <c r="X276" s="150" t="s">
        <v>9</v>
      </c>
      <c r="Y276" s="150" t="s">
        <v>10</v>
      </c>
      <c r="Z276" s="150" t="s">
        <v>11</v>
      </c>
      <c r="AA276" s="150" t="s">
        <v>0</v>
      </c>
      <c r="AB276" s="150" t="s">
        <v>1</v>
      </c>
      <c r="AC276" s="150" t="s">
        <v>2</v>
      </c>
      <c r="AD276" s="150" t="s">
        <v>3</v>
      </c>
      <c r="AE276" s="150" t="s">
        <v>4</v>
      </c>
      <c r="AF276" s="150" t="s">
        <v>5</v>
      </c>
      <c r="AG276" s="150" t="s">
        <v>6</v>
      </c>
      <c r="AH276" s="150" t="s">
        <v>7</v>
      </c>
      <c r="AI276" s="150" t="s">
        <v>8</v>
      </c>
      <c r="AJ276" s="150" t="s">
        <v>9</v>
      </c>
      <c r="AK276" s="150" t="s">
        <v>10</v>
      </c>
      <c r="AL276" s="150" t="s">
        <v>11</v>
      </c>
      <c r="AM276" s="149" t="s">
        <v>17</v>
      </c>
      <c r="AN276" s="149"/>
      <c r="AO276" s="149" t="s">
        <v>14</v>
      </c>
      <c r="AP276" s="149"/>
      <c r="AQ276" s="19"/>
      <c r="AR276" s="19"/>
      <c r="AS276" s="19"/>
      <c r="AT276" s="19"/>
      <c r="AU276" s="40">
        <v>311</v>
      </c>
      <c r="AV276" s="40" t="e">
        <f t="shared" si="16"/>
        <v>#REF!</v>
      </c>
    </row>
    <row r="277" spans="1:48" ht="29.25" thickBot="1" x14ac:dyDescent="0.3">
      <c r="A277" s="154"/>
      <c r="B277" s="94"/>
      <c r="C277" s="149"/>
      <c r="D277" s="72"/>
      <c r="E277" s="149"/>
      <c r="F277" s="155"/>
      <c r="G277" s="149"/>
      <c r="H277" s="149"/>
      <c r="I277" s="149"/>
      <c r="J277" s="58" t="s">
        <v>74</v>
      </c>
      <c r="K277" s="58" t="s">
        <v>25</v>
      </c>
      <c r="L277" s="58" t="s">
        <v>21</v>
      </c>
      <c r="M277" s="58" t="s">
        <v>20</v>
      </c>
      <c r="N277" s="58" t="s">
        <v>19</v>
      </c>
      <c r="O277" s="150"/>
      <c r="P277" s="150"/>
      <c r="Q277" s="150"/>
      <c r="R277" s="150"/>
      <c r="S277" s="150"/>
      <c r="T277" s="150"/>
      <c r="U277" s="150"/>
      <c r="V277" s="150"/>
      <c r="W277" s="150"/>
      <c r="X277" s="150"/>
      <c r="Y277" s="150"/>
      <c r="Z277" s="150"/>
      <c r="AA277" s="150"/>
      <c r="AB277" s="150"/>
      <c r="AC277" s="150"/>
      <c r="AD277" s="150"/>
      <c r="AE277" s="150"/>
      <c r="AF277" s="150"/>
      <c r="AG277" s="150"/>
      <c r="AH277" s="150"/>
      <c r="AI277" s="150"/>
      <c r="AJ277" s="150"/>
      <c r="AK277" s="150"/>
      <c r="AL277" s="150"/>
      <c r="AM277" s="59" t="s">
        <v>16</v>
      </c>
      <c r="AN277" s="58" t="s">
        <v>13</v>
      </c>
      <c r="AO277" s="58" t="s">
        <v>28</v>
      </c>
      <c r="AP277" s="59" t="s">
        <v>29</v>
      </c>
      <c r="AQ277" s="23"/>
      <c r="AR277" s="23"/>
      <c r="AS277" s="23"/>
      <c r="AT277" s="23"/>
      <c r="AU277" s="40">
        <v>312</v>
      </c>
      <c r="AV277" s="40" t="e">
        <f t="shared" si="16"/>
        <v>#REF!</v>
      </c>
    </row>
    <row r="278" spans="1:48" ht="15.75" thickTop="1" x14ac:dyDescent="0.25">
      <c r="C278" s="189" t="s">
        <v>65</v>
      </c>
      <c r="D278" s="75"/>
      <c r="E278" s="11"/>
      <c r="F278" s="54"/>
      <c r="G278" s="5"/>
      <c r="H278" s="57"/>
      <c r="I278" s="7"/>
      <c r="J278" s="5"/>
      <c r="K278" s="5"/>
      <c r="L278" s="11"/>
      <c r="M278" s="11">
        <v>3</v>
      </c>
      <c r="N278" s="63">
        <f>L278+M278</f>
        <v>3</v>
      </c>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64" t="str">
        <f ca="1">+IF(ISERROR(HLOOKUP("X",O278:$AL$881,AV278,FALSE)),"",IF(AN278="SI",100,IFERROR(HLOOKUP("X",O278:$AL$881,AV278,FALSE)-MONTH(TODAY()),"")))</f>
        <v/>
      </c>
      <c r="AN278" s="13"/>
      <c r="AO278" s="14">
        <v>2.7</v>
      </c>
      <c r="AP278" s="15">
        <f>+IF(AN278="SI",AO278,0)</f>
        <v>0</v>
      </c>
      <c r="AQ278" s="13"/>
      <c r="AR278" s="13"/>
      <c r="AS278" s="13"/>
      <c r="AT278" s="13"/>
      <c r="AU278" s="40">
        <v>313</v>
      </c>
      <c r="AV278" s="40" t="e">
        <f t="shared" si="16"/>
        <v>#REF!</v>
      </c>
    </row>
    <row r="279" spans="1:48" x14ac:dyDescent="0.25">
      <c r="C279" s="190"/>
      <c r="D279" s="75"/>
      <c r="E279" s="11"/>
      <c r="F279" s="54"/>
      <c r="G279" s="5"/>
      <c r="H279" s="57"/>
      <c r="I279" s="7"/>
      <c r="J279" s="5"/>
      <c r="K279" s="5"/>
      <c r="L279" s="11"/>
      <c r="M279" s="11">
        <v>5</v>
      </c>
      <c r="N279" s="63">
        <f t="shared" ref="N279:N313" si="21">L279+M279</f>
        <v>5</v>
      </c>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64" t="str">
        <f ca="1">+IF(ISERROR(HLOOKUP("X",O279:$AL$881,AV279,FALSE)),"",IF(AN279="SI",100,IFERROR(HLOOKUP("X",O279:$AL$881,AV279,FALSE)-MONTH(TODAY()),"")))</f>
        <v/>
      </c>
      <c r="AN279" s="13"/>
      <c r="AO279" s="14">
        <v>2.7</v>
      </c>
      <c r="AP279" s="15">
        <f t="shared" ref="AP279:AP310" si="22">+IF(AN279="SI",AO279,0)</f>
        <v>0</v>
      </c>
      <c r="AQ279" s="13"/>
      <c r="AR279" s="13"/>
      <c r="AS279" s="13"/>
      <c r="AT279" s="13"/>
      <c r="AU279" s="40">
        <v>314</v>
      </c>
      <c r="AV279" s="40" t="e">
        <f t="shared" si="16"/>
        <v>#REF!</v>
      </c>
    </row>
    <row r="280" spans="1:48" x14ac:dyDescent="0.25">
      <c r="C280" s="190"/>
      <c r="D280" s="75"/>
      <c r="E280" s="11"/>
      <c r="F280" s="54"/>
      <c r="G280" s="5"/>
      <c r="H280" s="57"/>
      <c r="I280" s="7"/>
      <c r="J280" s="5"/>
      <c r="K280" s="5"/>
      <c r="L280" s="11"/>
      <c r="M280" s="11"/>
      <c r="N280" s="63">
        <f t="shared" si="21"/>
        <v>0</v>
      </c>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64" t="str">
        <f ca="1">+IF(ISERROR(HLOOKUP("X",O280:$AL$881,AV280,FALSE)),"",IF(AN280="SI",100,IFERROR(HLOOKUP("X",O280:$AL$881,AV280,FALSE)-MONTH(TODAY()),"")))</f>
        <v/>
      </c>
      <c r="AN280" s="13"/>
      <c r="AO280" s="14">
        <v>2.7</v>
      </c>
      <c r="AP280" s="15">
        <f t="shared" si="22"/>
        <v>0</v>
      </c>
      <c r="AQ280" s="13"/>
      <c r="AR280" s="13"/>
      <c r="AS280" s="13"/>
      <c r="AT280" s="13"/>
      <c r="AU280" s="40">
        <v>315</v>
      </c>
      <c r="AV280" s="40" t="e">
        <f t="shared" si="16"/>
        <v>#REF!</v>
      </c>
    </row>
    <row r="281" spans="1:48" x14ac:dyDescent="0.25">
      <c r="C281" s="190"/>
      <c r="D281" s="75"/>
      <c r="E281" s="11"/>
      <c r="F281" s="54"/>
      <c r="G281" s="5"/>
      <c r="H281" s="57"/>
      <c r="I281" s="7"/>
      <c r="J281" s="5"/>
      <c r="K281" s="5"/>
      <c r="L281" s="11"/>
      <c r="M281" s="11"/>
      <c r="N281" s="63">
        <f t="shared" si="21"/>
        <v>0</v>
      </c>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64" t="str">
        <f ca="1">+IF(ISERROR(HLOOKUP("X",O281:$AL$881,AV281,FALSE)),"",IF(AN281="SI",100,IFERROR(HLOOKUP("X",O281:$AL$881,AV281,FALSE)-MONTH(TODAY()),"")))</f>
        <v/>
      </c>
      <c r="AN281" s="13"/>
      <c r="AO281" s="14">
        <v>2.7</v>
      </c>
      <c r="AP281" s="15">
        <f t="shared" si="22"/>
        <v>0</v>
      </c>
      <c r="AQ281" s="13"/>
      <c r="AR281" s="13"/>
      <c r="AS281" s="13"/>
      <c r="AT281" s="13"/>
      <c r="AU281" s="40">
        <v>316</v>
      </c>
      <c r="AV281" s="40" t="e">
        <f t="shared" si="16"/>
        <v>#REF!</v>
      </c>
    </row>
    <row r="282" spans="1:48" x14ac:dyDescent="0.25">
      <c r="C282" s="190"/>
      <c r="D282" s="75"/>
      <c r="E282" s="11"/>
      <c r="F282" s="54"/>
      <c r="G282" s="5"/>
      <c r="H282" s="57"/>
      <c r="I282" s="7"/>
      <c r="J282" s="5"/>
      <c r="K282" s="5"/>
      <c r="L282" s="11"/>
      <c r="M282" s="11"/>
      <c r="N282" s="63">
        <f t="shared" si="21"/>
        <v>0</v>
      </c>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64" t="str">
        <f ca="1">+IF(ISERROR(HLOOKUP("X",O282:$AL$881,AV282,FALSE)),"",IF(AN282="SI",100,IFERROR(HLOOKUP("X",O282:$AL$881,AV282,FALSE)-MONTH(TODAY()),"")))</f>
        <v/>
      </c>
      <c r="AN282" s="13"/>
      <c r="AO282" s="14">
        <v>2.7</v>
      </c>
      <c r="AP282" s="15">
        <f t="shared" si="22"/>
        <v>0</v>
      </c>
      <c r="AQ282" s="13"/>
      <c r="AR282" s="13"/>
      <c r="AS282" s="13"/>
      <c r="AT282" s="13"/>
      <c r="AU282" s="40">
        <v>317</v>
      </c>
      <c r="AV282" s="40" t="e">
        <f t="shared" si="16"/>
        <v>#REF!</v>
      </c>
    </row>
    <row r="283" spans="1:48" x14ac:dyDescent="0.25">
      <c r="C283" s="190"/>
      <c r="D283" s="71"/>
      <c r="E283" s="10"/>
      <c r="F283" s="54"/>
      <c r="G283" s="7"/>
      <c r="H283" s="57"/>
      <c r="I283" s="7"/>
      <c r="J283" s="7"/>
      <c r="K283" s="7"/>
      <c r="L283" s="10"/>
      <c r="M283" s="10"/>
      <c r="N283" s="63">
        <f t="shared" si="21"/>
        <v>0</v>
      </c>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64" t="str">
        <f ca="1">+IF(ISERROR(HLOOKUP("X",O283:$AL$881,AV283,FALSE)),"",IF(AN283="SI",100,IFERROR(HLOOKUP("X",O283:$AL$881,AV283,FALSE)-MONTH(TODAY()),"")))</f>
        <v/>
      </c>
      <c r="AN283" s="13"/>
      <c r="AO283" s="14">
        <v>2.7</v>
      </c>
      <c r="AP283" s="15">
        <f t="shared" si="22"/>
        <v>0</v>
      </c>
      <c r="AQ283" s="13"/>
      <c r="AR283" s="13"/>
      <c r="AS283" s="13"/>
      <c r="AT283" s="13"/>
      <c r="AU283" s="40">
        <v>318</v>
      </c>
      <c r="AV283" s="40" t="e">
        <f t="shared" si="16"/>
        <v>#REF!</v>
      </c>
    </row>
    <row r="284" spans="1:48" x14ac:dyDescent="0.25">
      <c r="C284" s="190"/>
      <c r="D284" s="71"/>
      <c r="E284" s="10"/>
      <c r="F284" s="54"/>
      <c r="G284" s="7"/>
      <c r="H284" s="57"/>
      <c r="I284" s="7"/>
      <c r="J284" s="7"/>
      <c r="K284" s="7"/>
      <c r="L284" s="10"/>
      <c r="M284" s="10"/>
      <c r="N284" s="63">
        <f t="shared" si="21"/>
        <v>0</v>
      </c>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64" t="str">
        <f ca="1">+IF(ISERROR(HLOOKUP("X",O284:$AL$881,AV284,FALSE)),"",IF(AN284="SI",100,IFERROR(HLOOKUP("X",O284:$AL$881,AV284,FALSE)-MONTH(TODAY()),"")))</f>
        <v/>
      </c>
      <c r="AN284" s="13"/>
      <c r="AO284" s="14">
        <v>2.7</v>
      </c>
      <c r="AP284" s="15">
        <f t="shared" si="22"/>
        <v>0</v>
      </c>
      <c r="AQ284" s="13"/>
      <c r="AR284" s="13"/>
      <c r="AS284" s="13"/>
      <c r="AT284" s="13"/>
      <c r="AU284" s="40">
        <v>319</v>
      </c>
      <c r="AV284" s="40" t="e">
        <f t="shared" si="16"/>
        <v>#REF!</v>
      </c>
    </row>
    <row r="285" spans="1:48" x14ac:dyDescent="0.25">
      <c r="C285" s="190"/>
      <c r="D285" s="71"/>
      <c r="E285" s="10"/>
      <c r="F285" s="54"/>
      <c r="G285" s="7"/>
      <c r="H285" s="57"/>
      <c r="I285" s="7"/>
      <c r="J285" s="7"/>
      <c r="K285" s="7"/>
      <c r="L285" s="10"/>
      <c r="M285" s="10"/>
      <c r="N285" s="63">
        <f t="shared" si="21"/>
        <v>0</v>
      </c>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64" t="str">
        <f ca="1">+IF(ISERROR(HLOOKUP("X",O285:$AL$881,AV285,FALSE)),"",IF(AN285="SI",100,IFERROR(HLOOKUP("X",O285:$AL$881,AV285,FALSE)-MONTH(TODAY()),"")))</f>
        <v/>
      </c>
      <c r="AN285" s="13"/>
      <c r="AO285" s="14">
        <v>2.7</v>
      </c>
      <c r="AP285" s="15">
        <f t="shared" si="22"/>
        <v>0</v>
      </c>
      <c r="AQ285" s="13"/>
      <c r="AR285" s="13"/>
      <c r="AS285" s="13"/>
      <c r="AT285" s="13"/>
      <c r="AU285" s="40">
        <v>320</v>
      </c>
      <c r="AV285" s="40" t="e">
        <f t="shared" si="16"/>
        <v>#REF!</v>
      </c>
    </row>
    <row r="286" spans="1:48" x14ac:dyDescent="0.25">
      <c r="C286" s="190"/>
      <c r="D286" s="71"/>
      <c r="E286" s="10"/>
      <c r="F286" s="54"/>
      <c r="G286" s="7"/>
      <c r="H286" s="57"/>
      <c r="I286" s="7"/>
      <c r="J286" s="7"/>
      <c r="K286" s="7"/>
      <c r="L286" s="10"/>
      <c r="M286" s="10"/>
      <c r="N286" s="63">
        <f t="shared" si="21"/>
        <v>0</v>
      </c>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64" t="str">
        <f ca="1">+IF(ISERROR(HLOOKUP("X",O286:$AL$881,AV286,FALSE)),"",IF(AN286="SI",100,IFERROR(HLOOKUP("X",O286:$AL$881,AV286,FALSE)-MONTH(TODAY()),"")))</f>
        <v/>
      </c>
      <c r="AN286" s="13"/>
      <c r="AO286" s="14">
        <v>2.7</v>
      </c>
      <c r="AP286" s="15">
        <f t="shared" si="22"/>
        <v>0</v>
      </c>
      <c r="AQ286" s="13"/>
      <c r="AR286" s="13"/>
      <c r="AS286" s="13"/>
      <c r="AT286" s="13"/>
      <c r="AU286" s="40">
        <v>321</v>
      </c>
      <c r="AV286" s="40" t="e">
        <f t="shared" si="16"/>
        <v>#REF!</v>
      </c>
    </row>
    <row r="287" spans="1:48" x14ac:dyDescent="0.25">
      <c r="C287" s="190"/>
      <c r="D287" s="71"/>
      <c r="E287" s="10"/>
      <c r="F287" s="54"/>
      <c r="G287" s="7"/>
      <c r="H287" s="57"/>
      <c r="I287" s="7"/>
      <c r="J287" s="7"/>
      <c r="K287" s="7"/>
      <c r="L287" s="10"/>
      <c r="M287" s="10"/>
      <c r="N287" s="63">
        <f t="shared" si="21"/>
        <v>0</v>
      </c>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64" t="str">
        <f ca="1">+IF(ISERROR(HLOOKUP("X",O287:$AL$881,AV287,FALSE)),"",IF(AN287="SI",100,IFERROR(HLOOKUP("X",O287:$AL$881,AV287,FALSE)-MONTH(TODAY()),"")))</f>
        <v/>
      </c>
      <c r="AN287" s="13"/>
      <c r="AO287" s="14">
        <v>2.7</v>
      </c>
      <c r="AP287" s="15">
        <f t="shared" si="22"/>
        <v>0</v>
      </c>
      <c r="AQ287" s="13"/>
      <c r="AR287" s="13"/>
      <c r="AS287" s="13"/>
      <c r="AT287" s="13"/>
      <c r="AU287" s="40">
        <v>322</v>
      </c>
      <c r="AV287" s="40" t="e">
        <f t="shared" si="16"/>
        <v>#REF!</v>
      </c>
    </row>
    <row r="288" spans="1:48" x14ac:dyDescent="0.25">
      <c r="C288" s="190"/>
      <c r="D288" s="71"/>
      <c r="E288" s="10"/>
      <c r="F288" s="54"/>
      <c r="G288" s="7"/>
      <c r="H288" s="57"/>
      <c r="I288" s="7"/>
      <c r="J288" s="7"/>
      <c r="K288" s="7"/>
      <c r="L288" s="10"/>
      <c r="M288" s="10"/>
      <c r="N288" s="63">
        <f t="shared" si="21"/>
        <v>0</v>
      </c>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64" t="str">
        <f ca="1">+IF(ISERROR(HLOOKUP("X",O288:$AL$881,AV288,FALSE)),"",IF(AN288="SI",100,IFERROR(HLOOKUP("X",O288:$AL$881,AV288,FALSE)-MONTH(TODAY()),"")))</f>
        <v/>
      </c>
      <c r="AN288" s="13"/>
      <c r="AO288" s="14">
        <v>2.7</v>
      </c>
      <c r="AP288" s="15">
        <f t="shared" si="22"/>
        <v>0</v>
      </c>
      <c r="AQ288" s="13"/>
      <c r="AR288" s="13"/>
      <c r="AS288" s="13"/>
      <c r="AT288" s="13"/>
      <c r="AU288" s="40">
        <v>323</v>
      </c>
      <c r="AV288" s="40" t="e">
        <f t="shared" ref="AV288:AV351" si="23">+AV287-1</f>
        <v>#REF!</v>
      </c>
    </row>
    <row r="289" spans="3:48" x14ac:dyDescent="0.25">
      <c r="C289" s="190"/>
      <c r="D289" s="71"/>
      <c r="E289" s="10"/>
      <c r="F289" s="54"/>
      <c r="G289" s="7"/>
      <c r="H289" s="57"/>
      <c r="I289" s="7"/>
      <c r="J289" s="7"/>
      <c r="K289" s="7"/>
      <c r="L289" s="10"/>
      <c r="M289" s="10"/>
      <c r="N289" s="63">
        <f t="shared" si="21"/>
        <v>0</v>
      </c>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64" t="str">
        <f ca="1">+IF(ISERROR(HLOOKUP("X",O289:$AL$881,AV289,FALSE)),"",IF(AN289="SI",100,IFERROR(HLOOKUP("X",O289:$AL$881,AV289,FALSE)-MONTH(TODAY()),"")))</f>
        <v/>
      </c>
      <c r="AN289" s="13"/>
      <c r="AO289" s="14">
        <v>2.7</v>
      </c>
      <c r="AP289" s="15">
        <f t="shared" si="22"/>
        <v>0</v>
      </c>
      <c r="AQ289" s="13"/>
      <c r="AR289" s="13"/>
      <c r="AS289" s="13"/>
      <c r="AT289" s="13"/>
      <c r="AU289" s="40">
        <v>324</v>
      </c>
      <c r="AV289" s="40" t="e">
        <f t="shared" si="23"/>
        <v>#REF!</v>
      </c>
    </row>
    <row r="290" spans="3:48" x14ac:dyDescent="0.25">
      <c r="C290" s="190"/>
      <c r="D290" s="71"/>
      <c r="E290" s="10"/>
      <c r="F290" s="54"/>
      <c r="G290" s="7"/>
      <c r="H290" s="57"/>
      <c r="I290" s="7"/>
      <c r="J290" s="7"/>
      <c r="K290" s="7"/>
      <c r="L290" s="10"/>
      <c r="M290" s="10"/>
      <c r="N290" s="63">
        <f t="shared" si="21"/>
        <v>0</v>
      </c>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64" t="str">
        <f ca="1">+IF(ISERROR(HLOOKUP("X",O290:$AL$881,AV290,FALSE)),"",IF(AN290="SI",100,IFERROR(HLOOKUP("X",O290:$AL$881,AV290,FALSE)-MONTH(TODAY()),"")))</f>
        <v/>
      </c>
      <c r="AN290" s="13"/>
      <c r="AO290" s="14">
        <v>2.7</v>
      </c>
      <c r="AP290" s="15">
        <f t="shared" si="22"/>
        <v>0</v>
      </c>
      <c r="AQ290" s="13"/>
      <c r="AR290" s="13"/>
      <c r="AS290" s="13"/>
      <c r="AT290" s="13"/>
      <c r="AU290" s="40">
        <v>325</v>
      </c>
      <c r="AV290" s="40" t="e">
        <f t="shared" si="23"/>
        <v>#REF!</v>
      </c>
    </row>
    <row r="291" spans="3:48" x14ac:dyDescent="0.25">
      <c r="C291" s="190"/>
      <c r="D291" s="71"/>
      <c r="E291" s="10"/>
      <c r="F291" s="54"/>
      <c r="G291" s="7"/>
      <c r="H291" s="57"/>
      <c r="I291" s="7"/>
      <c r="J291" s="7"/>
      <c r="K291" s="7"/>
      <c r="L291" s="10"/>
      <c r="M291" s="10"/>
      <c r="N291" s="63">
        <f t="shared" si="21"/>
        <v>0</v>
      </c>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64" t="str">
        <f ca="1">+IF(ISERROR(HLOOKUP("X",O291:$AL$881,AV291,FALSE)),"",IF(AN291="SI",100,IFERROR(HLOOKUP("X",O291:$AL$881,AV291,FALSE)-MONTH(TODAY()),"")))</f>
        <v/>
      </c>
      <c r="AN291" s="13"/>
      <c r="AO291" s="14">
        <v>2.7</v>
      </c>
      <c r="AP291" s="15">
        <f t="shared" si="22"/>
        <v>0</v>
      </c>
      <c r="AQ291" s="13"/>
      <c r="AR291" s="13"/>
      <c r="AS291" s="13"/>
      <c r="AT291" s="13"/>
      <c r="AU291" s="40">
        <v>326</v>
      </c>
      <c r="AV291" s="40" t="e">
        <f t="shared" si="23"/>
        <v>#REF!</v>
      </c>
    </row>
    <row r="292" spans="3:48" x14ac:dyDescent="0.25">
      <c r="C292" s="190"/>
      <c r="D292" s="71"/>
      <c r="E292" s="10"/>
      <c r="F292" s="54"/>
      <c r="G292" s="7"/>
      <c r="H292" s="57"/>
      <c r="I292" s="7"/>
      <c r="J292" s="7"/>
      <c r="K292" s="7"/>
      <c r="L292" s="10"/>
      <c r="M292" s="10"/>
      <c r="N292" s="63">
        <f t="shared" si="21"/>
        <v>0</v>
      </c>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64" t="str">
        <f ca="1">+IF(ISERROR(HLOOKUP("X",O292:$AL$881,AV292,FALSE)),"",IF(AN292="SI",100,IFERROR(HLOOKUP("X",O292:$AL$881,AV292,FALSE)-MONTH(TODAY()),"")))</f>
        <v/>
      </c>
      <c r="AN292" s="13"/>
      <c r="AO292" s="14">
        <v>2.7</v>
      </c>
      <c r="AP292" s="15">
        <f t="shared" si="22"/>
        <v>0</v>
      </c>
      <c r="AQ292" s="13"/>
      <c r="AR292" s="13"/>
      <c r="AS292" s="13"/>
      <c r="AT292" s="13"/>
      <c r="AU292" s="40">
        <v>327</v>
      </c>
      <c r="AV292" s="40" t="e">
        <f t="shared" si="23"/>
        <v>#REF!</v>
      </c>
    </row>
    <row r="293" spans="3:48" x14ac:dyDescent="0.25">
      <c r="C293" s="190"/>
      <c r="D293" s="71"/>
      <c r="E293" s="10"/>
      <c r="F293" s="54"/>
      <c r="G293" s="7"/>
      <c r="H293" s="57"/>
      <c r="I293" s="7"/>
      <c r="J293" s="7"/>
      <c r="K293" s="7"/>
      <c r="L293" s="10"/>
      <c r="M293" s="10"/>
      <c r="N293" s="63">
        <f t="shared" si="21"/>
        <v>0</v>
      </c>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64" t="str">
        <f ca="1">+IF(ISERROR(HLOOKUP("X",O293:$AL$881,AV293,FALSE)),"",IF(AN293="SI",100,IFERROR(HLOOKUP("X",O293:$AL$881,AV293,FALSE)-MONTH(TODAY()),"")))</f>
        <v/>
      </c>
      <c r="AN293" s="13"/>
      <c r="AO293" s="14">
        <v>2.7</v>
      </c>
      <c r="AP293" s="15">
        <f t="shared" si="22"/>
        <v>0</v>
      </c>
      <c r="AQ293" s="13"/>
      <c r="AR293" s="13"/>
      <c r="AS293" s="13"/>
      <c r="AT293" s="13"/>
      <c r="AU293" s="40">
        <v>328</v>
      </c>
      <c r="AV293" s="40" t="e">
        <f t="shared" si="23"/>
        <v>#REF!</v>
      </c>
    </row>
    <row r="294" spans="3:48" x14ac:dyDescent="0.25">
      <c r="C294" s="190"/>
      <c r="D294" s="71"/>
      <c r="E294" s="10"/>
      <c r="F294" s="54"/>
      <c r="G294" s="7"/>
      <c r="H294" s="57"/>
      <c r="I294" s="7"/>
      <c r="J294" s="7"/>
      <c r="K294" s="7"/>
      <c r="L294" s="10"/>
      <c r="M294" s="10"/>
      <c r="N294" s="63">
        <f t="shared" si="21"/>
        <v>0</v>
      </c>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64" t="str">
        <f ca="1">+IF(ISERROR(HLOOKUP("X",O294:$AL$881,AV294,FALSE)),"",IF(AN294="SI",100,IFERROR(HLOOKUP("X",O294:$AL$881,AV294,FALSE)-MONTH(TODAY()),"")))</f>
        <v/>
      </c>
      <c r="AN294" s="13"/>
      <c r="AO294" s="14">
        <v>2.7</v>
      </c>
      <c r="AP294" s="15">
        <f t="shared" si="22"/>
        <v>0</v>
      </c>
      <c r="AQ294" s="13"/>
      <c r="AR294" s="13"/>
      <c r="AS294" s="13"/>
      <c r="AT294" s="13"/>
      <c r="AU294" s="40">
        <v>329</v>
      </c>
      <c r="AV294" s="40" t="e">
        <f t="shared" si="23"/>
        <v>#REF!</v>
      </c>
    </row>
    <row r="295" spans="3:48" x14ac:dyDescent="0.25">
      <c r="C295" s="190"/>
      <c r="D295" s="71"/>
      <c r="E295" s="10"/>
      <c r="F295" s="54"/>
      <c r="G295" s="7"/>
      <c r="H295" s="57"/>
      <c r="I295" s="7"/>
      <c r="J295" s="7"/>
      <c r="K295" s="7"/>
      <c r="L295" s="10"/>
      <c r="M295" s="10"/>
      <c r="N295" s="63">
        <f t="shared" si="21"/>
        <v>0</v>
      </c>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64" t="str">
        <f ca="1">+IF(ISERROR(HLOOKUP("X",O295:$AL$881,AV295,FALSE)),"",IF(AN295="SI",100,IFERROR(HLOOKUP("X",O295:$AL$881,AV295,FALSE)-MONTH(TODAY()),"")))</f>
        <v/>
      </c>
      <c r="AN295" s="13"/>
      <c r="AO295" s="14">
        <v>2.7</v>
      </c>
      <c r="AP295" s="15">
        <f t="shared" si="22"/>
        <v>0</v>
      </c>
      <c r="AQ295" s="13"/>
      <c r="AR295" s="13"/>
      <c r="AS295" s="13"/>
      <c r="AT295" s="13"/>
      <c r="AU295" s="40">
        <v>330</v>
      </c>
      <c r="AV295" s="40" t="e">
        <f t="shared" si="23"/>
        <v>#REF!</v>
      </c>
    </row>
    <row r="296" spans="3:48" x14ac:dyDescent="0.25">
      <c r="C296" s="190"/>
      <c r="D296" s="71"/>
      <c r="E296" s="10"/>
      <c r="F296" s="54"/>
      <c r="G296" s="7"/>
      <c r="H296" s="57"/>
      <c r="I296" s="7"/>
      <c r="J296" s="7"/>
      <c r="K296" s="7"/>
      <c r="L296" s="10"/>
      <c r="M296" s="10"/>
      <c r="N296" s="63">
        <f t="shared" si="21"/>
        <v>0</v>
      </c>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64" t="str">
        <f ca="1">+IF(ISERROR(HLOOKUP("X",O296:$AL$881,AV296,FALSE)),"",IF(AN296="SI",100,IFERROR(HLOOKUP("X",O296:$AL$881,AV296,FALSE)-MONTH(TODAY()),"")))</f>
        <v/>
      </c>
      <c r="AN296" s="13"/>
      <c r="AO296" s="14">
        <v>2.7</v>
      </c>
      <c r="AP296" s="15">
        <f t="shared" si="22"/>
        <v>0</v>
      </c>
      <c r="AQ296" s="13"/>
      <c r="AR296" s="13"/>
      <c r="AS296" s="13"/>
      <c r="AT296" s="13"/>
      <c r="AU296" s="40">
        <v>331</v>
      </c>
      <c r="AV296" s="40" t="e">
        <f t="shared" si="23"/>
        <v>#REF!</v>
      </c>
    </row>
    <row r="297" spans="3:48" x14ac:dyDescent="0.25">
      <c r="C297" s="190"/>
      <c r="D297" s="71"/>
      <c r="E297" s="10"/>
      <c r="F297" s="54"/>
      <c r="G297" s="7"/>
      <c r="H297" s="57"/>
      <c r="I297" s="7"/>
      <c r="J297" s="7"/>
      <c r="K297" s="7"/>
      <c r="L297" s="10"/>
      <c r="M297" s="10"/>
      <c r="N297" s="63">
        <f t="shared" si="21"/>
        <v>0</v>
      </c>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64" t="str">
        <f ca="1">+IF(ISERROR(HLOOKUP("X",O297:$AL$881,AV297,FALSE)),"",IF(AN297="SI",100,IFERROR(HLOOKUP("X",O297:$AL$881,AV297,FALSE)-MONTH(TODAY()),"")))</f>
        <v/>
      </c>
      <c r="AN297" s="13"/>
      <c r="AO297" s="14">
        <v>2.7</v>
      </c>
      <c r="AP297" s="15">
        <f t="shared" si="22"/>
        <v>0</v>
      </c>
      <c r="AQ297" s="13"/>
      <c r="AR297" s="13"/>
      <c r="AS297" s="13"/>
      <c r="AT297" s="13"/>
      <c r="AU297" s="40">
        <v>332</v>
      </c>
      <c r="AV297" s="40" t="e">
        <f t="shared" si="23"/>
        <v>#REF!</v>
      </c>
    </row>
    <row r="298" spans="3:48" x14ac:dyDescent="0.25">
      <c r="C298" s="190"/>
      <c r="D298" s="71"/>
      <c r="E298" s="10"/>
      <c r="F298" s="54"/>
      <c r="G298" s="7"/>
      <c r="H298" s="57"/>
      <c r="I298" s="7"/>
      <c r="J298" s="7"/>
      <c r="K298" s="7"/>
      <c r="L298" s="10"/>
      <c r="M298" s="10"/>
      <c r="N298" s="63">
        <f t="shared" si="21"/>
        <v>0</v>
      </c>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64" t="str">
        <f ca="1">+IF(ISERROR(HLOOKUP("X",O298:$AL$881,AV298,FALSE)),"",IF(AN298="SI",100,IFERROR(HLOOKUP("X",O298:$AL$881,AV298,FALSE)-MONTH(TODAY()),"")))</f>
        <v/>
      </c>
      <c r="AN298" s="13"/>
      <c r="AO298" s="14">
        <v>2.7</v>
      </c>
      <c r="AP298" s="15">
        <f t="shared" si="22"/>
        <v>0</v>
      </c>
      <c r="AQ298" s="13"/>
      <c r="AR298" s="13"/>
      <c r="AS298" s="13"/>
      <c r="AT298" s="13"/>
      <c r="AU298" s="40">
        <v>333</v>
      </c>
      <c r="AV298" s="40" t="e">
        <f t="shared" si="23"/>
        <v>#REF!</v>
      </c>
    </row>
    <row r="299" spans="3:48" x14ac:dyDescent="0.25">
      <c r="C299" s="190"/>
      <c r="D299" s="71"/>
      <c r="E299" s="10"/>
      <c r="F299" s="54"/>
      <c r="G299" s="7"/>
      <c r="H299" s="57"/>
      <c r="I299" s="7"/>
      <c r="J299" s="7"/>
      <c r="K299" s="7"/>
      <c r="L299" s="10"/>
      <c r="M299" s="10"/>
      <c r="N299" s="63">
        <f t="shared" si="21"/>
        <v>0</v>
      </c>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64" t="str">
        <f ca="1">+IF(ISERROR(HLOOKUP("X",O299:$AL$881,AV299,FALSE)),"",IF(AN299="SI",100,IFERROR(HLOOKUP("X",O299:$AL$881,AV299,FALSE)-MONTH(TODAY()),"")))</f>
        <v/>
      </c>
      <c r="AN299" s="13"/>
      <c r="AO299" s="14">
        <v>2.7</v>
      </c>
      <c r="AP299" s="15">
        <f t="shared" si="22"/>
        <v>0</v>
      </c>
      <c r="AQ299" s="13"/>
      <c r="AR299" s="13"/>
      <c r="AS299" s="13"/>
      <c r="AT299" s="13"/>
      <c r="AU299" s="40">
        <v>334</v>
      </c>
      <c r="AV299" s="40" t="e">
        <f t="shared" si="23"/>
        <v>#REF!</v>
      </c>
    </row>
    <row r="300" spans="3:48" x14ac:dyDescent="0.25">
      <c r="C300" s="190"/>
      <c r="D300" s="71"/>
      <c r="E300" s="10"/>
      <c r="F300" s="54"/>
      <c r="G300" s="7"/>
      <c r="H300" s="57"/>
      <c r="I300" s="7"/>
      <c r="J300" s="7"/>
      <c r="K300" s="7"/>
      <c r="L300" s="10"/>
      <c r="M300" s="10"/>
      <c r="N300" s="63">
        <f t="shared" si="21"/>
        <v>0</v>
      </c>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64" t="str">
        <f ca="1">+IF(ISERROR(HLOOKUP("X",O300:$AL$881,AV300,FALSE)),"",IF(AN300="SI",100,IFERROR(HLOOKUP("X",O300:$AL$881,AV300,FALSE)-MONTH(TODAY()),"")))</f>
        <v/>
      </c>
      <c r="AN300" s="13"/>
      <c r="AO300" s="14">
        <v>2.7</v>
      </c>
      <c r="AP300" s="15">
        <f t="shared" si="22"/>
        <v>0</v>
      </c>
      <c r="AQ300" s="13"/>
      <c r="AR300" s="13"/>
      <c r="AS300" s="13"/>
      <c r="AT300" s="13"/>
      <c r="AU300" s="40">
        <v>335</v>
      </c>
      <c r="AV300" s="40" t="e">
        <f t="shared" si="23"/>
        <v>#REF!</v>
      </c>
    </row>
    <row r="301" spans="3:48" x14ac:dyDescent="0.25">
      <c r="C301" s="190"/>
      <c r="D301" s="71"/>
      <c r="E301" s="10"/>
      <c r="F301" s="54"/>
      <c r="G301" s="7"/>
      <c r="H301" s="57"/>
      <c r="I301" s="7"/>
      <c r="J301" s="7"/>
      <c r="K301" s="7"/>
      <c r="L301" s="10"/>
      <c r="M301" s="10"/>
      <c r="N301" s="63">
        <f t="shared" si="21"/>
        <v>0</v>
      </c>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64" t="str">
        <f ca="1">+IF(ISERROR(HLOOKUP("X",O301:$AL$881,AV301,FALSE)),"",IF(AN301="SI",100,IFERROR(HLOOKUP("X",O301:$AL$881,AV301,FALSE)-MONTH(TODAY()),"")))</f>
        <v/>
      </c>
      <c r="AN301" s="13"/>
      <c r="AO301" s="14">
        <v>2.7</v>
      </c>
      <c r="AP301" s="15">
        <f t="shared" si="22"/>
        <v>0</v>
      </c>
      <c r="AQ301" s="13"/>
      <c r="AR301" s="13"/>
      <c r="AS301" s="13"/>
      <c r="AT301" s="13"/>
      <c r="AU301" s="40">
        <v>336</v>
      </c>
      <c r="AV301" s="40" t="e">
        <f t="shared" si="23"/>
        <v>#REF!</v>
      </c>
    </row>
    <row r="302" spans="3:48" x14ac:dyDescent="0.25">
      <c r="C302" s="190"/>
      <c r="D302" s="71"/>
      <c r="E302" s="10"/>
      <c r="F302" s="54"/>
      <c r="G302" s="7"/>
      <c r="H302" s="57"/>
      <c r="I302" s="7"/>
      <c r="J302" s="7"/>
      <c r="K302" s="7"/>
      <c r="L302" s="10"/>
      <c r="M302" s="10"/>
      <c r="N302" s="63">
        <f t="shared" si="21"/>
        <v>0</v>
      </c>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64" t="str">
        <f ca="1">+IF(ISERROR(HLOOKUP("X",O302:$AL$881,AV302,FALSE)),"",IF(AN302="SI",100,IFERROR(HLOOKUP("X",O302:$AL$881,AV302,FALSE)-MONTH(TODAY()),"")))</f>
        <v/>
      </c>
      <c r="AN302" s="13"/>
      <c r="AO302" s="14">
        <v>2.7</v>
      </c>
      <c r="AP302" s="15">
        <f t="shared" si="22"/>
        <v>0</v>
      </c>
      <c r="AQ302" s="13"/>
      <c r="AR302" s="13"/>
      <c r="AS302" s="13"/>
      <c r="AT302" s="13"/>
      <c r="AU302" s="40">
        <v>337</v>
      </c>
      <c r="AV302" s="40" t="e">
        <f t="shared" si="23"/>
        <v>#REF!</v>
      </c>
    </row>
    <row r="303" spans="3:48" x14ac:dyDescent="0.25">
      <c r="C303" s="190"/>
      <c r="D303" s="71"/>
      <c r="E303" s="10"/>
      <c r="F303" s="54"/>
      <c r="G303" s="7"/>
      <c r="H303" s="57"/>
      <c r="I303" s="7"/>
      <c r="J303" s="7"/>
      <c r="K303" s="7"/>
      <c r="L303" s="10"/>
      <c r="M303" s="10"/>
      <c r="N303" s="63">
        <f t="shared" si="21"/>
        <v>0</v>
      </c>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64" t="str">
        <f ca="1">+IF(ISERROR(HLOOKUP("X",O303:$AL$881,AV303,FALSE)),"",IF(AN303="SI",100,IFERROR(HLOOKUP("X",O303:$AL$881,AV303,FALSE)-MONTH(TODAY()),"")))</f>
        <v/>
      </c>
      <c r="AN303" s="13"/>
      <c r="AO303" s="14">
        <v>2.7</v>
      </c>
      <c r="AP303" s="15">
        <f t="shared" si="22"/>
        <v>0</v>
      </c>
      <c r="AQ303" s="13"/>
      <c r="AR303" s="13"/>
      <c r="AS303" s="13"/>
      <c r="AT303" s="13"/>
      <c r="AU303" s="40">
        <v>338</v>
      </c>
      <c r="AV303" s="40" t="e">
        <f t="shared" si="23"/>
        <v>#REF!</v>
      </c>
    </row>
    <row r="304" spans="3:48" x14ac:dyDescent="0.25">
      <c r="C304" s="190"/>
      <c r="D304" s="71"/>
      <c r="E304" s="10"/>
      <c r="F304" s="54"/>
      <c r="G304" s="7"/>
      <c r="H304" s="57"/>
      <c r="I304" s="7"/>
      <c r="J304" s="7"/>
      <c r="K304" s="7"/>
      <c r="L304" s="10"/>
      <c r="M304" s="10"/>
      <c r="N304" s="63">
        <f t="shared" si="21"/>
        <v>0</v>
      </c>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64" t="str">
        <f ca="1">+IF(ISERROR(HLOOKUP("X",O304:$AL$881,AV304,FALSE)),"",IF(AN304="SI",100,IFERROR(HLOOKUP("X",O304:$AL$881,AV304,FALSE)-MONTH(TODAY()),"")))</f>
        <v/>
      </c>
      <c r="AN304" s="13"/>
      <c r="AO304" s="14">
        <v>2.7</v>
      </c>
      <c r="AP304" s="15">
        <f t="shared" si="22"/>
        <v>0</v>
      </c>
      <c r="AQ304" s="13"/>
      <c r="AR304" s="13"/>
      <c r="AS304" s="13"/>
      <c r="AT304" s="13"/>
      <c r="AU304" s="40">
        <v>339</v>
      </c>
      <c r="AV304" s="40" t="e">
        <f t="shared" si="23"/>
        <v>#REF!</v>
      </c>
    </row>
    <row r="305" spans="1:48" x14ac:dyDescent="0.25">
      <c r="C305" s="190"/>
      <c r="D305" s="71"/>
      <c r="E305" s="10"/>
      <c r="F305" s="54"/>
      <c r="G305" s="7"/>
      <c r="H305" s="57"/>
      <c r="I305" s="7"/>
      <c r="J305" s="7"/>
      <c r="K305" s="7"/>
      <c r="L305" s="10"/>
      <c r="M305" s="10"/>
      <c r="N305" s="63">
        <f t="shared" si="21"/>
        <v>0</v>
      </c>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64" t="str">
        <f ca="1">+IF(ISERROR(HLOOKUP("X",O305:$AL$881,AV305,FALSE)),"",IF(AN305="SI",100,IFERROR(HLOOKUP("X",O305:$AL$881,AV305,FALSE)-MONTH(TODAY()),"")))</f>
        <v/>
      </c>
      <c r="AN305" s="13"/>
      <c r="AO305" s="14">
        <v>2.7</v>
      </c>
      <c r="AP305" s="15">
        <f t="shared" si="22"/>
        <v>0</v>
      </c>
      <c r="AQ305" s="13"/>
      <c r="AR305" s="13"/>
      <c r="AS305" s="13"/>
      <c r="AT305" s="13"/>
      <c r="AU305" s="40">
        <v>340</v>
      </c>
      <c r="AV305" s="40" t="e">
        <f t="shared" si="23"/>
        <v>#REF!</v>
      </c>
    </row>
    <row r="306" spans="1:48" x14ac:dyDescent="0.25">
      <c r="C306" s="190"/>
      <c r="D306" s="71"/>
      <c r="E306" s="10"/>
      <c r="F306" s="54"/>
      <c r="G306" s="7"/>
      <c r="H306" s="57"/>
      <c r="I306" s="7"/>
      <c r="J306" s="7"/>
      <c r="K306" s="7"/>
      <c r="L306" s="10"/>
      <c r="M306" s="10"/>
      <c r="N306" s="63">
        <f t="shared" si="21"/>
        <v>0</v>
      </c>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64" t="str">
        <f ca="1">+IF(ISERROR(HLOOKUP("X",O306:$AL$881,AV306,FALSE)),"",IF(AN306="SI",100,IFERROR(HLOOKUP("X",O306:$AL$881,AV306,FALSE)-MONTH(TODAY()),"")))</f>
        <v/>
      </c>
      <c r="AN306" s="13"/>
      <c r="AO306" s="14">
        <v>2.7</v>
      </c>
      <c r="AP306" s="15">
        <f t="shared" si="22"/>
        <v>0</v>
      </c>
      <c r="AQ306" s="13"/>
      <c r="AR306" s="13"/>
      <c r="AS306" s="13"/>
      <c r="AT306" s="13"/>
      <c r="AU306" s="40">
        <v>341</v>
      </c>
      <c r="AV306" s="40" t="e">
        <f t="shared" si="23"/>
        <v>#REF!</v>
      </c>
    </row>
    <row r="307" spans="1:48" x14ac:dyDescent="0.25">
      <c r="C307" s="190"/>
      <c r="D307" s="7"/>
      <c r="E307" s="11"/>
      <c r="F307" s="54"/>
      <c r="G307" s="7"/>
      <c r="H307" s="57"/>
      <c r="I307" s="7"/>
      <c r="J307" s="5"/>
      <c r="K307" s="5"/>
      <c r="L307" s="11"/>
      <c r="M307" s="11"/>
      <c r="N307" s="63">
        <f t="shared" si="21"/>
        <v>0</v>
      </c>
      <c r="O307" s="12"/>
      <c r="P307" s="12"/>
      <c r="Q307" s="12"/>
      <c r="R307" s="12"/>
      <c r="S307" s="12"/>
      <c r="T307" s="12"/>
      <c r="U307" s="12"/>
      <c r="V307" s="12"/>
      <c r="W307" s="12"/>
      <c r="X307" s="12"/>
      <c r="Y307" s="12"/>
      <c r="Z307" s="12"/>
      <c r="AA307" s="12"/>
      <c r="AB307" s="12"/>
      <c r="AC307" s="12"/>
      <c r="AD307" s="12"/>
      <c r="AE307" s="12"/>
      <c r="AF307" s="12"/>
      <c r="AG307" s="12" t="s">
        <v>41</v>
      </c>
      <c r="AH307" s="12"/>
      <c r="AI307" s="12"/>
      <c r="AJ307" s="12"/>
      <c r="AK307" s="12"/>
      <c r="AL307" s="12"/>
      <c r="AM307" s="64" t="str">
        <f ca="1">+IF(ISERROR(HLOOKUP("X",O307:$AL$881,AV307,FALSE)),"",IF(AN307="SI",100,IFERROR(HLOOKUP("X",O307:$AL$881,AV307,FALSE)-MONTH(TODAY()),"")))</f>
        <v/>
      </c>
      <c r="AN307" s="13"/>
      <c r="AO307" s="14">
        <v>2.7</v>
      </c>
      <c r="AP307" s="15">
        <f t="shared" si="22"/>
        <v>0</v>
      </c>
      <c r="AQ307" s="13"/>
      <c r="AR307" s="13"/>
      <c r="AS307" s="13"/>
      <c r="AT307" s="13"/>
      <c r="AU307" s="40">
        <v>342</v>
      </c>
      <c r="AV307" s="40" t="e">
        <f t="shared" si="23"/>
        <v>#REF!</v>
      </c>
    </row>
    <row r="308" spans="1:48" x14ac:dyDescent="0.25">
      <c r="C308" s="190"/>
      <c r="D308" s="7"/>
      <c r="E308" s="11"/>
      <c r="F308" s="54"/>
      <c r="G308" s="7"/>
      <c r="H308" s="57"/>
      <c r="I308" s="7"/>
      <c r="J308" s="11"/>
      <c r="K308" s="5"/>
      <c r="L308" s="11"/>
      <c r="M308" s="11"/>
      <c r="N308" s="63">
        <f t="shared" si="21"/>
        <v>0</v>
      </c>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64" t="str">
        <f ca="1">+IF(ISERROR(HLOOKUP("X",O308:$AL$881,AV308,FALSE)),"",IF(AN308="SI",100,IFERROR(HLOOKUP("X",O308:$AL$881,AV308,FALSE)-MONTH(TODAY()),"")))</f>
        <v/>
      </c>
      <c r="AN308" s="13"/>
      <c r="AO308" s="14">
        <v>2.7</v>
      </c>
      <c r="AP308" s="15">
        <f t="shared" si="22"/>
        <v>0</v>
      </c>
      <c r="AQ308" s="13"/>
      <c r="AR308" s="13"/>
      <c r="AS308" s="13"/>
      <c r="AT308" s="13"/>
      <c r="AU308" s="40">
        <v>343</v>
      </c>
      <c r="AV308" s="40" t="e">
        <f t="shared" si="23"/>
        <v>#REF!</v>
      </c>
    </row>
    <row r="309" spans="1:48" x14ac:dyDescent="0.25">
      <c r="C309" s="190"/>
      <c r="D309" s="7"/>
      <c r="E309" s="11"/>
      <c r="F309" s="54"/>
      <c r="G309" s="7"/>
      <c r="H309" s="57"/>
      <c r="I309" s="7"/>
      <c r="J309" s="7"/>
      <c r="K309" s="57"/>
      <c r="L309" s="11"/>
      <c r="M309" s="11"/>
      <c r="N309" s="63">
        <f t="shared" si="21"/>
        <v>0</v>
      </c>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64" t="str">
        <f ca="1">+IF(ISERROR(HLOOKUP("X",O309:$AL$881,AV309,FALSE)),"",IF(AN309="SI",100,IFERROR(HLOOKUP("X",O309:$AL$881,AV309,FALSE)-MONTH(TODAY()),"")))</f>
        <v/>
      </c>
      <c r="AN309" s="13"/>
      <c r="AO309" s="14">
        <v>2.7</v>
      </c>
      <c r="AP309" s="15">
        <f t="shared" si="22"/>
        <v>0</v>
      </c>
      <c r="AQ309" s="13"/>
      <c r="AR309" s="13"/>
      <c r="AS309" s="13"/>
      <c r="AT309" s="13"/>
      <c r="AU309" s="40">
        <v>344</v>
      </c>
      <c r="AV309" s="40" t="e">
        <f t="shared" si="23"/>
        <v>#REF!</v>
      </c>
    </row>
    <row r="310" spans="1:48" x14ac:dyDescent="0.25">
      <c r="C310" s="190"/>
      <c r="D310" s="7"/>
      <c r="E310" s="11"/>
      <c r="F310" s="54"/>
      <c r="G310" s="7"/>
      <c r="H310" s="57"/>
      <c r="I310" s="7"/>
      <c r="J310" s="11"/>
      <c r="K310" s="5"/>
      <c r="L310" s="11"/>
      <c r="M310" s="11"/>
      <c r="N310" s="63">
        <f t="shared" si="21"/>
        <v>0</v>
      </c>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64" t="str">
        <f ca="1">+IF(ISERROR(HLOOKUP("X",O310:$AL$881,AV310,FALSE)),"",IF(AN310="SI",100,IFERROR(HLOOKUP("X",O310:$AL$881,AV310,FALSE)-MONTH(TODAY()),"")))</f>
        <v/>
      </c>
      <c r="AN310" s="13"/>
      <c r="AO310" s="14">
        <v>2.7</v>
      </c>
      <c r="AP310" s="15">
        <f t="shared" si="22"/>
        <v>0</v>
      </c>
      <c r="AQ310" s="13"/>
      <c r="AR310" s="13"/>
      <c r="AS310" s="13"/>
      <c r="AT310" s="13"/>
      <c r="AU310" s="40">
        <v>345</v>
      </c>
      <c r="AV310" s="40" t="e">
        <f t="shared" si="23"/>
        <v>#REF!</v>
      </c>
    </row>
    <row r="311" spans="1:48" x14ac:dyDescent="0.25">
      <c r="C311" s="190"/>
      <c r="D311" s="7"/>
      <c r="E311" s="11"/>
      <c r="F311" s="54"/>
      <c r="G311" s="7"/>
      <c r="H311" s="57"/>
      <c r="I311" s="7"/>
      <c r="J311" s="5"/>
      <c r="K311" s="5"/>
      <c r="L311" s="11"/>
      <c r="M311" s="11"/>
      <c r="N311" s="63">
        <f t="shared" si="21"/>
        <v>0</v>
      </c>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64" t="str">
        <f ca="1">+IF(ISERROR(HLOOKUP("X",O311:$AL$881,AV311,FALSE)),"",IF(AN311="SI",100,IFERROR(HLOOKUP("X",O311:$AL$881,AV311,FALSE)-MONTH(TODAY()),"")))</f>
        <v/>
      </c>
      <c r="AN311" s="13"/>
      <c r="AO311" s="14">
        <v>2.7</v>
      </c>
      <c r="AP311" s="15">
        <f>+IF(AN311="SI",AO311,0)</f>
        <v>0</v>
      </c>
      <c r="AQ311" s="13"/>
      <c r="AR311" s="13"/>
      <c r="AS311" s="13"/>
      <c r="AT311" s="13"/>
      <c r="AU311" s="40">
        <v>346</v>
      </c>
      <c r="AV311" s="40" t="e">
        <f t="shared" si="23"/>
        <v>#REF!</v>
      </c>
    </row>
    <row r="312" spans="1:48" x14ac:dyDescent="0.25">
      <c r="C312" s="190"/>
      <c r="D312" s="7"/>
      <c r="E312" s="11"/>
      <c r="F312" s="54"/>
      <c r="G312" s="7"/>
      <c r="H312" s="57"/>
      <c r="I312" s="7"/>
      <c r="J312" s="11"/>
      <c r="K312" s="5"/>
      <c r="L312" s="11"/>
      <c r="M312" s="11"/>
      <c r="N312" s="63">
        <f t="shared" si="21"/>
        <v>0</v>
      </c>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64" t="str">
        <f ca="1">+IF(ISERROR(HLOOKUP("X",O312:$AL$881,AV312,FALSE)),"",IF(AN312="SI",100,IFERROR(HLOOKUP("X",O312:$AL$881,AV312,FALSE)-MONTH(TODAY()),"")))</f>
        <v/>
      </c>
      <c r="AN312" s="13"/>
      <c r="AO312" s="14">
        <v>2.7</v>
      </c>
      <c r="AP312" s="15">
        <f>+IF(AN312="SI",AO312,0)</f>
        <v>0</v>
      </c>
      <c r="AQ312" s="13"/>
      <c r="AR312" s="13"/>
      <c r="AS312" s="13"/>
      <c r="AT312" s="13"/>
      <c r="AU312" s="40">
        <v>347</v>
      </c>
      <c r="AV312" s="40" t="e">
        <f t="shared" si="23"/>
        <v>#REF!</v>
      </c>
    </row>
    <row r="313" spans="1:48" x14ac:dyDescent="0.25">
      <c r="C313" s="191"/>
      <c r="D313" s="7"/>
      <c r="E313" s="11"/>
      <c r="F313" s="54"/>
      <c r="G313" s="7"/>
      <c r="H313" s="57"/>
      <c r="I313" s="7"/>
      <c r="J313" s="5"/>
      <c r="K313" s="5"/>
      <c r="L313" s="11"/>
      <c r="M313" s="11"/>
      <c r="N313" s="63">
        <f t="shared" si="21"/>
        <v>0</v>
      </c>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64" t="str">
        <f ca="1">+IF(ISERROR(HLOOKUP("X",O313:$AL$881,AV313,FALSE)),"",IF(AN313="SI",100,IFERROR(HLOOKUP("X",O313:$AL$881,AV313,FALSE)-MONTH(TODAY()),"")))</f>
        <v/>
      </c>
      <c r="AN313" s="13"/>
      <c r="AO313" s="14">
        <v>2.7</v>
      </c>
      <c r="AP313" s="15">
        <f>+IF(AN313="SI",AO313,0)</f>
        <v>0</v>
      </c>
      <c r="AQ313" s="13"/>
      <c r="AR313" s="13"/>
      <c r="AS313" s="13"/>
      <c r="AT313" s="13"/>
      <c r="AU313" s="40">
        <v>348</v>
      </c>
      <c r="AV313" s="40" t="e">
        <f t="shared" si="23"/>
        <v>#REF!</v>
      </c>
    </row>
    <row r="314" spans="1:48" x14ac:dyDescent="0.25">
      <c r="C314" s="168" t="s">
        <v>44</v>
      </c>
      <c r="D314" s="168"/>
      <c r="E314" s="168"/>
      <c r="F314" s="168"/>
      <c r="G314" s="168"/>
      <c r="H314" s="168"/>
      <c r="I314" s="168"/>
      <c r="J314" s="168"/>
      <c r="K314" s="168"/>
      <c r="L314" s="57"/>
      <c r="M314" s="57">
        <f t="shared" ref="M314:N314" si="24">SUM(M278:M313)</f>
        <v>8</v>
      </c>
      <c r="N314" s="57">
        <f t="shared" si="24"/>
        <v>8</v>
      </c>
      <c r="O314" s="137"/>
      <c r="P314" s="138"/>
      <c r="Q314" s="138"/>
      <c r="R314" s="138"/>
      <c r="S314" s="138"/>
      <c r="T314" s="138"/>
      <c r="U314" s="138"/>
      <c r="V314" s="138"/>
      <c r="W314" s="138"/>
      <c r="X314" s="138"/>
      <c r="Y314" s="138"/>
      <c r="Z314" s="138"/>
      <c r="AA314" s="138"/>
      <c r="AB314" s="138"/>
      <c r="AC314" s="138"/>
      <c r="AD314" s="138"/>
      <c r="AE314" s="138"/>
      <c r="AF314" s="138"/>
      <c r="AG314" s="138"/>
      <c r="AH314" s="138"/>
      <c r="AI314" s="138"/>
      <c r="AJ314" s="138"/>
      <c r="AK314" s="138"/>
      <c r="AL314" s="138"/>
      <c r="AM314" s="139"/>
      <c r="AN314" s="18" t="s">
        <v>35</v>
      </c>
      <c r="AO314" s="26">
        <f>SUM(AO278:AO313)</f>
        <v>97.20000000000006</v>
      </c>
      <c r="AP314" s="26">
        <f>SUM(AP278:AP313)</f>
        <v>0</v>
      </c>
      <c r="AQ314" s="13">
        <v>9</v>
      </c>
      <c r="AR314" s="13"/>
      <c r="AS314" s="13"/>
      <c r="AT314" s="13"/>
      <c r="AU314" s="40">
        <v>349</v>
      </c>
      <c r="AV314" s="40" t="e">
        <f t="shared" si="23"/>
        <v>#REF!</v>
      </c>
    </row>
    <row r="315" spans="1:48" ht="29.25" hidden="1" thickTop="1" x14ac:dyDescent="0.25">
      <c r="A315" s="151" t="e">
        <f>D315</f>
        <v>#N/A</v>
      </c>
      <c r="B315" s="94"/>
      <c r="C315" s="161" t="s">
        <v>33</v>
      </c>
      <c r="D315" s="68" t="e">
        <f>IF(F317=1,VLOOKUP("NOMINACION PROTOCOLO",C276:D314,2,0)+1,"")</f>
        <v>#N/A</v>
      </c>
      <c r="E315" s="157" t="s">
        <v>32</v>
      </c>
      <c r="F315" s="163" t="s">
        <v>18</v>
      </c>
      <c r="G315" s="157" t="s">
        <v>23</v>
      </c>
      <c r="H315" s="157" t="s">
        <v>15</v>
      </c>
      <c r="I315" s="157" t="s">
        <v>24</v>
      </c>
      <c r="J315" s="157" t="s">
        <v>12</v>
      </c>
      <c r="K315" s="157"/>
      <c r="L315" s="157" t="s">
        <v>22</v>
      </c>
      <c r="M315" s="157"/>
      <c r="N315" s="157"/>
      <c r="O315" s="156" t="s">
        <v>0</v>
      </c>
      <c r="P315" s="156" t="s">
        <v>1</v>
      </c>
      <c r="Q315" s="156" t="s">
        <v>2</v>
      </c>
      <c r="R315" s="156" t="s">
        <v>3</v>
      </c>
      <c r="S315" s="156" t="s">
        <v>4</v>
      </c>
      <c r="T315" s="156" t="s">
        <v>5</v>
      </c>
      <c r="U315" s="156" t="s">
        <v>6</v>
      </c>
      <c r="V315" s="156" t="s">
        <v>7</v>
      </c>
      <c r="W315" s="156" t="s">
        <v>8</v>
      </c>
      <c r="X315" s="156" t="s">
        <v>9</v>
      </c>
      <c r="Y315" s="156" t="s">
        <v>10</v>
      </c>
      <c r="Z315" s="156" t="s">
        <v>11</v>
      </c>
      <c r="AA315" s="156" t="s">
        <v>0</v>
      </c>
      <c r="AB315" s="156" t="s">
        <v>1</v>
      </c>
      <c r="AC315" s="156" t="s">
        <v>2</v>
      </c>
      <c r="AD315" s="156" t="s">
        <v>3</v>
      </c>
      <c r="AE315" s="156" t="s">
        <v>4</v>
      </c>
      <c r="AF315" s="156" t="s">
        <v>5</v>
      </c>
      <c r="AG315" s="156" t="s">
        <v>6</v>
      </c>
      <c r="AH315" s="156" t="s">
        <v>7</v>
      </c>
      <c r="AI315" s="156" t="s">
        <v>8</v>
      </c>
      <c r="AJ315" s="156" t="s">
        <v>9</v>
      </c>
      <c r="AK315" s="156" t="s">
        <v>10</v>
      </c>
      <c r="AL315" s="156" t="s">
        <v>11</v>
      </c>
      <c r="AM315" s="157" t="s">
        <v>17</v>
      </c>
      <c r="AN315" s="157"/>
      <c r="AO315" s="157" t="s">
        <v>14</v>
      </c>
      <c r="AP315" s="157"/>
      <c r="AQ315" s="69"/>
      <c r="AR315" s="69"/>
      <c r="AS315" s="69"/>
      <c r="AT315" s="70"/>
      <c r="AU315" s="40">
        <v>350</v>
      </c>
      <c r="AV315" s="40" t="e">
        <f t="shared" si="23"/>
        <v>#REF!</v>
      </c>
    </row>
    <row r="316" spans="1:48" ht="29.25" hidden="1" thickBot="1" x14ac:dyDescent="0.3">
      <c r="A316" s="152"/>
      <c r="B316" s="94"/>
      <c r="C316" s="162"/>
      <c r="D316" s="48"/>
      <c r="E316" s="149"/>
      <c r="F316" s="155"/>
      <c r="G316" s="149"/>
      <c r="H316" s="149"/>
      <c r="I316" s="149"/>
      <c r="J316" s="41" t="s">
        <v>26</v>
      </c>
      <c r="K316" s="41" t="s">
        <v>25</v>
      </c>
      <c r="L316" s="41" t="s">
        <v>21</v>
      </c>
      <c r="M316" s="41" t="s">
        <v>20</v>
      </c>
      <c r="N316" s="41" t="s">
        <v>19</v>
      </c>
      <c r="O316" s="150"/>
      <c r="P316" s="150"/>
      <c r="Q316" s="150"/>
      <c r="R316" s="150"/>
      <c r="S316" s="150"/>
      <c r="T316" s="150"/>
      <c r="U316" s="150"/>
      <c r="V316" s="150"/>
      <c r="W316" s="150"/>
      <c r="X316" s="150"/>
      <c r="Y316" s="150"/>
      <c r="Z316" s="150"/>
      <c r="AA316" s="150"/>
      <c r="AB316" s="150"/>
      <c r="AC316" s="150"/>
      <c r="AD316" s="150"/>
      <c r="AE316" s="150"/>
      <c r="AF316" s="150"/>
      <c r="AG316" s="150"/>
      <c r="AH316" s="150"/>
      <c r="AI316" s="150"/>
      <c r="AJ316" s="150"/>
      <c r="AK316" s="150"/>
      <c r="AL316" s="150"/>
      <c r="AM316" s="44" t="s">
        <v>16</v>
      </c>
      <c r="AN316" s="41" t="s">
        <v>13</v>
      </c>
      <c r="AO316" s="41" t="s">
        <v>28</v>
      </c>
      <c r="AP316" s="44" t="s">
        <v>29</v>
      </c>
      <c r="AQ316" s="23"/>
      <c r="AR316" s="23"/>
      <c r="AS316" s="23"/>
      <c r="AT316" s="24"/>
      <c r="AU316" s="40">
        <v>351</v>
      </c>
      <c r="AV316" s="40" t="e">
        <f t="shared" si="23"/>
        <v>#REF!</v>
      </c>
    </row>
    <row r="317" spans="1:48" hidden="1" x14ac:dyDescent="0.25">
      <c r="C317" s="55"/>
      <c r="D317" s="50"/>
      <c r="E317" s="11"/>
      <c r="F317" s="54">
        <v>1</v>
      </c>
      <c r="G317" s="5"/>
      <c r="H317" s="43"/>
      <c r="I317" s="7"/>
      <c r="J317" s="5"/>
      <c r="K317" s="5"/>
      <c r="L317" s="11">
        <v>1</v>
      </c>
      <c r="M317" s="11">
        <v>2</v>
      </c>
      <c r="N317" s="25">
        <f>L317+M317</f>
        <v>3</v>
      </c>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 t="str">
        <f ca="1">+IF(ISERROR(HLOOKUP("X",O317:$AL$881,AV317,FALSE)),"",IF(AN317="SI",100,IFERROR(HLOOKUP("X",O317:$AL$881,AV317,FALSE)-MONTH(TODAY()),"")))</f>
        <v/>
      </c>
      <c r="AN317" s="13"/>
      <c r="AO317" s="13"/>
      <c r="AP317" s="15">
        <f>+IF(AN317="SI",AO317,0)</f>
        <v>0</v>
      </c>
      <c r="AQ317" s="13">
        <f t="shared" ref="AQ317:AQ352" ca="1" si="25">SUM(F317:AN317)</f>
        <v>7</v>
      </c>
      <c r="AR317" s="13"/>
      <c r="AS317" s="13"/>
      <c r="AT317" s="16"/>
      <c r="AU317" s="40">
        <v>352</v>
      </c>
      <c r="AV317" s="40" t="e">
        <f t="shared" si="23"/>
        <v>#REF!</v>
      </c>
    </row>
    <row r="318" spans="1:48" hidden="1" x14ac:dyDescent="0.25">
      <c r="C318" s="42"/>
      <c r="D318" s="50"/>
      <c r="E318" s="11"/>
      <c r="F318" s="54">
        <v>2</v>
      </c>
      <c r="G318" s="5"/>
      <c r="H318" s="43"/>
      <c r="I318" s="7"/>
      <c r="J318" s="5"/>
      <c r="K318" s="5"/>
      <c r="L318" s="11">
        <v>2</v>
      </c>
      <c r="M318" s="11">
        <v>2</v>
      </c>
      <c r="N318" s="25">
        <f>L318+M318</f>
        <v>4</v>
      </c>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 t="str">
        <f ca="1">+IF(ISERROR(HLOOKUP("X",O318:$AL$881,AV318,FALSE)),"",IF(AN318="SI",100,IFERROR(HLOOKUP("X",O318:$AL$881,AV318,FALSE)-MONTH(TODAY()),"")))</f>
        <v/>
      </c>
      <c r="AN318" s="13"/>
      <c r="AO318" s="13"/>
      <c r="AP318" s="15"/>
      <c r="AQ318" s="13">
        <f t="shared" ca="1" si="25"/>
        <v>10</v>
      </c>
      <c r="AR318" s="13"/>
      <c r="AS318" s="13"/>
      <c r="AT318" s="16"/>
      <c r="AU318" s="40">
        <v>353</v>
      </c>
      <c r="AV318" s="40" t="e">
        <f t="shared" si="23"/>
        <v>#REF!</v>
      </c>
    </row>
    <row r="319" spans="1:48" hidden="1" x14ac:dyDescent="0.25">
      <c r="C319" s="42"/>
      <c r="D319" s="50"/>
      <c r="E319" s="11"/>
      <c r="F319" s="54">
        <v>3</v>
      </c>
      <c r="G319" s="5"/>
      <c r="H319" s="43"/>
      <c r="I319" s="7"/>
      <c r="J319" s="5"/>
      <c r="K319" s="5"/>
      <c r="L319" s="11"/>
      <c r="M319" s="11"/>
      <c r="N319" s="25">
        <f t="shared" ref="N319:N353" si="26">L319+M319</f>
        <v>0</v>
      </c>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 t="str">
        <f ca="1">+IF(ISERROR(HLOOKUP("X",O319:$AL$881,AV319,FALSE)),"",IF(AN319="SI",100,IFERROR(HLOOKUP("X",O319:$AL$881,AV319,FALSE)-MONTH(TODAY()),"")))</f>
        <v/>
      </c>
      <c r="AN319" s="13"/>
      <c r="AO319" s="13"/>
      <c r="AP319" s="15"/>
      <c r="AQ319" s="13">
        <f t="shared" ca="1" si="25"/>
        <v>3</v>
      </c>
      <c r="AR319" s="13"/>
      <c r="AS319" s="13"/>
      <c r="AT319" s="16"/>
      <c r="AU319" s="40">
        <v>354</v>
      </c>
      <c r="AV319" s="40" t="e">
        <f t="shared" si="23"/>
        <v>#REF!</v>
      </c>
    </row>
    <row r="320" spans="1:48" hidden="1" x14ac:dyDescent="0.25">
      <c r="C320" s="42"/>
      <c r="D320" s="50"/>
      <c r="E320" s="11"/>
      <c r="F320" s="54">
        <v>4</v>
      </c>
      <c r="G320" s="5"/>
      <c r="H320" s="43"/>
      <c r="I320" s="7"/>
      <c r="J320" s="5"/>
      <c r="K320" s="5"/>
      <c r="L320" s="11"/>
      <c r="M320" s="11"/>
      <c r="N320" s="25">
        <f t="shared" si="26"/>
        <v>0</v>
      </c>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 t="str">
        <f ca="1">+IF(ISERROR(HLOOKUP("X",O320:$AL$881,AV320,FALSE)),"",IF(AN320="SI",100,IFERROR(HLOOKUP("X",O320:$AL$881,AV320,FALSE)-MONTH(TODAY()),"")))</f>
        <v/>
      </c>
      <c r="AN320" s="13"/>
      <c r="AO320" s="13"/>
      <c r="AP320" s="15"/>
      <c r="AQ320" s="13">
        <f t="shared" ca="1" si="25"/>
        <v>4</v>
      </c>
      <c r="AR320" s="13"/>
      <c r="AS320" s="13"/>
      <c r="AT320" s="16"/>
      <c r="AU320" s="40">
        <v>355</v>
      </c>
      <c r="AV320" s="40" t="e">
        <f t="shared" si="23"/>
        <v>#REF!</v>
      </c>
    </row>
    <row r="321" spans="3:48" hidden="1" x14ac:dyDescent="0.25">
      <c r="C321" s="42"/>
      <c r="D321" s="50"/>
      <c r="E321" s="11"/>
      <c r="F321" s="54">
        <v>5</v>
      </c>
      <c r="G321" s="5"/>
      <c r="H321" s="43"/>
      <c r="I321" s="7"/>
      <c r="J321" s="5"/>
      <c r="K321" s="5"/>
      <c r="L321" s="11"/>
      <c r="M321" s="11"/>
      <c r="N321" s="25">
        <f t="shared" si="26"/>
        <v>0</v>
      </c>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 t="str">
        <f ca="1">+IF(ISERROR(HLOOKUP("X",O321:$AL$881,AV321,FALSE)),"",IF(AN321="SI",100,IFERROR(HLOOKUP("X",O321:$AL$881,AV321,FALSE)-MONTH(TODAY()),"")))</f>
        <v/>
      </c>
      <c r="AN321" s="13"/>
      <c r="AO321" s="13"/>
      <c r="AP321" s="15"/>
      <c r="AQ321" s="13">
        <f t="shared" ca="1" si="25"/>
        <v>5</v>
      </c>
      <c r="AR321" s="13"/>
      <c r="AS321" s="13"/>
      <c r="AT321" s="16"/>
      <c r="AU321" s="40">
        <v>356</v>
      </c>
      <c r="AV321" s="40" t="e">
        <f t="shared" si="23"/>
        <v>#REF!</v>
      </c>
    </row>
    <row r="322" spans="3:48" hidden="1" x14ac:dyDescent="0.25">
      <c r="C322" s="9"/>
      <c r="D322" s="47"/>
      <c r="E322" s="10"/>
      <c r="F322" s="54">
        <v>6</v>
      </c>
      <c r="G322" s="7"/>
      <c r="H322" s="56"/>
      <c r="I322" s="7"/>
      <c r="J322" s="7"/>
      <c r="K322" s="7"/>
      <c r="L322" s="10"/>
      <c r="M322" s="10"/>
      <c r="N322" s="25">
        <f t="shared" si="26"/>
        <v>0</v>
      </c>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 t="str">
        <f ca="1">+IF(ISERROR(HLOOKUP("X",O322:$AL$881,AV322,FALSE)),"",IF(AN322="SI",100,IFERROR(HLOOKUP("X",O322:$AL$881,AV322,FALSE)-MONTH(TODAY()),"")))</f>
        <v/>
      </c>
      <c r="AN322" s="13"/>
      <c r="AO322" s="14"/>
      <c r="AP322" s="15">
        <f t="shared" ref="AP322:AP331" si="27">+IF(AN322="SI",AO322,0)</f>
        <v>0</v>
      </c>
      <c r="AQ322" s="13">
        <f t="shared" ca="1" si="25"/>
        <v>6</v>
      </c>
      <c r="AR322" s="13"/>
      <c r="AS322" s="13"/>
      <c r="AT322" s="16"/>
      <c r="AU322" s="40">
        <v>357</v>
      </c>
      <c r="AV322" s="40" t="e">
        <f t="shared" si="23"/>
        <v>#REF!</v>
      </c>
    </row>
    <row r="323" spans="3:48" hidden="1" x14ac:dyDescent="0.25">
      <c r="C323" s="9"/>
      <c r="D323" s="47"/>
      <c r="E323" s="10"/>
      <c r="F323" s="54">
        <v>7</v>
      </c>
      <c r="G323" s="7"/>
      <c r="H323" s="56"/>
      <c r="I323" s="7"/>
      <c r="J323" s="7"/>
      <c r="K323" s="7"/>
      <c r="L323" s="10"/>
      <c r="M323" s="10"/>
      <c r="N323" s="25">
        <f t="shared" si="26"/>
        <v>0</v>
      </c>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 t="str">
        <f ca="1">+IF(ISERROR(HLOOKUP("X",O323:$AL$881,AV323,FALSE)),"",IF(AN323="SI",100,IFERROR(HLOOKUP("X",O323:$AL$881,AV323,FALSE)-MONTH(TODAY()),"")))</f>
        <v/>
      </c>
      <c r="AN323" s="13"/>
      <c r="AO323" s="14"/>
      <c r="AP323" s="15">
        <f t="shared" si="27"/>
        <v>0</v>
      </c>
      <c r="AQ323" s="13">
        <f t="shared" ca="1" si="25"/>
        <v>7</v>
      </c>
      <c r="AR323" s="13"/>
      <c r="AS323" s="13"/>
      <c r="AT323" s="16"/>
      <c r="AU323" s="40">
        <v>358</v>
      </c>
      <c r="AV323" s="40" t="e">
        <f t="shared" si="23"/>
        <v>#REF!</v>
      </c>
    </row>
    <row r="324" spans="3:48" hidden="1" x14ac:dyDescent="0.25">
      <c r="C324" s="9"/>
      <c r="D324" s="47"/>
      <c r="E324" s="10"/>
      <c r="F324" s="54">
        <v>8</v>
      </c>
      <c r="G324" s="7"/>
      <c r="H324" s="56"/>
      <c r="I324" s="7"/>
      <c r="J324" s="7"/>
      <c r="K324" s="7"/>
      <c r="L324" s="10"/>
      <c r="M324" s="10"/>
      <c r="N324" s="25">
        <f t="shared" si="26"/>
        <v>0</v>
      </c>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 t="str">
        <f ca="1">+IF(ISERROR(HLOOKUP("X",O324:$AL$881,AV324,FALSE)),"",IF(AN324="SI",100,IFERROR(HLOOKUP("X",O324:$AL$881,AV324,FALSE)-MONTH(TODAY()),"")))</f>
        <v/>
      </c>
      <c r="AN324" s="13"/>
      <c r="AO324" s="14"/>
      <c r="AP324" s="15">
        <f t="shared" si="27"/>
        <v>0</v>
      </c>
      <c r="AQ324" s="13">
        <f t="shared" ca="1" si="25"/>
        <v>8</v>
      </c>
      <c r="AR324" s="13"/>
      <c r="AS324" s="13"/>
      <c r="AT324" s="16"/>
      <c r="AU324" s="40">
        <v>359</v>
      </c>
      <c r="AV324" s="40" t="e">
        <f t="shared" si="23"/>
        <v>#REF!</v>
      </c>
    </row>
    <row r="325" spans="3:48" hidden="1" x14ac:dyDescent="0.25">
      <c r="C325" s="9"/>
      <c r="D325" s="47"/>
      <c r="E325" s="10"/>
      <c r="F325" s="54">
        <v>9</v>
      </c>
      <c r="G325" s="7"/>
      <c r="H325" s="56"/>
      <c r="I325" s="7"/>
      <c r="J325" s="7"/>
      <c r="K325" s="7"/>
      <c r="L325" s="10"/>
      <c r="M325" s="10"/>
      <c r="N325" s="25">
        <f t="shared" si="26"/>
        <v>0</v>
      </c>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 t="str">
        <f ca="1">+IF(ISERROR(HLOOKUP("X",O325:$AL$881,AV325,FALSE)),"",IF(AN325="SI",100,IFERROR(HLOOKUP("X",O325:$AL$881,AV325,FALSE)-MONTH(TODAY()),"")))</f>
        <v/>
      </c>
      <c r="AN325" s="13"/>
      <c r="AO325" s="14"/>
      <c r="AP325" s="15">
        <f t="shared" si="27"/>
        <v>0</v>
      </c>
      <c r="AQ325" s="13">
        <f t="shared" ca="1" si="25"/>
        <v>9</v>
      </c>
      <c r="AR325" s="13"/>
      <c r="AS325" s="13"/>
      <c r="AT325" s="16"/>
      <c r="AU325" s="40">
        <v>360</v>
      </c>
      <c r="AV325" s="40" t="e">
        <f t="shared" si="23"/>
        <v>#REF!</v>
      </c>
    </row>
    <row r="326" spans="3:48" hidden="1" x14ac:dyDescent="0.25">
      <c r="C326" s="9"/>
      <c r="D326" s="47"/>
      <c r="E326" s="10"/>
      <c r="F326" s="54">
        <v>10</v>
      </c>
      <c r="G326" s="7"/>
      <c r="H326" s="56"/>
      <c r="I326" s="7"/>
      <c r="J326" s="7"/>
      <c r="K326" s="7"/>
      <c r="L326" s="10"/>
      <c r="M326" s="10"/>
      <c r="N326" s="25">
        <f t="shared" si="26"/>
        <v>0</v>
      </c>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 t="str">
        <f ca="1">+IF(ISERROR(HLOOKUP("X",O326:$AL$881,AV326,FALSE)),"",IF(AN326="SI",100,IFERROR(HLOOKUP("X",O326:$AL$881,AV326,FALSE)-MONTH(TODAY()),"")))</f>
        <v/>
      </c>
      <c r="AN326" s="13"/>
      <c r="AO326" s="14"/>
      <c r="AP326" s="15">
        <f t="shared" si="27"/>
        <v>0</v>
      </c>
      <c r="AQ326" s="13">
        <f t="shared" ca="1" si="25"/>
        <v>10</v>
      </c>
      <c r="AR326" s="13"/>
      <c r="AS326" s="13"/>
      <c r="AT326" s="16"/>
      <c r="AU326" s="40">
        <v>361</v>
      </c>
      <c r="AV326" s="40" t="e">
        <f t="shared" si="23"/>
        <v>#REF!</v>
      </c>
    </row>
    <row r="327" spans="3:48" hidden="1" x14ac:dyDescent="0.25">
      <c r="C327" s="9"/>
      <c r="D327" s="47"/>
      <c r="E327" s="10"/>
      <c r="F327" s="54">
        <v>11</v>
      </c>
      <c r="G327" s="7"/>
      <c r="H327" s="56"/>
      <c r="I327" s="7"/>
      <c r="J327" s="7"/>
      <c r="K327" s="7"/>
      <c r="L327" s="10"/>
      <c r="M327" s="10"/>
      <c r="N327" s="25">
        <f t="shared" si="26"/>
        <v>0</v>
      </c>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 t="str">
        <f ca="1">+IF(ISERROR(HLOOKUP("X",O327:$AL$881,AV327,FALSE)),"",IF(AN327="SI",100,IFERROR(HLOOKUP("X",O327:$AL$881,AV327,FALSE)-MONTH(TODAY()),"")))</f>
        <v/>
      </c>
      <c r="AN327" s="13"/>
      <c r="AO327" s="14"/>
      <c r="AP327" s="15">
        <f t="shared" si="27"/>
        <v>0</v>
      </c>
      <c r="AQ327" s="13">
        <f t="shared" ca="1" si="25"/>
        <v>11</v>
      </c>
      <c r="AR327" s="13"/>
      <c r="AS327" s="13"/>
      <c r="AT327" s="16"/>
      <c r="AU327" s="40">
        <v>362</v>
      </c>
      <c r="AV327" s="40" t="e">
        <f t="shared" si="23"/>
        <v>#REF!</v>
      </c>
    </row>
    <row r="328" spans="3:48" hidden="1" x14ac:dyDescent="0.25">
      <c r="C328" s="9"/>
      <c r="D328" s="47"/>
      <c r="E328" s="10"/>
      <c r="F328" s="54">
        <v>12</v>
      </c>
      <c r="G328" s="7"/>
      <c r="H328" s="56"/>
      <c r="I328" s="7"/>
      <c r="J328" s="7"/>
      <c r="K328" s="7"/>
      <c r="L328" s="10"/>
      <c r="M328" s="10"/>
      <c r="N328" s="25">
        <f t="shared" si="26"/>
        <v>0</v>
      </c>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 t="str">
        <f ca="1">+IF(ISERROR(HLOOKUP("X",O328:$AL$881,AV328,FALSE)),"",IF(AN328="SI",100,IFERROR(HLOOKUP("X",O328:$AL$881,AV328,FALSE)-MONTH(TODAY()),"")))</f>
        <v/>
      </c>
      <c r="AN328" s="13"/>
      <c r="AO328" s="14"/>
      <c r="AP328" s="15">
        <f t="shared" si="27"/>
        <v>0</v>
      </c>
      <c r="AQ328" s="13">
        <f t="shared" ca="1" si="25"/>
        <v>12</v>
      </c>
      <c r="AR328" s="13"/>
      <c r="AS328" s="13"/>
      <c r="AT328" s="16"/>
      <c r="AU328" s="40">
        <v>363</v>
      </c>
      <c r="AV328" s="40" t="e">
        <f t="shared" si="23"/>
        <v>#REF!</v>
      </c>
    </row>
    <row r="329" spans="3:48" hidden="1" x14ac:dyDescent="0.25">
      <c r="C329" s="9"/>
      <c r="D329" s="47"/>
      <c r="E329" s="10"/>
      <c r="F329" s="54">
        <v>13</v>
      </c>
      <c r="G329" s="7"/>
      <c r="H329" s="56"/>
      <c r="I329" s="7"/>
      <c r="J329" s="7"/>
      <c r="K329" s="7"/>
      <c r="L329" s="10"/>
      <c r="M329" s="10"/>
      <c r="N329" s="25">
        <f t="shared" si="26"/>
        <v>0</v>
      </c>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 t="str">
        <f ca="1">+IF(ISERROR(HLOOKUP("X",O329:$AL$881,AV329,FALSE)),"",IF(AN329="SI",100,IFERROR(HLOOKUP("X",O329:$AL$881,AV329,FALSE)-MONTH(TODAY()),"")))</f>
        <v/>
      </c>
      <c r="AN329" s="13"/>
      <c r="AO329" s="14"/>
      <c r="AP329" s="15">
        <f t="shared" si="27"/>
        <v>0</v>
      </c>
      <c r="AQ329" s="13">
        <f t="shared" ca="1" si="25"/>
        <v>13</v>
      </c>
      <c r="AR329" s="13"/>
      <c r="AS329" s="13"/>
      <c r="AT329" s="16"/>
      <c r="AU329" s="40">
        <v>364</v>
      </c>
      <c r="AV329" s="40" t="e">
        <f t="shared" si="23"/>
        <v>#REF!</v>
      </c>
    </row>
    <row r="330" spans="3:48" hidden="1" x14ac:dyDescent="0.25">
      <c r="C330" s="9"/>
      <c r="D330" s="47"/>
      <c r="E330" s="10"/>
      <c r="F330" s="54">
        <v>14</v>
      </c>
      <c r="G330" s="7"/>
      <c r="H330" s="56"/>
      <c r="I330" s="7"/>
      <c r="J330" s="7"/>
      <c r="K330" s="7"/>
      <c r="L330" s="10"/>
      <c r="M330" s="10"/>
      <c r="N330" s="25">
        <f t="shared" si="26"/>
        <v>0</v>
      </c>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 t="str">
        <f ca="1">+IF(ISERROR(HLOOKUP("X",O330:$AL$881,AV330,FALSE)),"",IF(AN330="SI",100,IFERROR(HLOOKUP("X",O330:$AL$881,AV330,FALSE)-MONTH(TODAY()),"")))</f>
        <v/>
      </c>
      <c r="AN330" s="13"/>
      <c r="AO330" s="14"/>
      <c r="AP330" s="15">
        <f t="shared" si="27"/>
        <v>0</v>
      </c>
      <c r="AQ330" s="13">
        <f t="shared" ca="1" si="25"/>
        <v>14</v>
      </c>
      <c r="AR330" s="13"/>
      <c r="AS330" s="13"/>
      <c r="AT330" s="16"/>
      <c r="AU330" s="40">
        <v>365</v>
      </c>
      <c r="AV330" s="40" t="e">
        <f t="shared" si="23"/>
        <v>#REF!</v>
      </c>
    </row>
    <row r="331" spans="3:48" hidden="1" x14ac:dyDescent="0.25">
      <c r="C331" s="9"/>
      <c r="D331" s="47"/>
      <c r="E331" s="10"/>
      <c r="F331" s="54">
        <v>15</v>
      </c>
      <c r="G331" s="7"/>
      <c r="H331" s="56"/>
      <c r="I331" s="7"/>
      <c r="J331" s="7"/>
      <c r="K331" s="7"/>
      <c r="L331" s="10"/>
      <c r="M331" s="10"/>
      <c r="N331" s="25">
        <f t="shared" si="26"/>
        <v>0</v>
      </c>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 t="str">
        <f ca="1">+IF(ISERROR(HLOOKUP("X",O331:$AL$881,AV331,FALSE)),"",IF(AN331="SI",100,IFERROR(HLOOKUP("X",O331:$AL$881,AV331,FALSE)-MONTH(TODAY()),"")))</f>
        <v/>
      </c>
      <c r="AN331" s="13"/>
      <c r="AO331" s="14"/>
      <c r="AP331" s="15">
        <f t="shared" si="27"/>
        <v>0</v>
      </c>
      <c r="AQ331" s="13">
        <f t="shared" ca="1" si="25"/>
        <v>15</v>
      </c>
      <c r="AR331" s="13"/>
      <c r="AS331" s="13"/>
      <c r="AT331" s="16"/>
      <c r="AU331" s="40">
        <v>366</v>
      </c>
      <c r="AV331" s="40" t="e">
        <f t="shared" si="23"/>
        <v>#REF!</v>
      </c>
    </row>
    <row r="332" spans="3:48" hidden="1" x14ac:dyDescent="0.25">
      <c r="C332" s="43"/>
      <c r="D332" s="7"/>
      <c r="E332" s="11"/>
      <c r="F332" s="54">
        <v>16</v>
      </c>
      <c r="G332" s="7"/>
      <c r="H332" s="43"/>
      <c r="I332" s="7"/>
      <c r="J332" s="5"/>
      <c r="K332" s="5"/>
      <c r="L332" s="11"/>
      <c r="M332" s="11"/>
      <c r="N332" s="25">
        <f t="shared" si="26"/>
        <v>0</v>
      </c>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 t="str">
        <f ca="1">+IF(ISERROR(HLOOKUP("X",O332:$AL$881,AV332,FALSE)),"",IF(AN332="SI",100,IFERROR(HLOOKUP("X",O332:$AL$881,AV332,FALSE)-MONTH(TODAY()),"")))</f>
        <v/>
      </c>
      <c r="AN332" s="13"/>
      <c r="AO332" s="13"/>
      <c r="AP332" s="15"/>
      <c r="AQ332" s="13">
        <f t="shared" ca="1" si="25"/>
        <v>16</v>
      </c>
      <c r="AR332" s="13"/>
      <c r="AS332" s="13"/>
      <c r="AT332" s="16"/>
      <c r="AU332" s="40">
        <v>367</v>
      </c>
      <c r="AV332" s="40" t="e">
        <f t="shared" si="23"/>
        <v>#REF!</v>
      </c>
    </row>
    <row r="333" spans="3:48" hidden="1" x14ac:dyDescent="0.25">
      <c r="C333" s="9"/>
      <c r="D333" s="47"/>
      <c r="E333" s="10"/>
      <c r="F333" s="54">
        <v>17</v>
      </c>
      <c r="G333" s="7"/>
      <c r="H333" s="46"/>
      <c r="I333" s="7"/>
      <c r="J333" s="7"/>
      <c r="K333" s="7"/>
      <c r="L333" s="10"/>
      <c r="M333" s="10"/>
      <c r="N333" s="25">
        <f t="shared" si="26"/>
        <v>0</v>
      </c>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 t="str">
        <f ca="1">+IF(ISERROR(HLOOKUP("X",O333:$AL$881,AV333,FALSE)),"",IF(AN333="SI",100,IFERROR(HLOOKUP("X",O333:$AL$881,AV333,FALSE)-MONTH(TODAY()),"")))</f>
        <v/>
      </c>
      <c r="AN333" s="13"/>
      <c r="AO333" s="14"/>
      <c r="AP333" s="15">
        <f t="shared" ref="AP333:AP346" si="28">+IF(AN333="SI",AO333,0)</f>
        <v>0</v>
      </c>
      <c r="AQ333" s="13">
        <f t="shared" ca="1" si="25"/>
        <v>17</v>
      </c>
      <c r="AR333" s="13"/>
      <c r="AS333" s="13"/>
      <c r="AT333" s="16"/>
      <c r="AU333" s="40">
        <v>368</v>
      </c>
      <c r="AV333" s="40" t="e">
        <f t="shared" si="23"/>
        <v>#REF!</v>
      </c>
    </row>
    <row r="334" spans="3:48" hidden="1" x14ac:dyDescent="0.25">
      <c r="C334" s="9"/>
      <c r="D334" s="47"/>
      <c r="E334" s="10"/>
      <c r="F334" s="54">
        <v>18</v>
      </c>
      <c r="G334" s="7"/>
      <c r="H334" s="46"/>
      <c r="I334" s="7"/>
      <c r="J334" s="7"/>
      <c r="K334" s="7"/>
      <c r="L334" s="10"/>
      <c r="M334" s="10"/>
      <c r="N334" s="25">
        <f t="shared" si="26"/>
        <v>0</v>
      </c>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 t="str">
        <f ca="1">+IF(ISERROR(HLOOKUP("X",O334:$AL$881,AV334,FALSE)),"",IF(AN334="SI",100,IFERROR(HLOOKUP("X",O334:$AL$881,AV334,FALSE)-MONTH(TODAY()),"")))</f>
        <v/>
      </c>
      <c r="AN334" s="13"/>
      <c r="AO334" s="14"/>
      <c r="AP334" s="15">
        <f t="shared" si="28"/>
        <v>0</v>
      </c>
      <c r="AQ334" s="13">
        <f t="shared" ca="1" si="25"/>
        <v>18</v>
      </c>
      <c r="AR334" s="13"/>
      <c r="AS334" s="13"/>
      <c r="AT334" s="16"/>
      <c r="AU334" s="40">
        <v>369</v>
      </c>
      <c r="AV334" s="40" t="e">
        <f t="shared" si="23"/>
        <v>#REF!</v>
      </c>
    </row>
    <row r="335" spans="3:48" hidden="1" x14ac:dyDescent="0.25">
      <c r="C335" s="9"/>
      <c r="D335" s="47"/>
      <c r="E335" s="10"/>
      <c r="F335" s="54">
        <v>19</v>
      </c>
      <c r="G335" s="7"/>
      <c r="H335" s="46"/>
      <c r="I335" s="7"/>
      <c r="J335" s="7"/>
      <c r="K335" s="7"/>
      <c r="L335" s="10"/>
      <c r="M335" s="10"/>
      <c r="N335" s="25">
        <f t="shared" si="26"/>
        <v>0</v>
      </c>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 t="str">
        <f ca="1">+IF(ISERROR(HLOOKUP("X",O335:$AL$881,AV335,FALSE)),"",IF(AN335="SI",100,IFERROR(HLOOKUP("X",O335:$AL$881,AV335,FALSE)-MONTH(TODAY()),"")))</f>
        <v/>
      </c>
      <c r="AN335" s="13"/>
      <c r="AO335" s="14"/>
      <c r="AP335" s="15">
        <f t="shared" si="28"/>
        <v>0</v>
      </c>
      <c r="AQ335" s="13">
        <f t="shared" ca="1" si="25"/>
        <v>19</v>
      </c>
      <c r="AR335" s="13"/>
      <c r="AS335" s="13"/>
      <c r="AT335" s="16"/>
      <c r="AU335" s="40">
        <v>370</v>
      </c>
      <c r="AV335" s="40" t="e">
        <f t="shared" si="23"/>
        <v>#REF!</v>
      </c>
    </row>
    <row r="336" spans="3:48" hidden="1" x14ac:dyDescent="0.25">
      <c r="C336" s="9"/>
      <c r="D336" s="47"/>
      <c r="E336" s="10"/>
      <c r="F336" s="54">
        <v>20</v>
      </c>
      <c r="G336" s="7"/>
      <c r="H336" s="46"/>
      <c r="I336" s="7"/>
      <c r="J336" s="7"/>
      <c r="K336" s="7"/>
      <c r="L336" s="10"/>
      <c r="M336" s="10"/>
      <c r="N336" s="25">
        <f t="shared" si="26"/>
        <v>0</v>
      </c>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 t="str">
        <f ca="1">+IF(ISERROR(HLOOKUP("X",O336:$AL$881,AV336,FALSE)),"",IF(AN336="SI",100,IFERROR(HLOOKUP("X",O336:$AL$881,AV336,FALSE)-MONTH(TODAY()),"")))</f>
        <v/>
      </c>
      <c r="AN336" s="13"/>
      <c r="AO336" s="14"/>
      <c r="AP336" s="15">
        <f t="shared" si="28"/>
        <v>0</v>
      </c>
      <c r="AQ336" s="13">
        <f t="shared" ca="1" si="25"/>
        <v>20</v>
      </c>
      <c r="AR336" s="13"/>
      <c r="AS336" s="13"/>
      <c r="AT336" s="16"/>
      <c r="AU336" s="40">
        <v>371</v>
      </c>
      <c r="AV336" s="40" t="e">
        <f t="shared" si="23"/>
        <v>#REF!</v>
      </c>
    </row>
    <row r="337" spans="3:48" hidden="1" x14ac:dyDescent="0.25">
      <c r="C337" s="9"/>
      <c r="D337" s="47"/>
      <c r="E337" s="10"/>
      <c r="F337" s="54">
        <v>21</v>
      </c>
      <c r="G337" s="7"/>
      <c r="H337" s="46"/>
      <c r="I337" s="7"/>
      <c r="J337" s="7"/>
      <c r="K337" s="7"/>
      <c r="L337" s="10"/>
      <c r="M337" s="10"/>
      <c r="N337" s="25">
        <f t="shared" si="26"/>
        <v>0</v>
      </c>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 t="str">
        <f ca="1">+IF(ISERROR(HLOOKUP("X",O337:$AL$881,AV337,FALSE)),"",IF(AN337="SI",100,IFERROR(HLOOKUP("X",O337:$AL$881,AV337,FALSE)-MONTH(TODAY()),"")))</f>
        <v/>
      </c>
      <c r="AN337" s="13"/>
      <c r="AO337" s="14"/>
      <c r="AP337" s="15">
        <f t="shared" si="28"/>
        <v>0</v>
      </c>
      <c r="AQ337" s="13">
        <f t="shared" ca="1" si="25"/>
        <v>21</v>
      </c>
      <c r="AR337" s="13"/>
      <c r="AS337" s="13"/>
      <c r="AT337" s="16"/>
      <c r="AU337" s="40">
        <v>372</v>
      </c>
      <c r="AV337" s="40" t="e">
        <f t="shared" si="23"/>
        <v>#REF!</v>
      </c>
    </row>
    <row r="338" spans="3:48" hidden="1" x14ac:dyDescent="0.25">
      <c r="C338" s="9"/>
      <c r="D338" s="47"/>
      <c r="E338" s="10"/>
      <c r="F338" s="54">
        <v>22</v>
      </c>
      <c r="G338" s="7"/>
      <c r="H338" s="46"/>
      <c r="I338" s="7"/>
      <c r="J338" s="7"/>
      <c r="K338" s="7"/>
      <c r="L338" s="10"/>
      <c r="M338" s="10"/>
      <c r="N338" s="25">
        <f t="shared" si="26"/>
        <v>0</v>
      </c>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 t="str">
        <f ca="1">+IF(ISERROR(HLOOKUP("X",O338:$AL$881,AV338,FALSE)),"",IF(AN338="SI",100,IFERROR(HLOOKUP("X",O338:$AL$881,AV338,FALSE)-MONTH(TODAY()),"")))</f>
        <v/>
      </c>
      <c r="AN338" s="13"/>
      <c r="AO338" s="14"/>
      <c r="AP338" s="15">
        <f t="shared" si="28"/>
        <v>0</v>
      </c>
      <c r="AQ338" s="13">
        <f t="shared" ca="1" si="25"/>
        <v>22</v>
      </c>
      <c r="AR338" s="13"/>
      <c r="AS338" s="13"/>
      <c r="AT338" s="16"/>
      <c r="AU338" s="40">
        <v>373</v>
      </c>
      <c r="AV338" s="40" t="e">
        <f t="shared" si="23"/>
        <v>#REF!</v>
      </c>
    </row>
    <row r="339" spans="3:48" hidden="1" x14ac:dyDescent="0.25">
      <c r="C339" s="9"/>
      <c r="D339" s="47"/>
      <c r="E339" s="10"/>
      <c r="F339" s="54">
        <v>23</v>
      </c>
      <c r="G339" s="7"/>
      <c r="H339" s="46"/>
      <c r="I339" s="7"/>
      <c r="J339" s="7"/>
      <c r="K339" s="7"/>
      <c r="L339" s="10"/>
      <c r="M339" s="10"/>
      <c r="N339" s="25">
        <f t="shared" si="26"/>
        <v>0</v>
      </c>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 t="str">
        <f ca="1">+IF(ISERROR(HLOOKUP("X",O339:$AL$881,AV339,FALSE)),"",IF(AN339="SI",100,IFERROR(HLOOKUP("X",O339:$AL$881,AV339,FALSE)-MONTH(TODAY()),"")))</f>
        <v/>
      </c>
      <c r="AN339" s="13"/>
      <c r="AO339" s="14"/>
      <c r="AP339" s="15">
        <f t="shared" si="28"/>
        <v>0</v>
      </c>
      <c r="AQ339" s="13">
        <f t="shared" ca="1" si="25"/>
        <v>23</v>
      </c>
      <c r="AR339" s="13"/>
      <c r="AS339" s="13"/>
      <c r="AT339" s="16"/>
      <c r="AU339" s="40">
        <v>374</v>
      </c>
      <c r="AV339" s="40" t="e">
        <f t="shared" si="23"/>
        <v>#REF!</v>
      </c>
    </row>
    <row r="340" spans="3:48" hidden="1" x14ac:dyDescent="0.25">
      <c r="C340" s="9"/>
      <c r="D340" s="47"/>
      <c r="E340" s="10"/>
      <c r="F340" s="54">
        <v>24</v>
      </c>
      <c r="G340" s="7"/>
      <c r="H340" s="46"/>
      <c r="I340" s="7"/>
      <c r="J340" s="7"/>
      <c r="K340" s="7"/>
      <c r="L340" s="10"/>
      <c r="M340" s="10"/>
      <c r="N340" s="25">
        <f t="shared" si="26"/>
        <v>0</v>
      </c>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 t="str">
        <f ca="1">+IF(ISERROR(HLOOKUP("X",O340:$AL$881,AV340,FALSE)),"",IF(AN340="SI",100,IFERROR(HLOOKUP("X",O340:$AL$881,AV340,FALSE)-MONTH(TODAY()),"")))</f>
        <v/>
      </c>
      <c r="AN340" s="13"/>
      <c r="AO340" s="14"/>
      <c r="AP340" s="15">
        <f t="shared" si="28"/>
        <v>0</v>
      </c>
      <c r="AQ340" s="13">
        <f t="shared" ca="1" si="25"/>
        <v>24</v>
      </c>
      <c r="AR340" s="13"/>
      <c r="AS340" s="13"/>
      <c r="AT340" s="16"/>
      <c r="AU340" s="40">
        <v>375</v>
      </c>
      <c r="AV340" s="40" t="e">
        <f t="shared" si="23"/>
        <v>#REF!</v>
      </c>
    </row>
    <row r="341" spans="3:48" hidden="1" x14ac:dyDescent="0.25">
      <c r="C341" s="9"/>
      <c r="D341" s="47"/>
      <c r="E341" s="10"/>
      <c r="F341" s="54">
        <v>25</v>
      </c>
      <c r="G341" s="7"/>
      <c r="H341" s="46"/>
      <c r="I341" s="7"/>
      <c r="J341" s="7"/>
      <c r="K341" s="7"/>
      <c r="L341" s="10"/>
      <c r="M341" s="10"/>
      <c r="N341" s="25">
        <f t="shared" si="26"/>
        <v>0</v>
      </c>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 t="str">
        <f ca="1">+IF(ISERROR(HLOOKUP("X",O341:$AL$881,AV341,FALSE)),"",IF(AN341="SI",100,IFERROR(HLOOKUP("X",O341:$AL$881,AV341,FALSE)-MONTH(TODAY()),"")))</f>
        <v/>
      </c>
      <c r="AN341" s="13"/>
      <c r="AO341" s="14"/>
      <c r="AP341" s="15">
        <f t="shared" si="28"/>
        <v>0</v>
      </c>
      <c r="AQ341" s="13">
        <f t="shared" ca="1" si="25"/>
        <v>25</v>
      </c>
      <c r="AR341" s="13"/>
      <c r="AS341" s="13"/>
      <c r="AT341" s="16"/>
      <c r="AU341" s="40">
        <v>376</v>
      </c>
      <c r="AV341" s="40" t="e">
        <f t="shared" si="23"/>
        <v>#REF!</v>
      </c>
    </row>
    <row r="342" spans="3:48" hidden="1" x14ac:dyDescent="0.25">
      <c r="C342" s="9"/>
      <c r="D342" s="47"/>
      <c r="E342" s="10"/>
      <c r="F342" s="54">
        <v>26</v>
      </c>
      <c r="G342" s="7"/>
      <c r="H342" s="46"/>
      <c r="I342" s="7"/>
      <c r="J342" s="7"/>
      <c r="K342" s="7"/>
      <c r="L342" s="10"/>
      <c r="M342" s="10"/>
      <c r="N342" s="25">
        <f t="shared" si="26"/>
        <v>0</v>
      </c>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 t="str">
        <f ca="1">+IF(ISERROR(HLOOKUP("X",O342:$AL$881,AV342,FALSE)),"",IF(AN342="SI",100,IFERROR(HLOOKUP("X",O342:$AL$881,AV342,FALSE)-MONTH(TODAY()),"")))</f>
        <v/>
      </c>
      <c r="AN342" s="13"/>
      <c r="AO342" s="14"/>
      <c r="AP342" s="15">
        <f t="shared" si="28"/>
        <v>0</v>
      </c>
      <c r="AQ342" s="13">
        <f t="shared" ca="1" si="25"/>
        <v>26</v>
      </c>
      <c r="AR342" s="13"/>
      <c r="AS342" s="13"/>
      <c r="AT342" s="16"/>
      <c r="AU342" s="40">
        <v>377</v>
      </c>
      <c r="AV342" s="40" t="e">
        <f t="shared" si="23"/>
        <v>#REF!</v>
      </c>
    </row>
    <row r="343" spans="3:48" hidden="1" x14ac:dyDescent="0.25">
      <c r="C343" s="9"/>
      <c r="D343" s="47"/>
      <c r="E343" s="10"/>
      <c r="F343" s="54">
        <v>27</v>
      </c>
      <c r="G343" s="7"/>
      <c r="H343" s="46"/>
      <c r="I343" s="7"/>
      <c r="J343" s="7"/>
      <c r="K343" s="7"/>
      <c r="L343" s="10"/>
      <c r="M343" s="10"/>
      <c r="N343" s="25">
        <f t="shared" si="26"/>
        <v>0</v>
      </c>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 t="str">
        <f ca="1">+IF(ISERROR(HLOOKUP("X",O343:$AL$881,AV343,FALSE)),"",IF(AN343="SI",100,IFERROR(HLOOKUP("X",O343:$AL$881,AV343,FALSE)-MONTH(TODAY()),"")))</f>
        <v/>
      </c>
      <c r="AN343" s="13"/>
      <c r="AO343" s="14"/>
      <c r="AP343" s="15">
        <f t="shared" si="28"/>
        <v>0</v>
      </c>
      <c r="AQ343" s="13">
        <f t="shared" ca="1" si="25"/>
        <v>27</v>
      </c>
      <c r="AR343" s="13"/>
      <c r="AS343" s="13"/>
      <c r="AT343" s="16"/>
      <c r="AU343" s="40">
        <v>378</v>
      </c>
      <c r="AV343" s="40" t="e">
        <f t="shared" si="23"/>
        <v>#REF!</v>
      </c>
    </row>
    <row r="344" spans="3:48" hidden="1" x14ac:dyDescent="0.25">
      <c r="C344" s="9"/>
      <c r="D344" s="47"/>
      <c r="E344" s="10"/>
      <c r="F344" s="54">
        <v>28</v>
      </c>
      <c r="G344" s="7"/>
      <c r="H344" s="46"/>
      <c r="I344" s="7"/>
      <c r="J344" s="7"/>
      <c r="K344" s="7"/>
      <c r="L344" s="10"/>
      <c r="M344" s="10"/>
      <c r="N344" s="25">
        <f t="shared" si="26"/>
        <v>0</v>
      </c>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 t="str">
        <f ca="1">+IF(ISERROR(HLOOKUP("X",O344:$AL$881,AV344,FALSE)),"",IF(AN344="SI",100,IFERROR(HLOOKUP("X",O344:$AL$881,AV344,FALSE)-MONTH(TODAY()),"")))</f>
        <v/>
      </c>
      <c r="AN344" s="13"/>
      <c r="AO344" s="14"/>
      <c r="AP344" s="15">
        <f t="shared" si="28"/>
        <v>0</v>
      </c>
      <c r="AQ344" s="13">
        <f t="shared" ca="1" si="25"/>
        <v>28</v>
      </c>
      <c r="AR344" s="13"/>
      <c r="AS344" s="13"/>
      <c r="AT344" s="16"/>
      <c r="AU344" s="40">
        <v>379</v>
      </c>
      <c r="AV344" s="40" t="e">
        <f t="shared" si="23"/>
        <v>#REF!</v>
      </c>
    </row>
    <row r="345" spans="3:48" hidden="1" x14ac:dyDescent="0.25">
      <c r="C345" s="9"/>
      <c r="D345" s="47"/>
      <c r="E345" s="10"/>
      <c r="F345" s="54">
        <v>29</v>
      </c>
      <c r="G345" s="7"/>
      <c r="H345" s="46"/>
      <c r="I345" s="7"/>
      <c r="J345" s="7"/>
      <c r="K345" s="7"/>
      <c r="L345" s="10"/>
      <c r="M345" s="10"/>
      <c r="N345" s="25">
        <f t="shared" si="26"/>
        <v>0</v>
      </c>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 t="str">
        <f ca="1">+IF(ISERROR(HLOOKUP("X",O345:$AL$881,AV345,FALSE)),"",IF(AN345="SI",100,IFERROR(HLOOKUP("X",O345:$AL$881,AV345,FALSE)-MONTH(TODAY()),"")))</f>
        <v/>
      </c>
      <c r="AN345" s="13"/>
      <c r="AO345" s="14"/>
      <c r="AP345" s="15">
        <f t="shared" si="28"/>
        <v>0</v>
      </c>
      <c r="AQ345" s="13">
        <f t="shared" ca="1" si="25"/>
        <v>29</v>
      </c>
      <c r="AR345" s="13"/>
      <c r="AS345" s="13"/>
      <c r="AT345" s="16"/>
      <c r="AU345" s="40">
        <v>380</v>
      </c>
      <c r="AV345" s="40" t="e">
        <f t="shared" si="23"/>
        <v>#REF!</v>
      </c>
    </row>
    <row r="346" spans="3:48" hidden="1" x14ac:dyDescent="0.25">
      <c r="C346" s="9"/>
      <c r="D346" s="47"/>
      <c r="E346" s="10"/>
      <c r="F346" s="54">
        <v>30</v>
      </c>
      <c r="G346" s="7"/>
      <c r="H346" s="46"/>
      <c r="I346" s="7"/>
      <c r="J346" s="7"/>
      <c r="K346" s="7"/>
      <c r="L346" s="10"/>
      <c r="M346" s="10"/>
      <c r="N346" s="25">
        <f t="shared" si="26"/>
        <v>0</v>
      </c>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 t="str">
        <f ca="1">+IF(ISERROR(HLOOKUP("X",O346:$AL$881,AV346,FALSE)),"",IF(AN346="SI",100,IFERROR(HLOOKUP("X",O346:$AL$881,AV346,FALSE)-MONTH(TODAY()),"")))</f>
        <v/>
      </c>
      <c r="AN346" s="13"/>
      <c r="AO346" s="14"/>
      <c r="AP346" s="15">
        <f t="shared" si="28"/>
        <v>0</v>
      </c>
      <c r="AQ346" s="13">
        <f t="shared" ca="1" si="25"/>
        <v>30</v>
      </c>
      <c r="AR346" s="13"/>
      <c r="AS346" s="13"/>
      <c r="AT346" s="16"/>
      <c r="AU346" s="40">
        <v>381</v>
      </c>
      <c r="AV346" s="40" t="e">
        <f t="shared" si="23"/>
        <v>#REF!</v>
      </c>
    </row>
    <row r="347" spans="3:48" hidden="1" x14ac:dyDescent="0.25">
      <c r="C347" s="43"/>
      <c r="D347" s="7"/>
      <c r="E347" s="11"/>
      <c r="F347" s="54">
        <v>31</v>
      </c>
      <c r="G347" s="7"/>
      <c r="H347" s="43"/>
      <c r="I347" s="7"/>
      <c r="J347" s="11"/>
      <c r="K347" s="5"/>
      <c r="L347" s="11"/>
      <c r="M347" s="11"/>
      <c r="N347" s="25">
        <f t="shared" si="26"/>
        <v>0</v>
      </c>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 t="str">
        <f ca="1">+IF(ISERROR(HLOOKUP("X",O347:$AL$881,AV347,FALSE)),"",IF(AN347="SI",100,IFERROR(HLOOKUP("X",O347:$AL$881,AV347,FALSE)-MONTH(TODAY()),"")))</f>
        <v/>
      </c>
      <c r="AN347" s="13"/>
      <c r="AO347" s="13"/>
      <c r="AP347" s="15"/>
      <c r="AQ347" s="13">
        <f t="shared" ca="1" si="25"/>
        <v>31</v>
      </c>
      <c r="AR347" s="13"/>
      <c r="AS347" s="13"/>
      <c r="AT347" s="16"/>
      <c r="AU347" s="40">
        <v>382</v>
      </c>
      <c r="AV347" s="40" t="e">
        <f t="shared" si="23"/>
        <v>#REF!</v>
      </c>
    </row>
    <row r="348" spans="3:48" hidden="1" x14ac:dyDescent="0.25">
      <c r="C348" s="43"/>
      <c r="D348" s="7"/>
      <c r="E348" s="11"/>
      <c r="F348" s="54">
        <v>32</v>
      </c>
      <c r="G348" s="7"/>
      <c r="H348" s="43"/>
      <c r="I348" s="7"/>
      <c r="J348" s="7"/>
      <c r="K348" s="43"/>
      <c r="L348" s="11"/>
      <c r="M348" s="11"/>
      <c r="N348" s="25">
        <f t="shared" si="26"/>
        <v>0</v>
      </c>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 t="str">
        <f ca="1">+IF(ISERROR(HLOOKUP("X",O348:$AL$881,AV348,FALSE)),"",IF(AN348="SI",100,IFERROR(HLOOKUP("X",O348:$AL$881,AV348,FALSE)-MONTH(TODAY()),"")))</f>
        <v/>
      </c>
      <c r="AN348" s="13"/>
      <c r="AO348" s="13"/>
      <c r="AP348" s="15"/>
      <c r="AQ348" s="13">
        <f t="shared" ca="1" si="25"/>
        <v>32</v>
      </c>
      <c r="AR348" s="13"/>
      <c r="AS348" s="13"/>
      <c r="AT348" s="16"/>
      <c r="AU348" s="40">
        <v>383</v>
      </c>
      <c r="AV348" s="40" t="e">
        <f t="shared" si="23"/>
        <v>#REF!</v>
      </c>
    </row>
    <row r="349" spans="3:48" hidden="1" x14ac:dyDescent="0.25">
      <c r="C349" s="43"/>
      <c r="D349" s="7"/>
      <c r="E349" s="11"/>
      <c r="F349" s="54">
        <v>33</v>
      </c>
      <c r="G349" s="7"/>
      <c r="H349" s="43"/>
      <c r="I349" s="7"/>
      <c r="J349" s="11"/>
      <c r="K349" s="5"/>
      <c r="L349" s="11"/>
      <c r="M349" s="11"/>
      <c r="N349" s="25">
        <f t="shared" si="26"/>
        <v>0</v>
      </c>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 t="str">
        <f ca="1">+IF(ISERROR(HLOOKUP("X",O349:$AL$881,AV349,FALSE)),"",IF(AN349="SI",100,IFERROR(HLOOKUP("X",O349:$AL$881,AV349,FALSE)-MONTH(TODAY()),"")))</f>
        <v/>
      </c>
      <c r="AN349" s="13"/>
      <c r="AO349" s="13"/>
      <c r="AP349" s="15">
        <f>+IF(AN349="SI",AO349,0)</f>
        <v>0</v>
      </c>
      <c r="AQ349" s="13">
        <f t="shared" ca="1" si="25"/>
        <v>33</v>
      </c>
      <c r="AR349" s="13"/>
      <c r="AS349" s="13"/>
      <c r="AT349" s="16"/>
      <c r="AU349" s="40">
        <v>384</v>
      </c>
      <c r="AV349" s="40" t="e">
        <f t="shared" si="23"/>
        <v>#REF!</v>
      </c>
    </row>
    <row r="350" spans="3:48" hidden="1" x14ac:dyDescent="0.25">
      <c r="C350" s="43"/>
      <c r="D350" s="7"/>
      <c r="E350" s="11"/>
      <c r="F350" s="54">
        <v>34</v>
      </c>
      <c r="G350" s="7"/>
      <c r="H350" s="43"/>
      <c r="I350" s="7"/>
      <c r="J350" s="5"/>
      <c r="K350" s="5"/>
      <c r="L350" s="11"/>
      <c r="M350" s="11"/>
      <c r="N350" s="25">
        <f t="shared" si="26"/>
        <v>0</v>
      </c>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 t="str">
        <f ca="1">+IF(ISERROR(HLOOKUP("X",O350:$AL$881,AV350,FALSE)),"",IF(AN350="SI",100,IFERROR(HLOOKUP("X",O350:$AL$881,AV350,FALSE)-MONTH(TODAY()),"")))</f>
        <v/>
      </c>
      <c r="AN350" s="13"/>
      <c r="AO350" s="13"/>
      <c r="AP350" s="15">
        <f>+IF(AN350="SI",AO350,0)</f>
        <v>0</v>
      </c>
      <c r="AQ350" s="13">
        <f t="shared" ca="1" si="25"/>
        <v>34</v>
      </c>
      <c r="AR350" s="13"/>
      <c r="AS350" s="13"/>
      <c r="AT350" s="16"/>
      <c r="AU350" s="40">
        <v>385</v>
      </c>
      <c r="AV350" s="40" t="e">
        <f t="shared" si="23"/>
        <v>#REF!</v>
      </c>
    </row>
    <row r="351" spans="3:48" hidden="1" x14ac:dyDescent="0.25">
      <c r="C351" s="43"/>
      <c r="D351" s="7"/>
      <c r="E351" s="11"/>
      <c r="F351" s="54">
        <v>35</v>
      </c>
      <c r="G351" s="7"/>
      <c r="H351" s="43"/>
      <c r="I351" s="7"/>
      <c r="J351" s="11"/>
      <c r="K351" s="5"/>
      <c r="L351" s="11"/>
      <c r="M351" s="11"/>
      <c r="N351" s="25">
        <f t="shared" si="26"/>
        <v>0</v>
      </c>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 t="str">
        <f ca="1">+IF(ISERROR(HLOOKUP("X",O351:$AL$881,AV351,FALSE)),"",IF(AN351="SI",100,IFERROR(HLOOKUP("X",O351:$AL$881,AV351,FALSE)-MONTH(TODAY()),"")))</f>
        <v/>
      </c>
      <c r="AN351" s="13"/>
      <c r="AO351" s="13"/>
      <c r="AP351" s="15">
        <f>+IF(AN351="SI",AO351,0)</f>
        <v>0</v>
      </c>
      <c r="AQ351" s="13">
        <f t="shared" ca="1" si="25"/>
        <v>35</v>
      </c>
      <c r="AR351" s="13"/>
      <c r="AS351" s="13"/>
      <c r="AT351" s="16"/>
      <c r="AU351" s="40">
        <v>386</v>
      </c>
      <c r="AV351" s="40" t="e">
        <f t="shared" si="23"/>
        <v>#REF!</v>
      </c>
    </row>
    <row r="352" spans="3:48" hidden="1" x14ac:dyDescent="0.25">
      <c r="C352" s="43"/>
      <c r="D352" s="7"/>
      <c r="E352" s="11"/>
      <c r="F352" s="54">
        <v>36</v>
      </c>
      <c r="G352" s="7"/>
      <c r="H352" s="43"/>
      <c r="I352" s="7"/>
      <c r="J352" s="5"/>
      <c r="K352" s="5"/>
      <c r="L352" s="11"/>
      <c r="M352" s="11"/>
      <c r="N352" s="25">
        <f t="shared" si="26"/>
        <v>0</v>
      </c>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 t="str">
        <f ca="1">+IF(ISERROR(HLOOKUP("X",O352:$AL$881,AV352,FALSE)),"",IF(AN352="SI",100,IFERROR(HLOOKUP("X",O352:$AL$881,AV352,FALSE)-MONTH(TODAY()),"")))</f>
        <v/>
      </c>
      <c r="AN352" s="13"/>
      <c r="AO352" s="13"/>
      <c r="AP352" s="15">
        <f>+IF(AN352="SI",AO352,0)</f>
        <v>0</v>
      </c>
      <c r="AQ352" s="13">
        <f t="shared" ca="1" si="25"/>
        <v>36</v>
      </c>
      <c r="AR352" s="13"/>
      <c r="AS352" s="13"/>
      <c r="AT352" s="16"/>
      <c r="AU352" s="40">
        <v>387</v>
      </c>
      <c r="AV352" s="40" t="e">
        <f t="shared" ref="AV352:AV415" si="29">+AV351-1</f>
        <v>#REF!</v>
      </c>
    </row>
    <row r="353" spans="1:48" ht="15.75" hidden="1" thickBot="1" x14ac:dyDescent="0.3">
      <c r="C353" s="134" t="s">
        <v>44</v>
      </c>
      <c r="D353" s="135"/>
      <c r="E353" s="135"/>
      <c r="F353" s="135"/>
      <c r="G353" s="135"/>
      <c r="H353" s="135"/>
      <c r="I353" s="135"/>
      <c r="J353" s="135"/>
      <c r="K353" s="136"/>
      <c r="L353" s="57"/>
      <c r="M353" s="57"/>
      <c r="N353" s="25">
        <f t="shared" si="26"/>
        <v>0</v>
      </c>
      <c r="O353" s="57"/>
      <c r="P353" s="57"/>
      <c r="Q353" s="57"/>
      <c r="R353" s="57"/>
      <c r="S353" s="57"/>
      <c r="T353" s="57"/>
      <c r="U353" s="57"/>
      <c r="V353" s="57"/>
      <c r="W353" s="57"/>
      <c r="X353" s="57"/>
      <c r="Y353" s="57"/>
      <c r="Z353" s="57"/>
      <c r="AA353" s="57"/>
      <c r="AB353" s="57"/>
      <c r="AC353" s="57"/>
      <c r="AD353" s="57"/>
      <c r="AE353" s="57"/>
      <c r="AF353" s="57"/>
      <c r="AG353" s="57"/>
      <c r="AH353" s="57"/>
      <c r="AI353" s="57"/>
      <c r="AJ353" s="57"/>
      <c r="AK353" s="57"/>
      <c r="AL353" s="57"/>
      <c r="AM353" s="57"/>
      <c r="AN353" s="27" t="s">
        <v>35</v>
      </c>
      <c r="AO353" s="28">
        <f>SUM(AO317:AO352)</f>
        <v>0</v>
      </c>
      <c r="AP353" s="28">
        <f>SUM(AP317:AP352)</f>
        <v>0</v>
      </c>
      <c r="AQ353" s="29">
        <f>SUM(N353)</f>
        <v>0</v>
      </c>
      <c r="AR353" s="29"/>
      <c r="AS353" s="29"/>
      <c r="AT353" s="30"/>
      <c r="AU353" s="40">
        <v>388</v>
      </c>
      <c r="AV353" s="40" t="e">
        <f t="shared" si="29"/>
        <v>#REF!</v>
      </c>
    </row>
    <row r="354" spans="1:48" ht="29.25" hidden="1" thickTop="1" x14ac:dyDescent="0.25">
      <c r="A354" s="151" t="str">
        <f>D354</f>
        <v/>
      </c>
      <c r="B354" s="94"/>
      <c r="C354" s="162" t="s">
        <v>33</v>
      </c>
      <c r="D354" s="49" t="str">
        <f>IF(F356=1,VLOOKUP("NOMINACION PROTOCOLO",C315:D353,2,0)+1,"")</f>
        <v/>
      </c>
      <c r="E354" s="149" t="s">
        <v>32</v>
      </c>
      <c r="F354" s="155" t="s">
        <v>18</v>
      </c>
      <c r="G354" s="149" t="s">
        <v>23</v>
      </c>
      <c r="H354" s="149" t="s">
        <v>15</v>
      </c>
      <c r="I354" s="149" t="s">
        <v>24</v>
      </c>
      <c r="J354" s="149" t="s">
        <v>12</v>
      </c>
      <c r="K354" s="149"/>
      <c r="L354" s="149" t="s">
        <v>22</v>
      </c>
      <c r="M354" s="149"/>
      <c r="N354" s="149"/>
      <c r="O354" s="150" t="s">
        <v>0</v>
      </c>
      <c r="P354" s="150" t="s">
        <v>1</v>
      </c>
      <c r="Q354" s="150" t="s">
        <v>2</v>
      </c>
      <c r="R354" s="150" t="s">
        <v>3</v>
      </c>
      <c r="S354" s="150" t="s">
        <v>4</v>
      </c>
      <c r="T354" s="150" t="s">
        <v>5</v>
      </c>
      <c r="U354" s="150" t="s">
        <v>6</v>
      </c>
      <c r="V354" s="150" t="s">
        <v>7</v>
      </c>
      <c r="W354" s="150" t="s">
        <v>8</v>
      </c>
      <c r="X354" s="150" t="s">
        <v>9</v>
      </c>
      <c r="Y354" s="150" t="s">
        <v>10</v>
      </c>
      <c r="Z354" s="150" t="s">
        <v>11</v>
      </c>
      <c r="AA354" s="150" t="s">
        <v>0</v>
      </c>
      <c r="AB354" s="150" t="s">
        <v>1</v>
      </c>
      <c r="AC354" s="150" t="s">
        <v>2</v>
      </c>
      <c r="AD354" s="150" t="s">
        <v>3</v>
      </c>
      <c r="AE354" s="150" t="s">
        <v>4</v>
      </c>
      <c r="AF354" s="150" t="s">
        <v>5</v>
      </c>
      <c r="AG354" s="150" t="s">
        <v>6</v>
      </c>
      <c r="AH354" s="150" t="s">
        <v>7</v>
      </c>
      <c r="AI354" s="150" t="s">
        <v>8</v>
      </c>
      <c r="AJ354" s="150" t="s">
        <v>9</v>
      </c>
      <c r="AK354" s="150" t="s">
        <v>10</v>
      </c>
      <c r="AL354" s="150" t="s">
        <v>11</v>
      </c>
      <c r="AM354" s="149" t="s">
        <v>17</v>
      </c>
      <c r="AN354" s="149"/>
      <c r="AO354" s="149" t="s">
        <v>14</v>
      </c>
      <c r="AP354" s="149"/>
      <c r="AQ354" s="19"/>
      <c r="AR354" s="19"/>
      <c r="AS354" s="19"/>
      <c r="AT354" s="20"/>
      <c r="AU354" s="40">
        <v>389</v>
      </c>
      <c r="AV354" s="40" t="e">
        <f t="shared" si="29"/>
        <v>#REF!</v>
      </c>
    </row>
    <row r="355" spans="1:48" ht="29.25" hidden="1" thickBot="1" x14ac:dyDescent="0.3">
      <c r="A355" s="152"/>
      <c r="B355" s="94"/>
      <c r="C355" s="162"/>
      <c r="D355" s="48"/>
      <c r="E355" s="149"/>
      <c r="F355" s="155"/>
      <c r="G355" s="149"/>
      <c r="H355" s="149"/>
      <c r="I355" s="149"/>
      <c r="J355" s="41" t="s">
        <v>26</v>
      </c>
      <c r="K355" s="41" t="s">
        <v>25</v>
      </c>
      <c r="L355" s="41" t="s">
        <v>21</v>
      </c>
      <c r="M355" s="41" t="s">
        <v>20</v>
      </c>
      <c r="N355" s="41" t="s">
        <v>19</v>
      </c>
      <c r="O355" s="150"/>
      <c r="P355" s="150"/>
      <c r="Q355" s="150"/>
      <c r="R355" s="150"/>
      <c r="S355" s="150"/>
      <c r="T355" s="150"/>
      <c r="U355" s="150"/>
      <c r="V355" s="150"/>
      <c r="W355" s="150"/>
      <c r="X355" s="150"/>
      <c r="Y355" s="150"/>
      <c r="Z355" s="150"/>
      <c r="AA355" s="150"/>
      <c r="AB355" s="150"/>
      <c r="AC355" s="150"/>
      <c r="AD355" s="150"/>
      <c r="AE355" s="150"/>
      <c r="AF355" s="150"/>
      <c r="AG355" s="150"/>
      <c r="AH355" s="150"/>
      <c r="AI355" s="150"/>
      <c r="AJ355" s="150"/>
      <c r="AK355" s="150"/>
      <c r="AL355" s="150"/>
      <c r="AM355" s="44" t="s">
        <v>16</v>
      </c>
      <c r="AN355" s="41" t="s">
        <v>13</v>
      </c>
      <c r="AO355" s="41" t="s">
        <v>28</v>
      </c>
      <c r="AP355" s="44" t="s">
        <v>29</v>
      </c>
      <c r="AQ355" s="23"/>
      <c r="AR355" s="23"/>
      <c r="AS355" s="23"/>
      <c r="AT355" s="24"/>
      <c r="AU355" s="40">
        <v>390</v>
      </c>
      <c r="AV355" s="40" t="e">
        <f t="shared" si="29"/>
        <v>#REF!</v>
      </c>
    </row>
    <row r="356" spans="1:48" hidden="1" x14ac:dyDescent="0.25">
      <c r="C356" s="55"/>
      <c r="D356" s="50"/>
      <c r="E356" s="11"/>
      <c r="F356" s="54" t="str">
        <f>IF(ISBLANK(C356),"",IF(AND(ISTEXT(F354)=TRUE,ISTEXT(C356)=TRUE),1,F354+1))</f>
        <v/>
      </c>
      <c r="G356" s="5"/>
      <c r="H356" s="43"/>
      <c r="I356" s="7"/>
      <c r="J356" s="5"/>
      <c r="K356" s="5"/>
      <c r="L356" s="11"/>
      <c r="M356" s="11"/>
      <c r="N356" s="25">
        <f>SUM(L356:M381)</f>
        <v>0</v>
      </c>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 t="str">
        <f ca="1">+IF(ISERROR(HLOOKUP("X",O356:$AL$881,AV356,FALSE)),"",IF(AN356="SI",100,IFERROR(HLOOKUP("X",O356:$AL$881,AV356,FALSE)-MONTH(TODAY()),"")))</f>
        <v/>
      </c>
      <c r="AN356" s="13"/>
      <c r="AO356" s="13"/>
      <c r="AP356" s="15">
        <f>+IF(AN356="SI",AO356,0)</f>
        <v>0</v>
      </c>
      <c r="AQ356" s="14">
        <f>SUM(AP356)</f>
        <v>0</v>
      </c>
      <c r="AR356" s="13"/>
      <c r="AS356" s="13"/>
      <c r="AT356" s="16"/>
      <c r="AU356" s="40">
        <v>391</v>
      </c>
      <c r="AV356" s="40" t="e">
        <f t="shared" si="29"/>
        <v>#REF!</v>
      </c>
    </row>
    <row r="357" spans="1:48" hidden="1" x14ac:dyDescent="0.25">
      <c r="C357" s="42"/>
      <c r="D357" s="50"/>
      <c r="E357" s="11"/>
      <c r="F357" s="54" t="str">
        <f>IF(ISBLANK(C357),"",IF(AND(ISTEXT(F356)=TRUE,ISTEXT(C357)=TRUE),1,F356+1))</f>
        <v/>
      </c>
      <c r="G357" s="5"/>
      <c r="H357" s="43"/>
      <c r="I357" s="7"/>
      <c r="J357" s="5"/>
      <c r="K357" s="5"/>
      <c r="L357" s="11"/>
      <c r="M357" s="11"/>
      <c r="N357" s="25"/>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 t="str">
        <f ca="1">+IF(ISERROR(HLOOKUP("X",O357:$AL$881,AV357,FALSE)),"",IF(AN357="SI",100,IFERROR(HLOOKUP("X",O357:$AL$881,AV357,FALSE)-MONTH(TODAY()),"")))</f>
        <v/>
      </c>
      <c r="AN357" s="13"/>
      <c r="AO357" s="13"/>
      <c r="AP357" s="15"/>
      <c r="AQ357" s="13"/>
      <c r="AR357" s="13"/>
      <c r="AS357" s="13"/>
      <c r="AT357" s="16"/>
      <c r="AU357" s="40">
        <v>392</v>
      </c>
      <c r="AV357" s="40" t="e">
        <f t="shared" si="29"/>
        <v>#REF!</v>
      </c>
    </row>
    <row r="358" spans="1:48" hidden="1" x14ac:dyDescent="0.25">
      <c r="C358" s="42"/>
      <c r="D358" s="50"/>
      <c r="E358" s="11"/>
      <c r="F358" s="54" t="str">
        <f t="shared" ref="F358:F381" si="30">IF(ISBLANK(C358),"",IF(AND(ISTEXT(F357)=TRUE,ISTEXT(C358)=TRUE),1,F357+1))</f>
        <v/>
      </c>
      <c r="G358" s="5"/>
      <c r="H358" s="43"/>
      <c r="I358" s="7"/>
      <c r="J358" s="5"/>
      <c r="K358" s="5"/>
      <c r="L358" s="11"/>
      <c r="M358" s="11"/>
      <c r="N358" s="25"/>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 t="str">
        <f ca="1">+IF(ISERROR(HLOOKUP("X",O358:$AL$881,AV358,FALSE)),"",IF(AN358="SI",100,IFERROR(HLOOKUP("X",O358:$AL$881,AV358,FALSE)-MONTH(TODAY()),"")))</f>
        <v/>
      </c>
      <c r="AN358" s="13"/>
      <c r="AO358" s="13"/>
      <c r="AP358" s="15"/>
      <c r="AQ358" s="13"/>
      <c r="AR358" s="13"/>
      <c r="AS358" s="13"/>
      <c r="AT358" s="16"/>
      <c r="AU358" s="40">
        <v>393</v>
      </c>
      <c r="AV358" s="40" t="e">
        <f t="shared" si="29"/>
        <v>#REF!</v>
      </c>
    </row>
    <row r="359" spans="1:48" hidden="1" x14ac:dyDescent="0.25">
      <c r="C359" s="42"/>
      <c r="D359" s="50"/>
      <c r="E359" s="11"/>
      <c r="F359" s="54" t="str">
        <f t="shared" si="30"/>
        <v/>
      </c>
      <c r="G359" s="5"/>
      <c r="H359" s="43"/>
      <c r="I359" s="7"/>
      <c r="J359" s="5"/>
      <c r="K359" s="5"/>
      <c r="L359" s="11"/>
      <c r="M359" s="11"/>
      <c r="N359" s="25"/>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 t="str">
        <f ca="1">+IF(ISERROR(HLOOKUP("X",O359:$AL$881,AV359,FALSE)),"",IF(AN359="SI",100,IFERROR(HLOOKUP("X",O359:$AL$881,AV359,FALSE)-MONTH(TODAY()),"")))</f>
        <v/>
      </c>
      <c r="AN359" s="13"/>
      <c r="AO359" s="13"/>
      <c r="AP359" s="15"/>
      <c r="AQ359" s="13"/>
      <c r="AR359" s="13"/>
      <c r="AS359" s="13"/>
      <c r="AT359" s="16"/>
      <c r="AU359" s="40">
        <v>394</v>
      </c>
      <c r="AV359" s="40" t="e">
        <f t="shared" si="29"/>
        <v>#REF!</v>
      </c>
    </row>
    <row r="360" spans="1:48" hidden="1" x14ac:dyDescent="0.25">
      <c r="C360" s="42"/>
      <c r="D360" s="50"/>
      <c r="E360" s="11"/>
      <c r="F360" s="54" t="str">
        <f t="shared" si="30"/>
        <v/>
      </c>
      <c r="G360" s="5"/>
      <c r="H360" s="43"/>
      <c r="I360" s="7"/>
      <c r="J360" s="5"/>
      <c r="K360" s="5"/>
      <c r="L360" s="11"/>
      <c r="M360" s="11"/>
      <c r="N360" s="25"/>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 t="str">
        <f ca="1">+IF(ISERROR(HLOOKUP("X",O360:$AL$881,AV360,FALSE)),"",IF(AN360="SI",100,IFERROR(HLOOKUP("X",O360:$AL$881,AV360,FALSE)-MONTH(TODAY()),"")))</f>
        <v/>
      </c>
      <c r="AN360" s="13"/>
      <c r="AO360" s="13"/>
      <c r="AP360" s="15"/>
      <c r="AQ360" s="13"/>
      <c r="AR360" s="13"/>
      <c r="AS360" s="13"/>
      <c r="AT360" s="16"/>
      <c r="AU360" s="40">
        <v>395</v>
      </c>
      <c r="AV360" s="40" t="e">
        <f t="shared" si="29"/>
        <v>#REF!</v>
      </c>
    </row>
    <row r="361" spans="1:48" hidden="1" x14ac:dyDescent="0.25">
      <c r="C361" s="9"/>
      <c r="D361" s="47"/>
      <c r="E361" s="10"/>
      <c r="F361" s="54" t="str">
        <f t="shared" si="30"/>
        <v/>
      </c>
      <c r="G361" s="7"/>
      <c r="H361" s="46"/>
      <c r="I361" s="7"/>
      <c r="J361" s="7"/>
      <c r="K361" s="7"/>
      <c r="L361" s="10"/>
      <c r="M361" s="10"/>
      <c r="N361" s="46"/>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 t="str">
        <f ca="1">+IF(ISERROR(HLOOKUP("X",O361:$AL$881,AV361,FALSE)),"",IF(AN361="SI",100,IFERROR(HLOOKUP("X",O361:$AL$881,AV361,FALSE)-MONTH(TODAY()),"")))</f>
        <v/>
      </c>
      <c r="AN361" s="13"/>
      <c r="AO361" s="14"/>
      <c r="AP361" s="15">
        <f t="shared" ref="AP361:AP374" si="31">+IF(AN361="SI",AO361,0)</f>
        <v>0</v>
      </c>
      <c r="AQ361" s="13"/>
      <c r="AR361" s="13"/>
      <c r="AS361" s="13"/>
      <c r="AT361" s="16"/>
      <c r="AU361" s="40">
        <v>396</v>
      </c>
      <c r="AV361" s="40" t="e">
        <f t="shared" si="29"/>
        <v>#REF!</v>
      </c>
    </row>
    <row r="362" spans="1:48" hidden="1" x14ac:dyDescent="0.25">
      <c r="C362" s="9"/>
      <c r="D362" s="47"/>
      <c r="E362" s="10"/>
      <c r="F362" s="54" t="str">
        <f t="shared" si="30"/>
        <v/>
      </c>
      <c r="G362" s="7"/>
      <c r="H362" s="46"/>
      <c r="I362" s="7"/>
      <c r="J362" s="7"/>
      <c r="K362" s="7"/>
      <c r="L362" s="10"/>
      <c r="M362" s="10"/>
      <c r="N362" s="46"/>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 t="str">
        <f ca="1">+IF(ISERROR(HLOOKUP("X",O362:$AL$881,AV362,FALSE)),"",IF(AN362="SI",100,IFERROR(HLOOKUP("X",O362:$AL$881,AV362,FALSE)-MONTH(TODAY()),"")))</f>
        <v/>
      </c>
      <c r="AN362" s="13"/>
      <c r="AO362" s="14"/>
      <c r="AP362" s="15">
        <f t="shared" si="31"/>
        <v>0</v>
      </c>
      <c r="AQ362" s="13"/>
      <c r="AR362" s="13"/>
      <c r="AS362" s="13"/>
      <c r="AT362" s="16"/>
      <c r="AU362" s="40">
        <v>397</v>
      </c>
      <c r="AV362" s="40" t="e">
        <f t="shared" si="29"/>
        <v>#REF!</v>
      </c>
    </row>
    <row r="363" spans="1:48" hidden="1" x14ac:dyDescent="0.25">
      <c r="C363" s="9"/>
      <c r="D363" s="47"/>
      <c r="E363" s="10"/>
      <c r="F363" s="54" t="str">
        <f t="shared" si="30"/>
        <v/>
      </c>
      <c r="G363" s="7"/>
      <c r="H363" s="46"/>
      <c r="I363" s="7"/>
      <c r="J363" s="7"/>
      <c r="K363" s="7"/>
      <c r="L363" s="10"/>
      <c r="M363" s="10"/>
      <c r="N363" s="46"/>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 t="str">
        <f ca="1">+IF(ISERROR(HLOOKUP("X",O363:$AL$881,AV363,FALSE)),"",IF(AN363="SI",100,IFERROR(HLOOKUP("X",O363:$AL$881,AV363,FALSE)-MONTH(TODAY()),"")))</f>
        <v/>
      </c>
      <c r="AN363" s="13"/>
      <c r="AO363" s="14"/>
      <c r="AP363" s="15">
        <f t="shared" si="31"/>
        <v>0</v>
      </c>
      <c r="AQ363" s="13"/>
      <c r="AR363" s="13"/>
      <c r="AS363" s="13"/>
      <c r="AT363" s="16"/>
      <c r="AU363" s="40">
        <v>398</v>
      </c>
      <c r="AV363" s="40" t="e">
        <f t="shared" si="29"/>
        <v>#REF!</v>
      </c>
    </row>
    <row r="364" spans="1:48" hidden="1" x14ac:dyDescent="0.25">
      <c r="C364" s="9"/>
      <c r="D364" s="47"/>
      <c r="E364" s="10"/>
      <c r="F364" s="54" t="str">
        <f t="shared" si="30"/>
        <v/>
      </c>
      <c r="G364" s="7"/>
      <c r="H364" s="46"/>
      <c r="I364" s="7"/>
      <c r="J364" s="7"/>
      <c r="K364" s="7"/>
      <c r="L364" s="10"/>
      <c r="M364" s="10"/>
      <c r="N364" s="46"/>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 t="str">
        <f ca="1">+IF(ISERROR(HLOOKUP("X",O364:$AL$881,AV364,FALSE)),"",IF(AN364="SI",100,IFERROR(HLOOKUP("X",O364:$AL$881,AV364,FALSE)-MONTH(TODAY()),"")))</f>
        <v/>
      </c>
      <c r="AN364" s="13"/>
      <c r="AO364" s="14"/>
      <c r="AP364" s="15">
        <f t="shared" si="31"/>
        <v>0</v>
      </c>
      <c r="AQ364" s="13"/>
      <c r="AR364" s="13"/>
      <c r="AS364" s="13"/>
      <c r="AT364" s="16"/>
      <c r="AU364" s="40">
        <v>399</v>
      </c>
      <c r="AV364" s="40" t="e">
        <f t="shared" si="29"/>
        <v>#REF!</v>
      </c>
    </row>
    <row r="365" spans="1:48" hidden="1" x14ac:dyDescent="0.25">
      <c r="C365" s="9"/>
      <c r="D365" s="47"/>
      <c r="E365" s="10"/>
      <c r="F365" s="54" t="str">
        <f t="shared" si="30"/>
        <v/>
      </c>
      <c r="G365" s="7"/>
      <c r="H365" s="46"/>
      <c r="I365" s="7"/>
      <c r="J365" s="7"/>
      <c r="K365" s="7"/>
      <c r="L365" s="10"/>
      <c r="M365" s="10"/>
      <c r="N365" s="46"/>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 t="str">
        <f ca="1">+IF(ISERROR(HLOOKUP("X",O365:$AL$881,AV365,FALSE)),"",IF(AN365="SI",100,IFERROR(HLOOKUP("X",O365:$AL$881,AV365,FALSE)-MONTH(TODAY()),"")))</f>
        <v/>
      </c>
      <c r="AN365" s="13"/>
      <c r="AO365" s="14"/>
      <c r="AP365" s="15">
        <f t="shared" si="31"/>
        <v>0</v>
      </c>
      <c r="AQ365" s="13"/>
      <c r="AR365" s="13"/>
      <c r="AS365" s="13"/>
      <c r="AT365" s="16"/>
      <c r="AU365" s="40">
        <v>400</v>
      </c>
      <c r="AV365" s="40" t="e">
        <f t="shared" si="29"/>
        <v>#REF!</v>
      </c>
    </row>
    <row r="366" spans="1:48" hidden="1" x14ac:dyDescent="0.25">
      <c r="C366" s="9"/>
      <c r="D366" s="47"/>
      <c r="E366" s="10"/>
      <c r="F366" s="54" t="str">
        <f t="shared" si="30"/>
        <v/>
      </c>
      <c r="G366" s="7"/>
      <c r="H366" s="46"/>
      <c r="I366" s="7"/>
      <c r="J366" s="7"/>
      <c r="K366" s="7"/>
      <c r="L366" s="10"/>
      <c r="M366" s="10"/>
      <c r="N366" s="46"/>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 t="str">
        <f ca="1">+IF(ISERROR(HLOOKUP("X",O366:$AL$881,AV366,FALSE)),"",IF(AN366="SI",100,IFERROR(HLOOKUP("X",O366:$AL$881,AV366,FALSE)-MONTH(TODAY()),"")))</f>
        <v/>
      </c>
      <c r="AN366" s="13"/>
      <c r="AO366" s="14"/>
      <c r="AP366" s="15">
        <f t="shared" si="31"/>
        <v>0</v>
      </c>
      <c r="AQ366" s="13"/>
      <c r="AR366" s="13"/>
      <c r="AS366" s="13"/>
      <c r="AT366" s="16"/>
      <c r="AU366" s="40">
        <v>401</v>
      </c>
      <c r="AV366" s="40" t="e">
        <f t="shared" si="29"/>
        <v>#REF!</v>
      </c>
    </row>
    <row r="367" spans="1:48" hidden="1" x14ac:dyDescent="0.25">
      <c r="C367" s="9"/>
      <c r="D367" s="47"/>
      <c r="E367" s="10"/>
      <c r="F367" s="54" t="str">
        <f t="shared" si="30"/>
        <v/>
      </c>
      <c r="G367" s="7"/>
      <c r="H367" s="46"/>
      <c r="I367" s="7"/>
      <c r="J367" s="7"/>
      <c r="K367" s="7"/>
      <c r="L367" s="10"/>
      <c r="M367" s="10"/>
      <c r="N367" s="46"/>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 t="str">
        <f ca="1">+IF(ISERROR(HLOOKUP("X",O367:$AL$881,AV367,FALSE)),"",IF(AN367="SI",100,IFERROR(HLOOKUP("X",O367:$AL$881,AV367,FALSE)-MONTH(TODAY()),"")))</f>
        <v/>
      </c>
      <c r="AN367" s="13"/>
      <c r="AO367" s="14"/>
      <c r="AP367" s="15">
        <f t="shared" si="31"/>
        <v>0</v>
      </c>
      <c r="AQ367" s="13"/>
      <c r="AR367" s="13"/>
      <c r="AS367" s="13"/>
      <c r="AT367" s="16"/>
      <c r="AU367" s="40">
        <v>402</v>
      </c>
      <c r="AV367" s="40" t="e">
        <f t="shared" si="29"/>
        <v>#REF!</v>
      </c>
    </row>
    <row r="368" spans="1:48" hidden="1" x14ac:dyDescent="0.25">
      <c r="C368" s="9"/>
      <c r="D368" s="47"/>
      <c r="E368" s="10"/>
      <c r="F368" s="54" t="str">
        <f t="shared" si="30"/>
        <v/>
      </c>
      <c r="G368" s="7"/>
      <c r="H368" s="46"/>
      <c r="I368" s="7"/>
      <c r="J368" s="7"/>
      <c r="K368" s="7"/>
      <c r="L368" s="10"/>
      <c r="M368" s="10"/>
      <c r="N368" s="46"/>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 t="str">
        <f ca="1">+IF(ISERROR(HLOOKUP("X",O368:$AL$881,AV368,FALSE)),"",IF(AN368="SI",100,IFERROR(HLOOKUP("X",O368:$AL$881,AV368,FALSE)-MONTH(TODAY()),"")))</f>
        <v/>
      </c>
      <c r="AN368" s="13"/>
      <c r="AO368" s="14"/>
      <c r="AP368" s="15">
        <f t="shared" si="31"/>
        <v>0</v>
      </c>
      <c r="AQ368" s="13"/>
      <c r="AR368" s="13"/>
      <c r="AS368" s="13"/>
      <c r="AT368" s="16"/>
      <c r="AU368" s="40">
        <v>403</v>
      </c>
      <c r="AV368" s="40" t="e">
        <f t="shared" si="29"/>
        <v>#REF!</v>
      </c>
    </row>
    <row r="369" spans="1:48" hidden="1" x14ac:dyDescent="0.25">
      <c r="C369" s="9"/>
      <c r="D369" s="47"/>
      <c r="E369" s="10"/>
      <c r="F369" s="54" t="str">
        <f t="shared" si="30"/>
        <v/>
      </c>
      <c r="G369" s="7"/>
      <c r="H369" s="46"/>
      <c r="I369" s="7"/>
      <c r="J369" s="7"/>
      <c r="K369" s="7"/>
      <c r="L369" s="10"/>
      <c r="M369" s="10"/>
      <c r="N369" s="46"/>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 t="str">
        <f ca="1">+IF(ISERROR(HLOOKUP("X",O369:$AL$881,AV369,FALSE)),"",IF(AN369="SI",100,IFERROR(HLOOKUP("X",O369:$AL$881,AV369,FALSE)-MONTH(TODAY()),"")))</f>
        <v/>
      </c>
      <c r="AN369" s="13"/>
      <c r="AO369" s="14"/>
      <c r="AP369" s="15">
        <f t="shared" si="31"/>
        <v>0</v>
      </c>
      <c r="AQ369" s="13"/>
      <c r="AR369" s="13"/>
      <c r="AS369" s="13"/>
      <c r="AT369" s="16"/>
      <c r="AU369" s="40">
        <v>404</v>
      </c>
      <c r="AV369" s="40" t="e">
        <f t="shared" si="29"/>
        <v>#REF!</v>
      </c>
    </row>
    <row r="370" spans="1:48" hidden="1" x14ac:dyDescent="0.25">
      <c r="C370" s="9"/>
      <c r="D370" s="47"/>
      <c r="E370" s="10"/>
      <c r="F370" s="54" t="str">
        <f t="shared" si="30"/>
        <v/>
      </c>
      <c r="G370" s="7"/>
      <c r="H370" s="46"/>
      <c r="I370" s="7"/>
      <c r="J370" s="7"/>
      <c r="K370" s="7"/>
      <c r="L370" s="10"/>
      <c r="M370" s="10"/>
      <c r="N370" s="46"/>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 t="str">
        <f ca="1">+IF(ISERROR(HLOOKUP("X",O370:$AL$881,AV370,FALSE)),"",IF(AN370="SI",100,IFERROR(HLOOKUP("X",O370:$AL$881,AV370,FALSE)-MONTH(TODAY()),"")))</f>
        <v/>
      </c>
      <c r="AN370" s="13"/>
      <c r="AO370" s="14"/>
      <c r="AP370" s="15">
        <f t="shared" si="31"/>
        <v>0</v>
      </c>
      <c r="AQ370" s="13"/>
      <c r="AR370" s="13"/>
      <c r="AS370" s="13"/>
      <c r="AT370" s="16"/>
      <c r="AU370" s="40">
        <v>405</v>
      </c>
      <c r="AV370" s="40" t="e">
        <f t="shared" si="29"/>
        <v>#REF!</v>
      </c>
    </row>
    <row r="371" spans="1:48" hidden="1" x14ac:dyDescent="0.25">
      <c r="C371" s="9"/>
      <c r="D371" s="47"/>
      <c r="E371" s="10"/>
      <c r="F371" s="54" t="str">
        <f t="shared" si="30"/>
        <v/>
      </c>
      <c r="G371" s="7"/>
      <c r="H371" s="46"/>
      <c r="I371" s="7"/>
      <c r="J371" s="7"/>
      <c r="K371" s="7"/>
      <c r="L371" s="10"/>
      <c r="M371" s="10"/>
      <c r="N371" s="46"/>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 t="str">
        <f ca="1">+IF(ISERROR(HLOOKUP("X",O371:$AL$881,AV371,FALSE)),"",IF(AN371="SI",100,IFERROR(HLOOKUP("X",O371:$AL$881,AV371,FALSE)-MONTH(TODAY()),"")))</f>
        <v/>
      </c>
      <c r="AN371" s="13"/>
      <c r="AO371" s="14"/>
      <c r="AP371" s="15">
        <f t="shared" si="31"/>
        <v>0</v>
      </c>
      <c r="AQ371" s="13"/>
      <c r="AR371" s="13"/>
      <c r="AS371" s="13"/>
      <c r="AT371" s="16"/>
      <c r="AU371" s="40">
        <v>406</v>
      </c>
      <c r="AV371" s="40" t="e">
        <f t="shared" si="29"/>
        <v>#REF!</v>
      </c>
    </row>
    <row r="372" spans="1:48" hidden="1" x14ac:dyDescent="0.25">
      <c r="C372" s="9"/>
      <c r="D372" s="47"/>
      <c r="E372" s="10"/>
      <c r="F372" s="54" t="str">
        <f t="shared" si="30"/>
        <v/>
      </c>
      <c r="G372" s="7"/>
      <c r="H372" s="46"/>
      <c r="I372" s="7"/>
      <c r="J372" s="7"/>
      <c r="K372" s="7"/>
      <c r="L372" s="10"/>
      <c r="M372" s="10"/>
      <c r="N372" s="46"/>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 t="str">
        <f ca="1">+IF(ISERROR(HLOOKUP("X",O372:$AL$881,AV372,FALSE)),"",IF(AN372="SI",100,IFERROR(HLOOKUP("X",O372:$AL$881,AV372,FALSE)-MONTH(TODAY()),"")))</f>
        <v/>
      </c>
      <c r="AN372" s="13"/>
      <c r="AO372" s="14"/>
      <c r="AP372" s="15">
        <f t="shared" si="31"/>
        <v>0</v>
      </c>
      <c r="AQ372" s="13"/>
      <c r="AR372" s="13"/>
      <c r="AS372" s="13"/>
      <c r="AT372" s="16"/>
      <c r="AU372" s="40">
        <v>407</v>
      </c>
      <c r="AV372" s="40" t="e">
        <f t="shared" si="29"/>
        <v>#REF!</v>
      </c>
    </row>
    <row r="373" spans="1:48" hidden="1" x14ac:dyDescent="0.25">
      <c r="C373" s="9"/>
      <c r="D373" s="47"/>
      <c r="E373" s="10"/>
      <c r="F373" s="54" t="str">
        <f t="shared" si="30"/>
        <v/>
      </c>
      <c r="G373" s="7"/>
      <c r="H373" s="46"/>
      <c r="I373" s="7"/>
      <c r="J373" s="7"/>
      <c r="K373" s="7"/>
      <c r="L373" s="10"/>
      <c r="M373" s="10"/>
      <c r="N373" s="46"/>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 t="str">
        <f ca="1">+IF(ISERROR(HLOOKUP("X",O373:$AL$881,AV373,FALSE)),"",IF(AN373="SI",100,IFERROR(HLOOKUP("X",O373:$AL$881,AV373,FALSE)-MONTH(TODAY()),"")))</f>
        <v/>
      </c>
      <c r="AN373" s="13"/>
      <c r="AO373" s="14"/>
      <c r="AP373" s="15">
        <f t="shared" si="31"/>
        <v>0</v>
      </c>
      <c r="AQ373" s="13"/>
      <c r="AR373" s="13"/>
      <c r="AS373" s="13"/>
      <c r="AT373" s="16"/>
      <c r="AU373" s="40">
        <v>408</v>
      </c>
      <c r="AV373" s="40" t="e">
        <f t="shared" si="29"/>
        <v>#REF!</v>
      </c>
    </row>
    <row r="374" spans="1:48" hidden="1" x14ac:dyDescent="0.25">
      <c r="C374" s="9"/>
      <c r="D374" s="47"/>
      <c r="E374" s="10"/>
      <c r="F374" s="54" t="str">
        <f t="shared" si="30"/>
        <v/>
      </c>
      <c r="G374" s="7"/>
      <c r="H374" s="46"/>
      <c r="I374" s="7"/>
      <c r="J374" s="7"/>
      <c r="K374" s="7"/>
      <c r="L374" s="10"/>
      <c r="M374" s="10"/>
      <c r="N374" s="46"/>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 t="str">
        <f ca="1">+IF(ISERROR(HLOOKUP("X",O374:$AL$881,AV374,FALSE)),"",IF(AN374="SI",100,IFERROR(HLOOKUP("X",O374:$AL$881,AV374,FALSE)-MONTH(TODAY()),"")))</f>
        <v/>
      </c>
      <c r="AN374" s="13"/>
      <c r="AO374" s="14"/>
      <c r="AP374" s="15">
        <f t="shared" si="31"/>
        <v>0</v>
      </c>
      <c r="AQ374" s="13"/>
      <c r="AR374" s="13"/>
      <c r="AS374" s="13"/>
      <c r="AT374" s="16"/>
      <c r="AU374" s="40">
        <v>409</v>
      </c>
      <c r="AV374" s="40" t="e">
        <f t="shared" si="29"/>
        <v>#REF!</v>
      </c>
    </row>
    <row r="375" spans="1:48" hidden="1" x14ac:dyDescent="0.25">
      <c r="C375" s="43"/>
      <c r="D375" s="7"/>
      <c r="E375" s="11"/>
      <c r="F375" s="54" t="str">
        <f t="shared" si="30"/>
        <v/>
      </c>
      <c r="G375" s="7"/>
      <c r="H375" s="43"/>
      <c r="I375" s="7"/>
      <c r="J375" s="5"/>
      <c r="K375" s="5"/>
      <c r="L375" s="11"/>
      <c r="M375" s="11"/>
      <c r="N375" s="25"/>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 t="str">
        <f ca="1">+IF(ISERROR(HLOOKUP("X",O375:$AL$881,AV375,FALSE)),"",IF(AN375="SI",100,IFERROR(HLOOKUP("X",O375:$AL$881,AV375,FALSE)-MONTH(TODAY()),"")))</f>
        <v/>
      </c>
      <c r="AN375" s="13"/>
      <c r="AO375" s="13"/>
      <c r="AP375" s="15"/>
      <c r="AQ375" s="13"/>
      <c r="AR375" s="13"/>
      <c r="AS375" s="13"/>
      <c r="AT375" s="16"/>
      <c r="AU375" s="40">
        <v>410</v>
      </c>
      <c r="AV375" s="40" t="e">
        <f t="shared" si="29"/>
        <v>#REF!</v>
      </c>
    </row>
    <row r="376" spans="1:48" hidden="1" x14ac:dyDescent="0.25">
      <c r="C376" s="43"/>
      <c r="D376" s="7"/>
      <c r="E376" s="11"/>
      <c r="F376" s="54" t="str">
        <f t="shared" si="30"/>
        <v/>
      </c>
      <c r="G376" s="7"/>
      <c r="H376" s="43"/>
      <c r="I376" s="7"/>
      <c r="J376" s="11"/>
      <c r="K376" s="5"/>
      <c r="L376" s="11"/>
      <c r="M376" s="11"/>
      <c r="N376" s="25"/>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 t="str">
        <f ca="1">+IF(ISERROR(HLOOKUP("X",O376:$AL$881,AV376,FALSE)),"",IF(AN376="SI",100,IFERROR(HLOOKUP("X",O376:$AL$881,AV376,FALSE)-MONTH(TODAY()),"")))</f>
        <v/>
      </c>
      <c r="AN376" s="13"/>
      <c r="AO376" s="13"/>
      <c r="AP376" s="15"/>
      <c r="AQ376" s="13"/>
      <c r="AR376" s="13"/>
      <c r="AS376" s="13"/>
      <c r="AT376" s="16"/>
      <c r="AU376" s="40">
        <v>411</v>
      </c>
      <c r="AV376" s="40" t="e">
        <f t="shared" si="29"/>
        <v>#REF!</v>
      </c>
    </row>
    <row r="377" spans="1:48" hidden="1" x14ac:dyDescent="0.25">
      <c r="C377" s="43"/>
      <c r="D377" s="7"/>
      <c r="E377" s="11"/>
      <c r="F377" s="54" t="str">
        <f t="shared" si="30"/>
        <v/>
      </c>
      <c r="G377" s="7"/>
      <c r="H377" s="43"/>
      <c r="I377" s="7"/>
      <c r="J377" s="7"/>
      <c r="K377" s="43"/>
      <c r="L377" s="11"/>
      <c r="M377" s="11"/>
      <c r="N377" s="25"/>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 t="str">
        <f ca="1">+IF(ISERROR(HLOOKUP("X",O377:$AL$881,AV377,FALSE)),"",IF(AN377="SI",100,IFERROR(HLOOKUP("X",O377:$AL$881,AV377,FALSE)-MONTH(TODAY()),"")))</f>
        <v/>
      </c>
      <c r="AN377" s="13"/>
      <c r="AO377" s="13"/>
      <c r="AP377" s="15"/>
      <c r="AQ377" s="13"/>
      <c r="AR377" s="13"/>
      <c r="AS377" s="13"/>
      <c r="AT377" s="16"/>
      <c r="AU377" s="40">
        <v>412</v>
      </c>
      <c r="AV377" s="40" t="e">
        <f t="shared" si="29"/>
        <v>#REF!</v>
      </c>
    </row>
    <row r="378" spans="1:48" hidden="1" x14ac:dyDescent="0.25">
      <c r="C378" s="43"/>
      <c r="D378" s="7"/>
      <c r="E378" s="11"/>
      <c r="F378" s="54" t="str">
        <f t="shared" si="30"/>
        <v/>
      </c>
      <c r="G378" s="7"/>
      <c r="H378" s="43"/>
      <c r="I378" s="7"/>
      <c r="J378" s="11"/>
      <c r="K378" s="5"/>
      <c r="L378" s="11"/>
      <c r="M378" s="11"/>
      <c r="N378" s="25"/>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 t="str">
        <f ca="1">+IF(ISERROR(HLOOKUP("X",O378:$AL$881,AV378,FALSE)),"",IF(AN378="SI",100,IFERROR(HLOOKUP("X",O378:$AL$881,AV378,FALSE)-MONTH(TODAY()),"")))</f>
        <v/>
      </c>
      <c r="AN378" s="13"/>
      <c r="AO378" s="13"/>
      <c r="AP378" s="15">
        <f>+IF(AN378="SI",AO378,0)</f>
        <v>0</v>
      </c>
      <c r="AQ378" s="13"/>
      <c r="AR378" s="13"/>
      <c r="AS378" s="13"/>
      <c r="AT378" s="16"/>
      <c r="AU378" s="40">
        <v>413</v>
      </c>
      <c r="AV378" s="40" t="e">
        <f t="shared" si="29"/>
        <v>#REF!</v>
      </c>
    </row>
    <row r="379" spans="1:48" hidden="1" x14ac:dyDescent="0.25">
      <c r="C379" s="43"/>
      <c r="D379" s="7"/>
      <c r="E379" s="11"/>
      <c r="F379" s="54" t="str">
        <f t="shared" si="30"/>
        <v/>
      </c>
      <c r="G379" s="7"/>
      <c r="H379" s="43"/>
      <c r="I379" s="7"/>
      <c r="J379" s="5"/>
      <c r="K379" s="5"/>
      <c r="L379" s="11"/>
      <c r="M379" s="11"/>
      <c r="N379" s="25"/>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 t="str">
        <f ca="1">+IF(ISERROR(HLOOKUP("X",O379:$AL$881,AV379,FALSE)),"",IF(AN379="SI",100,IFERROR(HLOOKUP("X",O379:$AL$881,AV379,FALSE)-MONTH(TODAY()),"")))</f>
        <v/>
      </c>
      <c r="AN379" s="13"/>
      <c r="AO379" s="13"/>
      <c r="AP379" s="15">
        <f>+IF(AN379="SI",AO379,0)</f>
        <v>0</v>
      </c>
      <c r="AQ379" s="13"/>
      <c r="AR379" s="13"/>
      <c r="AS379" s="13"/>
      <c r="AT379" s="16"/>
      <c r="AU379" s="40">
        <v>414</v>
      </c>
      <c r="AV379" s="40" t="e">
        <f t="shared" si="29"/>
        <v>#REF!</v>
      </c>
    </row>
    <row r="380" spans="1:48" hidden="1" x14ac:dyDescent="0.25">
      <c r="C380" s="43"/>
      <c r="D380" s="7"/>
      <c r="E380" s="11"/>
      <c r="F380" s="54" t="str">
        <f t="shared" si="30"/>
        <v/>
      </c>
      <c r="G380" s="7"/>
      <c r="H380" s="43"/>
      <c r="I380" s="7"/>
      <c r="J380" s="11"/>
      <c r="K380" s="5"/>
      <c r="L380" s="11"/>
      <c r="M380" s="11"/>
      <c r="N380" s="25"/>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 t="str">
        <f ca="1">+IF(ISERROR(HLOOKUP("X",O380:$AL$881,AV380,FALSE)),"",IF(AN380="SI",100,IFERROR(HLOOKUP("X",O380:$AL$881,AV380,FALSE)-MONTH(TODAY()),"")))</f>
        <v/>
      </c>
      <c r="AN380" s="13"/>
      <c r="AO380" s="13"/>
      <c r="AP380" s="15">
        <f>+IF(AN380="SI",AO380,0)</f>
        <v>0</v>
      </c>
      <c r="AQ380" s="13"/>
      <c r="AR380" s="13"/>
      <c r="AS380" s="13"/>
      <c r="AT380" s="16"/>
      <c r="AU380" s="40">
        <v>415</v>
      </c>
      <c r="AV380" s="40" t="e">
        <f t="shared" si="29"/>
        <v>#REF!</v>
      </c>
    </row>
    <row r="381" spans="1:48" hidden="1" x14ac:dyDescent="0.25">
      <c r="C381" s="43"/>
      <c r="D381" s="7"/>
      <c r="E381" s="11"/>
      <c r="F381" s="54" t="str">
        <f t="shared" si="30"/>
        <v/>
      </c>
      <c r="G381" s="7"/>
      <c r="H381" s="43"/>
      <c r="I381" s="7"/>
      <c r="J381" s="5"/>
      <c r="K381" s="5"/>
      <c r="L381" s="11"/>
      <c r="M381" s="11"/>
      <c r="N381" s="25"/>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 t="str">
        <f ca="1">+IF(ISERROR(HLOOKUP("X",O381:$AL$881,AV381,FALSE)),"",IF(AN381="SI",100,IFERROR(HLOOKUP("X",O381:$AL$881,AV381,FALSE)-MONTH(TODAY()),"")))</f>
        <v/>
      </c>
      <c r="AN381" s="13"/>
      <c r="AO381" s="13"/>
      <c r="AP381" s="15">
        <f>+IF(AN381="SI",AO381,0)</f>
        <v>0</v>
      </c>
      <c r="AQ381" s="13"/>
      <c r="AR381" s="13"/>
      <c r="AS381" s="13"/>
      <c r="AT381" s="16"/>
      <c r="AU381" s="40">
        <v>416</v>
      </c>
      <c r="AV381" s="40" t="e">
        <f t="shared" si="29"/>
        <v>#REF!</v>
      </c>
    </row>
    <row r="382" spans="1:48" ht="15.75" hidden="1" thickBot="1" x14ac:dyDescent="0.3">
      <c r="C382" s="158"/>
      <c r="D382" s="159"/>
      <c r="E382" s="160"/>
      <c r="F382" s="160"/>
      <c r="G382" s="160"/>
      <c r="H382" s="160"/>
      <c r="I382" s="160"/>
      <c r="J382" s="160"/>
      <c r="K382" s="160"/>
      <c r="L382" s="160"/>
      <c r="M382" s="160"/>
      <c r="N382" s="160"/>
      <c r="O382" s="160"/>
      <c r="P382" s="160"/>
      <c r="Q382" s="160"/>
      <c r="R382" s="160"/>
      <c r="S382" s="160"/>
      <c r="T382" s="160"/>
      <c r="U382" s="160"/>
      <c r="V382" s="160"/>
      <c r="W382" s="160"/>
      <c r="X382" s="160"/>
      <c r="Y382" s="160"/>
      <c r="Z382" s="160"/>
      <c r="AA382" s="160"/>
      <c r="AB382" s="160"/>
      <c r="AC382" s="160"/>
      <c r="AD382" s="160"/>
      <c r="AE382" s="160"/>
      <c r="AF382" s="160"/>
      <c r="AG382" s="160"/>
      <c r="AH382" s="160"/>
      <c r="AI382" s="160"/>
      <c r="AJ382" s="160"/>
      <c r="AK382" s="160"/>
      <c r="AL382" s="160"/>
      <c r="AM382" s="160"/>
      <c r="AN382" s="27" t="s">
        <v>35</v>
      </c>
      <c r="AO382" s="28">
        <f>SUM(AO356:AO381)</f>
        <v>0</v>
      </c>
      <c r="AP382" s="28">
        <f>SUM(AP356:AP381)</f>
        <v>0</v>
      </c>
      <c r="AQ382" s="29">
        <f>SUM(F382:AN382)</f>
        <v>0</v>
      </c>
      <c r="AR382" s="29"/>
      <c r="AS382" s="29"/>
      <c r="AT382" s="30"/>
      <c r="AU382" s="40">
        <v>417</v>
      </c>
      <c r="AV382" s="40" t="e">
        <f t="shared" si="29"/>
        <v>#REF!</v>
      </c>
    </row>
    <row r="383" spans="1:48" ht="29.25" hidden="1" thickTop="1" x14ac:dyDescent="0.25">
      <c r="A383" s="151" t="str">
        <f>D383</f>
        <v/>
      </c>
      <c r="B383" s="94"/>
      <c r="C383" s="162" t="s">
        <v>33</v>
      </c>
      <c r="D383" s="49" t="str">
        <f>IF(F385=1,VLOOKUP("NOMINACION PROTOCOLO",C354:D382,2,0)+1,"")</f>
        <v/>
      </c>
      <c r="E383" s="149" t="s">
        <v>32</v>
      </c>
      <c r="F383" s="155" t="s">
        <v>18</v>
      </c>
      <c r="G383" s="149" t="s">
        <v>23</v>
      </c>
      <c r="H383" s="149" t="s">
        <v>15</v>
      </c>
      <c r="I383" s="149" t="s">
        <v>24</v>
      </c>
      <c r="J383" s="149" t="s">
        <v>12</v>
      </c>
      <c r="K383" s="149"/>
      <c r="L383" s="149" t="s">
        <v>22</v>
      </c>
      <c r="M383" s="149"/>
      <c r="N383" s="149"/>
      <c r="O383" s="150" t="s">
        <v>0</v>
      </c>
      <c r="P383" s="150" t="s">
        <v>1</v>
      </c>
      <c r="Q383" s="150" t="s">
        <v>2</v>
      </c>
      <c r="R383" s="150" t="s">
        <v>3</v>
      </c>
      <c r="S383" s="150" t="s">
        <v>4</v>
      </c>
      <c r="T383" s="150" t="s">
        <v>5</v>
      </c>
      <c r="U383" s="150" t="s">
        <v>6</v>
      </c>
      <c r="V383" s="150" t="s">
        <v>7</v>
      </c>
      <c r="W383" s="150" t="s">
        <v>8</v>
      </c>
      <c r="X383" s="150" t="s">
        <v>9</v>
      </c>
      <c r="Y383" s="150" t="s">
        <v>10</v>
      </c>
      <c r="Z383" s="150" t="s">
        <v>11</v>
      </c>
      <c r="AA383" s="150" t="s">
        <v>0</v>
      </c>
      <c r="AB383" s="150" t="s">
        <v>1</v>
      </c>
      <c r="AC383" s="150" t="s">
        <v>2</v>
      </c>
      <c r="AD383" s="150" t="s">
        <v>3</v>
      </c>
      <c r="AE383" s="150" t="s">
        <v>4</v>
      </c>
      <c r="AF383" s="150" t="s">
        <v>5</v>
      </c>
      <c r="AG383" s="150" t="s">
        <v>6</v>
      </c>
      <c r="AH383" s="150" t="s">
        <v>7</v>
      </c>
      <c r="AI383" s="150" t="s">
        <v>8</v>
      </c>
      <c r="AJ383" s="150" t="s">
        <v>9</v>
      </c>
      <c r="AK383" s="150" t="s">
        <v>10</v>
      </c>
      <c r="AL383" s="150" t="s">
        <v>11</v>
      </c>
      <c r="AM383" s="149" t="s">
        <v>17</v>
      </c>
      <c r="AN383" s="149"/>
      <c r="AO383" s="149" t="s">
        <v>14</v>
      </c>
      <c r="AP383" s="149"/>
      <c r="AQ383" s="19"/>
      <c r="AR383" s="19"/>
      <c r="AS383" s="19"/>
      <c r="AT383" s="20"/>
      <c r="AU383" s="40">
        <v>418</v>
      </c>
      <c r="AV383" s="40" t="e">
        <f t="shared" si="29"/>
        <v>#REF!</v>
      </c>
    </row>
    <row r="384" spans="1:48" ht="29.25" hidden="1" thickBot="1" x14ac:dyDescent="0.3">
      <c r="A384" s="152"/>
      <c r="B384" s="94"/>
      <c r="C384" s="162"/>
      <c r="D384" s="48"/>
      <c r="E384" s="149"/>
      <c r="F384" s="155"/>
      <c r="G384" s="149"/>
      <c r="H384" s="149"/>
      <c r="I384" s="149"/>
      <c r="J384" s="41" t="s">
        <v>26</v>
      </c>
      <c r="K384" s="41" t="s">
        <v>25</v>
      </c>
      <c r="L384" s="41" t="s">
        <v>21</v>
      </c>
      <c r="M384" s="41" t="s">
        <v>20</v>
      </c>
      <c r="N384" s="41" t="s">
        <v>19</v>
      </c>
      <c r="O384" s="150"/>
      <c r="P384" s="150"/>
      <c r="Q384" s="150"/>
      <c r="R384" s="150"/>
      <c r="S384" s="150"/>
      <c r="T384" s="150"/>
      <c r="U384" s="150"/>
      <c r="V384" s="150"/>
      <c r="W384" s="150"/>
      <c r="X384" s="150"/>
      <c r="Y384" s="150"/>
      <c r="Z384" s="150"/>
      <c r="AA384" s="150"/>
      <c r="AB384" s="150"/>
      <c r="AC384" s="150"/>
      <c r="AD384" s="150"/>
      <c r="AE384" s="150"/>
      <c r="AF384" s="150"/>
      <c r="AG384" s="150"/>
      <c r="AH384" s="150"/>
      <c r="AI384" s="150"/>
      <c r="AJ384" s="150"/>
      <c r="AK384" s="150"/>
      <c r="AL384" s="150"/>
      <c r="AM384" s="44" t="s">
        <v>16</v>
      </c>
      <c r="AN384" s="41" t="s">
        <v>13</v>
      </c>
      <c r="AO384" s="41" t="s">
        <v>28</v>
      </c>
      <c r="AP384" s="44" t="s">
        <v>29</v>
      </c>
      <c r="AQ384" s="23"/>
      <c r="AR384" s="23"/>
      <c r="AS384" s="23"/>
      <c r="AT384" s="24"/>
      <c r="AU384" s="40">
        <v>419</v>
      </c>
      <c r="AV384" s="40" t="e">
        <f t="shared" si="29"/>
        <v>#REF!</v>
      </c>
    </row>
    <row r="385" spans="3:48" hidden="1" x14ac:dyDescent="0.25">
      <c r="C385" s="55"/>
      <c r="D385" s="50"/>
      <c r="E385" s="11"/>
      <c r="F385" s="54" t="str">
        <f>IF(ISBLANK(C385),"",IF(AND(ISTEXT(F383)=TRUE,ISTEXT(C385)=TRUE),1,F383+1))</f>
        <v/>
      </c>
      <c r="G385" s="5"/>
      <c r="H385" s="43"/>
      <c r="I385" s="7"/>
      <c r="J385" s="5"/>
      <c r="K385" s="5"/>
      <c r="L385" s="11"/>
      <c r="M385" s="11"/>
      <c r="N385" s="25">
        <f>SUM(L385:M410)</f>
        <v>0</v>
      </c>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 t="str">
        <f ca="1">+IF(ISERROR(HLOOKUP("X",O385:$AL$881,AV385,FALSE)),"",IF(AN385="SI",100,IFERROR(HLOOKUP("X",O385:$AL$881,AV385,FALSE)-MONTH(TODAY()),"")))</f>
        <v/>
      </c>
      <c r="AN385" s="13"/>
      <c r="AO385" s="13"/>
      <c r="AP385" s="15">
        <f>+IF(AN385="SI",AO385,0)</f>
        <v>0</v>
      </c>
      <c r="AQ385" s="14">
        <f>SUM(AP385)</f>
        <v>0</v>
      </c>
      <c r="AR385" s="13"/>
      <c r="AS385" s="13"/>
      <c r="AT385" s="16"/>
      <c r="AU385" s="40">
        <v>420</v>
      </c>
      <c r="AV385" s="40" t="e">
        <f t="shared" si="29"/>
        <v>#REF!</v>
      </c>
    </row>
    <row r="386" spans="3:48" hidden="1" x14ac:dyDescent="0.25">
      <c r="C386" s="42"/>
      <c r="D386" s="50"/>
      <c r="E386" s="11"/>
      <c r="F386" s="54" t="str">
        <f>IF(ISBLANK(C386),"",IF(AND(ISTEXT(F385)=TRUE,ISTEXT(C386)=TRUE),1,F385+1))</f>
        <v/>
      </c>
      <c r="G386" s="5"/>
      <c r="H386" s="43"/>
      <c r="I386" s="7"/>
      <c r="J386" s="5"/>
      <c r="K386" s="5"/>
      <c r="L386" s="11"/>
      <c r="M386" s="11"/>
      <c r="N386" s="25"/>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 t="str">
        <f ca="1">+IF(ISERROR(HLOOKUP("X",O386:$AL$881,AV386,FALSE)),"",IF(AN386="SI",100,IFERROR(HLOOKUP("X",O386:$AL$881,AV386,FALSE)-MONTH(TODAY()),"")))</f>
        <v/>
      </c>
      <c r="AN386" s="13"/>
      <c r="AO386" s="13"/>
      <c r="AP386" s="15"/>
      <c r="AQ386" s="13"/>
      <c r="AR386" s="13"/>
      <c r="AS386" s="13"/>
      <c r="AT386" s="16"/>
      <c r="AU386" s="40">
        <v>421</v>
      </c>
      <c r="AV386" s="40" t="e">
        <f t="shared" si="29"/>
        <v>#REF!</v>
      </c>
    </row>
    <row r="387" spans="3:48" hidden="1" x14ac:dyDescent="0.25">
      <c r="C387" s="42"/>
      <c r="D387" s="50"/>
      <c r="E387" s="11"/>
      <c r="F387" s="54" t="str">
        <f t="shared" ref="F387:F410" si="32">IF(ISBLANK(C387),"",IF(AND(ISTEXT(F386)=TRUE,ISTEXT(C387)=TRUE),1,F386+1))</f>
        <v/>
      </c>
      <c r="G387" s="5"/>
      <c r="H387" s="43"/>
      <c r="I387" s="7"/>
      <c r="J387" s="5"/>
      <c r="K387" s="5"/>
      <c r="L387" s="11"/>
      <c r="M387" s="11"/>
      <c r="N387" s="25"/>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 t="str">
        <f ca="1">+IF(ISERROR(HLOOKUP("X",O387:$AL$881,AV387,FALSE)),"",IF(AN387="SI",100,IFERROR(HLOOKUP("X",O387:$AL$881,AV387,FALSE)-MONTH(TODAY()),"")))</f>
        <v/>
      </c>
      <c r="AN387" s="13"/>
      <c r="AO387" s="13"/>
      <c r="AP387" s="15"/>
      <c r="AQ387" s="13"/>
      <c r="AR387" s="13"/>
      <c r="AS387" s="13"/>
      <c r="AT387" s="16"/>
      <c r="AU387" s="40">
        <v>422</v>
      </c>
      <c r="AV387" s="40" t="e">
        <f t="shared" si="29"/>
        <v>#REF!</v>
      </c>
    </row>
    <row r="388" spans="3:48" hidden="1" x14ac:dyDescent="0.25">
      <c r="C388" s="42"/>
      <c r="D388" s="50"/>
      <c r="E388" s="11"/>
      <c r="F388" s="54" t="str">
        <f t="shared" si="32"/>
        <v/>
      </c>
      <c r="G388" s="5"/>
      <c r="H388" s="43"/>
      <c r="I388" s="7"/>
      <c r="J388" s="5"/>
      <c r="K388" s="5"/>
      <c r="L388" s="11"/>
      <c r="M388" s="11"/>
      <c r="N388" s="25"/>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 t="str">
        <f ca="1">+IF(ISERROR(HLOOKUP("X",O388:$AL$881,AV388,FALSE)),"",IF(AN388="SI",100,IFERROR(HLOOKUP("X",O388:$AL$881,AV388,FALSE)-MONTH(TODAY()),"")))</f>
        <v/>
      </c>
      <c r="AN388" s="13"/>
      <c r="AO388" s="13"/>
      <c r="AP388" s="15"/>
      <c r="AQ388" s="13"/>
      <c r="AR388" s="13"/>
      <c r="AS388" s="13"/>
      <c r="AT388" s="16"/>
      <c r="AU388" s="40">
        <v>423</v>
      </c>
      <c r="AV388" s="40" t="e">
        <f t="shared" si="29"/>
        <v>#REF!</v>
      </c>
    </row>
    <row r="389" spans="3:48" hidden="1" x14ac:dyDescent="0.25">
      <c r="C389" s="9"/>
      <c r="D389" s="47"/>
      <c r="E389" s="10"/>
      <c r="F389" s="54" t="str">
        <f t="shared" si="32"/>
        <v/>
      </c>
      <c r="G389" s="7"/>
      <c r="H389" s="46"/>
      <c r="I389" s="7"/>
      <c r="J389" s="7"/>
      <c r="K389" s="7"/>
      <c r="L389" s="10"/>
      <c r="M389" s="10"/>
      <c r="N389" s="46"/>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 t="str">
        <f ca="1">+IF(ISERROR(HLOOKUP("X",O389:$AL$881,AV389,FALSE)),"",IF(AN389="SI",100,IFERROR(HLOOKUP("X",O389:$AL$881,AV389,FALSE)-MONTH(TODAY()),"")))</f>
        <v/>
      </c>
      <c r="AN389" s="13"/>
      <c r="AO389" s="14"/>
      <c r="AP389" s="15">
        <f t="shared" ref="AP389:AP402" si="33">+IF(AN389="SI",AO389,0)</f>
        <v>0</v>
      </c>
      <c r="AQ389" s="13"/>
      <c r="AR389" s="13"/>
      <c r="AS389" s="13"/>
      <c r="AT389" s="16"/>
      <c r="AU389" s="40">
        <v>424</v>
      </c>
      <c r="AV389" s="40" t="e">
        <f t="shared" si="29"/>
        <v>#REF!</v>
      </c>
    </row>
    <row r="390" spans="3:48" hidden="1" x14ac:dyDescent="0.25">
      <c r="C390" s="9"/>
      <c r="D390" s="47"/>
      <c r="E390" s="10"/>
      <c r="F390" s="54" t="str">
        <f t="shared" si="32"/>
        <v/>
      </c>
      <c r="G390" s="7"/>
      <c r="H390" s="46"/>
      <c r="I390" s="7"/>
      <c r="J390" s="7"/>
      <c r="K390" s="7"/>
      <c r="L390" s="10"/>
      <c r="M390" s="10"/>
      <c r="N390" s="46"/>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 t="str">
        <f ca="1">+IF(ISERROR(HLOOKUP("X",O390:$AL$881,AV390,FALSE)),"",IF(AN390="SI",100,IFERROR(HLOOKUP("X",O390:$AL$881,AV390,FALSE)-MONTH(TODAY()),"")))</f>
        <v/>
      </c>
      <c r="AN390" s="13"/>
      <c r="AO390" s="14"/>
      <c r="AP390" s="15">
        <f t="shared" si="33"/>
        <v>0</v>
      </c>
      <c r="AQ390" s="13"/>
      <c r="AR390" s="13"/>
      <c r="AS390" s="13"/>
      <c r="AT390" s="16"/>
      <c r="AU390" s="40">
        <v>425</v>
      </c>
      <c r="AV390" s="40" t="e">
        <f t="shared" si="29"/>
        <v>#REF!</v>
      </c>
    </row>
    <row r="391" spans="3:48" hidden="1" x14ac:dyDescent="0.25">
      <c r="C391" s="9"/>
      <c r="D391" s="47"/>
      <c r="E391" s="10"/>
      <c r="F391" s="54" t="str">
        <f t="shared" si="32"/>
        <v/>
      </c>
      <c r="G391" s="7"/>
      <c r="H391" s="46"/>
      <c r="I391" s="7"/>
      <c r="J391" s="7"/>
      <c r="K391" s="7"/>
      <c r="L391" s="10"/>
      <c r="M391" s="10"/>
      <c r="N391" s="46"/>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 t="str">
        <f ca="1">+IF(ISERROR(HLOOKUP("X",O391:$AL$881,AV391,FALSE)),"",IF(AN391="SI",100,IFERROR(HLOOKUP("X",O391:$AL$881,AV391,FALSE)-MONTH(TODAY()),"")))</f>
        <v/>
      </c>
      <c r="AN391" s="13"/>
      <c r="AO391" s="14"/>
      <c r="AP391" s="15">
        <f t="shared" si="33"/>
        <v>0</v>
      </c>
      <c r="AQ391" s="13"/>
      <c r="AR391" s="13"/>
      <c r="AS391" s="13"/>
      <c r="AT391" s="16"/>
      <c r="AU391" s="40">
        <v>426</v>
      </c>
      <c r="AV391" s="40" t="e">
        <f t="shared" si="29"/>
        <v>#REF!</v>
      </c>
    </row>
    <row r="392" spans="3:48" hidden="1" x14ac:dyDescent="0.25">
      <c r="C392" s="9"/>
      <c r="D392" s="47"/>
      <c r="E392" s="10"/>
      <c r="F392" s="54" t="str">
        <f t="shared" si="32"/>
        <v/>
      </c>
      <c r="G392" s="7"/>
      <c r="H392" s="46"/>
      <c r="I392" s="7"/>
      <c r="J392" s="7"/>
      <c r="K392" s="7"/>
      <c r="L392" s="10"/>
      <c r="M392" s="10"/>
      <c r="N392" s="46"/>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 t="str">
        <f ca="1">+IF(ISERROR(HLOOKUP("X",O392:$AL$881,AV392,FALSE)),"",IF(AN392="SI",100,IFERROR(HLOOKUP("X",O392:$AL$881,AV392,FALSE)-MONTH(TODAY()),"")))</f>
        <v/>
      </c>
      <c r="AN392" s="13"/>
      <c r="AO392" s="14"/>
      <c r="AP392" s="15">
        <f t="shared" si="33"/>
        <v>0</v>
      </c>
      <c r="AQ392" s="13"/>
      <c r="AR392" s="13"/>
      <c r="AS392" s="13"/>
      <c r="AT392" s="16"/>
      <c r="AU392" s="40">
        <v>427</v>
      </c>
      <c r="AV392" s="40" t="e">
        <f t="shared" si="29"/>
        <v>#REF!</v>
      </c>
    </row>
    <row r="393" spans="3:48" hidden="1" x14ac:dyDescent="0.25">
      <c r="C393" s="9"/>
      <c r="D393" s="47"/>
      <c r="E393" s="10"/>
      <c r="F393" s="54" t="str">
        <f t="shared" si="32"/>
        <v/>
      </c>
      <c r="G393" s="7"/>
      <c r="H393" s="46"/>
      <c r="I393" s="7"/>
      <c r="J393" s="7"/>
      <c r="K393" s="7"/>
      <c r="L393" s="10"/>
      <c r="M393" s="10"/>
      <c r="N393" s="46"/>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 t="str">
        <f ca="1">+IF(ISERROR(HLOOKUP("X",O393:$AL$881,AV393,FALSE)),"",IF(AN393="SI",100,IFERROR(HLOOKUP("X",O393:$AL$881,AV393,FALSE)-MONTH(TODAY()),"")))</f>
        <v/>
      </c>
      <c r="AN393" s="13"/>
      <c r="AO393" s="14"/>
      <c r="AP393" s="15">
        <f t="shared" si="33"/>
        <v>0</v>
      </c>
      <c r="AQ393" s="13"/>
      <c r="AR393" s="13"/>
      <c r="AS393" s="13"/>
      <c r="AT393" s="16"/>
      <c r="AU393" s="40">
        <v>428</v>
      </c>
      <c r="AV393" s="40" t="e">
        <f t="shared" si="29"/>
        <v>#REF!</v>
      </c>
    </row>
    <row r="394" spans="3:48" hidden="1" x14ac:dyDescent="0.25">
      <c r="C394" s="9"/>
      <c r="D394" s="47"/>
      <c r="E394" s="10"/>
      <c r="F394" s="54" t="str">
        <f t="shared" si="32"/>
        <v/>
      </c>
      <c r="G394" s="7"/>
      <c r="H394" s="46"/>
      <c r="I394" s="7"/>
      <c r="J394" s="7"/>
      <c r="K394" s="7"/>
      <c r="L394" s="10"/>
      <c r="M394" s="10"/>
      <c r="N394" s="46"/>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 t="str">
        <f ca="1">+IF(ISERROR(HLOOKUP("X",O394:$AL$881,AV394,FALSE)),"",IF(AN394="SI",100,IFERROR(HLOOKUP("X",O394:$AL$881,AV394,FALSE)-MONTH(TODAY()),"")))</f>
        <v/>
      </c>
      <c r="AN394" s="13"/>
      <c r="AO394" s="14"/>
      <c r="AP394" s="15">
        <f t="shared" si="33"/>
        <v>0</v>
      </c>
      <c r="AQ394" s="13"/>
      <c r="AR394" s="13"/>
      <c r="AS394" s="13"/>
      <c r="AT394" s="16"/>
      <c r="AU394" s="40">
        <v>429</v>
      </c>
      <c r="AV394" s="40" t="e">
        <f t="shared" si="29"/>
        <v>#REF!</v>
      </c>
    </row>
    <row r="395" spans="3:48" hidden="1" x14ac:dyDescent="0.25">
      <c r="C395" s="9"/>
      <c r="D395" s="47"/>
      <c r="E395" s="10"/>
      <c r="F395" s="54" t="str">
        <f t="shared" si="32"/>
        <v/>
      </c>
      <c r="G395" s="7"/>
      <c r="H395" s="46"/>
      <c r="I395" s="7"/>
      <c r="J395" s="7"/>
      <c r="K395" s="7"/>
      <c r="L395" s="10"/>
      <c r="M395" s="10"/>
      <c r="N395" s="46"/>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 t="str">
        <f ca="1">+IF(ISERROR(HLOOKUP("X",O395:$AL$881,AV395,FALSE)),"",IF(AN395="SI",100,IFERROR(HLOOKUP("X",O395:$AL$881,AV395,FALSE)-MONTH(TODAY()),"")))</f>
        <v/>
      </c>
      <c r="AN395" s="13"/>
      <c r="AO395" s="14"/>
      <c r="AP395" s="15">
        <f t="shared" si="33"/>
        <v>0</v>
      </c>
      <c r="AQ395" s="13"/>
      <c r="AR395" s="13"/>
      <c r="AS395" s="13"/>
      <c r="AT395" s="16"/>
      <c r="AU395" s="40">
        <v>430</v>
      </c>
      <c r="AV395" s="40" t="e">
        <f t="shared" si="29"/>
        <v>#REF!</v>
      </c>
    </row>
    <row r="396" spans="3:48" hidden="1" x14ac:dyDescent="0.25">
      <c r="C396" s="9"/>
      <c r="D396" s="47"/>
      <c r="E396" s="10"/>
      <c r="F396" s="54" t="str">
        <f t="shared" si="32"/>
        <v/>
      </c>
      <c r="G396" s="7"/>
      <c r="H396" s="46"/>
      <c r="I396" s="7"/>
      <c r="J396" s="7"/>
      <c r="K396" s="7"/>
      <c r="L396" s="10"/>
      <c r="M396" s="10"/>
      <c r="N396" s="46"/>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 t="str">
        <f ca="1">+IF(ISERROR(HLOOKUP("X",O396:$AL$881,AV396,FALSE)),"",IF(AN396="SI",100,IFERROR(HLOOKUP("X",O396:$AL$881,AV396,FALSE)-MONTH(TODAY()),"")))</f>
        <v/>
      </c>
      <c r="AN396" s="13"/>
      <c r="AO396" s="14"/>
      <c r="AP396" s="15">
        <f t="shared" si="33"/>
        <v>0</v>
      </c>
      <c r="AQ396" s="13"/>
      <c r="AR396" s="13"/>
      <c r="AS396" s="13"/>
      <c r="AT396" s="16"/>
      <c r="AU396" s="40">
        <v>431</v>
      </c>
      <c r="AV396" s="40" t="e">
        <f t="shared" si="29"/>
        <v>#REF!</v>
      </c>
    </row>
    <row r="397" spans="3:48" hidden="1" x14ac:dyDescent="0.25">
      <c r="C397" s="9"/>
      <c r="D397" s="47"/>
      <c r="E397" s="10"/>
      <c r="F397" s="54" t="str">
        <f t="shared" si="32"/>
        <v/>
      </c>
      <c r="G397" s="7"/>
      <c r="H397" s="46"/>
      <c r="I397" s="7"/>
      <c r="J397" s="7"/>
      <c r="K397" s="7"/>
      <c r="L397" s="10"/>
      <c r="M397" s="10"/>
      <c r="N397" s="46"/>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 t="str">
        <f ca="1">+IF(ISERROR(HLOOKUP("X",O397:$AL$881,AV397,FALSE)),"",IF(AN397="SI",100,IFERROR(HLOOKUP("X",O397:$AL$881,AV397,FALSE)-MONTH(TODAY()),"")))</f>
        <v/>
      </c>
      <c r="AN397" s="13"/>
      <c r="AO397" s="14"/>
      <c r="AP397" s="15">
        <f t="shared" si="33"/>
        <v>0</v>
      </c>
      <c r="AQ397" s="13"/>
      <c r="AR397" s="13"/>
      <c r="AS397" s="13"/>
      <c r="AT397" s="16"/>
      <c r="AU397" s="40">
        <v>432</v>
      </c>
      <c r="AV397" s="40" t="e">
        <f t="shared" si="29"/>
        <v>#REF!</v>
      </c>
    </row>
    <row r="398" spans="3:48" hidden="1" x14ac:dyDescent="0.25">
      <c r="C398" s="9"/>
      <c r="D398" s="47"/>
      <c r="E398" s="10"/>
      <c r="F398" s="54" t="str">
        <f t="shared" si="32"/>
        <v/>
      </c>
      <c r="G398" s="7"/>
      <c r="H398" s="46"/>
      <c r="I398" s="7"/>
      <c r="J398" s="7"/>
      <c r="K398" s="7"/>
      <c r="L398" s="10"/>
      <c r="M398" s="10"/>
      <c r="N398" s="46"/>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 t="str">
        <f ca="1">+IF(ISERROR(HLOOKUP("X",O398:$AL$881,AV398,FALSE)),"",IF(AN398="SI",100,IFERROR(HLOOKUP("X",O398:$AL$881,AV398,FALSE)-MONTH(TODAY()),"")))</f>
        <v/>
      </c>
      <c r="AN398" s="13"/>
      <c r="AO398" s="14"/>
      <c r="AP398" s="15">
        <f t="shared" si="33"/>
        <v>0</v>
      </c>
      <c r="AQ398" s="13"/>
      <c r="AR398" s="13"/>
      <c r="AS398" s="13"/>
      <c r="AT398" s="16"/>
      <c r="AU398" s="40">
        <v>433</v>
      </c>
      <c r="AV398" s="40" t="e">
        <f t="shared" si="29"/>
        <v>#REF!</v>
      </c>
    </row>
    <row r="399" spans="3:48" hidden="1" x14ac:dyDescent="0.25">
      <c r="C399" s="9"/>
      <c r="D399" s="47"/>
      <c r="E399" s="10"/>
      <c r="F399" s="54" t="str">
        <f t="shared" si="32"/>
        <v/>
      </c>
      <c r="G399" s="7"/>
      <c r="H399" s="46"/>
      <c r="I399" s="7"/>
      <c r="J399" s="7"/>
      <c r="K399" s="7"/>
      <c r="L399" s="10"/>
      <c r="M399" s="10"/>
      <c r="N399" s="46"/>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 t="str">
        <f ca="1">+IF(ISERROR(HLOOKUP("X",O399:$AL$881,AV399,FALSE)),"",IF(AN399="SI",100,IFERROR(HLOOKUP("X",O399:$AL$881,AV399,FALSE)-MONTH(TODAY()),"")))</f>
        <v/>
      </c>
      <c r="AN399" s="13"/>
      <c r="AO399" s="14"/>
      <c r="AP399" s="15">
        <f t="shared" si="33"/>
        <v>0</v>
      </c>
      <c r="AQ399" s="13"/>
      <c r="AR399" s="13"/>
      <c r="AS399" s="13"/>
      <c r="AT399" s="16"/>
      <c r="AU399" s="40">
        <v>434</v>
      </c>
      <c r="AV399" s="40" t="e">
        <f t="shared" si="29"/>
        <v>#REF!</v>
      </c>
    </row>
    <row r="400" spans="3:48" hidden="1" x14ac:dyDescent="0.25">
      <c r="C400" s="9"/>
      <c r="D400" s="47"/>
      <c r="E400" s="10"/>
      <c r="F400" s="54" t="str">
        <f t="shared" si="32"/>
        <v/>
      </c>
      <c r="G400" s="7"/>
      <c r="H400" s="46"/>
      <c r="I400" s="7"/>
      <c r="J400" s="7"/>
      <c r="K400" s="7"/>
      <c r="L400" s="10"/>
      <c r="M400" s="10"/>
      <c r="N400" s="46"/>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 t="str">
        <f ca="1">+IF(ISERROR(HLOOKUP("X",O400:$AL$881,AV400,FALSE)),"",IF(AN400="SI",100,IFERROR(HLOOKUP("X",O400:$AL$881,AV400,FALSE)-MONTH(TODAY()),"")))</f>
        <v/>
      </c>
      <c r="AN400" s="13"/>
      <c r="AO400" s="14"/>
      <c r="AP400" s="15">
        <f t="shared" si="33"/>
        <v>0</v>
      </c>
      <c r="AQ400" s="13"/>
      <c r="AR400" s="13"/>
      <c r="AS400" s="13"/>
      <c r="AT400" s="16"/>
      <c r="AU400" s="40">
        <v>435</v>
      </c>
      <c r="AV400" s="40" t="e">
        <f t="shared" si="29"/>
        <v>#REF!</v>
      </c>
    </row>
    <row r="401" spans="1:48" hidden="1" x14ac:dyDescent="0.25">
      <c r="C401" s="9"/>
      <c r="D401" s="47"/>
      <c r="E401" s="10"/>
      <c r="F401" s="54" t="str">
        <f t="shared" si="32"/>
        <v/>
      </c>
      <c r="G401" s="7"/>
      <c r="H401" s="46"/>
      <c r="I401" s="7"/>
      <c r="J401" s="7"/>
      <c r="K401" s="7"/>
      <c r="L401" s="10"/>
      <c r="M401" s="10"/>
      <c r="N401" s="46"/>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 t="str">
        <f ca="1">+IF(ISERROR(HLOOKUP("X",O401:$AL$881,AV401,FALSE)),"",IF(AN401="SI",100,IFERROR(HLOOKUP("X",O401:$AL$881,AV401,FALSE)-MONTH(TODAY()),"")))</f>
        <v/>
      </c>
      <c r="AN401" s="13"/>
      <c r="AO401" s="14"/>
      <c r="AP401" s="15">
        <f t="shared" si="33"/>
        <v>0</v>
      </c>
      <c r="AQ401" s="13"/>
      <c r="AR401" s="13"/>
      <c r="AS401" s="13"/>
      <c r="AT401" s="16"/>
      <c r="AU401" s="40">
        <v>436</v>
      </c>
      <c r="AV401" s="40" t="e">
        <f t="shared" si="29"/>
        <v>#REF!</v>
      </c>
    </row>
    <row r="402" spans="1:48" hidden="1" x14ac:dyDescent="0.25">
      <c r="C402" s="9"/>
      <c r="D402" s="47"/>
      <c r="E402" s="10"/>
      <c r="F402" s="54" t="str">
        <f t="shared" si="32"/>
        <v/>
      </c>
      <c r="G402" s="7"/>
      <c r="H402" s="46"/>
      <c r="I402" s="7"/>
      <c r="J402" s="7"/>
      <c r="K402" s="7"/>
      <c r="L402" s="10"/>
      <c r="M402" s="10"/>
      <c r="N402" s="46"/>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 t="str">
        <f ca="1">+IF(ISERROR(HLOOKUP("X",O402:$AL$881,AV402,FALSE)),"",IF(AN402="SI",100,IFERROR(HLOOKUP("X",O402:$AL$881,AV402,FALSE)-MONTH(TODAY()),"")))</f>
        <v/>
      </c>
      <c r="AN402" s="13"/>
      <c r="AO402" s="14"/>
      <c r="AP402" s="15">
        <f t="shared" si="33"/>
        <v>0</v>
      </c>
      <c r="AQ402" s="13"/>
      <c r="AR402" s="13"/>
      <c r="AS402" s="13"/>
      <c r="AT402" s="16"/>
      <c r="AU402" s="40">
        <v>437</v>
      </c>
      <c r="AV402" s="40" t="e">
        <f t="shared" si="29"/>
        <v>#REF!</v>
      </c>
    </row>
    <row r="403" spans="1:48" hidden="1" x14ac:dyDescent="0.25">
      <c r="C403" s="42"/>
      <c r="D403" s="50"/>
      <c r="E403" s="11"/>
      <c r="F403" s="54" t="str">
        <f t="shared" si="32"/>
        <v/>
      </c>
      <c r="G403" s="5"/>
      <c r="H403" s="43"/>
      <c r="I403" s="7"/>
      <c r="J403" s="5"/>
      <c r="K403" s="5"/>
      <c r="L403" s="11"/>
      <c r="M403" s="11"/>
      <c r="N403" s="25"/>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 t="str">
        <f ca="1">+IF(ISERROR(HLOOKUP("X",O403:$AL$881,AV403,FALSE)),"",IF(AN403="SI",100,IFERROR(HLOOKUP("X",O403:$AL$881,AV403,FALSE)-MONTH(TODAY()),"")))</f>
        <v/>
      </c>
      <c r="AN403" s="13"/>
      <c r="AO403" s="13"/>
      <c r="AP403" s="15"/>
      <c r="AQ403" s="13"/>
      <c r="AR403" s="13"/>
      <c r="AS403" s="13"/>
      <c r="AT403" s="16"/>
      <c r="AU403" s="40">
        <v>438</v>
      </c>
      <c r="AV403" s="40" t="e">
        <f t="shared" si="29"/>
        <v>#REF!</v>
      </c>
    </row>
    <row r="404" spans="1:48" hidden="1" x14ac:dyDescent="0.25">
      <c r="C404" s="43"/>
      <c r="D404" s="7"/>
      <c r="E404" s="11"/>
      <c r="F404" s="54" t="str">
        <f t="shared" si="32"/>
        <v/>
      </c>
      <c r="G404" s="7"/>
      <c r="H404" s="43"/>
      <c r="I404" s="7"/>
      <c r="J404" s="5"/>
      <c r="K404" s="5"/>
      <c r="L404" s="11"/>
      <c r="M404" s="11"/>
      <c r="N404" s="25"/>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 t="str">
        <f ca="1">+IF(ISERROR(HLOOKUP("X",O404:$AL$881,AV404,FALSE)),"",IF(AN404="SI",100,IFERROR(HLOOKUP("X",O404:$AL$881,AV404,FALSE)-MONTH(TODAY()),"")))</f>
        <v/>
      </c>
      <c r="AN404" s="13"/>
      <c r="AO404" s="13"/>
      <c r="AP404" s="15"/>
      <c r="AQ404" s="13"/>
      <c r="AR404" s="13"/>
      <c r="AS404" s="13"/>
      <c r="AT404" s="16"/>
      <c r="AU404" s="40">
        <v>439</v>
      </c>
      <c r="AV404" s="40" t="e">
        <f t="shared" si="29"/>
        <v>#REF!</v>
      </c>
    </row>
    <row r="405" spans="1:48" hidden="1" x14ac:dyDescent="0.25">
      <c r="C405" s="43"/>
      <c r="D405" s="7"/>
      <c r="E405" s="11"/>
      <c r="F405" s="54" t="str">
        <f t="shared" si="32"/>
        <v/>
      </c>
      <c r="G405" s="7"/>
      <c r="H405" s="43"/>
      <c r="I405" s="7"/>
      <c r="J405" s="11"/>
      <c r="K405" s="5"/>
      <c r="L405" s="11"/>
      <c r="M405" s="11"/>
      <c r="N405" s="25"/>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 t="str">
        <f ca="1">+IF(ISERROR(HLOOKUP("X",O405:$AL$881,AV405,FALSE)),"",IF(AN405="SI",100,IFERROR(HLOOKUP("X",O405:$AL$881,AV405,FALSE)-MONTH(TODAY()),"")))</f>
        <v/>
      </c>
      <c r="AN405" s="13"/>
      <c r="AO405" s="13"/>
      <c r="AP405" s="15"/>
      <c r="AQ405" s="13"/>
      <c r="AR405" s="13"/>
      <c r="AS405" s="13"/>
      <c r="AT405" s="16"/>
      <c r="AU405" s="40">
        <v>440</v>
      </c>
      <c r="AV405" s="40" t="e">
        <f t="shared" si="29"/>
        <v>#REF!</v>
      </c>
    </row>
    <row r="406" spans="1:48" hidden="1" x14ac:dyDescent="0.25">
      <c r="C406" s="43"/>
      <c r="D406" s="7"/>
      <c r="E406" s="11"/>
      <c r="F406" s="54" t="str">
        <f t="shared" si="32"/>
        <v/>
      </c>
      <c r="G406" s="7"/>
      <c r="H406" s="43"/>
      <c r="I406" s="7"/>
      <c r="J406" s="11"/>
      <c r="K406" s="5"/>
      <c r="L406" s="11"/>
      <c r="M406" s="11"/>
      <c r="N406" s="25"/>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 t="str">
        <f ca="1">+IF(ISERROR(HLOOKUP("X",O406:$AL$881,AV406,FALSE)),"",IF(AN406="SI",100,IFERROR(HLOOKUP("X",O406:$AL$881,AV406,FALSE)-MONTH(TODAY()),"")))</f>
        <v/>
      </c>
      <c r="AN406" s="13"/>
      <c r="AO406" s="13"/>
      <c r="AP406" s="15">
        <f>+IF(AN406="SI",AO406,0)</f>
        <v>0</v>
      </c>
      <c r="AQ406" s="13"/>
      <c r="AR406" s="13"/>
      <c r="AS406" s="13"/>
      <c r="AT406" s="16"/>
      <c r="AU406" s="40">
        <v>441</v>
      </c>
      <c r="AV406" s="40" t="e">
        <f t="shared" si="29"/>
        <v>#REF!</v>
      </c>
    </row>
    <row r="407" spans="1:48" hidden="1" x14ac:dyDescent="0.25">
      <c r="C407" s="43"/>
      <c r="D407" s="7"/>
      <c r="E407" s="11"/>
      <c r="F407" s="54" t="str">
        <f t="shared" si="32"/>
        <v/>
      </c>
      <c r="G407" s="7"/>
      <c r="H407" s="43"/>
      <c r="I407" s="7"/>
      <c r="J407" s="5"/>
      <c r="K407" s="5"/>
      <c r="L407" s="11"/>
      <c r="M407" s="11"/>
      <c r="N407" s="25"/>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 t="str">
        <f ca="1">+IF(ISERROR(HLOOKUP("X",O407:$AL$881,AV407,FALSE)),"",IF(AN407="SI",100,IFERROR(HLOOKUP("X",O407:$AL$881,AV407,FALSE)-MONTH(TODAY()),"")))</f>
        <v/>
      </c>
      <c r="AN407" s="13"/>
      <c r="AO407" s="13"/>
      <c r="AP407" s="15">
        <f>+IF(AN407="SI",AO407,0)</f>
        <v>0</v>
      </c>
      <c r="AQ407" s="13"/>
      <c r="AR407" s="13"/>
      <c r="AS407" s="13"/>
      <c r="AT407" s="16"/>
      <c r="AU407" s="40">
        <v>442</v>
      </c>
      <c r="AV407" s="40" t="e">
        <f t="shared" si="29"/>
        <v>#REF!</v>
      </c>
    </row>
    <row r="408" spans="1:48" hidden="1" x14ac:dyDescent="0.25">
      <c r="C408" s="43"/>
      <c r="D408" s="7"/>
      <c r="E408" s="11"/>
      <c r="F408" s="54" t="str">
        <f t="shared" si="32"/>
        <v/>
      </c>
      <c r="G408" s="7"/>
      <c r="H408" s="43"/>
      <c r="I408" s="7"/>
      <c r="J408" s="7"/>
      <c r="K408" s="43"/>
      <c r="L408" s="11"/>
      <c r="M408" s="11"/>
      <c r="N408" s="25"/>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 t="str">
        <f ca="1">+IF(ISERROR(HLOOKUP("X",O408:$AL$881,AV408,FALSE)),"",IF(AN408="SI",100,IFERROR(HLOOKUP("X",O408:$AL$881,AV408,FALSE)-MONTH(TODAY()),"")))</f>
        <v/>
      </c>
      <c r="AN408" s="13"/>
      <c r="AO408" s="13"/>
      <c r="AP408" s="15"/>
      <c r="AQ408" s="13"/>
      <c r="AR408" s="13"/>
      <c r="AS408" s="13"/>
      <c r="AT408" s="16"/>
      <c r="AU408" s="40">
        <v>443</v>
      </c>
      <c r="AV408" s="40" t="e">
        <f t="shared" si="29"/>
        <v>#REF!</v>
      </c>
    </row>
    <row r="409" spans="1:48" hidden="1" x14ac:dyDescent="0.25">
      <c r="C409" s="43"/>
      <c r="D409" s="7"/>
      <c r="E409" s="11"/>
      <c r="F409" s="54" t="str">
        <f t="shared" si="32"/>
        <v/>
      </c>
      <c r="G409" s="7"/>
      <c r="H409" s="43"/>
      <c r="I409" s="7"/>
      <c r="J409" s="11"/>
      <c r="K409" s="5"/>
      <c r="L409" s="11"/>
      <c r="M409" s="11"/>
      <c r="N409" s="25"/>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 t="str">
        <f ca="1">+IF(ISERROR(HLOOKUP("X",O409:$AL$881,AV409,FALSE)),"",IF(AN409="SI",100,IFERROR(HLOOKUP("X",O409:$AL$881,AV409,FALSE)-MONTH(TODAY()),"")))</f>
        <v/>
      </c>
      <c r="AN409" s="13"/>
      <c r="AO409" s="13"/>
      <c r="AP409" s="15">
        <f>+IF(AN409="SI",AO409,0)</f>
        <v>0</v>
      </c>
      <c r="AQ409" s="13"/>
      <c r="AR409" s="13"/>
      <c r="AS409" s="13"/>
      <c r="AT409" s="16"/>
      <c r="AU409" s="40">
        <v>444</v>
      </c>
      <c r="AV409" s="40" t="e">
        <f t="shared" si="29"/>
        <v>#REF!</v>
      </c>
    </row>
    <row r="410" spans="1:48" hidden="1" x14ac:dyDescent="0.25">
      <c r="C410" s="43"/>
      <c r="D410" s="7"/>
      <c r="E410" s="11"/>
      <c r="F410" s="54" t="str">
        <f t="shared" si="32"/>
        <v/>
      </c>
      <c r="G410" s="7"/>
      <c r="H410" s="43"/>
      <c r="I410" s="7"/>
      <c r="J410" s="5"/>
      <c r="K410" s="5"/>
      <c r="L410" s="11"/>
      <c r="M410" s="11"/>
      <c r="N410" s="25"/>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 t="str">
        <f ca="1">+IF(ISERROR(HLOOKUP("X",O410:$AL$881,AV410,FALSE)),"",IF(AN410="SI",100,IFERROR(HLOOKUP("X",O410:$AL$881,AV410,FALSE)-MONTH(TODAY()),"")))</f>
        <v/>
      </c>
      <c r="AN410" s="13"/>
      <c r="AO410" s="13"/>
      <c r="AP410" s="15">
        <f>+IF(AN410="SI",AO410,0)</f>
        <v>0</v>
      </c>
      <c r="AQ410" s="13"/>
      <c r="AR410" s="13"/>
      <c r="AS410" s="13"/>
      <c r="AT410" s="16"/>
      <c r="AU410" s="40">
        <v>445</v>
      </c>
      <c r="AV410" s="40" t="e">
        <f t="shared" si="29"/>
        <v>#REF!</v>
      </c>
    </row>
    <row r="411" spans="1:48" ht="15.75" hidden="1" thickBot="1" x14ac:dyDescent="0.3">
      <c r="C411" s="158"/>
      <c r="D411" s="159"/>
      <c r="E411" s="160"/>
      <c r="F411" s="160"/>
      <c r="G411" s="160"/>
      <c r="H411" s="160"/>
      <c r="I411" s="160"/>
      <c r="J411" s="160"/>
      <c r="K411" s="160"/>
      <c r="L411" s="160"/>
      <c r="M411" s="160"/>
      <c r="N411" s="160"/>
      <c r="O411" s="160"/>
      <c r="P411" s="160"/>
      <c r="Q411" s="160"/>
      <c r="R411" s="160"/>
      <c r="S411" s="160"/>
      <c r="T411" s="160"/>
      <c r="U411" s="160"/>
      <c r="V411" s="160"/>
      <c r="W411" s="160"/>
      <c r="X411" s="160"/>
      <c r="Y411" s="160"/>
      <c r="Z411" s="160"/>
      <c r="AA411" s="160"/>
      <c r="AB411" s="160"/>
      <c r="AC411" s="160"/>
      <c r="AD411" s="160"/>
      <c r="AE411" s="160"/>
      <c r="AF411" s="160"/>
      <c r="AG411" s="160"/>
      <c r="AH411" s="160"/>
      <c r="AI411" s="160"/>
      <c r="AJ411" s="160"/>
      <c r="AK411" s="160"/>
      <c r="AL411" s="160"/>
      <c r="AM411" s="160"/>
      <c r="AN411" s="27" t="s">
        <v>35</v>
      </c>
      <c r="AO411" s="28">
        <f>SUM(AO385:AO410)</f>
        <v>0</v>
      </c>
      <c r="AP411" s="28">
        <f>SUM(AP385:AP410)</f>
        <v>0</v>
      </c>
      <c r="AQ411" s="29">
        <f>SUM(F411:AN411)</f>
        <v>0</v>
      </c>
      <c r="AR411" s="29"/>
      <c r="AS411" s="29"/>
      <c r="AT411" s="30"/>
      <c r="AU411" s="40">
        <v>446</v>
      </c>
      <c r="AV411" s="40" t="e">
        <f t="shared" si="29"/>
        <v>#REF!</v>
      </c>
    </row>
    <row r="412" spans="1:48" ht="29.25" hidden="1" thickTop="1" x14ac:dyDescent="0.25">
      <c r="A412" s="151" t="str">
        <f>D412</f>
        <v/>
      </c>
      <c r="B412" s="94"/>
      <c r="C412" s="162" t="s">
        <v>33</v>
      </c>
      <c r="D412" s="49" t="str">
        <f>IF(F414=1,VLOOKUP("NOMINACION PROTOCOLO",C383:D411,2,0)+1,"")</f>
        <v/>
      </c>
      <c r="E412" s="149" t="s">
        <v>32</v>
      </c>
      <c r="F412" s="155" t="s">
        <v>18</v>
      </c>
      <c r="G412" s="149" t="s">
        <v>23</v>
      </c>
      <c r="H412" s="149" t="s">
        <v>15</v>
      </c>
      <c r="I412" s="149" t="s">
        <v>24</v>
      </c>
      <c r="J412" s="149" t="s">
        <v>12</v>
      </c>
      <c r="K412" s="149"/>
      <c r="L412" s="149" t="s">
        <v>22</v>
      </c>
      <c r="M412" s="149"/>
      <c r="N412" s="149"/>
      <c r="O412" s="150" t="s">
        <v>0</v>
      </c>
      <c r="P412" s="150" t="s">
        <v>1</v>
      </c>
      <c r="Q412" s="150" t="s">
        <v>2</v>
      </c>
      <c r="R412" s="150" t="s">
        <v>3</v>
      </c>
      <c r="S412" s="150" t="s">
        <v>4</v>
      </c>
      <c r="T412" s="150" t="s">
        <v>5</v>
      </c>
      <c r="U412" s="150" t="s">
        <v>6</v>
      </c>
      <c r="V412" s="150" t="s">
        <v>7</v>
      </c>
      <c r="W412" s="150" t="s">
        <v>8</v>
      </c>
      <c r="X412" s="150" t="s">
        <v>9</v>
      </c>
      <c r="Y412" s="150" t="s">
        <v>10</v>
      </c>
      <c r="Z412" s="150" t="s">
        <v>11</v>
      </c>
      <c r="AA412" s="150" t="s">
        <v>0</v>
      </c>
      <c r="AB412" s="150" t="s">
        <v>1</v>
      </c>
      <c r="AC412" s="150" t="s">
        <v>2</v>
      </c>
      <c r="AD412" s="150" t="s">
        <v>3</v>
      </c>
      <c r="AE412" s="150" t="s">
        <v>4</v>
      </c>
      <c r="AF412" s="150" t="s">
        <v>5</v>
      </c>
      <c r="AG412" s="150" t="s">
        <v>6</v>
      </c>
      <c r="AH412" s="150" t="s">
        <v>7</v>
      </c>
      <c r="AI412" s="150" t="s">
        <v>8</v>
      </c>
      <c r="AJ412" s="150" t="s">
        <v>9</v>
      </c>
      <c r="AK412" s="150" t="s">
        <v>10</v>
      </c>
      <c r="AL412" s="150" t="s">
        <v>11</v>
      </c>
      <c r="AM412" s="149" t="s">
        <v>17</v>
      </c>
      <c r="AN412" s="149"/>
      <c r="AO412" s="149" t="s">
        <v>14</v>
      </c>
      <c r="AP412" s="149"/>
      <c r="AQ412" s="19"/>
      <c r="AR412" s="19"/>
      <c r="AS412" s="19"/>
      <c r="AT412" s="20"/>
      <c r="AU412" s="40">
        <v>447</v>
      </c>
      <c r="AV412" s="40" t="e">
        <f t="shared" si="29"/>
        <v>#REF!</v>
      </c>
    </row>
    <row r="413" spans="1:48" ht="29.25" hidden="1" thickBot="1" x14ac:dyDescent="0.3">
      <c r="A413" s="152"/>
      <c r="B413" s="94"/>
      <c r="C413" s="162"/>
      <c r="D413" s="48"/>
      <c r="E413" s="149"/>
      <c r="F413" s="155"/>
      <c r="G413" s="149"/>
      <c r="H413" s="149"/>
      <c r="I413" s="149"/>
      <c r="J413" s="41" t="s">
        <v>26</v>
      </c>
      <c r="K413" s="41" t="s">
        <v>25</v>
      </c>
      <c r="L413" s="41" t="s">
        <v>21</v>
      </c>
      <c r="M413" s="41" t="s">
        <v>20</v>
      </c>
      <c r="N413" s="41" t="s">
        <v>19</v>
      </c>
      <c r="O413" s="150"/>
      <c r="P413" s="150"/>
      <c r="Q413" s="150"/>
      <c r="R413" s="150"/>
      <c r="S413" s="150"/>
      <c r="T413" s="150"/>
      <c r="U413" s="150"/>
      <c r="V413" s="150"/>
      <c r="W413" s="150"/>
      <c r="X413" s="150"/>
      <c r="Y413" s="150"/>
      <c r="Z413" s="150"/>
      <c r="AA413" s="150"/>
      <c r="AB413" s="150"/>
      <c r="AC413" s="150"/>
      <c r="AD413" s="150"/>
      <c r="AE413" s="150"/>
      <c r="AF413" s="150"/>
      <c r="AG413" s="150"/>
      <c r="AH413" s="150"/>
      <c r="AI413" s="150"/>
      <c r="AJ413" s="150"/>
      <c r="AK413" s="150"/>
      <c r="AL413" s="150"/>
      <c r="AM413" s="44" t="s">
        <v>16</v>
      </c>
      <c r="AN413" s="41" t="s">
        <v>13</v>
      </c>
      <c r="AO413" s="41" t="s">
        <v>28</v>
      </c>
      <c r="AP413" s="44" t="s">
        <v>29</v>
      </c>
      <c r="AQ413" s="23"/>
      <c r="AR413" s="23"/>
      <c r="AS413" s="23"/>
      <c r="AT413" s="24"/>
      <c r="AU413" s="40">
        <v>448</v>
      </c>
      <c r="AV413" s="40" t="e">
        <f t="shared" si="29"/>
        <v>#REF!</v>
      </c>
    </row>
    <row r="414" spans="1:48" hidden="1" x14ac:dyDescent="0.25">
      <c r="C414" s="42"/>
      <c r="D414" s="50"/>
      <c r="E414" s="11"/>
      <c r="F414" s="54" t="str">
        <f>IF(ISBLANK(C414),"",IF(AND(ISTEXT(F412)=TRUE,ISTEXT(C414)=TRUE),1,F412+1))</f>
        <v/>
      </c>
      <c r="G414" s="5"/>
      <c r="H414" s="43"/>
      <c r="I414" s="7"/>
      <c r="J414" s="5"/>
      <c r="K414" s="5"/>
      <c r="L414" s="11"/>
      <c r="M414" s="11"/>
      <c r="N414" s="25">
        <f>SUM(L414:M439)</f>
        <v>0</v>
      </c>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 t="str">
        <f ca="1">+IF(ISERROR(HLOOKUP("X",O414:$AL$881,AV414,FALSE)),"",IF(AN414="SI",100,IFERROR(HLOOKUP("X",O414:$AL$881,AV414,FALSE)-MONTH(TODAY()),"")))</f>
        <v/>
      </c>
      <c r="AN414" s="13"/>
      <c r="AO414" s="13"/>
      <c r="AP414" s="15">
        <f>+IF(AN414="SI",AO414,0)</f>
        <v>0</v>
      </c>
      <c r="AQ414" s="14">
        <f>SUM(AP414)</f>
        <v>0</v>
      </c>
      <c r="AR414" s="13"/>
      <c r="AS414" s="13"/>
      <c r="AT414" s="16"/>
      <c r="AU414" s="40">
        <v>449</v>
      </c>
      <c r="AV414" s="40" t="e">
        <f t="shared" si="29"/>
        <v>#REF!</v>
      </c>
    </row>
    <row r="415" spans="1:48" hidden="1" x14ac:dyDescent="0.25">
      <c r="C415" s="42"/>
      <c r="D415" s="50"/>
      <c r="E415" s="11"/>
      <c r="F415" s="54" t="str">
        <f>IF(ISBLANK(C415),"",IF(AND(ISTEXT(F414)=TRUE,ISTEXT(C415)=TRUE),1,F414+1))</f>
        <v/>
      </c>
      <c r="G415" s="5"/>
      <c r="H415" s="43"/>
      <c r="I415" s="7"/>
      <c r="J415" s="5"/>
      <c r="K415" s="5"/>
      <c r="L415" s="11"/>
      <c r="M415" s="11"/>
      <c r="N415" s="25"/>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 t="str">
        <f ca="1">+IF(ISERROR(HLOOKUP("X",O415:$AL$881,AV415,FALSE)),"",IF(AN415="SI",100,IFERROR(HLOOKUP("X",O415:$AL$881,AV415,FALSE)-MONTH(TODAY()),"")))</f>
        <v/>
      </c>
      <c r="AN415" s="13"/>
      <c r="AO415" s="13"/>
      <c r="AP415" s="15"/>
      <c r="AQ415" s="13"/>
      <c r="AR415" s="13"/>
      <c r="AS415" s="13"/>
      <c r="AT415" s="16"/>
      <c r="AU415" s="40">
        <v>450</v>
      </c>
      <c r="AV415" s="40" t="e">
        <f t="shared" si="29"/>
        <v>#REF!</v>
      </c>
    </row>
    <row r="416" spans="1:48" hidden="1" x14ac:dyDescent="0.25">
      <c r="C416" s="42"/>
      <c r="D416" s="50"/>
      <c r="E416" s="11"/>
      <c r="F416" s="54" t="str">
        <f t="shared" ref="F416:F439" si="34">IF(ISBLANK(C416),"",IF(AND(ISTEXT(F415)=TRUE,ISTEXT(C416)=TRUE),1,F415+1))</f>
        <v/>
      </c>
      <c r="G416" s="5"/>
      <c r="H416" s="43"/>
      <c r="I416" s="7"/>
      <c r="J416" s="5"/>
      <c r="K416" s="5"/>
      <c r="L416" s="11"/>
      <c r="M416" s="11"/>
      <c r="N416" s="25"/>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 t="str">
        <f ca="1">+IF(ISERROR(HLOOKUP("X",O416:$AL$881,AV416,FALSE)),"",IF(AN416="SI",100,IFERROR(HLOOKUP("X",O416:$AL$881,AV416,FALSE)-MONTH(TODAY()),"")))</f>
        <v/>
      </c>
      <c r="AN416" s="13"/>
      <c r="AO416" s="13"/>
      <c r="AP416" s="15"/>
      <c r="AQ416" s="13"/>
      <c r="AR416" s="13"/>
      <c r="AS416" s="13"/>
      <c r="AT416" s="16"/>
      <c r="AU416" s="40">
        <v>451</v>
      </c>
      <c r="AV416" s="40" t="e">
        <f t="shared" ref="AV416:AV479" si="35">+AV415-1</f>
        <v>#REF!</v>
      </c>
    </row>
    <row r="417" spans="3:48" hidden="1" x14ac:dyDescent="0.25">
      <c r="C417" s="42"/>
      <c r="D417" s="50"/>
      <c r="E417" s="11"/>
      <c r="F417" s="54" t="str">
        <f t="shared" si="34"/>
        <v/>
      </c>
      <c r="G417" s="5"/>
      <c r="H417" s="43"/>
      <c r="I417" s="7"/>
      <c r="J417" s="5"/>
      <c r="K417" s="5"/>
      <c r="L417" s="11"/>
      <c r="M417" s="11"/>
      <c r="N417" s="25"/>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 t="str">
        <f ca="1">+IF(ISERROR(HLOOKUP("X",O417:$AL$881,AV417,FALSE)),"",IF(AN417="SI",100,IFERROR(HLOOKUP("X",O417:$AL$881,AV417,FALSE)-MONTH(TODAY()),"")))</f>
        <v/>
      </c>
      <c r="AN417" s="13"/>
      <c r="AO417" s="13"/>
      <c r="AP417" s="15"/>
      <c r="AQ417" s="13"/>
      <c r="AR417" s="13"/>
      <c r="AS417" s="13"/>
      <c r="AT417" s="16"/>
      <c r="AU417" s="40">
        <v>452</v>
      </c>
      <c r="AV417" s="40" t="e">
        <f t="shared" si="35"/>
        <v>#REF!</v>
      </c>
    </row>
    <row r="418" spans="3:48" hidden="1" x14ac:dyDescent="0.25">
      <c r="C418" s="42"/>
      <c r="D418" s="50"/>
      <c r="E418" s="11"/>
      <c r="F418" s="54" t="str">
        <f t="shared" si="34"/>
        <v/>
      </c>
      <c r="G418" s="5"/>
      <c r="H418" s="43"/>
      <c r="I418" s="7"/>
      <c r="J418" s="5"/>
      <c r="K418" s="5"/>
      <c r="L418" s="11"/>
      <c r="M418" s="11"/>
      <c r="N418" s="25"/>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 t="str">
        <f ca="1">+IF(ISERROR(HLOOKUP("X",O418:$AL$881,AV418,FALSE)),"",IF(AN418="SI",100,IFERROR(HLOOKUP("X",O418:$AL$881,AV418,FALSE)-MONTH(TODAY()),"")))</f>
        <v/>
      </c>
      <c r="AN418" s="13"/>
      <c r="AO418" s="13"/>
      <c r="AP418" s="15"/>
      <c r="AQ418" s="13"/>
      <c r="AR418" s="13"/>
      <c r="AS418" s="13"/>
      <c r="AT418" s="16"/>
      <c r="AU418" s="40">
        <v>453</v>
      </c>
      <c r="AV418" s="40" t="e">
        <f t="shared" si="35"/>
        <v>#REF!</v>
      </c>
    </row>
    <row r="419" spans="3:48" hidden="1" x14ac:dyDescent="0.25">
      <c r="C419" s="9"/>
      <c r="D419" s="47"/>
      <c r="E419" s="10"/>
      <c r="F419" s="54" t="str">
        <f t="shared" si="34"/>
        <v/>
      </c>
      <c r="G419" s="7"/>
      <c r="H419" s="46"/>
      <c r="I419" s="7"/>
      <c r="J419" s="7"/>
      <c r="K419" s="7"/>
      <c r="L419" s="10"/>
      <c r="M419" s="10"/>
      <c r="N419" s="46"/>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 t="str">
        <f ca="1">+IF(ISERROR(HLOOKUP("X",O419:$AL$881,AV419,FALSE)),"",IF(AN419="SI",100,IFERROR(HLOOKUP("X",O419:$AL$881,AV419,FALSE)-MONTH(TODAY()),"")))</f>
        <v/>
      </c>
      <c r="AN419" s="13"/>
      <c r="AO419" s="14"/>
      <c r="AP419" s="15">
        <f t="shared" ref="AP419:AP432" si="36">+IF(AN419="SI",AO419,0)</f>
        <v>0</v>
      </c>
      <c r="AQ419" s="13"/>
      <c r="AR419" s="13"/>
      <c r="AS419" s="13"/>
      <c r="AT419" s="16"/>
      <c r="AU419" s="40">
        <v>454</v>
      </c>
      <c r="AV419" s="40" t="e">
        <f t="shared" si="35"/>
        <v>#REF!</v>
      </c>
    </row>
    <row r="420" spans="3:48" hidden="1" x14ac:dyDescent="0.25">
      <c r="C420" s="9"/>
      <c r="D420" s="47"/>
      <c r="E420" s="10"/>
      <c r="F420" s="54" t="str">
        <f t="shared" si="34"/>
        <v/>
      </c>
      <c r="G420" s="7"/>
      <c r="H420" s="46"/>
      <c r="I420" s="7"/>
      <c r="J420" s="7"/>
      <c r="K420" s="7"/>
      <c r="L420" s="10"/>
      <c r="M420" s="10"/>
      <c r="N420" s="46"/>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 t="str">
        <f ca="1">+IF(ISERROR(HLOOKUP("X",O420:$AL$881,AV420,FALSE)),"",IF(AN420="SI",100,IFERROR(HLOOKUP("X",O420:$AL$881,AV420,FALSE)-MONTH(TODAY()),"")))</f>
        <v/>
      </c>
      <c r="AN420" s="13"/>
      <c r="AO420" s="14"/>
      <c r="AP420" s="15">
        <f t="shared" si="36"/>
        <v>0</v>
      </c>
      <c r="AQ420" s="13"/>
      <c r="AR420" s="13"/>
      <c r="AS420" s="13"/>
      <c r="AT420" s="16"/>
      <c r="AU420" s="40">
        <v>455</v>
      </c>
      <c r="AV420" s="40" t="e">
        <f t="shared" si="35"/>
        <v>#REF!</v>
      </c>
    </row>
    <row r="421" spans="3:48" hidden="1" x14ac:dyDescent="0.25">
      <c r="C421" s="9"/>
      <c r="D421" s="47"/>
      <c r="E421" s="10"/>
      <c r="F421" s="54" t="str">
        <f t="shared" si="34"/>
        <v/>
      </c>
      <c r="G421" s="7"/>
      <c r="H421" s="46"/>
      <c r="I421" s="7"/>
      <c r="J421" s="7"/>
      <c r="K421" s="7"/>
      <c r="L421" s="10"/>
      <c r="M421" s="10"/>
      <c r="N421" s="46"/>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 t="str">
        <f ca="1">+IF(ISERROR(HLOOKUP("X",O421:$AL$881,AV421,FALSE)),"",IF(AN421="SI",100,IFERROR(HLOOKUP("X",O421:$AL$881,AV421,FALSE)-MONTH(TODAY()),"")))</f>
        <v/>
      </c>
      <c r="AN421" s="13"/>
      <c r="AO421" s="14"/>
      <c r="AP421" s="15">
        <f t="shared" si="36"/>
        <v>0</v>
      </c>
      <c r="AQ421" s="13"/>
      <c r="AR421" s="13"/>
      <c r="AS421" s="13"/>
      <c r="AT421" s="16"/>
      <c r="AU421" s="40">
        <v>456</v>
      </c>
      <c r="AV421" s="40" t="e">
        <f t="shared" si="35"/>
        <v>#REF!</v>
      </c>
    </row>
    <row r="422" spans="3:48" hidden="1" x14ac:dyDescent="0.25">
      <c r="C422" s="9"/>
      <c r="D422" s="47"/>
      <c r="E422" s="10"/>
      <c r="F422" s="54" t="str">
        <f t="shared" si="34"/>
        <v/>
      </c>
      <c r="G422" s="7"/>
      <c r="H422" s="46"/>
      <c r="I422" s="7"/>
      <c r="J422" s="7"/>
      <c r="K422" s="7"/>
      <c r="L422" s="10"/>
      <c r="M422" s="10"/>
      <c r="N422" s="46"/>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 t="str">
        <f ca="1">+IF(ISERROR(HLOOKUP("X",O422:$AL$881,AV422,FALSE)),"",IF(AN422="SI",100,IFERROR(HLOOKUP("X",O422:$AL$881,AV422,FALSE)-MONTH(TODAY()),"")))</f>
        <v/>
      </c>
      <c r="AN422" s="13"/>
      <c r="AO422" s="14"/>
      <c r="AP422" s="15">
        <f t="shared" si="36"/>
        <v>0</v>
      </c>
      <c r="AQ422" s="13"/>
      <c r="AR422" s="13"/>
      <c r="AS422" s="13"/>
      <c r="AT422" s="16"/>
      <c r="AU422" s="40">
        <v>457</v>
      </c>
      <c r="AV422" s="40" t="e">
        <f t="shared" si="35"/>
        <v>#REF!</v>
      </c>
    </row>
    <row r="423" spans="3:48" hidden="1" x14ac:dyDescent="0.25">
      <c r="C423" s="9"/>
      <c r="D423" s="47"/>
      <c r="E423" s="10"/>
      <c r="F423" s="54" t="str">
        <f t="shared" si="34"/>
        <v/>
      </c>
      <c r="G423" s="7"/>
      <c r="H423" s="46"/>
      <c r="I423" s="7"/>
      <c r="J423" s="7"/>
      <c r="K423" s="7"/>
      <c r="L423" s="10"/>
      <c r="M423" s="10"/>
      <c r="N423" s="46"/>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 t="str">
        <f ca="1">+IF(ISERROR(HLOOKUP("X",O423:$AL$881,AV423,FALSE)),"",IF(AN423="SI",100,IFERROR(HLOOKUP("X",O423:$AL$881,AV423,FALSE)-MONTH(TODAY()),"")))</f>
        <v/>
      </c>
      <c r="AN423" s="13"/>
      <c r="AO423" s="14"/>
      <c r="AP423" s="15">
        <f t="shared" si="36"/>
        <v>0</v>
      </c>
      <c r="AQ423" s="13"/>
      <c r="AR423" s="13"/>
      <c r="AS423" s="13"/>
      <c r="AT423" s="16"/>
      <c r="AU423" s="40">
        <v>458</v>
      </c>
      <c r="AV423" s="40" t="e">
        <f t="shared" si="35"/>
        <v>#REF!</v>
      </c>
    </row>
    <row r="424" spans="3:48" hidden="1" x14ac:dyDescent="0.25">
      <c r="C424" s="9"/>
      <c r="D424" s="47"/>
      <c r="E424" s="10"/>
      <c r="F424" s="54" t="str">
        <f t="shared" si="34"/>
        <v/>
      </c>
      <c r="G424" s="7"/>
      <c r="H424" s="46"/>
      <c r="I424" s="7"/>
      <c r="J424" s="7"/>
      <c r="K424" s="7"/>
      <c r="L424" s="10"/>
      <c r="M424" s="10"/>
      <c r="N424" s="46"/>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 t="str">
        <f ca="1">+IF(ISERROR(HLOOKUP("X",O424:$AL$881,AV424,FALSE)),"",IF(AN424="SI",100,IFERROR(HLOOKUP("X",O424:$AL$881,AV424,FALSE)-MONTH(TODAY()),"")))</f>
        <v/>
      </c>
      <c r="AN424" s="13"/>
      <c r="AO424" s="14"/>
      <c r="AP424" s="15">
        <f t="shared" si="36"/>
        <v>0</v>
      </c>
      <c r="AQ424" s="13"/>
      <c r="AR424" s="13"/>
      <c r="AS424" s="13"/>
      <c r="AT424" s="16"/>
      <c r="AU424" s="40">
        <v>459</v>
      </c>
      <c r="AV424" s="40" t="e">
        <f t="shared" si="35"/>
        <v>#REF!</v>
      </c>
    </row>
    <row r="425" spans="3:48" hidden="1" x14ac:dyDescent="0.25">
      <c r="C425" s="9"/>
      <c r="D425" s="47"/>
      <c r="E425" s="10"/>
      <c r="F425" s="54" t="str">
        <f t="shared" si="34"/>
        <v/>
      </c>
      <c r="G425" s="7"/>
      <c r="H425" s="46"/>
      <c r="I425" s="7"/>
      <c r="J425" s="7"/>
      <c r="K425" s="7"/>
      <c r="L425" s="10"/>
      <c r="M425" s="10"/>
      <c r="N425" s="46"/>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 t="str">
        <f ca="1">+IF(ISERROR(HLOOKUP("X",O425:$AL$881,AV425,FALSE)),"",IF(AN425="SI",100,IFERROR(HLOOKUP("X",O425:$AL$881,AV425,FALSE)-MONTH(TODAY()),"")))</f>
        <v/>
      </c>
      <c r="AN425" s="13"/>
      <c r="AO425" s="14"/>
      <c r="AP425" s="15">
        <f t="shared" si="36"/>
        <v>0</v>
      </c>
      <c r="AQ425" s="13"/>
      <c r="AR425" s="13"/>
      <c r="AS425" s="13"/>
      <c r="AT425" s="16"/>
      <c r="AU425" s="40">
        <v>460</v>
      </c>
      <c r="AV425" s="40" t="e">
        <f t="shared" si="35"/>
        <v>#REF!</v>
      </c>
    </row>
    <row r="426" spans="3:48" hidden="1" x14ac:dyDescent="0.25">
      <c r="C426" s="9"/>
      <c r="D426" s="47"/>
      <c r="E426" s="10"/>
      <c r="F426" s="54" t="str">
        <f t="shared" si="34"/>
        <v/>
      </c>
      <c r="G426" s="7"/>
      <c r="H426" s="46"/>
      <c r="I426" s="7"/>
      <c r="J426" s="7"/>
      <c r="K426" s="7"/>
      <c r="L426" s="10"/>
      <c r="M426" s="10"/>
      <c r="N426" s="46"/>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 t="str">
        <f ca="1">+IF(ISERROR(HLOOKUP("X",O426:$AL$881,AV426,FALSE)),"",IF(AN426="SI",100,IFERROR(HLOOKUP("X",O426:$AL$881,AV426,FALSE)-MONTH(TODAY()),"")))</f>
        <v/>
      </c>
      <c r="AN426" s="13"/>
      <c r="AO426" s="14"/>
      <c r="AP426" s="15">
        <f t="shared" si="36"/>
        <v>0</v>
      </c>
      <c r="AQ426" s="13"/>
      <c r="AR426" s="13"/>
      <c r="AS426" s="13"/>
      <c r="AT426" s="16"/>
      <c r="AU426" s="40">
        <v>461</v>
      </c>
      <c r="AV426" s="40" t="e">
        <f t="shared" si="35"/>
        <v>#REF!</v>
      </c>
    </row>
    <row r="427" spans="3:48" hidden="1" x14ac:dyDescent="0.25">
      <c r="C427" s="9"/>
      <c r="D427" s="47"/>
      <c r="E427" s="10"/>
      <c r="F427" s="54" t="str">
        <f t="shared" si="34"/>
        <v/>
      </c>
      <c r="G427" s="7"/>
      <c r="H427" s="46"/>
      <c r="I427" s="7"/>
      <c r="J427" s="7"/>
      <c r="K427" s="7"/>
      <c r="L427" s="10"/>
      <c r="M427" s="10"/>
      <c r="N427" s="46"/>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 t="str">
        <f ca="1">+IF(ISERROR(HLOOKUP("X",O427:$AL$881,AV427,FALSE)),"",IF(AN427="SI",100,IFERROR(HLOOKUP("X",O427:$AL$881,AV427,FALSE)-MONTH(TODAY()),"")))</f>
        <v/>
      </c>
      <c r="AN427" s="13"/>
      <c r="AO427" s="14"/>
      <c r="AP427" s="15">
        <f t="shared" si="36"/>
        <v>0</v>
      </c>
      <c r="AQ427" s="13"/>
      <c r="AR427" s="13"/>
      <c r="AS427" s="13"/>
      <c r="AT427" s="16"/>
      <c r="AU427" s="40">
        <v>462</v>
      </c>
      <c r="AV427" s="40" t="e">
        <f t="shared" si="35"/>
        <v>#REF!</v>
      </c>
    </row>
    <row r="428" spans="3:48" hidden="1" x14ac:dyDescent="0.25">
      <c r="C428" s="9"/>
      <c r="D428" s="47"/>
      <c r="E428" s="10"/>
      <c r="F428" s="54" t="str">
        <f t="shared" si="34"/>
        <v/>
      </c>
      <c r="G428" s="7"/>
      <c r="H428" s="46"/>
      <c r="I428" s="7"/>
      <c r="J428" s="7"/>
      <c r="K428" s="7"/>
      <c r="L428" s="10"/>
      <c r="M428" s="10"/>
      <c r="N428" s="46"/>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 t="str">
        <f ca="1">+IF(ISERROR(HLOOKUP("X",O428:$AL$881,AV428,FALSE)),"",IF(AN428="SI",100,IFERROR(HLOOKUP("X",O428:$AL$881,AV428,FALSE)-MONTH(TODAY()),"")))</f>
        <v/>
      </c>
      <c r="AN428" s="13"/>
      <c r="AO428" s="14"/>
      <c r="AP428" s="15">
        <f t="shared" si="36"/>
        <v>0</v>
      </c>
      <c r="AQ428" s="13"/>
      <c r="AR428" s="13"/>
      <c r="AS428" s="13"/>
      <c r="AT428" s="16"/>
      <c r="AU428" s="40">
        <v>463</v>
      </c>
      <c r="AV428" s="40" t="e">
        <f t="shared" si="35"/>
        <v>#REF!</v>
      </c>
    </row>
    <row r="429" spans="3:48" hidden="1" x14ac:dyDescent="0.25">
      <c r="C429" s="9"/>
      <c r="D429" s="47"/>
      <c r="E429" s="10"/>
      <c r="F429" s="54" t="str">
        <f t="shared" si="34"/>
        <v/>
      </c>
      <c r="G429" s="7"/>
      <c r="H429" s="46"/>
      <c r="I429" s="7"/>
      <c r="J429" s="7"/>
      <c r="K429" s="7"/>
      <c r="L429" s="10"/>
      <c r="M429" s="10"/>
      <c r="N429" s="46"/>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 t="str">
        <f ca="1">+IF(ISERROR(HLOOKUP("X",O429:$AL$881,AV429,FALSE)),"",IF(AN429="SI",100,IFERROR(HLOOKUP("X",O429:$AL$881,AV429,FALSE)-MONTH(TODAY()),"")))</f>
        <v/>
      </c>
      <c r="AN429" s="13"/>
      <c r="AO429" s="14"/>
      <c r="AP429" s="15">
        <f t="shared" si="36"/>
        <v>0</v>
      </c>
      <c r="AQ429" s="13"/>
      <c r="AR429" s="13"/>
      <c r="AS429" s="13"/>
      <c r="AT429" s="16"/>
      <c r="AU429" s="40">
        <v>464</v>
      </c>
      <c r="AV429" s="40" t="e">
        <f t="shared" si="35"/>
        <v>#REF!</v>
      </c>
    </row>
    <row r="430" spans="3:48" hidden="1" x14ac:dyDescent="0.25">
      <c r="C430" s="9"/>
      <c r="D430" s="47"/>
      <c r="E430" s="10"/>
      <c r="F430" s="54" t="str">
        <f t="shared" si="34"/>
        <v/>
      </c>
      <c r="G430" s="7"/>
      <c r="H430" s="46"/>
      <c r="I430" s="7"/>
      <c r="J430" s="7"/>
      <c r="K430" s="7"/>
      <c r="L430" s="10"/>
      <c r="M430" s="10"/>
      <c r="N430" s="46"/>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 t="str">
        <f ca="1">+IF(ISERROR(HLOOKUP("X",O430:$AL$881,AV430,FALSE)),"",IF(AN430="SI",100,IFERROR(HLOOKUP("X",O430:$AL$881,AV430,FALSE)-MONTH(TODAY()),"")))</f>
        <v/>
      </c>
      <c r="AN430" s="13"/>
      <c r="AO430" s="14"/>
      <c r="AP430" s="15">
        <f t="shared" si="36"/>
        <v>0</v>
      </c>
      <c r="AQ430" s="13"/>
      <c r="AR430" s="13"/>
      <c r="AS430" s="13"/>
      <c r="AT430" s="16"/>
      <c r="AU430" s="40">
        <v>465</v>
      </c>
      <c r="AV430" s="40" t="e">
        <f t="shared" si="35"/>
        <v>#REF!</v>
      </c>
    </row>
    <row r="431" spans="3:48" hidden="1" x14ac:dyDescent="0.25">
      <c r="C431" s="9"/>
      <c r="D431" s="47"/>
      <c r="E431" s="10"/>
      <c r="F431" s="54" t="str">
        <f t="shared" si="34"/>
        <v/>
      </c>
      <c r="G431" s="7"/>
      <c r="H431" s="46"/>
      <c r="I431" s="7"/>
      <c r="J431" s="7"/>
      <c r="K431" s="7"/>
      <c r="L431" s="10"/>
      <c r="M431" s="10"/>
      <c r="N431" s="46"/>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 t="str">
        <f ca="1">+IF(ISERROR(HLOOKUP("X",O431:$AL$881,AV431,FALSE)),"",IF(AN431="SI",100,IFERROR(HLOOKUP("X",O431:$AL$881,AV431,FALSE)-MONTH(TODAY()),"")))</f>
        <v/>
      </c>
      <c r="AN431" s="13"/>
      <c r="AO431" s="14"/>
      <c r="AP431" s="15">
        <f t="shared" si="36"/>
        <v>0</v>
      </c>
      <c r="AQ431" s="13"/>
      <c r="AR431" s="13"/>
      <c r="AS431" s="13"/>
      <c r="AT431" s="16"/>
      <c r="AU431" s="40">
        <v>466</v>
      </c>
      <c r="AV431" s="40" t="e">
        <f t="shared" si="35"/>
        <v>#REF!</v>
      </c>
    </row>
    <row r="432" spans="3:48" hidden="1" x14ac:dyDescent="0.25">
      <c r="C432" s="9"/>
      <c r="D432" s="47"/>
      <c r="E432" s="10"/>
      <c r="F432" s="54" t="str">
        <f t="shared" si="34"/>
        <v/>
      </c>
      <c r="G432" s="7"/>
      <c r="H432" s="46"/>
      <c r="I432" s="7"/>
      <c r="J432" s="7"/>
      <c r="K432" s="7"/>
      <c r="L432" s="10"/>
      <c r="M432" s="10"/>
      <c r="N432" s="46"/>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 t="str">
        <f ca="1">+IF(ISERROR(HLOOKUP("X",O432:$AL$881,AV432,FALSE)),"",IF(AN432="SI",100,IFERROR(HLOOKUP("X",O432:$AL$881,AV432,FALSE)-MONTH(TODAY()),"")))</f>
        <v/>
      </c>
      <c r="AN432" s="13"/>
      <c r="AO432" s="14"/>
      <c r="AP432" s="15">
        <f t="shared" si="36"/>
        <v>0</v>
      </c>
      <c r="AQ432" s="13"/>
      <c r="AR432" s="13"/>
      <c r="AS432" s="13"/>
      <c r="AT432" s="16"/>
      <c r="AU432" s="40">
        <v>467</v>
      </c>
      <c r="AV432" s="40" t="e">
        <f t="shared" si="35"/>
        <v>#REF!</v>
      </c>
    </row>
    <row r="433" spans="1:48" hidden="1" x14ac:dyDescent="0.25">
      <c r="C433" s="43"/>
      <c r="D433" s="7"/>
      <c r="E433" s="11"/>
      <c r="F433" s="54" t="str">
        <f t="shared" si="34"/>
        <v/>
      </c>
      <c r="G433" s="7"/>
      <c r="H433" s="43"/>
      <c r="I433" s="7"/>
      <c r="J433" s="5"/>
      <c r="K433" s="5"/>
      <c r="L433" s="11"/>
      <c r="M433" s="11"/>
      <c r="N433" s="25"/>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 t="str">
        <f ca="1">+IF(ISERROR(HLOOKUP("X",O433:$AL$881,AV433,FALSE)),"",IF(AN433="SI",100,IFERROR(HLOOKUP("X",O433:$AL$881,AV433,FALSE)-MONTH(TODAY()),"")))</f>
        <v/>
      </c>
      <c r="AN433" s="13"/>
      <c r="AO433" s="13"/>
      <c r="AP433" s="15"/>
      <c r="AQ433" s="13"/>
      <c r="AR433" s="13"/>
      <c r="AS433" s="13"/>
      <c r="AT433" s="16"/>
      <c r="AU433" s="40">
        <v>468</v>
      </c>
      <c r="AV433" s="40" t="e">
        <f t="shared" si="35"/>
        <v>#REF!</v>
      </c>
    </row>
    <row r="434" spans="1:48" hidden="1" x14ac:dyDescent="0.25">
      <c r="C434" s="43"/>
      <c r="D434" s="7"/>
      <c r="E434" s="11"/>
      <c r="F434" s="54" t="str">
        <f t="shared" si="34"/>
        <v/>
      </c>
      <c r="G434" s="7"/>
      <c r="H434" s="43"/>
      <c r="I434" s="7"/>
      <c r="J434" s="11"/>
      <c r="K434" s="5"/>
      <c r="L434" s="11"/>
      <c r="M434" s="11"/>
      <c r="N434" s="25"/>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 t="str">
        <f ca="1">+IF(ISERROR(HLOOKUP("X",O434:$AL$881,AV434,FALSE)),"",IF(AN434="SI",100,IFERROR(HLOOKUP("X",O434:$AL$881,AV434,FALSE)-MONTH(TODAY()),"")))</f>
        <v/>
      </c>
      <c r="AN434" s="13"/>
      <c r="AO434" s="13"/>
      <c r="AP434" s="15">
        <f>+IF(AN434="SI",AO434,0)</f>
        <v>0</v>
      </c>
      <c r="AQ434" s="13"/>
      <c r="AR434" s="13"/>
      <c r="AS434" s="13"/>
      <c r="AT434" s="16"/>
      <c r="AU434" s="40">
        <v>469</v>
      </c>
      <c r="AV434" s="40" t="e">
        <f t="shared" si="35"/>
        <v>#REF!</v>
      </c>
    </row>
    <row r="435" spans="1:48" hidden="1" x14ac:dyDescent="0.25">
      <c r="C435" s="43"/>
      <c r="D435" s="7"/>
      <c r="E435" s="11"/>
      <c r="F435" s="54" t="str">
        <f t="shared" si="34"/>
        <v/>
      </c>
      <c r="G435" s="7"/>
      <c r="H435" s="43"/>
      <c r="I435" s="7"/>
      <c r="J435" s="5"/>
      <c r="K435" s="5"/>
      <c r="L435" s="11"/>
      <c r="M435" s="11"/>
      <c r="N435" s="25"/>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 t="str">
        <f ca="1">+IF(ISERROR(HLOOKUP("X",O435:$AL$881,AV435,FALSE)),"",IF(AN435="SI",100,IFERROR(HLOOKUP("X",O435:$AL$881,AV435,FALSE)-MONTH(TODAY()),"")))</f>
        <v/>
      </c>
      <c r="AN435" s="13"/>
      <c r="AO435" s="13"/>
      <c r="AP435" s="15">
        <f>+IF(AN435="SI",AO435,0)</f>
        <v>0</v>
      </c>
      <c r="AQ435" s="13"/>
      <c r="AR435" s="13"/>
      <c r="AS435" s="13"/>
      <c r="AT435" s="16"/>
      <c r="AU435" s="40">
        <v>470</v>
      </c>
      <c r="AV435" s="40" t="e">
        <f t="shared" si="35"/>
        <v>#REF!</v>
      </c>
    </row>
    <row r="436" spans="1:48" hidden="1" x14ac:dyDescent="0.25">
      <c r="C436" s="43"/>
      <c r="D436" s="7"/>
      <c r="E436" s="11"/>
      <c r="F436" s="54" t="str">
        <f t="shared" si="34"/>
        <v/>
      </c>
      <c r="G436" s="7"/>
      <c r="H436" s="43"/>
      <c r="I436" s="7"/>
      <c r="J436" s="11"/>
      <c r="K436" s="5"/>
      <c r="L436" s="11"/>
      <c r="M436" s="11"/>
      <c r="N436" s="25"/>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 t="str">
        <f ca="1">+IF(ISERROR(HLOOKUP("X",O436:$AL$881,AV436,FALSE)),"",IF(AN436="SI",100,IFERROR(HLOOKUP("X",O436:$AL$881,AV436,FALSE)-MONTH(TODAY()),"")))</f>
        <v/>
      </c>
      <c r="AN436" s="13"/>
      <c r="AO436" s="13"/>
      <c r="AP436" s="15"/>
      <c r="AQ436" s="13"/>
      <c r="AR436" s="13"/>
      <c r="AS436" s="13"/>
      <c r="AT436" s="16"/>
      <c r="AU436" s="40">
        <v>471</v>
      </c>
      <c r="AV436" s="40" t="e">
        <f t="shared" si="35"/>
        <v>#REF!</v>
      </c>
    </row>
    <row r="437" spans="1:48" hidden="1" x14ac:dyDescent="0.25">
      <c r="C437" s="43"/>
      <c r="D437" s="7"/>
      <c r="E437" s="11"/>
      <c r="F437" s="54" t="str">
        <f t="shared" si="34"/>
        <v/>
      </c>
      <c r="G437" s="7"/>
      <c r="H437" s="43"/>
      <c r="I437" s="7"/>
      <c r="J437" s="7"/>
      <c r="K437" s="43"/>
      <c r="L437" s="11"/>
      <c r="M437" s="11"/>
      <c r="N437" s="25"/>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 t="str">
        <f ca="1">+IF(ISERROR(HLOOKUP("X",O437:$AL$881,AV437,FALSE)),"",IF(AN437="SI",100,IFERROR(HLOOKUP("X",O437:$AL$881,AV437,FALSE)-MONTH(TODAY()),"")))</f>
        <v/>
      </c>
      <c r="AN437" s="13"/>
      <c r="AO437" s="13"/>
      <c r="AP437" s="15"/>
      <c r="AQ437" s="13"/>
      <c r="AR437" s="13"/>
      <c r="AS437" s="13"/>
      <c r="AT437" s="16"/>
      <c r="AU437" s="40">
        <v>472</v>
      </c>
      <c r="AV437" s="40" t="e">
        <f t="shared" si="35"/>
        <v>#REF!</v>
      </c>
    </row>
    <row r="438" spans="1:48" hidden="1" x14ac:dyDescent="0.25">
      <c r="C438" s="43"/>
      <c r="D438" s="7"/>
      <c r="E438" s="11"/>
      <c r="F438" s="54" t="str">
        <f t="shared" si="34"/>
        <v/>
      </c>
      <c r="G438" s="7"/>
      <c r="H438" s="43"/>
      <c r="I438" s="7"/>
      <c r="J438" s="11"/>
      <c r="K438" s="5"/>
      <c r="L438" s="11"/>
      <c r="M438" s="11"/>
      <c r="N438" s="25"/>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 t="str">
        <f ca="1">+IF(ISERROR(HLOOKUP("X",O438:$AL$881,AV438,FALSE)),"",IF(AN438="SI",100,IFERROR(HLOOKUP("X",O438:$AL$881,AV438,FALSE)-MONTH(TODAY()),"")))</f>
        <v/>
      </c>
      <c r="AN438" s="13"/>
      <c r="AO438" s="13"/>
      <c r="AP438" s="15">
        <f>+IF(AN438="SI",AO438,0)</f>
        <v>0</v>
      </c>
      <c r="AQ438" s="13"/>
      <c r="AR438" s="13"/>
      <c r="AS438" s="13"/>
      <c r="AT438" s="16"/>
      <c r="AU438" s="40">
        <v>473</v>
      </c>
      <c r="AV438" s="40" t="e">
        <f t="shared" si="35"/>
        <v>#REF!</v>
      </c>
    </row>
    <row r="439" spans="1:48" hidden="1" x14ac:dyDescent="0.25">
      <c r="C439" s="43"/>
      <c r="D439" s="7"/>
      <c r="E439" s="11"/>
      <c r="F439" s="54" t="str">
        <f t="shared" si="34"/>
        <v/>
      </c>
      <c r="G439" s="7"/>
      <c r="H439" s="43"/>
      <c r="I439" s="7"/>
      <c r="J439" s="5"/>
      <c r="K439" s="5"/>
      <c r="L439" s="11"/>
      <c r="M439" s="11"/>
      <c r="N439" s="25"/>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 t="str">
        <f ca="1">+IF(ISERROR(HLOOKUP("X",O439:$AL$881,AV439,FALSE)),"",IF(AN439="SI",100,IFERROR(HLOOKUP("X",O439:$AL$881,AV439,FALSE)-MONTH(TODAY()),"")))</f>
        <v/>
      </c>
      <c r="AN439" s="13"/>
      <c r="AO439" s="13"/>
      <c r="AP439" s="15">
        <f>+IF(AN439="SI",AO439,0)</f>
        <v>0</v>
      </c>
      <c r="AQ439" s="13"/>
      <c r="AR439" s="13"/>
      <c r="AS439" s="13"/>
      <c r="AT439" s="16"/>
      <c r="AU439" s="40">
        <v>474</v>
      </c>
      <c r="AV439" s="40" t="e">
        <f t="shared" si="35"/>
        <v>#REF!</v>
      </c>
    </row>
    <row r="440" spans="1:48" ht="15.75" hidden="1" thickBot="1" x14ac:dyDescent="0.3">
      <c r="C440" s="158"/>
      <c r="D440" s="159"/>
      <c r="E440" s="160"/>
      <c r="F440" s="160"/>
      <c r="G440" s="160"/>
      <c r="H440" s="160"/>
      <c r="I440" s="160"/>
      <c r="J440" s="160"/>
      <c r="K440" s="160"/>
      <c r="L440" s="160"/>
      <c r="M440" s="160"/>
      <c r="N440" s="160"/>
      <c r="O440" s="160"/>
      <c r="P440" s="160"/>
      <c r="Q440" s="160"/>
      <c r="R440" s="160"/>
      <c r="S440" s="160"/>
      <c r="T440" s="160"/>
      <c r="U440" s="160"/>
      <c r="V440" s="160"/>
      <c r="W440" s="160"/>
      <c r="X440" s="160"/>
      <c r="Y440" s="160"/>
      <c r="Z440" s="160"/>
      <c r="AA440" s="160"/>
      <c r="AB440" s="160"/>
      <c r="AC440" s="160"/>
      <c r="AD440" s="160"/>
      <c r="AE440" s="160"/>
      <c r="AF440" s="160"/>
      <c r="AG440" s="160"/>
      <c r="AH440" s="160"/>
      <c r="AI440" s="160"/>
      <c r="AJ440" s="160"/>
      <c r="AK440" s="160"/>
      <c r="AL440" s="160"/>
      <c r="AM440" s="160"/>
      <c r="AN440" s="27" t="s">
        <v>35</v>
      </c>
      <c r="AO440" s="28">
        <f>SUM(AO414:AO439)</f>
        <v>0</v>
      </c>
      <c r="AP440" s="28">
        <f>SUM(AP414:AP439)</f>
        <v>0</v>
      </c>
      <c r="AQ440" s="29">
        <f>SUM(F440:AN440)</f>
        <v>0</v>
      </c>
      <c r="AR440" s="29"/>
      <c r="AS440" s="29"/>
      <c r="AT440" s="30"/>
      <c r="AU440" s="40">
        <v>475</v>
      </c>
      <c r="AV440" s="40" t="e">
        <f t="shared" si="35"/>
        <v>#REF!</v>
      </c>
    </row>
    <row r="441" spans="1:48" ht="29.25" hidden="1" thickTop="1" x14ac:dyDescent="0.25">
      <c r="A441" s="151" t="str">
        <f>D441</f>
        <v/>
      </c>
      <c r="B441" s="94"/>
      <c r="C441" s="162" t="s">
        <v>33</v>
      </c>
      <c r="D441" s="49" t="str">
        <f>IF(F443=1,VLOOKUP("NOMINACION PROTOCOLO",C412:D440,2,0)+1,"")</f>
        <v/>
      </c>
      <c r="E441" s="149" t="s">
        <v>32</v>
      </c>
      <c r="F441" s="155" t="s">
        <v>18</v>
      </c>
      <c r="G441" s="149" t="s">
        <v>23</v>
      </c>
      <c r="H441" s="149" t="s">
        <v>15</v>
      </c>
      <c r="I441" s="149" t="s">
        <v>24</v>
      </c>
      <c r="J441" s="149" t="s">
        <v>12</v>
      </c>
      <c r="K441" s="149"/>
      <c r="L441" s="149" t="s">
        <v>22</v>
      </c>
      <c r="M441" s="149"/>
      <c r="N441" s="149"/>
      <c r="O441" s="150" t="s">
        <v>0</v>
      </c>
      <c r="P441" s="150" t="s">
        <v>1</v>
      </c>
      <c r="Q441" s="150" t="s">
        <v>2</v>
      </c>
      <c r="R441" s="150" t="s">
        <v>3</v>
      </c>
      <c r="S441" s="150" t="s">
        <v>4</v>
      </c>
      <c r="T441" s="150" t="s">
        <v>5</v>
      </c>
      <c r="U441" s="150" t="s">
        <v>6</v>
      </c>
      <c r="V441" s="150" t="s">
        <v>7</v>
      </c>
      <c r="W441" s="150" t="s">
        <v>8</v>
      </c>
      <c r="X441" s="150" t="s">
        <v>9</v>
      </c>
      <c r="Y441" s="150" t="s">
        <v>10</v>
      </c>
      <c r="Z441" s="150" t="s">
        <v>11</v>
      </c>
      <c r="AA441" s="150" t="s">
        <v>0</v>
      </c>
      <c r="AB441" s="150" t="s">
        <v>1</v>
      </c>
      <c r="AC441" s="150" t="s">
        <v>2</v>
      </c>
      <c r="AD441" s="150" t="s">
        <v>3</v>
      </c>
      <c r="AE441" s="150" t="s">
        <v>4</v>
      </c>
      <c r="AF441" s="150" t="s">
        <v>5</v>
      </c>
      <c r="AG441" s="150" t="s">
        <v>6</v>
      </c>
      <c r="AH441" s="150" t="s">
        <v>7</v>
      </c>
      <c r="AI441" s="150" t="s">
        <v>8</v>
      </c>
      <c r="AJ441" s="150" t="s">
        <v>9</v>
      </c>
      <c r="AK441" s="150" t="s">
        <v>10</v>
      </c>
      <c r="AL441" s="150" t="s">
        <v>11</v>
      </c>
      <c r="AM441" s="149" t="s">
        <v>17</v>
      </c>
      <c r="AN441" s="149"/>
      <c r="AO441" s="149" t="s">
        <v>14</v>
      </c>
      <c r="AP441" s="149"/>
      <c r="AQ441" s="19"/>
      <c r="AR441" s="19"/>
      <c r="AS441" s="19"/>
      <c r="AT441" s="20"/>
      <c r="AU441" s="40">
        <v>476</v>
      </c>
      <c r="AV441" s="40" t="e">
        <f t="shared" si="35"/>
        <v>#REF!</v>
      </c>
    </row>
    <row r="442" spans="1:48" ht="29.25" hidden="1" thickBot="1" x14ac:dyDescent="0.3">
      <c r="A442" s="152"/>
      <c r="B442" s="94"/>
      <c r="C442" s="162"/>
      <c r="D442" s="48"/>
      <c r="E442" s="149"/>
      <c r="F442" s="155"/>
      <c r="G442" s="149"/>
      <c r="H442" s="149"/>
      <c r="I442" s="149"/>
      <c r="J442" s="41" t="s">
        <v>26</v>
      </c>
      <c r="K442" s="41" t="s">
        <v>25</v>
      </c>
      <c r="L442" s="41" t="s">
        <v>21</v>
      </c>
      <c r="M442" s="41" t="s">
        <v>20</v>
      </c>
      <c r="N442" s="41" t="s">
        <v>19</v>
      </c>
      <c r="O442" s="150"/>
      <c r="P442" s="150"/>
      <c r="Q442" s="150"/>
      <c r="R442" s="150"/>
      <c r="S442" s="150"/>
      <c r="T442" s="150"/>
      <c r="U442" s="150"/>
      <c r="V442" s="150"/>
      <c r="W442" s="150"/>
      <c r="X442" s="150"/>
      <c r="Y442" s="150"/>
      <c r="Z442" s="150"/>
      <c r="AA442" s="150"/>
      <c r="AB442" s="150"/>
      <c r="AC442" s="150"/>
      <c r="AD442" s="150"/>
      <c r="AE442" s="150"/>
      <c r="AF442" s="150"/>
      <c r="AG442" s="150"/>
      <c r="AH442" s="150"/>
      <c r="AI442" s="150"/>
      <c r="AJ442" s="150"/>
      <c r="AK442" s="150"/>
      <c r="AL442" s="150"/>
      <c r="AM442" s="44" t="s">
        <v>16</v>
      </c>
      <c r="AN442" s="41" t="s">
        <v>13</v>
      </c>
      <c r="AO442" s="41" t="s">
        <v>28</v>
      </c>
      <c r="AP442" s="44" t="s">
        <v>29</v>
      </c>
      <c r="AQ442" s="23"/>
      <c r="AR442" s="23"/>
      <c r="AS442" s="23"/>
      <c r="AT442" s="24"/>
      <c r="AU442" s="40">
        <v>477</v>
      </c>
      <c r="AV442" s="40" t="e">
        <f t="shared" si="35"/>
        <v>#REF!</v>
      </c>
    </row>
    <row r="443" spans="1:48" hidden="1" x14ac:dyDescent="0.25">
      <c r="C443" s="42"/>
      <c r="D443" s="50"/>
      <c r="E443" s="11"/>
      <c r="F443" s="54" t="str">
        <f>IF(ISBLANK(C443),"",IF(AND(ISTEXT(F441)=TRUE,ISTEXT(C443)=TRUE),1,F441+1))</f>
        <v/>
      </c>
      <c r="G443" s="5"/>
      <c r="H443" s="43"/>
      <c r="I443" s="7"/>
      <c r="J443" s="5"/>
      <c r="K443" s="5"/>
      <c r="L443" s="11"/>
      <c r="M443" s="11"/>
      <c r="N443" s="25">
        <f>SUM(L443:M468)</f>
        <v>0</v>
      </c>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 t="str">
        <f ca="1">+IF(ISERROR(HLOOKUP("X",O443:$AL$881,AV443,FALSE)),"",IF(AN443="SI",100,IFERROR(HLOOKUP("X",O443:$AL$881,AV443,FALSE)-MONTH(TODAY()),"")))</f>
        <v/>
      </c>
      <c r="AN443" s="13"/>
      <c r="AO443" s="13"/>
      <c r="AP443" s="15">
        <f>+IF(AN443="SI",AO443,0)</f>
        <v>0</v>
      </c>
      <c r="AQ443" s="14">
        <f>SUM(AP443)</f>
        <v>0</v>
      </c>
      <c r="AR443" s="13"/>
      <c r="AS443" s="13"/>
      <c r="AT443" s="16"/>
      <c r="AU443" s="40">
        <v>478</v>
      </c>
      <c r="AV443" s="40" t="e">
        <f t="shared" si="35"/>
        <v>#REF!</v>
      </c>
    </row>
    <row r="444" spans="1:48" hidden="1" x14ac:dyDescent="0.25">
      <c r="C444" s="42"/>
      <c r="D444" s="50"/>
      <c r="E444" s="11"/>
      <c r="F444" s="54" t="str">
        <f>IF(ISBLANK(C444),"",IF(AND(ISTEXT(F443)=TRUE,ISTEXT(C444)=TRUE),1,F443+1))</f>
        <v/>
      </c>
      <c r="G444" s="5"/>
      <c r="H444" s="43"/>
      <c r="I444" s="7"/>
      <c r="J444" s="5"/>
      <c r="K444" s="5"/>
      <c r="L444" s="11"/>
      <c r="M444" s="11"/>
      <c r="N444" s="25"/>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 t="str">
        <f ca="1">+IF(ISERROR(HLOOKUP("X",O444:$AL$881,AV444,FALSE)),"",IF(AN444="SI",100,IFERROR(HLOOKUP("X",O444:$AL$881,AV444,FALSE)-MONTH(TODAY()),"")))</f>
        <v/>
      </c>
      <c r="AN444" s="13"/>
      <c r="AO444" s="13"/>
      <c r="AP444" s="15"/>
      <c r="AQ444" s="13"/>
      <c r="AR444" s="13"/>
      <c r="AS444" s="13"/>
      <c r="AT444" s="16"/>
      <c r="AU444" s="40">
        <v>479</v>
      </c>
      <c r="AV444" s="40" t="e">
        <f t="shared" si="35"/>
        <v>#REF!</v>
      </c>
    </row>
    <row r="445" spans="1:48" hidden="1" x14ac:dyDescent="0.25">
      <c r="C445" s="42"/>
      <c r="D445" s="50"/>
      <c r="E445" s="11"/>
      <c r="F445" s="54" t="str">
        <f t="shared" ref="F445:F468" si="37">IF(ISBLANK(C445),"",IF(AND(ISTEXT(F444)=TRUE,ISTEXT(C445)=TRUE),1,F444+1))</f>
        <v/>
      </c>
      <c r="G445" s="5"/>
      <c r="H445" s="43"/>
      <c r="I445" s="7"/>
      <c r="J445" s="5"/>
      <c r="K445" s="5"/>
      <c r="L445" s="11"/>
      <c r="M445" s="11"/>
      <c r="N445" s="25"/>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 t="str">
        <f ca="1">+IF(ISERROR(HLOOKUP("X",O445:$AL$881,AV445,FALSE)),"",IF(AN445="SI",100,IFERROR(HLOOKUP("X",O445:$AL$881,AV445,FALSE)-MONTH(TODAY()),"")))</f>
        <v/>
      </c>
      <c r="AN445" s="13"/>
      <c r="AO445" s="13"/>
      <c r="AP445" s="15"/>
      <c r="AQ445" s="13"/>
      <c r="AR445" s="13"/>
      <c r="AS445" s="13"/>
      <c r="AT445" s="16"/>
      <c r="AU445" s="40">
        <v>480</v>
      </c>
      <c r="AV445" s="40" t="e">
        <f t="shared" si="35"/>
        <v>#REF!</v>
      </c>
    </row>
    <row r="446" spans="1:48" hidden="1" x14ac:dyDescent="0.25">
      <c r="C446" s="42"/>
      <c r="D446" s="50"/>
      <c r="E446" s="11"/>
      <c r="F446" s="54" t="str">
        <f t="shared" si="37"/>
        <v/>
      </c>
      <c r="G446" s="5"/>
      <c r="H446" s="43"/>
      <c r="I446" s="7"/>
      <c r="J446" s="5"/>
      <c r="K446" s="5"/>
      <c r="L446" s="11"/>
      <c r="M446" s="11"/>
      <c r="N446" s="25"/>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 t="str">
        <f ca="1">+IF(ISERROR(HLOOKUP("X",O446:$AL$881,AV446,FALSE)),"",IF(AN446="SI",100,IFERROR(HLOOKUP("X",O446:$AL$881,AV446,FALSE)-MONTH(TODAY()),"")))</f>
        <v/>
      </c>
      <c r="AN446" s="13"/>
      <c r="AO446" s="13"/>
      <c r="AP446" s="15"/>
      <c r="AQ446" s="13"/>
      <c r="AR446" s="13"/>
      <c r="AS446" s="13"/>
      <c r="AT446" s="16"/>
      <c r="AU446" s="40">
        <v>481</v>
      </c>
      <c r="AV446" s="40" t="e">
        <f t="shared" si="35"/>
        <v>#REF!</v>
      </c>
    </row>
    <row r="447" spans="1:48" hidden="1" x14ac:dyDescent="0.25">
      <c r="C447" s="42"/>
      <c r="D447" s="50"/>
      <c r="E447" s="11"/>
      <c r="F447" s="54" t="str">
        <f t="shared" si="37"/>
        <v/>
      </c>
      <c r="G447" s="5"/>
      <c r="H447" s="43"/>
      <c r="I447" s="7"/>
      <c r="J447" s="5"/>
      <c r="K447" s="5"/>
      <c r="L447" s="11"/>
      <c r="M447" s="11"/>
      <c r="N447" s="25"/>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 t="str">
        <f ca="1">+IF(ISERROR(HLOOKUP("X",O447:$AL$881,AV447,FALSE)),"",IF(AN447="SI",100,IFERROR(HLOOKUP("X",O447:$AL$881,AV447,FALSE)-MONTH(TODAY()),"")))</f>
        <v/>
      </c>
      <c r="AN447" s="13"/>
      <c r="AO447" s="13"/>
      <c r="AP447" s="15"/>
      <c r="AQ447" s="13"/>
      <c r="AR447" s="13"/>
      <c r="AS447" s="13"/>
      <c r="AT447" s="16"/>
      <c r="AU447" s="40">
        <v>482</v>
      </c>
      <c r="AV447" s="40" t="e">
        <f t="shared" si="35"/>
        <v>#REF!</v>
      </c>
    </row>
    <row r="448" spans="1:48" hidden="1" x14ac:dyDescent="0.25">
      <c r="C448" s="9"/>
      <c r="D448" s="47"/>
      <c r="E448" s="10"/>
      <c r="F448" s="54" t="str">
        <f t="shared" si="37"/>
        <v/>
      </c>
      <c r="G448" s="7"/>
      <c r="H448" s="46"/>
      <c r="I448" s="7"/>
      <c r="J448" s="7"/>
      <c r="K448" s="7"/>
      <c r="L448" s="10"/>
      <c r="M448" s="10"/>
      <c r="N448" s="46"/>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 t="str">
        <f ca="1">+IF(ISERROR(HLOOKUP("X",O448:$AL$881,AV448,FALSE)),"",IF(AN448="SI",100,IFERROR(HLOOKUP("X",O448:$AL$881,AV448,FALSE)-MONTH(TODAY()),"")))</f>
        <v/>
      </c>
      <c r="AN448" s="13"/>
      <c r="AO448" s="14"/>
      <c r="AP448" s="15">
        <f t="shared" ref="AP448:AP461" si="38">+IF(AN448="SI",AO448,0)</f>
        <v>0</v>
      </c>
      <c r="AQ448" s="13"/>
      <c r="AR448" s="13"/>
      <c r="AS448" s="13"/>
      <c r="AT448" s="16"/>
      <c r="AU448" s="40">
        <v>483</v>
      </c>
      <c r="AV448" s="40" t="e">
        <f t="shared" si="35"/>
        <v>#REF!</v>
      </c>
    </row>
    <row r="449" spans="3:48" hidden="1" x14ac:dyDescent="0.25">
      <c r="C449" s="9"/>
      <c r="D449" s="47"/>
      <c r="E449" s="10"/>
      <c r="F449" s="54" t="str">
        <f t="shared" si="37"/>
        <v/>
      </c>
      <c r="G449" s="7"/>
      <c r="H449" s="46"/>
      <c r="I449" s="7"/>
      <c r="J449" s="7"/>
      <c r="K449" s="7"/>
      <c r="L449" s="10"/>
      <c r="M449" s="10"/>
      <c r="N449" s="46"/>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 t="str">
        <f ca="1">+IF(ISERROR(HLOOKUP("X",O449:$AL$881,AV449,FALSE)),"",IF(AN449="SI",100,IFERROR(HLOOKUP("X",O449:$AL$881,AV449,FALSE)-MONTH(TODAY()),"")))</f>
        <v/>
      </c>
      <c r="AN449" s="13"/>
      <c r="AO449" s="14"/>
      <c r="AP449" s="15">
        <f t="shared" si="38"/>
        <v>0</v>
      </c>
      <c r="AQ449" s="13"/>
      <c r="AR449" s="13"/>
      <c r="AS449" s="13"/>
      <c r="AT449" s="16"/>
      <c r="AU449" s="40">
        <v>484</v>
      </c>
      <c r="AV449" s="40" t="e">
        <f t="shared" si="35"/>
        <v>#REF!</v>
      </c>
    </row>
    <row r="450" spans="3:48" hidden="1" x14ac:dyDescent="0.25">
      <c r="C450" s="9"/>
      <c r="D450" s="47"/>
      <c r="E450" s="10"/>
      <c r="F450" s="54" t="str">
        <f t="shared" si="37"/>
        <v/>
      </c>
      <c r="G450" s="7"/>
      <c r="H450" s="46"/>
      <c r="I450" s="7"/>
      <c r="J450" s="7"/>
      <c r="K450" s="7"/>
      <c r="L450" s="10"/>
      <c r="M450" s="10"/>
      <c r="N450" s="46"/>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 t="str">
        <f ca="1">+IF(ISERROR(HLOOKUP("X",O450:$AL$881,AV450,FALSE)),"",IF(AN450="SI",100,IFERROR(HLOOKUP("X",O450:$AL$881,AV450,FALSE)-MONTH(TODAY()),"")))</f>
        <v/>
      </c>
      <c r="AN450" s="13"/>
      <c r="AO450" s="14"/>
      <c r="AP450" s="15">
        <f t="shared" si="38"/>
        <v>0</v>
      </c>
      <c r="AQ450" s="13"/>
      <c r="AR450" s="13"/>
      <c r="AS450" s="13"/>
      <c r="AT450" s="16"/>
      <c r="AU450" s="40">
        <v>485</v>
      </c>
      <c r="AV450" s="40" t="e">
        <f t="shared" si="35"/>
        <v>#REF!</v>
      </c>
    </row>
    <row r="451" spans="3:48" hidden="1" x14ac:dyDescent="0.25">
      <c r="C451" s="9"/>
      <c r="D451" s="47"/>
      <c r="E451" s="10"/>
      <c r="F451" s="54" t="str">
        <f t="shared" si="37"/>
        <v/>
      </c>
      <c r="G451" s="7"/>
      <c r="H451" s="46"/>
      <c r="I451" s="7"/>
      <c r="J451" s="7"/>
      <c r="K451" s="7"/>
      <c r="L451" s="10"/>
      <c r="M451" s="10"/>
      <c r="N451" s="46"/>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 t="str">
        <f ca="1">+IF(ISERROR(HLOOKUP("X",O451:$AL$881,AV451,FALSE)),"",IF(AN451="SI",100,IFERROR(HLOOKUP("X",O451:$AL$881,AV451,FALSE)-MONTH(TODAY()),"")))</f>
        <v/>
      </c>
      <c r="AN451" s="13"/>
      <c r="AO451" s="14"/>
      <c r="AP451" s="15">
        <f t="shared" si="38"/>
        <v>0</v>
      </c>
      <c r="AQ451" s="13"/>
      <c r="AR451" s="13"/>
      <c r="AS451" s="13"/>
      <c r="AT451" s="16"/>
      <c r="AU451" s="40">
        <v>486</v>
      </c>
      <c r="AV451" s="40" t="e">
        <f t="shared" si="35"/>
        <v>#REF!</v>
      </c>
    </row>
    <row r="452" spans="3:48" hidden="1" x14ac:dyDescent="0.25">
      <c r="C452" s="9"/>
      <c r="D452" s="47"/>
      <c r="E452" s="10"/>
      <c r="F452" s="54" t="str">
        <f t="shared" si="37"/>
        <v/>
      </c>
      <c r="G452" s="7"/>
      <c r="H452" s="46"/>
      <c r="I452" s="7"/>
      <c r="J452" s="7"/>
      <c r="K452" s="7"/>
      <c r="L452" s="10"/>
      <c r="M452" s="10"/>
      <c r="N452" s="46"/>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 t="str">
        <f ca="1">+IF(ISERROR(HLOOKUP("X",O452:$AL$881,AV452,FALSE)),"",IF(AN452="SI",100,IFERROR(HLOOKUP("X",O452:$AL$881,AV452,FALSE)-MONTH(TODAY()),"")))</f>
        <v/>
      </c>
      <c r="AN452" s="13"/>
      <c r="AO452" s="14"/>
      <c r="AP452" s="15">
        <f t="shared" si="38"/>
        <v>0</v>
      </c>
      <c r="AQ452" s="13"/>
      <c r="AR452" s="13"/>
      <c r="AS452" s="13"/>
      <c r="AT452" s="16"/>
      <c r="AU452" s="40">
        <v>487</v>
      </c>
      <c r="AV452" s="40" t="e">
        <f t="shared" si="35"/>
        <v>#REF!</v>
      </c>
    </row>
    <row r="453" spans="3:48" hidden="1" x14ac:dyDescent="0.25">
      <c r="C453" s="9"/>
      <c r="D453" s="47"/>
      <c r="E453" s="10"/>
      <c r="F453" s="54" t="str">
        <f t="shared" si="37"/>
        <v/>
      </c>
      <c r="G453" s="7"/>
      <c r="H453" s="46"/>
      <c r="I453" s="7"/>
      <c r="J453" s="7"/>
      <c r="K453" s="7"/>
      <c r="L453" s="10"/>
      <c r="M453" s="10"/>
      <c r="N453" s="46"/>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 t="str">
        <f ca="1">+IF(ISERROR(HLOOKUP("X",O453:$AL$881,AV453,FALSE)),"",IF(AN453="SI",100,IFERROR(HLOOKUP("X",O453:$AL$881,AV453,FALSE)-MONTH(TODAY()),"")))</f>
        <v/>
      </c>
      <c r="AN453" s="13"/>
      <c r="AO453" s="14"/>
      <c r="AP453" s="15">
        <f t="shared" si="38"/>
        <v>0</v>
      </c>
      <c r="AQ453" s="13"/>
      <c r="AR453" s="13"/>
      <c r="AS453" s="13"/>
      <c r="AT453" s="16"/>
      <c r="AU453" s="40">
        <v>488</v>
      </c>
      <c r="AV453" s="40" t="e">
        <f t="shared" si="35"/>
        <v>#REF!</v>
      </c>
    </row>
    <row r="454" spans="3:48" hidden="1" x14ac:dyDescent="0.25">
      <c r="C454" s="9"/>
      <c r="D454" s="47"/>
      <c r="E454" s="10"/>
      <c r="F454" s="54" t="str">
        <f t="shared" si="37"/>
        <v/>
      </c>
      <c r="G454" s="7"/>
      <c r="H454" s="46"/>
      <c r="I454" s="7"/>
      <c r="J454" s="7"/>
      <c r="K454" s="7"/>
      <c r="L454" s="10"/>
      <c r="M454" s="10"/>
      <c r="N454" s="46"/>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 t="str">
        <f ca="1">+IF(ISERROR(HLOOKUP("X",O454:$AL$881,AV454,FALSE)),"",IF(AN454="SI",100,IFERROR(HLOOKUP("X",O454:$AL$881,AV454,FALSE)-MONTH(TODAY()),"")))</f>
        <v/>
      </c>
      <c r="AN454" s="13"/>
      <c r="AO454" s="14"/>
      <c r="AP454" s="15">
        <f t="shared" si="38"/>
        <v>0</v>
      </c>
      <c r="AQ454" s="13"/>
      <c r="AR454" s="13"/>
      <c r="AS454" s="13"/>
      <c r="AT454" s="16"/>
      <c r="AU454" s="40">
        <v>489</v>
      </c>
      <c r="AV454" s="40" t="e">
        <f t="shared" si="35"/>
        <v>#REF!</v>
      </c>
    </row>
    <row r="455" spans="3:48" hidden="1" x14ac:dyDescent="0.25">
      <c r="C455" s="9"/>
      <c r="D455" s="47"/>
      <c r="E455" s="10"/>
      <c r="F455" s="54" t="str">
        <f t="shared" si="37"/>
        <v/>
      </c>
      <c r="G455" s="7"/>
      <c r="H455" s="46"/>
      <c r="I455" s="7"/>
      <c r="J455" s="7"/>
      <c r="K455" s="7"/>
      <c r="L455" s="10"/>
      <c r="M455" s="10"/>
      <c r="N455" s="46"/>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 t="str">
        <f ca="1">+IF(ISERROR(HLOOKUP("X",O455:$AL$881,AV455,FALSE)),"",IF(AN455="SI",100,IFERROR(HLOOKUP("X",O455:$AL$881,AV455,FALSE)-MONTH(TODAY()),"")))</f>
        <v/>
      </c>
      <c r="AN455" s="13"/>
      <c r="AO455" s="14"/>
      <c r="AP455" s="15">
        <f t="shared" si="38"/>
        <v>0</v>
      </c>
      <c r="AQ455" s="13"/>
      <c r="AR455" s="13"/>
      <c r="AS455" s="13"/>
      <c r="AT455" s="16"/>
      <c r="AU455" s="40">
        <v>490</v>
      </c>
      <c r="AV455" s="40" t="e">
        <f t="shared" si="35"/>
        <v>#REF!</v>
      </c>
    </row>
    <row r="456" spans="3:48" hidden="1" x14ac:dyDescent="0.25">
      <c r="C456" s="9"/>
      <c r="D456" s="47"/>
      <c r="E456" s="10"/>
      <c r="F456" s="54" t="str">
        <f t="shared" si="37"/>
        <v/>
      </c>
      <c r="G456" s="7"/>
      <c r="H456" s="46"/>
      <c r="I456" s="7"/>
      <c r="J456" s="7"/>
      <c r="K456" s="7"/>
      <c r="L456" s="10"/>
      <c r="M456" s="10"/>
      <c r="N456" s="46"/>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 t="str">
        <f ca="1">+IF(ISERROR(HLOOKUP("X",O456:$AL$881,AV456,FALSE)),"",IF(AN456="SI",100,IFERROR(HLOOKUP("X",O456:$AL$881,AV456,FALSE)-MONTH(TODAY()),"")))</f>
        <v/>
      </c>
      <c r="AN456" s="13"/>
      <c r="AO456" s="14"/>
      <c r="AP456" s="15">
        <f t="shared" si="38"/>
        <v>0</v>
      </c>
      <c r="AQ456" s="13"/>
      <c r="AR456" s="13"/>
      <c r="AS456" s="13"/>
      <c r="AT456" s="16"/>
      <c r="AU456" s="40">
        <v>491</v>
      </c>
      <c r="AV456" s="40" t="e">
        <f t="shared" si="35"/>
        <v>#REF!</v>
      </c>
    </row>
    <row r="457" spans="3:48" hidden="1" x14ac:dyDescent="0.25">
      <c r="C457" s="9"/>
      <c r="D457" s="47"/>
      <c r="E457" s="10"/>
      <c r="F457" s="54" t="str">
        <f t="shared" si="37"/>
        <v/>
      </c>
      <c r="G457" s="7"/>
      <c r="H457" s="46"/>
      <c r="I457" s="7"/>
      <c r="J457" s="7"/>
      <c r="K457" s="7"/>
      <c r="L457" s="10"/>
      <c r="M457" s="10"/>
      <c r="N457" s="46"/>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 t="str">
        <f ca="1">+IF(ISERROR(HLOOKUP("X",O457:$AL$881,AV457,FALSE)),"",IF(AN457="SI",100,IFERROR(HLOOKUP("X",O457:$AL$881,AV457,FALSE)-MONTH(TODAY()),"")))</f>
        <v/>
      </c>
      <c r="AN457" s="13"/>
      <c r="AO457" s="14"/>
      <c r="AP457" s="15">
        <f t="shared" si="38"/>
        <v>0</v>
      </c>
      <c r="AQ457" s="13"/>
      <c r="AR457" s="13"/>
      <c r="AS457" s="13"/>
      <c r="AT457" s="16"/>
      <c r="AU457" s="40">
        <v>492</v>
      </c>
      <c r="AV457" s="40" t="e">
        <f t="shared" si="35"/>
        <v>#REF!</v>
      </c>
    </row>
    <row r="458" spans="3:48" hidden="1" x14ac:dyDescent="0.25">
      <c r="C458" s="9"/>
      <c r="D458" s="47"/>
      <c r="E458" s="10"/>
      <c r="F458" s="54" t="str">
        <f t="shared" si="37"/>
        <v/>
      </c>
      <c r="G458" s="7"/>
      <c r="H458" s="46"/>
      <c r="I458" s="7"/>
      <c r="J458" s="7"/>
      <c r="K458" s="7"/>
      <c r="L458" s="10"/>
      <c r="M458" s="10"/>
      <c r="N458" s="46"/>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 t="str">
        <f ca="1">+IF(ISERROR(HLOOKUP("X",O458:$AL$881,AV458,FALSE)),"",IF(AN458="SI",100,IFERROR(HLOOKUP("X",O458:$AL$881,AV458,FALSE)-MONTH(TODAY()),"")))</f>
        <v/>
      </c>
      <c r="AN458" s="13"/>
      <c r="AO458" s="14"/>
      <c r="AP458" s="15">
        <f t="shared" si="38"/>
        <v>0</v>
      </c>
      <c r="AQ458" s="13"/>
      <c r="AR458" s="13"/>
      <c r="AS458" s="13"/>
      <c r="AT458" s="16"/>
      <c r="AU458" s="40">
        <v>493</v>
      </c>
      <c r="AV458" s="40" t="e">
        <f t="shared" si="35"/>
        <v>#REF!</v>
      </c>
    </row>
    <row r="459" spans="3:48" hidden="1" x14ac:dyDescent="0.25">
      <c r="C459" s="9"/>
      <c r="D459" s="47"/>
      <c r="E459" s="10"/>
      <c r="F459" s="54" t="str">
        <f t="shared" si="37"/>
        <v/>
      </c>
      <c r="G459" s="7"/>
      <c r="H459" s="46"/>
      <c r="I459" s="7"/>
      <c r="J459" s="7"/>
      <c r="K459" s="7"/>
      <c r="L459" s="10"/>
      <c r="M459" s="10"/>
      <c r="N459" s="46"/>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 t="str">
        <f ca="1">+IF(ISERROR(HLOOKUP("X",O459:$AL$881,AV459,FALSE)),"",IF(AN459="SI",100,IFERROR(HLOOKUP("X",O459:$AL$881,AV459,FALSE)-MONTH(TODAY()),"")))</f>
        <v/>
      </c>
      <c r="AN459" s="13"/>
      <c r="AO459" s="14"/>
      <c r="AP459" s="15">
        <f t="shared" si="38"/>
        <v>0</v>
      </c>
      <c r="AQ459" s="13"/>
      <c r="AR459" s="13"/>
      <c r="AS459" s="13"/>
      <c r="AT459" s="16"/>
      <c r="AU459" s="40">
        <v>494</v>
      </c>
      <c r="AV459" s="40" t="e">
        <f t="shared" si="35"/>
        <v>#REF!</v>
      </c>
    </row>
    <row r="460" spans="3:48" hidden="1" x14ac:dyDescent="0.25">
      <c r="C460" s="9"/>
      <c r="D460" s="47"/>
      <c r="E460" s="10"/>
      <c r="F460" s="54" t="str">
        <f t="shared" si="37"/>
        <v/>
      </c>
      <c r="G460" s="7"/>
      <c r="H460" s="46"/>
      <c r="I460" s="7"/>
      <c r="J460" s="7"/>
      <c r="K460" s="7"/>
      <c r="L460" s="10"/>
      <c r="M460" s="10"/>
      <c r="N460" s="46"/>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 t="str">
        <f ca="1">+IF(ISERROR(HLOOKUP("X",O460:$AL$881,AV460,FALSE)),"",IF(AN460="SI",100,IFERROR(HLOOKUP("X",O460:$AL$881,AV460,FALSE)-MONTH(TODAY()),"")))</f>
        <v/>
      </c>
      <c r="AN460" s="13"/>
      <c r="AO460" s="14"/>
      <c r="AP460" s="15">
        <f t="shared" si="38"/>
        <v>0</v>
      </c>
      <c r="AQ460" s="13"/>
      <c r="AR460" s="13"/>
      <c r="AS460" s="13"/>
      <c r="AT460" s="16"/>
      <c r="AU460" s="40">
        <v>495</v>
      </c>
      <c r="AV460" s="40" t="e">
        <f t="shared" si="35"/>
        <v>#REF!</v>
      </c>
    </row>
    <row r="461" spans="3:48" hidden="1" x14ac:dyDescent="0.25">
      <c r="C461" s="9"/>
      <c r="D461" s="47"/>
      <c r="E461" s="10"/>
      <c r="F461" s="54" t="str">
        <f t="shared" si="37"/>
        <v/>
      </c>
      <c r="G461" s="7"/>
      <c r="H461" s="46"/>
      <c r="I461" s="7"/>
      <c r="J461" s="7"/>
      <c r="K461" s="7"/>
      <c r="L461" s="10"/>
      <c r="M461" s="10"/>
      <c r="N461" s="46"/>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 t="str">
        <f ca="1">+IF(ISERROR(HLOOKUP("X",O461:$AL$881,AV461,FALSE)),"",IF(AN461="SI",100,IFERROR(HLOOKUP("X",O461:$AL$881,AV461,FALSE)-MONTH(TODAY()),"")))</f>
        <v/>
      </c>
      <c r="AN461" s="13"/>
      <c r="AO461" s="14"/>
      <c r="AP461" s="15">
        <f t="shared" si="38"/>
        <v>0</v>
      </c>
      <c r="AQ461" s="13"/>
      <c r="AR461" s="13"/>
      <c r="AS461" s="13"/>
      <c r="AT461" s="16"/>
      <c r="AU461" s="40">
        <v>496</v>
      </c>
      <c r="AV461" s="40" t="e">
        <f t="shared" si="35"/>
        <v>#REF!</v>
      </c>
    </row>
    <row r="462" spans="3:48" hidden="1" x14ac:dyDescent="0.25">
      <c r="C462" s="43"/>
      <c r="D462" s="7"/>
      <c r="E462" s="11"/>
      <c r="F462" s="54" t="str">
        <f t="shared" si="37"/>
        <v/>
      </c>
      <c r="G462" s="7"/>
      <c r="H462" s="43"/>
      <c r="I462" s="7"/>
      <c r="J462" s="5"/>
      <c r="K462" s="5"/>
      <c r="L462" s="11"/>
      <c r="M462" s="11"/>
      <c r="N462" s="25"/>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 t="str">
        <f ca="1">+IF(ISERROR(HLOOKUP("X",O462:$AL$881,AV462,FALSE)),"",IF(AN462="SI",100,IFERROR(HLOOKUP("X",O462:$AL$881,AV462,FALSE)-MONTH(TODAY()),"")))</f>
        <v/>
      </c>
      <c r="AN462" s="13"/>
      <c r="AO462" s="13"/>
      <c r="AP462" s="15"/>
      <c r="AQ462" s="13"/>
      <c r="AR462" s="13"/>
      <c r="AS462" s="13"/>
      <c r="AT462" s="16"/>
      <c r="AU462" s="40">
        <v>497</v>
      </c>
      <c r="AV462" s="40" t="e">
        <f t="shared" si="35"/>
        <v>#REF!</v>
      </c>
    </row>
    <row r="463" spans="3:48" hidden="1" x14ac:dyDescent="0.25">
      <c r="C463" s="43"/>
      <c r="D463" s="7"/>
      <c r="E463" s="11"/>
      <c r="F463" s="54" t="str">
        <f t="shared" si="37"/>
        <v/>
      </c>
      <c r="G463" s="7"/>
      <c r="H463" s="43"/>
      <c r="I463" s="7"/>
      <c r="J463" s="11"/>
      <c r="K463" s="5"/>
      <c r="L463" s="11"/>
      <c r="M463" s="11"/>
      <c r="N463" s="25"/>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 t="str">
        <f ca="1">+IF(ISERROR(HLOOKUP("X",O463:$AL$881,AV463,FALSE)),"",IF(AN463="SI",100,IFERROR(HLOOKUP("X",O463:$AL$881,AV463,FALSE)-MONTH(TODAY()),"")))</f>
        <v/>
      </c>
      <c r="AN463" s="13"/>
      <c r="AO463" s="13"/>
      <c r="AP463" s="15">
        <f>+IF(AN463="SI",AO463,0)</f>
        <v>0</v>
      </c>
      <c r="AQ463" s="13"/>
      <c r="AR463" s="13"/>
      <c r="AS463" s="13"/>
      <c r="AT463" s="16"/>
      <c r="AU463" s="40">
        <v>498</v>
      </c>
      <c r="AV463" s="40" t="e">
        <f t="shared" si="35"/>
        <v>#REF!</v>
      </c>
    </row>
    <row r="464" spans="3:48" hidden="1" x14ac:dyDescent="0.25">
      <c r="C464" s="43"/>
      <c r="D464" s="7"/>
      <c r="E464" s="11"/>
      <c r="F464" s="54" t="str">
        <f t="shared" si="37"/>
        <v/>
      </c>
      <c r="G464" s="7"/>
      <c r="H464" s="43"/>
      <c r="I464" s="7"/>
      <c r="J464" s="5"/>
      <c r="K464" s="5"/>
      <c r="L464" s="11"/>
      <c r="M464" s="11"/>
      <c r="N464" s="25"/>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 t="str">
        <f ca="1">+IF(ISERROR(HLOOKUP("X",O464:$AL$881,AV464,FALSE)),"",IF(AN464="SI",100,IFERROR(HLOOKUP("X",O464:$AL$881,AV464,FALSE)-MONTH(TODAY()),"")))</f>
        <v/>
      </c>
      <c r="AN464" s="13"/>
      <c r="AO464" s="13"/>
      <c r="AP464" s="15">
        <f>+IF(AN464="SI",AO464,0)</f>
        <v>0</v>
      </c>
      <c r="AQ464" s="13"/>
      <c r="AR464" s="13"/>
      <c r="AS464" s="13"/>
      <c r="AT464" s="16"/>
      <c r="AU464" s="40">
        <v>499</v>
      </c>
      <c r="AV464" s="40" t="e">
        <f t="shared" si="35"/>
        <v>#REF!</v>
      </c>
    </row>
    <row r="465" spans="1:48" hidden="1" x14ac:dyDescent="0.25">
      <c r="C465" s="43"/>
      <c r="D465" s="7"/>
      <c r="E465" s="11"/>
      <c r="F465" s="54" t="str">
        <f t="shared" si="37"/>
        <v/>
      </c>
      <c r="G465" s="7"/>
      <c r="H465" s="43"/>
      <c r="I465" s="7"/>
      <c r="J465" s="11"/>
      <c r="K465" s="5"/>
      <c r="L465" s="11"/>
      <c r="M465" s="11"/>
      <c r="N465" s="25"/>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 t="str">
        <f ca="1">+IF(ISERROR(HLOOKUP("X",O465:$AL$881,AV465,FALSE)),"",IF(AN465="SI",100,IFERROR(HLOOKUP("X",O465:$AL$881,AV465,FALSE)-MONTH(TODAY()),"")))</f>
        <v/>
      </c>
      <c r="AN465" s="13"/>
      <c r="AO465" s="13"/>
      <c r="AP465" s="15"/>
      <c r="AQ465" s="13"/>
      <c r="AR465" s="13"/>
      <c r="AS465" s="13"/>
      <c r="AT465" s="16"/>
      <c r="AU465" s="40">
        <v>500</v>
      </c>
      <c r="AV465" s="40" t="e">
        <f t="shared" si="35"/>
        <v>#REF!</v>
      </c>
    </row>
    <row r="466" spans="1:48" hidden="1" x14ac:dyDescent="0.25">
      <c r="C466" s="43"/>
      <c r="D466" s="7"/>
      <c r="E466" s="11"/>
      <c r="F466" s="54" t="str">
        <f t="shared" si="37"/>
        <v/>
      </c>
      <c r="G466" s="7"/>
      <c r="H466" s="43"/>
      <c r="I466" s="7"/>
      <c r="J466" s="7"/>
      <c r="K466" s="43"/>
      <c r="L466" s="11"/>
      <c r="M466" s="11"/>
      <c r="N466" s="25"/>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 t="str">
        <f ca="1">+IF(ISERROR(HLOOKUP("X",O466:$AL$881,AV466,FALSE)),"",IF(AN466="SI",100,IFERROR(HLOOKUP("X",O466:$AL$881,AV466,FALSE)-MONTH(TODAY()),"")))</f>
        <v/>
      </c>
      <c r="AN466" s="13"/>
      <c r="AO466" s="13"/>
      <c r="AP466" s="15"/>
      <c r="AQ466" s="13"/>
      <c r="AR466" s="13"/>
      <c r="AS466" s="13"/>
      <c r="AT466" s="16"/>
      <c r="AU466" s="40">
        <v>501</v>
      </c>
      <c r="AV466" s="40" t="e">
        <f t="shared" si="35"/>
        <v>#REF!</v>
      </c>
    </row>
    <row r="467" spans="1:48" hidden="1" x14ac:dyDescent="0.25">
      <c r="C467" s="43"/>
      <c r="D467" s="7"/>
      <c r="E467" s="11"/>
      <c r="F467" s="54" t="str">
        <f t="shared" si="37"/>
        <v/>
      </c>
      <c r="G467" s="7"/>
      <c r="H467" s="43"/>
      <c r="I467" s="7"/>
      <c r="J467" s="11"/>
      <c r="K467" s="5"/>
      <c r="L467" s="11"/>
      <c r="M467" s="11"/>
      <c r="N467" s="25"/>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 t="str">
        <f ca="1">+IF(ISERROR(HLOOKUP("X",O467:$AL$881,AV467,FALSE)),"",IF(AN467="SI",100,IFERROR(HLOOKUP("X",O467:$AL$881,AV467,FALSE)-MONTH(TODAY()),"")))</f>
        <v/>
      </c>
      <c r="AN467" s="13"/>
      <c r="AO467" s="13"/>
      <c r="AP467" s="15">
        <f>+IF(AN467="SI",AO467,0)</f>
        <v>0</v>
      </c>
      <c r="AQ467" s="13"/>
      <c r="AR467" s="13"/>
      <c r="AS467" s="13"/>
      <c r="AT467" s="16"/>
      <c r="AU467" s="40">
        <v>502</v>
      </c>
      <c r="AV467" s="40" t="e">
        <f t="shared" si="35"/>
        <v>#REF!</v>
      </c>
    </row>
    <row r="468" spans="1:48" hidden="1" x14ac:dyDescent="0.25">
      <c r="C468" s="43"/>
      <c r="D468" s="7"/>
      <c r="E468" s="11"/>
      <c r="F468" s="54" t="str">
        <f t="shared" si="37"/>
        <v/>
      </c>
      <c r="G468" s="7"/>
      <c r="H468" s="43"/>
      <c r="I468" s="7"/>
      <c r="J468" s="5"/>
      <c r="K468" s="5"/>
      <c r="L468" s="11"/>
      <c r="M468" s="11"/>
      <c r="N468" s="25"/>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 t="str">
        <f ca="1">+IF(ISERROR(HLOOKUP("X",O468:$AL$881,AV468,FALSE)),"",IF(AN468="SI",100,IFERROR(HLOOKUP("X",O468:$AL$881,AV468,FALSE)-MONTH(TODAY()),"")))</f>
        <v/>
      </c>
      <c r="AN468" s="13"/>
      <c r="AO468" s="13"/>
      <c r="AP468" s="15">
        <f>+IF(AN468="SI",AO468,0)</f>
        <v>0</v>
      </c>
      <c r="AQ468" s="13"/>
      <c r="AR468" s="13"/>
      <c r="AS468" s="13"/>
      <c r="AT468" s="16"/>
      <c r="AU468" s="40">
        <v>503</v>
      </c>
      <c r="AV468" s="40" t="e">
        <f t="shared" si="35"/>
        <v>#REF!</v>
      </c>
    </row>
    <row r="469" spans="1:48" ht="15.75" hidden="1" thickBot="1" x14ac:dyDescent="0.3">
      <c r="C469" s="158"/>
      <c r="D469" s="159"/>
      <c r="E469" s="160"/>
      <c r="F469" s="160"/>
      <c r="G469" s="160"/>
      <c r="H469" s="160"/>
      <c r="I469" s="160"/>
      <c r="J469" s="160"/>
      <c r="K469" s="160"/>
      <c r="L469" s="160"/>
      <c r="M469" s="160"/>
      <c r="N469" s="160"/>
      <c r="O469" s="160"/>
      <c r="P469" s="160"/>
      <c r="Q469" s="160"/>
      <c r="R469" s="160"/>
      <c r="S469" s="160"/>
      <c r="T469" s="160"/>
      <c r="U469" s="160"/>
      <c r="V469" s="160"/>
      <c r="W469" s="160"/>
      <c r="X469" s="160"/>
      <c r="Y469" s="160"/>
      <c r="Z469" s="160"/>
      <c r="AA469" s="160"/>
      <c r="AB469" s="160"/>
      <c r="AC469" s="160"/>
      <c r="AD469" s="160"/>
      <c r="AE469" s="160"/>
      <c r="AF469" s="160"/>
      <c r="AG469" s="160"/>
      <c r="AH469" s="160"/>
      <c r="AI469" s="160"/>
      <c r="AJ469" s="160"/>
      <c r="AK469" s="160"/>
      <c r="AL469" s="160"/>
      <c r="AM469" s="160"/>
      <c r="AN469" s="27" t="s">
        <v>35</v>
      </c>
      <c r="AO469" s="28">
        <f>SUM(AO443:AO468)</f>
        <v>0</v>
      </c>
      <c r="AP469" s="28">
        <f>SUM(AP443:AP468)</f>
        <v>0</v>
      </c>
      <c r="AQ469" s="29">
        <f>SUM(F469:AN469)</f>
        <v>0</v>
      </c>
      <c r="AR469" s="29"/>
      <c r="AS469" s="29"/>
      <c r="AT469" s="30"/>
      <c r="AU469" s="40">
        <v>504</v>
      </c>
      <c r="AV469" s="40" t="e">
        <f t="shared" si="35"/>
        <v>#REF!</v>
      </c>
    </row>
    <row r="470" spans="1:48" ht="29.25" hidden="1" thickTop="1" x14ac:dyDescent="0.25">
      <c r="A470" s="151" t="str">
        <f>D470</f>
        <v/>
      </c>
      <c r="B470" s="94"/>
      <c r="C470" s="162" t="s">
        <v>33</v>
      </c>
      <c r="D470" s="49" t="str">
        <f>IF(F472=1,VLOOKUP("NOMINACION PROTOCOLO",C441:D469,2,0)+1,"")</f>
        <v/>
      </c>
      <c r="E470" s="149" t="s">
        <v>32</v>
      </c>
      <c r="F470" s="155" t="s">
        <v>18</v>
      </c>
      <c r="G470" s="149" t="s">
        <v>23</v>
      </c>
      <c r="H470" s="149" t="s">
        <v>15</v>
      </c>
      <c r="I470" s="149" t="s">
        <v>24</v>
      </c>
      <c r="J470" s="149" t="s">
        <v>12</v>
      </c>
      <c r="K470" s="149"/>
      <c r="L470" s="149" t="s">
        <v>22</v>
      </c>
      <c r="M470" s="149"/>
      <c r="N470" s="149"/>
      <c r="O470" s="150" t="s">
        <v>0</v>
      </c>
      <c r="P470" s="150" t="s">
        <v>1</v>
      </c>
      <c r="Q470" s="150" t="s">
        <v>2</v>
      </c>
      <c r="R470" s="150" t="s">
        <v>3</v>
      </c>
      <c r="S470" s="150" t="s">
        <v>4</v>
      </c>
      <c r="T470" s="150" t="s">
        <v>5</v>
      </c>
      <c r="U470" s="150" t="s">
        <v>6</v>
      </c>
      <c r="V470" s="150" t="s">
        <v>7</v>
      </c>
      <c r="W470" s="150" t="s">
        <v>8</v>
      </c>
      <c r="X470" s="150" t="s">
        <v>9</v>
      </c>
      <c r="Y470" s="150" t="s">
        <v>10</v>
      </c>
      <c r="Z470" s="150" t="s">
        <v>11</v>
      </c>
      <c r="AA470" s="150" t="s">
        <v>0</v>
      </c>
      <c r="AB470" s="150" t="s">
        <v>1</v>
      </c>
      <c r="AC470" s="150" t="s">
        <v>2</v>
      </c>
      <c r="AD470" s="150" t="s">
        <v>3</v>
      </c>
      <c r="AE470" s="150" t="s">
        <v>4</v>
      </c>
      <c r="AF470" s="150" t="s">
        <v>5</v>
      </c>
      <c r="AG470" s="150" t="s">
        <v>6</v>
      </c>
      <c r="AH470" s="150" t="s">
        <v>7</v>
      </c>
      <c r="AI470" s="150" t="s">
        <v>8</v>
      </c>
      <c r="AJ470" s="150" t="s">
        <v>9</v>
      </c>
      <c r="AK470" s="150" t="s">
        <v>10</v>
      </c>
      <c r="AL470" s="150" t="s">
        <v>11</v>
      </c>
      <c r="AM470" s="149" t="s">
        <v>17</v>
      </c>
      <c r="AN470" s="149"/>
      <c r="AO470" s="149" t="s">
        <v>14</v>
      </c>
      <c r="AP470" s="149"/>
      <c r="AQ470" s="19"/>
      <c r="AR470" s="19"/>
      <c r="AS470" s="19"/>
      <c r="AT470" s="20"/>
      <c r="AU470" s="40">
        <v>505</v>
      </c>
      <c r="AV470" s="40" t="e">
        <f t="shared" si="35"/>
        <v>#REF!</v>
      </c>
    </row>
    <row r="471" spans="1:48" ht="29.25" hidden="1" thickBot="1" x14ac:dyDescent="0.3">
      <c r="A471" s="152"/>
      <c r="B471" s="94"/>
      <c r="C471" s="162"/>
      <c r="D471" s="48"/>
      <c r="E471" s="149"/>
      <c r="F471" s="155"/>
      <c r="G471" s="149"/>
      <c r="H471" s="149"/>
      <c r="I471" s="149"/>
      <c r="J471" s="41" t="s">
        <v>26</v>
      </c>
      <c r="K471" s="41" t="s">
        <v>25</v>
      </c>
      <c r="L471" s="41" t="s">
        <v>21</v>
      </c>
      <c r="M471" s="41" t="s">
        <v>20</v>
      </c>
      <c r="N471" s="41" t="s">
        <v>19</v>
      </c>
      <c r="O471" s="150"/>
      <c r="P471" s="150"/>
      <c r="Q471" s="150"/>
      <c r="R471" s="150"/>
      <c r="S471" s="150"/>
      <c r="T471" s="150"/>
      <c r="U471" s="150"/>
      <c r="V471" s="150"/>
      <c r="W471" s="150"/>
      <c r="X471" s="150"/>
      <c r="Y471" s="150"/>
      <c r="Z471" s="150"/>
      <c r="AA471" s="150"/>
      <c r="AB471" s="150"/>
      <c r="AC471" s="150"/>
      <c r="AD471" s="150"/>
      <c r="AE471" s="150"/>
      <c r="AF471" s="150"/>
      <c r="AG471" s="150"/>
      <c r="AH471" s="150"/>
      <c r="AI471" s="150"/>
      <c r="AJ471" s="150"/>
      <c r="AK471" s="150"/>
      <c r="AL471" s="150"/>
      <c r="AM471" s="44" t="s">
        <v>16</v>
      </c>
      <c r="AN471" s="41" t="s">
        <v>13</v>
      </c>
      <c r="AO471" s="41" t="s">
        <v>28</v>
      </c>
      <c r="AP471" s="44" t="s">
        <v>29</v>
      </c>
      <c r="AQ471" s="23"/>
      <c r="AR471" s="23"/>
      <c r="AS471" s="23"/>
      <c r="AT471" s="24"/>
      <c r="AU471" s="40">
        <v>506</v>
      </c>
      <c r="AV471" s="40" t="e">
        <f t="shared" si="35"/>
        <v>#REF!</v>
      </c>
    </row>
    <row r="472" spans="1:48" hidden="1" x14ac:dyDescent="0.25">
      <c r="C472" s="42"/>
      <c r="D472" s="50"/>
      <c r="E472" s="11"/>
      <c r="F472" s="54" t="str">
        <f>IF(ISBLANK(C472),"",IF(AND(ISTEXT(F470)=TRUE,ISTEXT(C472)=TRUE),1,F470+1))</f>
        <v/>
      </c>
      <c r="G472" s="5"/>
      <c r="H472" s="43"/>
      <c r="I472" s="7"/>
      <c r="J472" s="5"/>
      <c r="K472" s="5"/>
      <c r="L472" s="11"/>
      <c r="M472" s="11"/>
      <c r="N472" s="25">
        <f>SUM(L472:M497)</f>
        <v>0</v>
      </c>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 t="str">
        <f ca="1">+IF(ISERROR(HLOOKUP("X",O472:$AL$881,AV472,FALSE)),"",IF(AN472="SI",100,IFERROR(HLOOKUP("X",O472:$AL$881,AV472,FALSE)-MONTH(TODAY()),"")))</f>
        <v/>
      </c>
      <c r="AN472" s="13"/>
      <c r="AO472" s="13"/>
      <c r="AP472" s="15">
        <f>+IF(AN472="SI",AO472,0)</f>
        <v>0</v>
      </c>
      <c r="AQ472" s="14">
        <f>SUM(AP472)</f>
        <v>0</v>
      </c>
      <c r="AR472" s="13"/>
      <c r="AS472" s="13"/>
      <c r="AT472" s="16"/>
      <c r="AU472" s="40">
        <v>507</v>
      </c>
      <c r="AV472" s="40" t="e">
        <f t="shared" si="35"/>
        <v>#REF!</v>
      </c>
    </row>
    <row r="473" spans="1:48" hidden="1" x14ac:dyDescent="0.25">
      <c r="C473" s="42"/>
      <c r="D473" s="50"/>
      <c r="E473" s="11"/>
      <c r="F473" s="54" t="str">
        <f>IF(ISBLANK(C473),"",IF(AND(ISTEXT(F472)=TRUE,ISTEXT(C473)=TRUE),1,F472+1))</f>
        <v/>
      </c>
      <c r="G473" s="5"/>
      <c r="H473" s="43"/>
      <c r="I473" s="7"/>
      <c r="J473" s="5"/>
      <c r="K473" s="5"/>
      <c r="L473" s="11"/>
      <c r="M473" s="11"/>
      <c r="N473" s="25"/>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 t="str">
        <f ca="1">+IF(ISERROR(HLOOKUP("X",O473:$AL$881,AV473,FALSE)),"",IF(AN473="SI",100,IFERROR(HLOOKUP("X",O473:$AL$881,AV473,FALSE)-MONTH(TODAY()),"")))</f>
        <v/>
      </c>
      <c r="AN473" s="13"/>
      <c r="AO473" s="13"/>
      <c r="AP473" s="15"/>
      <c r="AQ473" s="13"/>
      <c r="AR473" s="13"/>
      <c r="AS473" s="13"/>
      <c r="AT473" s="16"/>
      <c r="AU473" s="40">
        <v>508</v>
      </c>
      <c r="AV473" s="40" t="e">
        <f t="shared" si="35"/>
        <v>#REF!</v>
      </c>
    </row>
    <row r="474" spans="1:48" hidden="1" x14ac:dyDescent="0.25">
      <c r="C474" s="42"/>
      <c r="D474" s="50"/>
      <c r="E474" s="11"/>
      <c r="F474" s="54" t="str">
        <f t="shared" ref="F474:F497" si="39">IF(ISBLANK(C474),"",IF(AND(ISTEXT(F473)=TRUE,ISTEXT(C474)=TRUE),1,F473+1))</f>
        <v/>
      </c>
      <c r="G474" s="5"/>
      <c r="H474" s="43"/>
      <c r="I474" s="7"/>
      <c r="J474" s="5"/>
      <c r="K474" s="5"/>
      <c r="L474" s="11"/>
      <c r="M474" s="11"/>
      <c r="N474" s="25"/>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 t="str">
        <f ca="1">+IF(ISERROR(HLOOKUP("X",O474:$AL$881,AV474,FALSE)),"",IF(AN474="SI",100,IFERROR(HLOOKUP("X",O474:$AL$881,AV474,FALSE)-MONTH(TODAY()),"")))</f>
        <v/>
      </c>
      <c r="AN474" s="13"/>
      <c r="AO474" s="13"/>
      <c r="AP474" s="15"/>
      <c r="AQ474" s="13"/>
      <c r="AR474" s="13"/>
      <c r="AS474" s="13"/>
      <c r="AT474" s="16"/>
      <c r="AU474" s="40">
        <v>509</v>
      </c>
      <c r="AV474" s="40" t="e">
        <f t="shared" si="35"/>
        <v>#REF!</v>
      </c>
    </row>
    <row r="475" spans="1:48" hidden="1" x14ac:dyDescent="0.25">
      <c r="C475" s="42"/>
      <c r="D475" s="50"/>
      <c r="E475" s="11"/>
      <c r="F475" s="54" t="str">
        <f t="shared" si="39"/>
        <v/>
      </c>
      <c r="G475" s="5"/>
      <c r="H475" s="43"/>
      <c r="I475" s="7"/>
      <c r="J475" s="5"/>
      <c r="K475" s="5"/>
      <c r="L475" s="11"/>
      <c r="M475" s="11"/>
      <c r="N475" s="25"/>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 t="str">
        <f ca="1">+IF(ISERROR(HLOOKUP("X",O475:$AL$881,AV475,FALSE)),"",IF(AN475="SI",100,IFERROR(HLOOKUP("X",O475:$AL$881,AV475,FALSE)-MONTH(TODAY()),"")))</f>
        <v/>
      </c>
      <c r="AN475" s="13"/>
      <c r="AO475" s="13"/>
      <c r="AP475" s="15"/>
      <c r="AQ475" s="13"/>
      <c r="AR475" s="13"/>
      <c r="AS475" s="13"/>
      <c r="AT475" s="16"/>
      <c r="AU475" s="40">
        <v>510</v>
      </c>
      <c r="AV475" s="40" t="e">
        <f t="shared" si="35"/>
        <v>#REF!</v>
      </c>
    </row>
    <row r="476" spans="1:48" hidden="1" x14ac:dyDescent="0.25">
      <c r="C476" s="42"/>
      <c r="D476" s="50"/>
      <c r="E476" s="11"/>
      <c r="F476" s="54" t="str">
        <f t="shared" si="39"/>
        <v/>
      </c>
      <c r="G476" s="5"/>
      <c r="H476" s="43"/>
      <c r="I476" s="7"/>
      <c r="J476" s="5"/>
      <c r="K476" s="5"/>
      <c r="L476" s="11"/>
      <c r="M476" s="11"/>
      <c r="N476" s="25"/>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 t="str">
        <f ca="1">+IF(ISERROR(HLOOKUP("X",O476:$AL$881,AV476,FALSE)),"",IF(AN476="SI",100,IFERROR(HLOOKUP("X",O476:$AL$881,AV476,FALSE)-MONTH(TODAY()),"")))</f>
        <v/>
      </c>
      <c r="AN476" s="13"/>
      <c r="AO476" s="13"/>
      <c r="AP476" s="15"/>
      <c r="AQ476" s="13"/>
      <c r="AR476" s="13"/>
      <c r="AS476" s="13"/>
      <c r="AT476" s="16"/>
      <c r="AU476" s="40">
        <v>511</v>
      </c>
      <c r="AV476" s="40" t="e">
        <f t="shared" si="35"/>
        <v>#REF!</v>
      </c>
    </row>
    <row r="477" spans="1:48" hidden="1" x14ac:dyDescent="0.25">
      <c r="C477" s="9"/>
      <c r="D477" s="47"/>
      <c r="E477" s="10"/>
      <c r="F477" s="54" t="str">
        <f t="shared" si="39"/>
        <v/>
      </c>
      <c r="G477" s="7"/>
      <c r="H477" s="46"/>
      <c r="I477" s="7"/>
      <c r="J477" s="7"/>
      <c r="K477" s="7"/>
      <c r="L477" s="10"/>
      <c r="M477" s="10"/>
      <c r="N477" s="46"/>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 t="str">
        <f ca="1">+IF(ISERROR(HLOOKUP("X",O477:$AL$881,AV477,FALSE)),"",IF(AN477="SI",100,IFERROR(HLOOKUP("X",O477:$AL$881,AV477,FALSE)-MONTH(TODAY()),"")))</f>
        <v/>
      </c>
      <c r="AN477" s="13"/>
      <c r="AO477" s="14"/>
      <c r="AP477" s="15">
        <f t="shared" ref="AP477:AP490" si="40">+IF(AN477="SI",AO477,0)</f>
        <v>0</v>
      </c>
      <c r="AQ477" s="13"/>
      <c r="AR477" s="13"/>
      <c r="AS477" s="13"/>
      <c r="AT477" s="16"/>
      <c r="AU477" s="40">
        <v>512</v>
      </c>
      <c r="AV477" s="40" t="e">
        <f t="shared" si="35"/>
        <v>#REF!</v>
      </c>
    </row>
    <row r="478" spans="1:48" hidden="1" x14ac:dyDescent="0.25">
      <c r="C478" s="9"/>
      <c r="D478" s="47"/>
      <c r="E478" s="10"/>
      <c r="F478" s="54" t="str">
        <f t="shared" si="39"/>
        <v/>
      </c>
      <c r="G478" s="7"/>
      <c r="H478" s="46"/>
      <c r="I478" s="7"/>
      <c r="J478" s="7"/>
      <c r="K478" s="7"/>
      <c r="L478" s="10"/>
      <c r="M478" s="10"/>
      <c r="N478" s="46"/>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 t="str">
        <f ca="1">+IF(ISERROR(HLOOKUP("X",O478:$AL$881,AV478,FALSE)),"",IF(AN478="SI",100,IFERROR(HLOOKUP("X",O478:$AL$881,AV478,FALSE)-MONTH(TODAY()),"")))</f>
        <v/>
      </c>
      <c r="AN478" s="13"/>
      <c r="AO478" s="14"/>
      <c r="AP478" s="15">
        <f t="shared" si="40"/>
        <v>0</v>
      </c>
      <c r="AQ478" s="13"/>
      <c r="AR478" s="13"/>
      <c r="AS478" s="13"/>
      <c r="AT478" s="16"/>
      <c r="AU478" s="40">
        <v>513</v>
      </c>
      <c r="AV478" s="40" t="e">
        <f t="shared" si="35"/>
        <v>#REF!</v>
      </c>
    </row>
    <row r="479" spans="1:48" hidden="1" x14ac:dyDescent="0.25">
      <c r="C479" s="9"/>
      <c r="D479" s="47"/>
      <c r="E479" s="10"/>
      <c r="F479" s="54" t="str">
        <f t="shared" si="39"/>
        <v/>
      </c>
      <c r="G479" s="7"/>
      <c r="H479" s="46"/>
      <c r="I479" s="7"/>
      <c r="J479" s="7"/>
      <c r="K479" s="7"/>
      <c r="L479" s="10"/>
      <c r="M479" s="10"/>
      <c r="N479" s="46"/>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 t="str">
        <f ca="1">+IF(ISERROR(HLOOKUP("X",O479:$AL$881,AV479,FALSE)),"",IF(AN479="SI",100,IFERROR(HLOOKUP("X",O479:$AL$881,AV479,FALSE)-MONTH(TODAY()),"")))</f>
        <v/>
      </c>
      <c r="AN479" s="13"/>
      <c r="AO479" s="14"/>
      <c r="AP479" s="15">
        <f t="shared" si="40"/>
        <v>0</v>
      </c>
      <c r="AQ479" s="13"/>
      <c r="AR479" s="13"/>
      <c r="AS479" s="13"/>
      <c r="AT479" s="16"/>
      <c r="AU479" s="40">
        <v>514</v>
      </c>
      <c r="AV479" s="40" t="e">
        <f t="shared" si="35"/>
        <v>#REF!</v>
      </c>
    </row>
    <row r="480" spans="1:48" hidden="1" x14ac:dyDescent="0.25">
      <c r="C480" s="9"/>
      <c r="D480" s="47"/>
      <c r="E480" s="10"/>
      <c r="F480" s="54" t="str">
        <f t="shared" si="39"/>
        <v/>
      </c>
      <c r="G480" s="7"/>
      <c r="H480" s="46"/>
      <c r="I480" s="7"/>
      <c r="J480" s="7"/>
      <c r="K480" s="7"/>
      <c r="L480" s="10"/>
      <c r="M480" s="10"/>
      <c r="N480" s="46"/>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 t="str">
        <f ca="1">+IF(ISERROR(HLOOKUP("X",O480:$AL$881,AV480,FALSE)),"",IF(AN480="SI",100,IFERROR(HLOOKUP("X",O480:$AL$881,AV480,FALSE)-MONTH(TODAY()),"")))</f>
        <v/>
      </c>
      <c r="AN480" s="13"/>
      <c r="AO480" s="14"/>
      <c r="AP480" s="15">
        <f t="shared" si="40"/>
        <v>0</v>
      </c>
      <c r="AQ480" s="13"/>
      <c r="AR480" s="13"/>
      <c r="AS480" s="13"/>
      <c r="AT480" s="16"/>
      <c r="AU480" s="40">
        <v>515</v>
      </c>
      <c r="AV480" s="40" t="e">
        <f t="shared" ref="AV480:AV543" si="41">+AV479-1</f>
        <v>#REF!</v>
      </c>
    </row>
    <row r="481" spans="3:48" hidden="1" x14ac:dyDescent="0.25">
      <c r="C481" s="9"/>
      <c r="D481" s="47"/>
      <c r="E481" s="10"/>
      <c r="F481" s="54" t="str">
        <f t="shared" si="39"/>
        <v/>
      </c>
      <c r="G481" s="7"/>
      <c r="H481" s="46"/>
      <c r="I481" s="7"/>
      <c r="J481" s="7"/>
      <c r="K481" s="7"/>
      <c r="L481" s="10"/>
      <c r="M481" s="10"/>
      <c r="N481" s="46"/>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 t="str">
        <f ca="1">+IF(ISERROR(HLOOKUP("X",O481:$AL$881,AV481,FALSE)),"",IF(AN481="SI",100,IFERROR(HLOOKUP("X",O481:$AL$881,AV481,FALSE)-MONTH(TODAY()),"")))</f>
        <v/>
      </c>
      <c r="AN481" s="13"/>
      <c r="AO481" s="14"/>
      <c r="AP481" s="15">
        <f t="shared" si="40"/>
        <v>0</v>
      </c>
      <c r="AQ481" s="13"/>
      <c r="AR481" s="13"/>
      <c r="AS481" s="13"/>
      <c r="AT481" s="16"/>
      <c r="AU481" s="40">
        <v>516</v>
      </c>
      <c r="AV481" s="40" t="e">
        <f t="shared" si="41"/>
        <v>#REF!</v>
      </c>
    </row>
    <row r="482" spans="3:48" hidden="1" x14ac:dyDescent="0.25">
      <c r="C482" s="9"/>
      <c r="D482" s="47"/>
      <c r="E482" s="10"/>
      <c r="F482" s="54" t="str">
        <f t="shared" si="39"/>
        <v/>
      </c>
      <c r="G482" s="7"/>
      <c r="H482" s="46"/>
      <c r="I482" s="7"/>
      <c r="J482" s="7"/>
      <c r="K482" s="7"/>
      <c r="L482" s="10"/>
      <c r="M482" s="10"/>
      <c r="N482" s="46"/>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 t="str">
        <f ca="1">+IF(ISERROR(HLOOKUP("X",O482:$AL$881,AV482,FALSE)),"",IF(AN482="SI",100,IFERROR(HLOOKUP("X",O482:$AL$881,AV482,FALSE)-MONTH(TODAY()),"")))</f>
        <v/>
      </c>
      <c r="AN482" s="13"/>
      <c r="AO482" s="14"/>
      <c r="AP482" s="15">
        <f t="shared" si="40"/>
        <v>0</v>
      </c>
      <c r="AQ482" s="13"/>
      <c r="AR482" s="13"/>
      <c r="AS482" s="13"/>
      <c r="AT482" s="16"/>
      <c r="AU482" s="40">
        <v>517</v>
      </c>
      <c r="AV482" s="40" t="e">
        <f t="shared" si="41"/>
        <v>#REF!</v>
      </c>
    </row>
    <row r="483" spans="3:48" hidden="1" x14ac:dyDescent="0.25">
      <c r="C483" s="9"/>
      <c r="D483" s="47"/>
      <c r="E483" s="10"/>
      <c r="F483" s="54" t="str">
        <f t="shared" si="39"/>
        <v/>
      </c>
      <c r="G483" s="7"/>
      <c r="H483" s="46"/>
      <c r="I483" s="7"/>
      <c r="J483" s="7"/>
      <c r="K483" s="7"/>
      <c r="L483" s="10"/>
      <c r="M483" s="10"/>
      <c r="N483" s="46"/>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 t="str">
        <f ca="1">+IF(ISERROR(HLOOKUP("X",O483:$AL$881,AV483,FALSE)),"",IF(AN483="SI",100,IFERROR(HLOOKUP("X",O483:$AL$881,AV483,FALSE)-MONTH(TODAY()),"")))</f>
        <v/>
      </c>
      <c r="AN483" s="13"/>
      <c r="AO483" s="14"/>
      <c r="AP483" s="15">
        <f t="shared" si="40"/>
        <v>0</v>
      </c>
      <c r="AQ483" s="13"/>
      <c r="AR483" s="13"/>
      <c r="AS483" s="13"/>
      <c r="AT483" s="16"/>
      <c r="AU483" s="40">
        <v>518</v>
      </c>
      <c r="AV483" s="40" t="e">
        <f t="shared" si="41"/>
        <v>#REF!</v>
      </c>
    </row>
    <row r="484" spans="3:48" hidden="1" x14ac:dyDescent="0.25">
      <c r="C484" s="9"/>
      <c r="D484" s="47"/>
      <c r="E484" s="10"/>
      <c r="F484" s="54" t="str">
        <f t="shared" si="39"/>
        <v/>
      </c>
      <c r="G484" s="7"/>
      <c r="H484" s="46"/>
      <c r="I484" s="7"/>
      <c r="J484" s="7"/>
      <c r="K484" s="7"/>
      <c r="L484" s="10"/>
      <c r="M484" s="10"/>
      <c r="N484" s="46"/>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 t="str">
        <f ca="1">+IF(ISERROR(HLOOKUP("X",O484:$AL$881,AV484,FALSE)),"",IF(AN484="SI",100,IFERROR(HLOOKUP("X",O484:$AL$881,AV484,FALSE)-MONTH(TODAY()),"")))</f>
        <v/>
      </c>
      <c r="AN484" s="13"/>
      <c r="AO484" s="14"/>
      <c r="AP484" s="15">
        <f t="shared" si="40"/>
        <v>0</v>
      </c>
      <c r="AQ484" s="13"/>
      <c r="AR484" s="13"/>
      <c r="AS484" s="13"/>
      <c r="AT484" s="16"/>
      <c r="AU484" s="40">
        <v>519</v>
      </c>
      <c r="AV484" s="40" t="e">
        <f t="shared" si="41"/>
        <v>#REF!</v>
      </c>
    </row>
    <row r="485" spans="3:48" hidden="1" x14ac:dyDescent="0.25">
      <c r="C485" s="9"/>
      <c r="D485" s="47"/>
      <c r="E485" s="10"/>
      <c r="F485" s="54" t="str">
        <f t="shared" si="39"/>
        <v/>
      </c>
      <c r="G485" s="7"/>
      <c r="H485" s="46"/>
      <c r="I485" s="7"/>
      <c r="J485" s="7"/>
      <c r="K485" s="7"/>
      <c r="L485" s="10"/>
      <c r="M485" s="10"/>
      <c r="N485" s="46"/>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 t="str">
        <f ca="1">+IF(ISERROR(HLOOKUP("X",O485:$AL$881,AV485,FALSE)),"",IF(AN485="SI",100,IFERROR(HLOOKUP("X",O485:$AL$881,AV485,FALSE)-MONTH(TODAY()),"")))</f>
        <v/>
      </c>
      <c r="AN485" s="13"/>
      <c r="AO485" s="14"/>
      <c r="AP485" s="15">
        <f t="shared" si="40"/>
        <v>0</v>
      </c>
      <c r="AQ485" s="13"/>
      <c r="AR485" s="13"/>
      <c r="AS485" s="13"/>
      <c r="AT485" s="16"/>
      <c r="AU485" s="40">
        <v>520</v>
      </c>
      <c r="AV485" s="40" t="e">
        <f t="shared" si="41"/>
        <v>#REF!</v>
      </c>
    </row>
    <row r="486" spans="3:48" hidden="1" x14ac:dyDescent="0.25">
      <c r="C486" s="9"/>
      <c r="D486" s="47"/>
      <c r="E486" s="10"/>
      <c r="F486" s="54" t="str">
        <f t="shared" si="39"/>
        <v/>
      </c>
      <c r="G486" s="7"/>
      <c r="H486" s="46"/>
      <c r="I486" s="7"/>
      <c r="J486" s="7"/>
      <c r="K486" s="7"/>
      <c r="L486" s="10"/>
      <c r="M486" s="10"/>
      <c r="N486" s="46"/>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 t="str">
        <f ca="1">+IF(ISERROR(HLOOKUP("X",O486:$AL$881,AV486,FALSE)),"",IF(AN486="SI",100,IFERROR(HLOOKUP("X",O486:$AL$881,AV486,FALSE)-MONTH(TODAY()),"")))</f>
        <v/>
      </c>
      <c r="AN486" s="13"/>
      <c r="AO486" s="14"/>
      <c r="AP486" s="15">
        <f t="shared" si="40"/>
        <v>0</v>
      </c>
      <c r="AQ486" s="13"/>
      <c r="AR486" s="13"/>
      <c r="AS486" s="13"/>
      <c r="AT486" s="16"/>
      <c r="AU486" s="40">
        <v>521</v>
      </c>
      <c r="AV486" s="40" t="e">
        <f t="shared" si="41"/>
        <v>#REF!</v>
      </c>
    </row>
    <row r="487" spans="3:48" hidden="1" x14ac:dyDescent="0.25">
      <c r="C487" s="9"/>
      <c r="D487" s="47"/>
      <c r="E487" s="10"/>
      <c r="F487" s="54" t="str">
        <f t="shared" si="39"/>
        <v/>
      </c>
      <c r="G487" s="7"/>
      <c r="H487" s="46"/>
      <c r="I487" s="7"/>
      <c r="J487" s="7"/>
      <c r="K487" s="7"/>
      <c r="L487" s="10"/>
      <c r="M487" s="10"/>
      <c r="N487" s="46"/>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 t="str">
        <f ca="1">+IF(ISERROR(HLOOKUP("X",O487:$AL$881,AV487,FALSE)),"",IF(AN487="SI",100,IFERROR(HLOOKUP("X",O487:$AL$881,AV487,FALSE)-MONTH(TODAY()),"")))</f>
        <v/>
      </c>
      <c r="AN487" s="13"/>
      <c r="AO487" s="14"/>
      <c r="AP487" s="15">
        <f t="shared" si="40"/>
        <v>0</v>
      </c>
      <c r="AQ487" s="13"/>
      <c r="AR487" s="13"/>
      <c r="AS487" s="13"/>
      <c r="AT487" s="16"/>
      <c r="AU487" s="40">
        <v>522</v>
      </c>
      <c r="AV487" s="40" t="e">
        <f t="shared" si="41"/>
        <v>#REF!</v>
      </c>
    </row>
    <row r="488" spans="3:48" hidden="1" x14ac:dyDescent="0.25">
      <c r="C488" s="9"/>
      <c r="D488" s="47"/>
      <c r="E488" s="10"/>
      <c r="F488" s="54" t="str">
        <f t="shared" si="39"/>
        <v/>
      </c>
      <c r="G488" s="7"/>
      <c r="H488" s="46"/>
      <c r="I488" s="7"/>
      <c r="J488" s="7"/>
      <c r="K488" s="7"/>
      <c r="L488" s="10"/>
      <c r="M488" s="10"/>
      <c r="N488" s="46"/>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 t="str">
        <f ca="1">+IF(ISERROR(HLOOKUP("X",O488:$AL$881,AV488,FALSE)),"",IF(AN488="SI",100,IFERROR(HLOOKUP("X",O488:$AL$881,AV488,FALSE)-MONTH(TODAY()),"")))</f>
        <v/>
      </c>
      <c r="AN488" s="13"/>
      <c r="AO488" s="14"/>
      <c r="AP488" s="15">
        <f t="shared" si="40"/>
        <v>0</v>
      </c>
      <c r="AQ488" s="13"/>
      <c r="AR488" s="13"/>
      <c r="AS488" s="13"/>
      <c r="AT488" s="16"/>
      <c r="AU488" s="40">
        <v>523</v>
      </c>
      <c r="AV488" s="40" t="e">
        <f t="shared" si="41"/>
        <v>#REF!</v>
      </c>
    </row>
    <row r="489" spans="3:48" hidden="1" x14ac:dyDescent="0.25">
      <c r="C489" s="9"/>
      <c r="D489" s="47"/>
      <c r="E489" s="10"/>
      <c r="F489" s="54" t="str">
        <f t="shared" si="39"/>
        <v/>
      </c>
      <c r="G489" s="7"/>
      <c r="H489" s="46"/>
      <c r="I489" s="7"/>
      <c r="J489" s="7"/>
      <c r="K489" s="7"/>
      <c r="L489" s="10"/>
      <c r="M489" s="10"/>
      <c r="N489" s="46"/>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 t="str">
        <f ca="1">+IF(ISERROR(HLOOKUP("X",O489:$AL$881,AV489,FALSE)),"",IF(AN489="SI",100,IFERROR(HLOOKUP("X",O489:$AL$881,AV489,FALSE)-MONTH(TODAY()),"")))</f>
        <v/>
      </c>
      <c r="AN489" s="13"/>
      <c r="AO489" s="14"/>
      <c r="AP489" s="15">
        <f t="shared" si="40"/>
        <v>0</v>
      </c>
      <c r="AQ489" s="13"/>
      <c r="AR489" s="13"/>
      <c r="AS489" s="13"/>
      <c r="AT489" s="16"/>
      <c r="AU489" s="40">
        <v>524</v>
      </c>
      <c r="AV489" s="40" t="e">
        <f t="shared" si="41"/>
        <v>#REF!</v>
      </c>
    </row>
    <row r="490" spans="3:48" hidden="1" x14ac:dyDescent="0.25">
      <c r="C490" s="9"/>
      <c r="D490" s="47"/>
      <c r="E490" s="10"/>
      <c r="F490" s="54" t="str">
        <f t="shared" si="39"/>
        <v/>
      </c>
      <c r="G490" s="7"/>
      <c r="H490" s="46"/>
      <c r="I490" s="7"/>
      <c r="J490" s="7"/>
      <c r="K490" s="7"/>
      <c r="L490" s="10"/>
      <c r="M490" s="10"/>
      <c r="N490" s="46"/>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 t="str">
        <f ca="1">+IF(ISERROR(HLOOKUP("X",O490:$AL$881,AV490,FALSE)),"",IF(AN490="SI",100,IFERROR(HLOOKUP("X",O490:$AL$881,AV490,FALSE)-MONTH(TODAY()),"")))</f>
        <v/>
      </c>
      <c r="AN490" s="13"/>
      <c r="AO490" s="14"/>
      <c r="AP490" s="15">
        <f t="shared" si="40"/>
        <v>0</v>
      </c>
      <c r="AQ490" s="13"/>
      <c r="AR490" s="13"/>
      <c r="AS490" s="13"/>
      <c r="AT490" s="16"/>
      <c r="AU490" s="40">
        <v>525</v>
      </c>
      <c r="AV490" s="40" t="e">
        <f t="shared" si="41"/>
        <v>#REF!</v>
      </c>
    </row>
    <row r="491" spans="3:48" hidden="1" x14ac:dyDescent="0.25">
      <c r="C491" s="43"/>
      <c r="D491" s="7"/>
      <c r="E491" s="11"/>
      <c r="F491" s="54" t="str">
        <f t="shared" si="39"/>
        <v/>
      </c>
      <c r="G491" s="7"/>
      <c r="H491" s="43"/>
      <c r="I491" s="7"/>
      <c r="J491" s="5"/>
      <c r="K491" s="5"/>
      <c r="L491" s="11"/>
      <c r="M491" s="11"/>
      <c r="N491" s="25"/>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 t="str">
        <f ca="1">+IF(ISERROR(HLOOKUP("X",O491:$AL$881,AV491,FALSE)),"",IF(AN491="SI",100,IFERROR(HLOOKUP("X",O491:$AL$881,AV491,FALSE)-MONTH(TODAY()),"")))</f>
        <v/>
      </c>
      <c r="AN491" s="13"/>
      <c r="AO491" s="13"/>
      <c r="AP491" s="15"/>
      <c r="AQ491" s="13"/>
      <c r="AR491" s="13"/>
      <c r="AS491" s="13"/>
      <c r="AT491" s="16"/>
      <c r="AU491" s="40">
        <v>526</v>
      </c>
      <c r="AV491" s="40" t="e">
        <f t="shared" si="41"/>
        <v>#REF!</v>
      </c>
    </row>
    <row r="492" spans="3:48" hidden="1" x14ac:dyDescent="0.25">
      <c r="C492" s="43"/>
      <c r="D492" s="7"/>
      <c r="E492" s="11"/>
      <c r="F492" s="54" t="str">
        <f t="shared" si="39"/>
        <v/>
      </c>
      <c r="G492" s="7"/>
      <c r="H492" s="43"/>
      <c r="I492" s="7"/>
      <c r="J492" s="11"/>
      <c r="K492" s="5"/>
      <c r="L492" s="11"/>
      <c r="M492" s="11"/>
      <c r="N492" s="25"/>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 t="str">
        <f ca="1">+IF(ISERROR(HLOOKUP("X",O492:$AL$881,AV492,FALSE)),"",IF(AN492="SI",100,IFERROR(HLOOKUP("X",O492:$AL$881,AV492,FALSE)-MONTH(TODAY()),"")))</f>
        <v/>
      </c>
      <c r="AN492" s="13"/>
      <c r="AO492" s="13"/>
      <c r="AP492" s="15"/>
      <c r="AQ492" s="13"/>
      <c r="AR492" s="13"/>
      <c r="AS492" s="13"/>
      <c r="AT492" s="16"/>
      <c r="AU492" s="40">
        <v>527</v>
      </c>
      <c r="AV492" s="40" t="e">
        <f t="shared" si="41"/>
        <v>#REF!</v>
      </c>
    </row>
    <row r="493" spans="3:48" hidden="1" x14ac:dyDescent="0.25">
      <c r="C493" s="43"/>
      <c r="D493" s="7"/>
      <c r="E493" s="11"/>
      <c r="F493" s="54" t="str">
        <f t="shared" si="39"/>
        <v/>
      </c>
      <c r="G493" s="7"/>
      <c r="H493" s="43"/>
      <c r="I493" s="7"/>
      <c r="J493" s="11"/>
      <c r="K493" s="5"/>
      <c r="L493" s="11"/>
      <c r="M493" s="11"/>
      <c r="N493" s="25"/>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 t="str">
        <f ca="1">+IF(ISERROR(HLOOKUP("X",O493:$AL$881,AV493,FALSE)),"",IF(AN493="SI",100,IFERROR(HLOOKUP("X",O493:$AL$881,AV493,FALSE)-MONTH(TODAY()),"")))</f>
        <v/>
      </c>
      <c r="AN493" s="13"/>
      <c r="AO493" s="13"/>
      <c r="AP493" s="15">
        <f>+IF(AN493="SI",AO493,0)</f>
        <v>0</v>
      </c>
      <c r="AQ493" s="13"/>
      <c r="AR493" s="13"/>
      <c r="AS493" s="13"/>
      <c r="AT493" s="16"/>
      <c r="AU493" s="40">
        <v>528</v>
      </c>
      <c r="AV493" s="40" t="e">
        <f t="shared" si="41"/>
        <v>#REF!</v>
      </c>
    </row>
    <row r="494" spans="3:48" hidden="1" x14ac:dyDescent="0.25">
      <c r="C494" s="43"/>
      <c r="D494" s="7"/>
      <c r="E494" s="11"/>
      <c r="F494" s="54" t="str">
        <f t="shared" si="39"/>
        <v/>
      </c>
      <c r="G494" s="7"/>
      <c r="H494" s="43"/>
      <c r="I494" s="7"/>
      <c r="J494" s="5"/>
      <c r="K494" s="5"/>
      <c r="L494" s="11"/>
      <c r="M494" s="11"/>
      <c r="N494" s="25"/>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 t="str">
        <f ca="1">+IF(ISERROR(HLOOKUP("X",O494:$AL$881,AV494,FALSE)),"",IF(AN494="SI",100,IFERROR(HLOOKUP("X",O494:$AL$881,AV494,FALSE)-MONTH(TODAY()),"")))</f>
        <v/>
      </c>
      <c r="AN494" s="13"/>
      <c r="AO494" s="13"/>
      <c r="AP494" s="15">
        <f>+IF(AN494="SI",AO494,0)</f>
        <v>0</v>
      </c>
      <c r="AQ494" s="13"/>
      <c r="AR494" s="13"/>
      <c r="AS494" s="13"/>
      <c r="AT494" s="16"/>
      <c r="AU494" s="40">
        <v>529</v>
      </c>
      <c r="AV494" s="40" t="e">
        <f t="shared" si="41"/>
        <v>#REF!</v>
      </c>
    </row>
    <row r="495" spans="3:48" hidden="1" x14ac:dyDescent="0.25">
      <c r="C495" s="43"/>
      <c r="D495" s="7"/>
      <c r="E495" s="11"/>
      <c r="F495" s="54" t="str">
        <f t="shared" si="39"/>
        <v/>
      </c>
      <c r="G495" s="7"/>
      <c r="H495" s="43"/>
      <c r="I495" s="7"/>
      <c r="J495" s="7"/>
      <c r="K495" s="43"/>
      <c r="L495" s="11"/>
      <c r="M495" s="11"/>
      <c r="N495" s="25"/>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 t="str">
        <f ca="1">+IF(ISERROR(HLOOKUP("X",O495:$AL$881,AV495,FALSE)),"",IF(AN495="SI",100,IFERROR(HLOOKUP("X",O495:$AL$881,AV495,FALSE)-MONTH(TODAY()),"")))</f>
        <v/>
      </c>
      <c r="AN495" s="13"/>
      <c r="AO495" s="13"/>
      <c r="AP495" s="15"/>
      <c r="AQ495" s="13"/>
      <c r="AR495" s="13"/>
      <c r="AS495" s="13"/>
      <c r="AT495" s="16"/>
      <c r="AU495" s="40">
        <v>530</v>
      </c>
      <c r="AV495" s="40" t="e">
        <f t="shared" si="41"/>
        <v>#REF!</v>
      </c>
    </row>
    <row r="496" spans="3:48" hidden="1" x14ac:dyDescent="0.25">
      <c r="C496" s="43"/>
      <c r="D496" s="7"/>
      <c r="E496" s="11"/>
      <c r="F496" s="54" t="str">
        <f t="shared" si="39"/>
        <v/>
      </c>
      <c r="G496" s="7"/>
      <c r="H496" s="43"/>
      <c r="I496" s="7"/>
      <c r="J496" s="11"/>
      <c r="K496" s="5"/>
      <c r="L496" s="11"/>
      <c r="M496" s="11"/>
      <c r="N496" s="25"/>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 t="str">
        <f ca="1">+IF(ISERROR(HLOOKUP("X",O496:$AL$881,AV496,FALSE)),"",IF(AN496="SI",100,IFERROR(HLOOKUP("X",O496:$AL$881,AV496,FALSE)-MONTH(TODAY()),"")))</f>
        <v/>
      </c>
      <c r="AN496" s="13"/>
      <c r="AO496" s="13"/>
      <c r="AP496" s="15">
        <f>+IF(AN496="SI",AO496,0)</f>
        <v>0</v>
      </c>
      <c r="AQ496" s="13"/>
      <c r="AR496" s="13"/>
      <c r="AS496" s="13"/>
      <c r="AT496" s="16"/>
      <c r="AU496" s="40">
        <v>531</v>
      </c>
      <c r="AV496" s="40" t="e">
        <f t="shared" si="41"/>
        <v>#REF!</v>
      </c>
    </row>
    <row r="497" spans="1:48" hidden="1" x14ac:dyDescent="0.25">
      <c r="C497" s="43"/>
      <c r="D497" s="7"/>
      <c r="E497" s="11"/>
      <c r="F497" s="54" t="str">
        <f t="shared" si="39"/>
        <v/>
      </c>
      <c r="G497" s="7"/>
      <c r="H497" s="43"/>
      <c r="I497" s="7"/>
      <c r="J497" s="5"/>
      <c r="K497" s="5"/>
      <c r="L497" s="11"/>
      <c r="M497" s="11"/>
      <c r="N497" s="25"/>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 t="str">
        <f ca="1">+IF(ISERROR(HLOOKUP("X",O497:$AL$881,AV497,FALSE)),"",IF(AN497="SI",100,IFERROR(HLOOKUP("X",O497:$AL$881,AV497,FALSE)-MONTH(TODAY()),"")))</f>
        <v/>
      </c>
      <c r="AN497" s="13"/>
      <c r="AO497" s="13"/>
      <c r="AP497" s="15">
        <f>+IF(AN497="SI",AO497,0)</f>
        <v>0</v>
      </c>
      <c r="AQ497" s="13"/>
      <c r="AR497" s="13"/>
      <c r="AS497" s="13"/>
      <c r="AT497" s="16"/>
      <c r="AU497" s="40">
        <v>532</v>
      </c>
      <c r="AV497" s="40" t="e">
        <f t="shared" si="41"/>
        <v>#REF!</v>
      </c>
    </row>
    <row r="498" spans="1:48" ht="15.75" hidden="1" thickBot="1" x14ac:dyDescent="0.3">
      <c r="C498" s="158"/>
      <c r="D498" s="159"/>
      <c r="E498" s="160"/>
      <c r="F498" s="160"/>
      <c r="G498" s="160"/>
      <c r="H498" s="160"/>
      <c r="I498" s="160"/>
      <c r="J498" s="160"/>
      <c r="K498" s="160"/>
      <c r="L498" s="160"/>
      <c r="M498" s="160"/>
      <c r="N498" s="160"/>
      <c r="O498" s="160"/>
      <c r="P498" s="160"/>
      <c r="Q498" s="160"/>
      <c r="R498" s="160"/>
      <c r="S498" s="160"/>
      <c r="T498" s="160"/>
      <c r="U498" s="160"/>
      <c r="V498" s="160"/>
      <c r="W498" s="160"/>
      <c r="X498" s="160"/>
      <c r="Y498" s="160"/>
      <c r="Z498" s="160"/>
      <c r="AA498" s="160"/>
      <c r="AB498" s="160"/>
      <c r="AC498" s="160"/>
      <c r="AD498" s="160"/>
      <c r="AE498" s="160"/>
      <c r="AF498" s="160"/>
      <c r="AG498" s="160"/>
      <c r="AH498" s="160"/>
      <c r="AI498" s="160"/>
      <c r="AJ498" s="160"/>
      <c r="AK498" s="160"/>
      <c r="AL498" s="160"/>
      <c r="AM498" s="160"/>
      <c r="AN498" s="27" t="s">
        <v>35</v>
      </c>
      <c r="AO498" s="28">
        <f>SUM(AO472:AO497)</f>
        <v>0</v>
      </c>
      <c r="AP498" s="28">
        <f>SUM(AP472:AP497)</f>
        <v>0</v>
      </c>
      <c r="AQ498" s="29">
        <f>SUM(F498:AN498)</f>
        <v>0</v>
      </c>
      <c r="AR498" s="29"/>
      <c r="AS498" s="29"/>
      <c r="AT498" s="30"/>
      <c r="AU498" s="40">
        <v>533</v>
      </c>
      <c r="AV498" s="40" t="e">
        <f t="shared" si="41"/>
        <v>#REF!</v>
      </c>
    </row>
    <row r="499" spans="1:48" ht="29.25" hidden="1" thickTop="1" x14ac:dyDescent="0.25">
      <c r="A499" s="151" t="str">
        <f>D499</f>
        <v/>
      </c>
      <c r="B499" s="94"/>
      <c r="C499" s="162" t="s">
        <v>33</v>
      </c>
      <c r="D499" s="49" t="str">
        <f>IF(F501=1,VLOOKUP("NOMINACION PROTOCOLO",C470:D498,2,0)+1,"")</f>
        <v/>
      </c>
      <c r="E499" s="149" t="s">
        <v>32</v>
      </c>
      <c r="F499" s="155" t="s">
        <v>18</v>
      </c>
      <c r="G499" s="149" t="s">
        <v>23</v>
      </c>
      <c r="H499" s="149" t="s">
        <v>15</v>
      </c>
      <c r="I499" s="149" t="s">
        <v>24</v>
      </c>
      <c r="J499" s="149" t="s">
        <v>12</v>
      </c>
      <c r="K499" s="149"/>
      <c r="L499" s="149" t="s">
        <v>22</v>
      </c>
      <c r="M499" s="149"/>
      <c r="N499" s="149"/>
      <c r="O499" s="150" t="s">
        <v>0</v>
      </c>
      <c r="P499" s="150" t="s">
        <v>1</v>
      </c>
      <c r="Q499" s="150" t="s">
        <v>2</v>
      </c>
      <c r="R499" s="150" t="s">
        <v>3</v>
      </c>
      <c r="S499" s="150" t="s">
        <v>4</v>
      </c>
      <c r="T499" s="150" t="s">
        <v>5</v>
      </c>
      <c r="U499" s="150" t="s">
        <v>6</v>
      </c>
      <c r="V499" s="150" t="s">
        <v>7</v>
      </c>
      <c r="W499" s="150" t="s">
        <v>8</v>
      </c>
      <c r="X499" s="150" t="s">
        <v>9</v>
      </c>
      <c r="Y499" s="150" t="s">
        <v>10</v>
      </c>
      <c r="Z499" s="150" t="s">
        <v>11</v>
      </c>
      <c r="AA499" s="150" t="s">
        <v>0</v>
      </c>
      <c r="AB499" s="150" t="s">
        <v>1</v>
      </c>
      <c r="AC499" s="150" t="s">
        <v>2</v>
      </c>
      <c r="AD499" s="150" t="s">
        <v>3</v>
      </c>
      <c r="AE499" s="150" t="s">
        <v>4</v>
      </c>
      <c r="AF499" s="150" t="s">
        <v>5</v>
      </c>
      <c r="AG499" s="150" t="s">
        <v>6</v>
      </c>
      <c r="AH499" s="150" t="s">
        <v>7</v>
      </c>
      <c r="AI499" s="150" t="s">
        <v>8</v>
      </c>
      <c r="AJ499" s="150" t="s">
        <v>9</v>
      </c>
      <c r="AK499" s="150" t="s">
        <v>10</v>
      </c>
      <c r="AL499" s="150" t="s">
        <v>11</v>
      </c>
      <c r="AM499" s="149" t="s">
        <v>17</v>
      </c>
      <c r="AN499" s="149"/>
      <c r="AO499" s="149" t="s">
        <v>14</v>
      </c>
      <c r="AP499" s="149"/>
      <c r="AQ499" s="19"/>
      <c r="AR499" s="19"/>
      <c r="AS499" s="19"/>
      <c r="AT499" s="20"/>
      <c r="AU499" s="40">
        <v>534</v>
      </c>
      <c r="AV499" s="40" t="e">
        <f t="shared" si="41"/>
        <v>#REF!</v>
      </c>
    </row>
    <row r="500" spans="1:48" ht="29.25" hidden="1" thickBot="1" x14ac:dyDescent="0.3">
      <c r="A500" s="152"/>
      <c r="B500" s="94"/>
      <c r="C500" s="162"/>
      <c r="D500" s="48"/>
      <c r="E500" s="149"/>
      <c r="F500" s="155"/>
      <c r="G500" s="149"/>
      <c r="H500" s="149"/>
      <c r="I500" s="149"/>
      <c r="J500" s="41" t="s">
        <v>26</v>
      </c>
      <c r="K500" s="41" t="s">
        <v>25</v>
      </c>
      <c r="L500" s="41" t="s">
        <v>21</v>
      </c>
      <c r="M500" s="41" t="s">
        <v>20</v>
      </c>
      <c r="N500" s="41" t="s">
        <v>19</v>
      </c>
      <c r="O500" s="150"/>
      <c r="P500" s="150"/>
      <c r="Q500" s="150"/>
      <c r="R500" s="150"/>
      <c r="S500" s="150"/>
      <c r="T500" s="150"/>
      <c r="U500" s="150"/>
      <c r="V500" s="150"/>
      <c r="W500" s="150"/>
      <c r="X500" s="150"/>
      <c r="Y500" s="150"/>
      <c r="Z500" s="150"/>
      <c r="AA500" s="150"/>
      <c r="AB500" s="150"/>
      <c r="AC500" s="150"/>
      <c r="AD500" s="150"/>
      <c r="AE500" s="150"/>
      <c r="AF500" s="150"/>
      <c r="AG500" s="150"/>
      <c r="AH500" s="150"/>
      <c r="AI500" s="150"/>
      <c r="AJ500" s="150"/>
      <c r="AK500" s="150"/>
      <c r="AL500" s="150"/>
      <c r="AM500" s="44" t="s">
        <v>16</v>
      </c>
      <c r="AN500" s="41" t="s">
        <v>13</v>
      </c>
      <c r="AO500" s="41" t="s">
        <v>28</v>
      </c>
      <c r="AP500" s="44" t="s">
        <v>29</v>
      </c>
      <c r="AQ500" s="23"/>
      <c r="AR500" s="23"/>
      <c r="AS500" s="23"/>
      <c r="AT500" s="24"/>
      <c r="AU500" s="40">
        <v>535</v>
      </c>
      <c r="AV500" s="40" t="e">
        <f t="shared" si="41"/>
        <v>#REF!</v>
      </c>
    </row>
    <row r="501" spans="1:48" hidden="1" x14ac:dyDescent="0.25">
      <c r="C501" s="42"/>
      <c r="D501" s="50"/>
      <c r="E501" s="11"/>
      <c r="F501" s="54" t="str">
        <f>IF(ISBLANK(C501),"",IF(AND(ISTEXT(F499)=TRUE,ISTEXT(C501)=TRUE),1,F499+1))</f>
        <v/>
      </c>
      <c r="G501" s="5"/>
      <c r="H501" s="43"/>
      <c r="I501" s="7"/>
      <c r="J501" s="5"/>
      <c r="K501" s="5"/>
      <c r="L501" s="11"/>
      <c r="M501" s="11"/>
      <c r="N501" s="25">
        <f>SUM(L501:M526)</f>
        <v>0</v>
      </c>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 t="str">
        <f ca="1">+IF(ISERROR(HLOOKUP("X",O501:$AL$881,AV501,FALSE)),"",IF(AN501="SI",100,IFERROR(HLOOKUP("X",O501:$AL$881,AV501,FALSE)-MONTH(TODAY()),"")))</f>
        <v/>
      </c>
      <c r="AN501" s="13"/>
      <c r="AO501" s="13"/>
      <c r="AP501" s="15">
        <f>+IF(AN501="SI",AO501,0)</f>
        <v>0</v>
      </c>
      <c r="AQ501" s="14">
        <f>SUM(AP501)</f>
        <v>0</v>
      </c>
      <c r="AR501" s="13"/>
      <c r="AS501" s="13"/>
      <c r="AT501" s="16"/>
      <c r="AU501" s="40">
        <v>536</v>
      </c>
      <c r="AV501" s="40" t="e">
        <f t="shared" si="41"/>
        <v>#REF!</v>
      </c>
    </row>
    <row r="502" spans="1:48" hidden="1" x14ac:dyDescent="0.25">
      <c r="C502" s="42"/>
      <c r="D502" s="50"/>
      <c r="E502" s="11"/>
      <c r="F502" s="54" t="str">
        <f>IF(ISBLANK(C502),"",IF(AND(ISTEXT(F501)=TRUE,ISTEXT(C502)=TRUE),1,F501+1))</f>
        <v/>
      </c>
      <c r="G502" s="5"/>
      <c r="H502" s="43"/>
      <c r="I502" s="7"/>
      <c r="J502" s="5"/>
      <c r="K502" s="5"/>
      <c r="L502" s="11"/>
      <c r="M502" s="11"/>
      <c r="N502" s="25"/>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 t="str">
        <f ca="1">+IF(ISERROR(HLOOKUP("X",O502:$AL$881,AV502,FALSE)),"",IF(AN502="SI",100,IFERROR(HLOOKUP("X",O502:$AL$881,AV502,FALSE)-MONTH(TODAY()),"")))</f>
        <v/>
      </c>
      <c r="AN502" s="13"/>
      <c r="AO502" s="13"/>
      <c r="AP502" s="15"/>
      <c r="AQ502" s="13"/>
      <c r="AR502" s="13"/>
      <c r="AS502" s="13"/>
      <c r="AT502" s="16"/>
      <c r="AU502" s="40">
        <v>537</v>
      </c>
      <c r="AV502" s="40" t="e">
        <f t="shared" si="41"/>
        <v>#REF!</v>
      </c>
    </row>
    <row r="503" spans="1:48" hidden="1" x14ac:dyDescent="0.25">
      <c r="C503" s="42"/>
      <c r="D503" s="50"/>
      <c r="E503" s="11"/>
      <c r="F503" s="54" t="str">
        <f t="shared" ref="F503:F526" si="42">IF(ISBLANK(C503),"",IF(AND(ISTEXT(F502)=TRUE,ISTEXT(C503)=TRUE),1,F502+1))</f>
        <v/>
      </c>
      <c r="G503" s="5"/>
      <c r="H503" s="43"/>
      <c r="I503" s="7"/>
      <c r="J503" s="5"/>
      <c r="K503" s="5"/>
      <c r="L503" s="11"/>
      <c r="M503" s="11"/>
      <c r="N503" s="25"/>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 t="str">
        <f ca="1">+IF(ISERROR(HLOOKUP("X",O503:$AL$881,AV503,FALSE)),"",IF(AN503="SI",100,IFERROR(HLOOKUP("X",O503:$AL$881,AV503,FALSE)-MONTH(TODAY()),"")))</f>
        <v/>
      </c>
      <c r="AN503" s="13"/>
      <c r="AO503" s="13"/>
      <c r="AP503" s="15"/>
      <c r="AQ503" s="13"/>
      <c r="AR503" s="13"/>
      <c r="AS503" s="13"/>
      <c r="AT503" s="16"/>
      <c r="AU503" s="40">
        <v>538</v>
      </c>
      <c r="AV503" s="40" t="e">
        <f t="shared" si="41"/>
        <v>#REF!</v>
      </c>
    </row>
    <row r="504" spans="1:48" hidden="1" x14ac:dyDescent="0.25">
      <c r="C504" s="42"/>
      <c r="D504" s="50"/>
      <c r="E504" s="11"/>
      <c r="F504" s="54" t="str">
        <f t="shared" si="42"/>
        <v/>
      </c>
      <c r="G504" s="5"/>
      <c r="H504" s="43"/>
      <c r="I504" s="7"/>
      <c r="J504" s="5"/>
      <c r="K504" s="5"/>
      <c r="L504" s="11"/>
      <c r="M504" s="11"/>
      <c r="N504" s="25"/>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 t="str">
        <f ca="1">+IF(ISERROR(HLOOKUP("X",O504:$AL$881,AV504,FALSE)),"",IF(AN504="SI",100,IFERROR(HLOOKUP("X",O504:$AL$881,AV504,FALSE)-MONTH(TODAY()),"")))</f>
        <v/>
      </c>
      <c r="AN504" s="13"/>
      <c r="AO504" s="13"/>
      <c r="AP504" s="15"/>
      <c r="AQ504" s="13"/>
      <c r="AR504" s="13"/>
      <c r="AS504" s="13"/>
      <c r="AT504" s="16"/>
      <c r="AU504" s="40">
        <v>539</v>
      </c>
      <c r="AV504" s="40" t="e">
        <f t="shared" si="41"/>
        <v>#REF!</v>
      </c>
    </row>
    <row r="505" spans="1:48" hidden="1" x14ac:dyDescent="0.25">
      <c r="C505" s="42"/>
      <c r="D505" s="50"/>
      <c r="E505" s="11"/>
      <c r="F505" s="54" t="str">
        <f t="shared" si="42"/>
        <v/>
      </c>
      <c r="G505" s="5"/>
      <c r="H505" s="43"/>
      <c r="I505" s="7"/>
      <c r="J505" s="5"/>
      <c r="K505" s="5"/>
      <c r="L505" s="11"/>
      <c r="M505" s="11"/>
      <c r="N505" s="25"/>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 t="str">
        <f ca="1">+IF(ISERROR(HLOOKUP("X",O505:$AL$881,AV505,FALSE)),"",IF(AN505="SI",100,IFERROR(HLOOKUP("X",O505:$AL$881,AV505,FALSE)-MONTH(TODAY()),"")))</f>
        <v/>
      </c>
      <c r="AN505" s="13"/>
      <c r="AO505" s="13"/>
      <c r="AP505" s="15"/>
      <c r="AQ505" s="13"/>
      <c r="AR505" s="13"/>
      <c r="AS505" s="13"/>
      <c r="AT505" s="16"/>
      <c r="AU505" s="40">
        <v>540</v>
      </c>
      <c r="AV505" s="40" t="e">
        <f t="shared" si="41"/>
        <v>#REF!</v>
      </c>
    </row>
    <row r="506" spans="1:48" hidden="1" x14ac:dyDescent="0.25">
      <c r="C506" s="9"/>
      <c r="D506" s="47"/>
      <c r="E506" s="10"/>
      <c r="F506" s="54" t="str">
        <f t="shared" si="42"/>
        <v/>
      </c>
      <c r="G506" s="7"/>
      <c r="H506" s="46"/>
      <c r="I506" s="7"/>
      <c r="J506" s="7"/>
      <c r="K506" s="7"/>
      <c r="L506" s="10"/>
      <c r="M506" s="10"/>
      <c r="N506" s="46"/>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 t="str">
        <f ca="1">+IF(ISERROR(HLOOKUP("X",O506:$AL$881,AV506,FALSE)),"",IF(AN506="SI",100,IFERROR(HLOOKUP("X",O506:$AL$881,AV506,FALSE)-MONTH(TODAY()),"")))</f>
        <v/>
      </c>
      <c r="AN506" s="13"/>
      <c r="AO506" s="14"/>
      <c r="AP506" s="15">
        <f t="shared" ref="AP506:AP519" si="43">+IF(AN506="SI",AO506,0)</f>
        <v>0</v>
      </c>
      <c r="AQ506" s="13"/>
      <c r="AR506" s="13"/>
      <c r="AS506" s="13"/>
      <c r="AT506" s="16"/>
      <c r="AU506" s="40">
        <v>541</v>
      </c>
      <c r="AV506" s="40" t="e">
        <f t="shared" si="41"/>
        <v>#REF!</v>
      </c>
    </row>
    <row r="507" spans="1:48" hidden="1" x14ac:dyDescent="0.25">
      <c r="C507" s="9"/>
      <c r="D507" s="47"/>
      <c r="E507" s="10"/>
      <c r="F507" s="54" t="str">
        <f t="shared" si="42"/>
        <v/>
      </c>
      <c r="G507" s="7"/>
      <c r="H507" s="46"/>
      <c r="I507" s="7"/>
      <c r="J507" s="7"/>
      <c r="K507" s="7"/>
      <c r="L507" s="10"/>
      <c r="M507" s="10"/>
      <c r="N507" s="46"/>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 t="str">
        <f ca="1">+IF(ISERROR(HLOOKUP("X",O507:$AL$881,AV507,FALSE)),"",IF(AN507="SI",100,IFERROR(HLOOKUP("X",O507:$AL$881,AV507,FALSE)-MONTH(TODAY()),"")))</f>
        <v/>
      </c>
      <c r="AN507" s="13"/>
      <c r="AO507" s="14"/>
      <c r="AP507" s="15">
        <f t="shared" si="43"/>
        <v>0</v>
      </c>
      <c r="AQ507" s="13"/>
      <c r="AR507" s="13"/>
      <c r="AS507" s="13"/>
      <c r="AT507" s="16"/>
      <c r="AU507" s="40">
        <v>542</v>
      </c>
      <c r="AV507" s="40" t="e">
        <f t="shared" si="41"/>
        <v>#REF!</v>
      </c>
    </row>
    <row r="508" spans="1:48" hidden="1" x14ac:dyDescent="0.25">
      <c r="C508" s="9"/>
      <c r="D508" s="47"/>
      <c r="E508" s="10"/>
      <c r="F508" s="54" t="str">
        <f t="shared" si="42"/>
        <v/>
      </c>
      <c r="G508" s="7"/>
      <c r="H508" s="46"/>
      <c r="I508" s="7"/>
      <c r="J508" s="7"/>
      <c r="K508" s="7"/>
      <c r="L508" s="10"/>
      <c r="M508" s="10"/>
      <c r="N508" s="46"/>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 t="str">
        <f ca="1">+IF(ISERROR(HLOOKUP("X",O508:$AL$881,AV508,FALSE)),"",IF(AN508="SI",100,IFERROR(HLOOKUP("X",O508:$AL$881,AV508,FALSE)-MONTH(TODAY()),"")))</f>
        <v/>
      </c>
      <c r="AN508" s="13"/>
      <c r="AO508" s="14"/>
      <c r="AP508" s="15">
        <f t="shared" si="43"/>
        <v>0</v>
      </c>
      <c r="AQ508" s="13"/>
      <c r="AR508" s="13"/>
      <c r="AS508" s="13"/>
      <c r="AT508" s="16"/>
      <c r="AU508" s="40">
        <v>543</v>
      </c>
      <c r="AV508" s="40" t="e">
        <f t="shared" si="41"/>
        <v>#REF!</v>
      </c>
    </row>
    <row r="509" spans="1:48" hidden="1" x14ac:dyDescent="0.25">
      <c r="C509" s="9"/>
      <c r="D509" s="47"/>
      <c r="E509" s="10"/>
      <c r="F509" s="54" t="str">
        <f t="shared" si="42"/>
        <v/>
      </c>
      <c r="G509" s="7"/>
      <c r="H509" s="46"/>
      <c r="I509" s="7"/>
      <c r="J509" s="7"/>
      <c r="K509" s="7"/>
      <c r="L509" s="10"/>
      <c r="M509" s="10"/>
      <c r="N509" s="46"/>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 t="str">
        <f ca="1">+IF(ISERROR(HLOOKUP("X",O509:$AL$881,AV509,FALSE)),"",IF(AN509="SI",100,IFERROR(HLOOKUP("X",O509:$AL$881,AV509,FALSE)-MONTH(TODAY()),"")))</f>
        <v/>
      </c>
      <c r="AN509" s="13"/>
      <c r="AO509" s="14"/>
      <c r="AP509" s="15">
        <f t="shared" si="43"/>
        <v>0</v>
      </c>
      <c r="AQ509" s="13"/>
      <c r="AR509" s="13"/>
      <c r="AS509" s="13"/>
      <c r="AT509" s="16"/>
      <c r="AU509" s="40">
        <v>544</v>
      </c>
      <c r="AV509" s="40" t="e">
        <f t="shared" si="41"/>
        <v>#REF!</v>
      </c>
    </row>
    <row r="510" spans="1:48" hidden="1" x14ac:dyDescent="0.25">
      <c r="C510" s="9"/>
      <c r="D510" s="47"/>
      <c r="E510" s="10"/>
      <c r="F510" s="54" t="str">
        <f t="shared" si="42"/>
        <v/>
      </c>
      <c r="G510" s="7"/>
      <c r="H510" s="46"/>
      <c r="I510" s="7"/>
      <c r="J510" s="7"/>
      <c r="K510" s="7"/>
      <c r="L510" s="10"/>
      <c r="M510" s="10"/>
      <c r="N510" s="46"/>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 t="str">
        <f ca="1">+IF(ISERROR(HLOOKUP("X",O510:$AL$881,AV510,FALSE)),"",IF(AN510="SI",100,IFERROR(HLOOKUP("X",O510:$AL$881,AV510,FALSE)-MONTH(TODAY()),"")))</f>
        <v/>
      </c>
      <c r="AN510" s="13"/>
      <c r="AO510" s="14"/>
      <c r="AP510" s="15">
        <f t="shared" si="43"/>
        <v>0</v>
      </c>
      <c r="AQ510" s="13"/>
      <c r="AR510" s="13"/>
      <c r="AS510" s="13"/>
      <c r="AT510" s="16"/>
      <c r="AU510" s="40">
        <v>545</v>
      </c>
      <c r="AV510" s="40" t="e">
        <f t="shared" si="41"/>
        <v>#REF!</v>
      </c>
    </row>
    <row r="511" spans="1:48" hidden="1" x14ac:dyDescent="0.25">
      <c r="C511" s="9"/>
      <c r="D511" s="47"/>
      <c r="E511" s="10"/>
      <c r="F511" s="54" t="str">
        <f t="shared" si="42"/>
        <v/>
      </c>
      <c r="G511" s="7"/>
      <c r="H511" s="46"/>
      <c r="I511" s="7"/>
      <c r="J511" s="7"/>
      <c r="K511" s="7"/>
      <c r="L511" s="10"/>
      <c r="M511" s="10"/>
      <c r="N511" s="46"/>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 t="str">
        <f ca="1">+IF(ISERROR(HLOOKUP("X",O511:$AL$881,AV511,FALSE)),"",IF(AN511="SI",100,IFERROR(HLOOKUP("X",O511:$AL$881,AV511,FALSE)-MONTH(TODAY()),"")))</f>
        <v/>
      </c>
      <c r="AN511" s="13"/>
      <c r="AO511" s="14"/>
      <c r="AP511" s="15">
        <f t="shared" si="43"/>
        <v>0</v>
      </c>
      <c r="AQ511" s="13"/>
      <c r="AR511" s="13"/>
      <c r="AS511" s="13"/>
      <c r="AT511" s="16"/>
      <c r="AU511" s="40">
        <v>546</v>
      </c>
      <c r="AV511" s="40" t="e">
        <f t="shared" si="41"/>
        <v>#REF!</v>
      </c>
    </row>
    <row r="512" spans="1:48" hidden="1" x14ac:dyDescent="0.25">
      <c r="C512" s="9"/>
      <c r="D512" s="47"/>
      <c r="E512" s="10"/>
      <c r="F512" s="54" t="str">
        <f t="shared" si="42"/>
        <v/>
      </c>
      <c r="G512" s="7"/>
      <c r="H512" s="46"/>
      <c r="I512" s="7"/>
      <c r="J512" s="7"/>
      <c r="K512" s="7"/>
      <c r="L512" s="10"/>
      <c r="M512" s="10"/>
      <c r="N512" s="46"/>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 t="str">
        <f ca="1">+IF(ISERROR(HLOOKUP("X",O512:$AL$881,AV512,FALSE)),"",IF(AN512="SI",100,IFERROR(HLOOKUP("X",O512:$AL$881,AV512,FALSE)-MONTH(TODAY()),"")))</f>
        <v/>
      </c>
      <c r="AN512" s="13"/>
      <c r="AO512" s="14"/>
      <c r="AP512" s="15">
        <f t="shared" si="43"/>
        <v>0</v>
      </c>
      <c r="AQ512" s="13"/>
      <c r="AR512" s="13"/>
      <c r="AS512" s="13"/>
      <c r="AT512" s="16"/>
      <c r="AU512" s="40">
        <v>547</v>
      </c>
      <c r="AV512" s="40" t="e">
        <f t="shared" si="41"/>
        <v>#REF!</v>
      </c>
    </row>
    <row r="513" spans="1:48" hidden="1" x14ac:dyDescent="0.25">
      <c r="C513" s="9"/>
      <c r="D513" s="47"/>
      <c r="E513" s="10"/>
      <c r="F513" s="54" t="str">
        <f t="shared" si="42"/>
        <v/>
      </c>
      <c r="G513" s="7"/>
      <c r="H513" s="46"/>
      <c r="I513" s="7"/>
      <c r="J513" s="7"/>
      <c r="K513" s="7"/>
      <c r="L513" s="10"/>
      <c r="M513" s="10"/>
      <c r="N513" s="46"/>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 t="str">
        <f ca="1">+IF(ISERROR(HLOOKUP("X",O513:$AL$881,AV513,FALSE)),"",IF(AN513="SI",100,IFERROR(HLOOKUP("X",O513:$AL$881,AV513,FALSE)-MONTH(TODAY()),"")))</f>
        <v/>
      </c>
      <c r="AN513" s="13"/>
      <c r="AO513" s="14"/>
      <c r="AP513" s="15">
        <f t="shared" si="43"/>
        <v>0</v>
      </c>
      <c r="AQ513" s="13"/>
      <c r="AR513" s="13"/>
      <c r="AS513" s="13"/>
      <c r="AT513" s="16"/>
      <c r="AU513" s="40">
        <v>548</v>
      </c>
      <c r="AV513" s="40" t="e">
        <f t="shared" si="41"/>
        <v>#REF!</v>
      </c>
    </row>
    <row r="514" spans="1:48" hidden="1" x14ac:dyDescent="0.25">
      <c r="C514" s="9"/>
      <c r="D514" s="47"/>
      <c r="E514" s="10"/>
      <c r="F514" s="54" t="str">
        <f t="shared" si="42"/>
        <v/>
      </c>
      <c r="G514" s="7"/>
      <c r="H514" s="46"/>
      <c r="I514" s="7"/>
      <c r="J514" s="7"/>
      <c r="K514" s="7"/>
      <c r="L514" s="10"/>
      <c r="M514" s="10"/>
      <c r="N514" s="46"/>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 t="str">
        <f ca="1">+IF(ISERROR(HLOOKUP("X",O514:$AL$881,AV514,FALSE)),"",IF(AN514="SI",100,IFERROR(HLOOKUP("X",O514:$AL$881,AV514,FALSE)-MONTH(TODAY()),"")))</f>
        <v/>
      </c>
      <c r="AN514" s="13"/>
      <c r="AO514" s="14"/>
      <c r="AP514" s="15">
        <f t="shared" si="43"/>
        <v>0</v>
      </c>
      <c r="AQ514" s="13"/>
      <c r="AR514" s="13"/>
      <c r="AS514" s="13"/>
      <c r="AT514" s="16"/>
      <c r="AU514" s="40">
        <v>549</v>
      </c>
      <c r="AV514" s="40" t="e">
        <f t="shared" si="41"/>
        <v>#REF!</v>
      </c>
    </row>
    <row r="515" spans="1:48" hidden="1" x14ac:dyDescent="0.25">
      <c r="C515" s="9"/>
      <c r="D515" s="47"/>
      <c r="E515" s="10"/>
      <c r="F515" s="54" t="str">
        <f t="shared" si="42"/>
        <v/>
      </c>
      <c r="G515" s="7"/>
      <c r="H515" s="46"/>
      <c r="I515" s="7"/>
      <c r="J515" s="7"/>
      <c r="K515" s="7"/>
      <c r="L515" s="10"/>
      <c r="M515" s="10"/>
      <c r="N515" s="46"/>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 t="str">
        <f ca="1">+IF(ISERROR(HLOOKUP("X",O515:$AL$881,AV515,FALSE)),"",IF(AN515="SI",100,IFERROR(HLOOKUP("X",O515:$AL$881,AV515,FALSE)-MONTH(TODAY()),"")))</f>
        <v/>
      </c>
      <c r="AN515" s="13"/>
      <c r="AO515" s="14"/>
      <c r="AP515" s="15">
        <f t="shared" si="43"/>
        <v>0</v>
      </c>
      <c r="AQ515" s="13"/>
      <c r="AR515" s="13"/>
      <c r="AS515" s="13"/>
      <c r="AT515" s="16"/>
      <c r="AU515" s="40">
        <v>550</v>
      </c>
      <c r="AV515" s="40" t="e">
        <f t="shared" si="41"/>
        <v>#REF!</v>
      </c>
    </row>
    <row r="516" spans="1:48" hidden="1" x14ac:dyDescent="0.25">
      <c r="C516" s="9"/>
      <c r="D516" s="47"/>
      <c r="E516" s="10"/>
      <c r="F516" s="54" t="str">
        <f t="shared" si="42"/>
        <v/>
      </c>
      <c r="G516" s="7"/>
      <c r="H516" s="46"/>
      <c r="I516" s="7"/>
      <c r="J516" s="7"/>
      <c r="K516" s="7"/>
      <c r="L516" s="10"/>
      <c r="M516" s="10"/>
      <c r="N516" s="46"/>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 t="str">
        <f ca="1">+IF(ISERROR(HLOOKUP("X",O516:$AL$881,AV516,FALSE)),"",IF(AN516="SI",100,IFERROR(HLOOKUP("X",O516:$AL$881,AV516,FALSE)-MONTH(TODAY()),"")))</f>
        <v/>
      </c>
      <c r="AN516" s="13"/>
      <c r="AO516" s="14"/>
      <c r="AP516" s="15">
        <f t="shared" si="43"/>
        <v>0</v>
      </c>
      <c r="AQ516" s="13"/>
      <c r="AR516" s="13"/>
      <c r="AS516" s="13"/>
      <c r="AT516" s="16"/>
      <c r="AU516" s="40">
        <v>551</v>
      </c>
      <c r="AV516" s="40" t="e">
        <f t="shared" si="41"/>
        <v>#REF!</v>
      </c>
    </row>
    <row r="517" spans="1:48" hidden="1" x14ac:dyDescent="0.25">
      <c r="C517" s="9"/>
      <c r="D517" s="47"/>
      <c r="E517" s="10"/>
      <c r="F517" s="54" t="str">
        <f t="shared" si="42"/>
        <v/>
      </c>
      <c r="G517" s="7"/>
      <c r="H517" s="46"/>
      <c r="I517" s="7"/>
      <c r="J517" s="7"/>
      <c r="K517" s="7"/>
      <c r="L517" s="10"/>
      <c r="M517" s="10"/>
      <c r="N517" s="46"/>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 t="str">
        <f ca="1">+IF(ISERROR(HLOOKUP("X",O517:$AL$881,AV517,FALSE)),"",IF(AN517="SI",100,IFERROR(HLOOKUP("X",O517:$AL$881,AV517,FALSE)-MONTH(TODAY()),"")))</f>
        <v/>
      </c>
      <c r="AN517" s="13"/>
      <c r="AO517" s="14"/>
      <c r="AP517" s="15">
        <f t="shared" si="43"/>
        <v>0</v>
      </c>
      <c r="AQ517" s="13"/>
      <c r="AR517" s="13"/>
      <c r="AS517" s="13"/>
      <c r="AT517" s="16"/>
      <c r="AU517" s="40">
        <v>552</v>
      </c>
      <c r="AV517" s="40" t="e">
        <f t="shared" si="41"/>
        <v>#REF!</v>
      </c>
    </row>
    <row r="518" spans="1:48" hidden="1" x14ac:dyDescent="0.25">
      <c r="C518" s="9"/>
      <c r="D518" s="47"/>
      <c r="E518" s="10"/>
      <c r="F518" s="54" t="str">
        <f t="shared" si="42"/>
        <v/>
      </c>
      <c r="G518" s="7"/>
      <c r="H518" s="46"/>
      <c r="I518" s="7"/>
      <c r="J518" s="7"/>
      <c r="K518" s="7"/>
      <c r="L518" s="10"/>
      <c r="M518" s="10"/>
      <c r="N518" s="46"/>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 t="str">
        <f ca="1">+IF(ISERROR(HLOOKUP("X",O518:$AL$881,AV518,FALSE)),"",IF(AN518="SI",100,IFERROR(HLOOKUP("X",O518:$AL$881,AV518,FALSE)-MONTH(TODAY()),"")))</f>
        <v/>
      </c>
      <c r="AN518" s="13"/>
      <c r="AO518" s="14"/>
      <c r="AP518" s="15">
        <f t="shared" si="43"/>
        <v>0</v>
      </c>
      <c r="AQ518" s="13"/>
      <c r="AR518" s="13"/>
      <c r="AS518" s="13"/>
      <c r="AT518" s="16"/>
      <c r="AU518" s="40">
        <v>553</v>
      </c>
      <c r="AV518" s="40" t="e">
        <f t="shared" si="41"/>
        <v>#REF!</v>
      </c>
    </row>
    <row r="519" spans="1:48" hidden="1" x14ac:dyDescent="0.25">
      <c r="C519" s="9"/>
      <c r="D519" s="47"/>
      <c r="E519" s="10"/>
      <c r="F519" s="54" t="str">
        <f t="shared" si="42"/>
        <v/>
      </c>
      <c r="G519" s="7"/>
      <c r="H519" s="46"/>
      <c r="I519" s="7"/>
      <c r="J519" s="7"/>
      <c r="K519" s="7"/>
      <c r="L519" s="10"/>
      <c r="M519" s="10"/>
      <c r="N519" s="46"/>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 t="str">
        <f ca="1">+IF(ISERROR(HLOOKUP("X",O519:$AL$881,AV519,FALSE)),"",IF(AN519="SI",100,IFERROR(HLOOKUP("X",O519:$AL$881,AV519,FALSE)-MONTH(TODAY()),"")))</f>
        <v/>
      </c>
      <c r="AN519" s="13"/>
      <c r="AO519" s="14"/>
      <c r="AP519" s="15">
        <f t="shared" si="43"/>
        <v>0</v>
      </c>
      <c r="AQ519" s="13"/>
      <c r="AR519" s="13"/>
      <c r="AS519" s="13"/>
      <c r="AT519" s="16"/>
      <c r="AU519" s="40">
        <v>554</v>
      </c>
      <c r="AV519" s="40" t="e">
        <f t="shared" si="41"/>
        <v>#REF!</v>
      </c>
    </row>
    <row r="520" spans="1:48" hidden="1" x14ac:dyDescent="0.25">
      <c r="C520" s="43"/>
      <c r="D520" s="7"/>
      <c r="E520" s="11"/>
      <c r="F520" s="54" t="str">
        <f t="shared" si="42"/>
        <v/>
      </c>
      <c r="G520" s="7"/>
      <c r="H520" s="43"/>
      <c r="I520" s="7"/>
      <c r="J520" s="5"/>
      <c r="K520" s="5"/>
      <c r="L520" s="11"/>
      <c r="M520" s="11"/>
      <c r="N520" s="25"/>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 t="str">
        <f ca="1">+IF(ISERROR(HLOOKUP("X",O520:$AL$881,AV520,FALSE)),"",IF(AN520="SI",100,IFERROR(HLOOKUP("X",O520:$AL$881,AV520,FALSE)-MONTH(TODAY()),"")))</f>
        <v/>
      </c>
      <c r="AN520" s="13"/>
      <c r="AO520" s="13"/>
      <c r="AP520" s="15"/>
      <c r="AQ520" s="13"/>
      <c r="AR520" s="13"/>
      <c r="AS520" s="13"/>
      <c r="AT520" s="16"/>
      <c r="AU520" s="40">
        <v>555</v>
      </c>
      <c r="AV520" s="40" t="e">
        <f t="shared" si="41"/>
        <v>#REF!</v>
      </c>
    </row>
    <row r="521" spans="1:48" hidden="1" x14ac:dyDescent="0.25">
      <c r="C521" s="43"/>
      <c r="D521" s="7"/>
      <c r="E521" s="11"/>
      <c r="F521" s="54" t="str">
        <f t="shared" si="42"/>
        <v/>
      </c>
      <c r="G521" s="7"/>
      <c r="H521" s="43"/>
      <c r="I521" s="7"/>
      <c r="J521" s="11"/>
      <c r="K521" s="5"/>
      <c r="L521" s="11"/>
      <c r="M521" s="11"/>
      <c r="N521" s="25"/>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 t="str">
        <f ca="1">+IF(ISERROR(HLOOKUP("X",O521:$AL$881,AV521,FALSE)),"",IF(AN521="SI",100,IFERROR(HLOOKUP("X",O521:$AL$881,AV521,FALSE)-MONTH(TODAY()),"")))</f>
        <v/>
      </c>
      <c r="AN521" s="13"/>
      <c r="AO521" s="13"/>
      <c r="AP521" s="15">
        <f>+IF(AN521="SI",AO521,0)</f>
        <v>0</v>
      </c>
      <c r="AQ521" s="13"/>
      <c r="AR521" s="13"/>
      <c r="AS521" s="13"/>
      <c r="AT521" s="16"/>
      <c r="AU521" s="40">
        <v>556</v>
      </c>
      <c r="AV521" s="40" t="e">
        <f t="shared" si="41"/>
        <v>#REF!</v>
      </c>
    </row>
    <row r="522" spans="1:48" hidden="1" x14ac:dyDescent="0.25">
      <c r="C522" s="43"/>
      <c r="D522" s="7"/>
      <c r="E522" s="11"/>
      <c r="F522" s="54" t="str">
        <f t="shared" si="42"/>
        <v/>
      </c>
      <c r="G522" s="7"/>
      <c r="H522" s="43"/>
      <c r="I522" s="7"/>
      <c r="J522" s="5"/>
      <c r="K522" s="5"/>
      <c r="L522" s="11"/>
      <c r="M522" s="11"/>
      <c r="N522" s="25"/>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 t="str">
        <f ca="1">+IF(ISERROR(HLOOKUP("X",O522:$AL$881,AV522,FALSE)),"",IF(AN522="SI",100,IFERROR(HLOOKUP("X",O522:$AL$881,AV522,FALSE)-MONTH(TODAY()),"")))</f>
        <v/>
      </c>
      <c r="AN522" s="13"/>
      <c r="AO522" s="13"/>
      <c r="AP522" s="15">
        <f>+IF(AN522="SI",AO522,0)</f>
        <v>0</v>
      </c>
      <c r="AQ522" s="13"/>
      <c r="AR522" s="13"/>
      <c r="AS522" s="13"/>
      <c r="AT522" s="16"/>
      <c r="AU522" s="40">
        <v>557</v>
      </c>
      <c r="AV522" s="40" t="e">
        <f t="shared" si="41"/>
        <v>#REF!</v>
      </c>
    </row>
    <row r="523" spans="1:48" hidden="1" x14ac:dyDescent="0.25">
      <c r="C523" s="43"/>
      <c r="D523" s="7"/>
      <c r="E523" s="11"/>
      <c r="F523" s="54" t="str">
        <f t="shared" si="42"/>
        <v/>
      </c>
      <c r="G523" s="7"/>
      <c r="H523" s="43"/>
      <c r="I523" s="7"/>
      <c r="J523" s="11"/>
      <c r="K523" s="5"/>
      <c r="L523" s="11"/>
      <c r="M523" s="11"/>
      <c r="N523" s="25"/>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 t="str">
        <f ca="1">+IF(ISERROR(HLOOKUP("X",O523:$AL$881,AV523,FALSE)),"",IF(AN523="SI",100,IFERROR(HLOOKUP("X",O523:$AL$881,AV523,FALSE)-MONTH(TODAY()),"")))</f>
        <v/>
      </c>
      <c r="AN523" s="13"/>
      <c r="AO523" s="13"/>
      <c r="AP523" s="15"/>
      <c r="AQ523" s="13"/>
      <c r="AR523" s="13"/>
      <c r="AS523" s="13"/>
      <c r="AT523" s="16"/>
      <c r="AU523" s="40">
        <v>558</v>
      </c>
      <c r="AV523" s="40" t="e">
        <f t="shared" si="41"/>
        <v>#REF!</v>
      </c>
    </row>
    <row r="524" spans="1:48" hidden="1" x14ac:dyDescent="0.25">
      <c r="C524" s="43"/>
      <c r="D524" s="7"/>
      <c r="E524" s="11"/>
      <c r="F524" s="54" t="str">
        <f t="shared" si="42"/>
        <v/>
      </c>
      <c r="G524" s="7"/>
      <c r="H524" s="43"/>
      <c r="I524" s="7"/>
      <c r="J524" s="7"/>
      <c r="K524" s="43"/>
      <c r="L524" s="11"/>
      <c r="M524" s="11"/>
      <c r="N524" s="25"/>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 t="str">
        <f ca="1">+IF(ISERROR(HLOOKUP("X",O524:$AL$881,AV524,FALSE)),"",IF(AN524="SI",100,IFERROR(HLOOKUP("X",O524:$AL$881,AV524,FALSE)-MONTH(TODAY()),"")))</f>
        <v/>
      </c>
      <c r="AN524" s="13"/>
      <c r="AO524" s="13"/>
      <c r="AP524" s="15"/>
      <c r="AQ524" s="13"/>
      <c r="AR524" s="13"/>
      <c r="AS524" s="13"/>
      <c r="AT524" s="16"/>
      <c r="AU524" s="40">
        <v>559</v>
      </c>
      <c r="AV524" s="40" t="e">
        <f t="shared" si="41"/>
        <v>#REF!</v>
      </c>
    </row>
    <row r="525" spans="1:48" hidden="1" x14ac:dyDescent="0.25">
      <c r="C525" s="43"/>
      <c r="D525" s="7"/>
      <c r="E525" s="11"/>
      <c r="F525" s="54" t="str">
        <f t="shared" si="42"/>
        <v/>
      </c>
      <c r="G525" s="7"/>
      <c r="H525" s="43"/>
      <c r="I525" s="7"/>
      <c r="J525" s="11"/>
      <c r="K525" s="5"/>
      <c r="L525" s="11"/>
      <c r="M525" s="11"/>
      <c r="N525" s="25"/>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 t="str">
        <f ca="1">+IF(ISERROR(HLOOKUP("X",O525:$AL$881,AV525,FALSE)),"",IF(AN525="SI",100,IFERROR(HLOOKUP("X",O525:$AL$881,AV525,FALSE)-MONTH(TODAY()),"")))</f>
        <v/>
      </c>
      <c r="AN525" s="13"/>
      <c r="AO525" s="13"/>
      <c r="AP525" s="15">
        <f>+IF(AN525="SI",AO525,0)</f>
        <v>0</v>
      </c>
      <c r="AQ525" s="13"/>
      <c r="AR525" s="13"/>
      <c r="AS525" s="13"/>
      <c r="AT525" s="16"/>
      <c r="AU525" s="40">
        <v>560</v>
      </c>
      <c r="AV525" s="40" t="e">
        <f t="shared" si="41"/>
        <v>#REF!</v>
      </c>
    </row>
    <row r="526" spans="1:48" hidden="1" x14ac:dyDescent="0.25">
      <c r="C526" s="43"/>
      <c r="D526" s="7"/>
      <c r="E526" s="11"/>
      <c r="F526" s="54" t="str">
        <f t="shared" si="42"/>
        <v/>
      </c>
      <c r="G526" s="7"/>
      <c r="H526" s="43"/>
      <c r="I526" s="7"/>
      <c r="J526" s="5"/>
      <c r="K526" s="5"/>
      <c r="L526" s="11"/>
      <c r="M526" s="11"/>
      <c r="N526" s="25"/>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 t="str">
        <f ca="1">+IF(ISERROR(HLOOKUP("X",O526:$AL$881,AV526,FALSE)),"",IF(AN526="SI",100,IFERROR(HLOOKUP("X",O526:$AL$881,AV526,FALSE)-MONTH(TODAY()),"")))</f>
        <v/>
      </c>
      <c r="AN526" s="13"/>
      <c r="AO526" s="13"/>
      <c r="AP526" s="15">
        <f>+IF(AN526="SI",AO526,0)</f>
        <v>0</v>
      </c>
      <c r="AQ526" s="13"/>
      <c r="AR526" s="13"/>
      <c r="AS526" s="13"/>
      <c r="AT526" s="16"/>
      <c r="AU526" s="40">
        <v>561</v>
      </c>
      <c r="AV526" s="40" t="e">
        <f t="shared" si="41"/>
        <v>#REF!</v>
      </c>
    </row>
    <row r="527" spans="1:48" ht="15.75" hidden="1" thickBot="1" x14ac:dyDescent="0.3">
      <c r="C527" s="158"/>
      <c r="D527" s="159"/>
      <c r="E527" s="160"/>
      <c r="F527" s="160"/>
      <c r="G527" s="160"/>
      <c r="H527" s="160"/>
      <c r="I527" s="160"/>
      <c r="J527" s="160"/>
      <c r="K527" s="160"/>
      <c r="L527" s="160"/>
      <c r="M527" s="160"/>
      <c r="N527" s="160"/>
      <c r="O527" s="160"/>
      <c r="P527" s="160"/>
      <c r="Q527" s="160"/>
      <c r="R527" s="160"/>
      <c r="S527" s="160"/>
      <c r="T527" s="160"/>
      <c r="U527" s="160"/>
      <c r="V527" s="160"/>
      <c r="W527" s="160"/>
      <c r="X527" s="160"/>
      <c r="Y527" s="160"/>
      <c r="Z527" s="160"/>
      <c r="AA527" s="160"/>
      <c r="AB527" s="160"/>
      <c r="AC527" s="160"/>
      <c r="AD527" s="160"/>
      <c r="AE527" s="160"/>
      <c r="AF527" s="160"/>
      <c r="AG527" s="160"/>
      <c r="AH527" s="160"/>
      <c r="AI527" s="160"/>
      <c r="AJ527" s="160"/>
      <c r="AK527" s="160"/>
      <c r="AL527" s="160"/>
      <c r="AM527" s="160"/>
      <c r="AN527" s="27" t="s">
        <v>35</v>
      </c>
      <c r="AO527" s="28">
        <f>SUM(AO501:AO526)</f>
        <v>0</v>
      </c>
      <c r="AP527" s="28">
        <f>SUM(AP501:AP526)</f>
        <v>0</v>
      </c>
      <c r="AQ527" s="29">
        <f>SUM(F527:AN527)</f>
        <v>0</v>
      </c>
      <c r="AR527" s="29"/>
      <c r="AS527" s="29"/>
      <c r="AT527" s="30"/>
      <c r="AU527" s="40">
        <v>562</v>
      </c>
      <c r="AV527" s="40" t="e">
        <f t="shared" si="41"/>
        <v>#REF!</v>
      </c>
    </row>
    <row r="528" spans="1:48" ht="29.25" hidden="1" thickTop="1" x14ac:dyDescent="0.25">
      <c r="A528" s="151" t="str">
        <f>D528</f>
        <v/>
      </c>
      <c r="B528" s="94"/>
      <c r="C528" s="162" t="s">
        <v>33</v>
      </c>
      <c r="D528" s="49" t="str">
        <f>IF(F530=1,VLOOKUP("NOMINACION PROTOCOLO",C499:D527,2,0)+1,"")</f>
        <v/>
      </c>
      <c r="E528" s="149" t="s">
        <v>32</v>
      </c>
      <c r="F528" s="155" t="s">
        <v>18</v>
      </c>
      <c r="G528" s="149" t="s">
        <v>23</v>
      </c>
      <c r="H528" s="149" t="s">
        <v>15</v>
      </c>
      <c r="I528" s="149" t="s">
        <v>24</v>
      </c>
      <c r="J528" s="149" t="s">
        <v>12</v>
      </c>
      <c r="K528" s="149"/>
      <c r="L528" s="149" t="s">
        <v>22</v>
      </c>
      <c r="M528" s="149"/>
      <c r="N528" s="149"/>
      <c r="O528" s="150" t="s">
        <v>0</v>
      </c>
      <c r="P528" s="150" t="s">
        <v>1</v>
      </c>
      <c r="Q528" s="150" t="s">
        <v>2</v>
      </c>
      <c r="R528" s="150" t="s">
        <v>3</v>
      </c>
      <c r="S528" s="150" t="s">
        <v>4</v>
      </c>
      <c r="T528" s="150" t="s">
        <v>5</v>
      </c>
      <c r="U528" s="150" t="s">
        <v>6</v>
      </c>
      <c r="V528" s="150" t="s">
        <v>7</v>
      </c>
      <c r="W528" s="150" t="s">
        <v>8</v>
      </c>
      <c r="X528" s="150" t="s">
        <v>9</v>
      </c>
      <c r="Y528" s="150" t="s">
        <v>10</v>
      </c>
      <c r="Z528" s="150" t="s">
        <v>11</v>
      </c>
      <c r="AA528" s="150" t="s">
        <v>0</v>
      </c>
      <c r="AB528" s="150" t="s">
        <v>1</v>
      </c>
      <c r="AC528" s="150" t="s">
        <v>2</v>
      </c>
      <c r="AD528" s="150" t="s">
        <v>3</v>
      </c>
      <c r="AE528" s="150" t="s">
        <v>4</v>
      </c>
      <c r="AF528" s="150" t="s">
        <v>5</v>
      </c>
      <c r="AG528" s="150" t="s">
        <v>6</v>
      </c>
      <c r="AH528" s="150" t="s">
        <v>7</v>
      </c>
      <c r="AI528" s="150" t="s">
        <v>8</v>
      </c>
      <c r="AJ528" s="150" t="s">
        <v>9</v>
      </c>
      <c r="AK528" s="150" t="s">
        <v>10</v>
      </c>
      <c r="AL528" s="150" t="s">
        <v>11</v>
      </c>
      <c r="AM528" s="149" t="s">
        <v>17</v>
      </c>
      <c r="AN528" s="149"/>
      <c r="AO528" s="149" t="s">
        <v>14</v>
      </c>
      <c r="AP528" s="149"/>
      <c r="AQ528" s="19"/>
      <c r="AR528" s="19"/>
      <c r="AS528" s="19"/>
      <c r="AT528" s="20"/>
      <c r="AU528" s="40">
        <v>563</v>
      </c>
      <c r="AV528" s="40" t="e">
        <f t="shared" si="41"/>
        <v>#REF!</v>
      </c>
    </row>
    <row r="529" spans="1:48" ht="29.25" hidden="1" thickBot="1" x14ac:dyDescent="0.3">
      <c r="A529" s="152"/>
      <c r="B529" s="94"/>
      <c r="C529" s="162"/>
      <c r="D529" s="48"/>
      <c r="E529" s="149"/>
      <c r="F529" s="155"/>
      <c r="G529" s="149"/>
      <c r="H529" s="149"/>
      <c r="I529" s="149"/>
      <c r="J529" s="41" t="s">
        <v>26</v>
      </c>
      <c r="K529" s="41" t="s">
        <v>25</v>
      </c>
      <c r="L529" s="41" t="s">
        <v>21</v>
      </c>
      <c r="M529" s="41" t="s">
        <v>20</v>
      </c>
      <c r="N529" s="41" t="s">
        <v>19</v>
      </c>
      <c r="O529" s="150"/>
      <c r="P529" s="150"/>
      <c r="Q529" s="150"/>
      <c r="R529" s="150"/>
      <c r="S529" s="150"/>
      <c r="T529" s="150"/>
      <c r="U529" s="150"/>
      <c r="V529" s="150"/>
      <c r="W529" s="150"/>
      <c r="X529" s="150"/>
      <c r="Y529" s="150"/>
      <c r="Z529" s="150"/>
      <c r="AA529" s="150"/>
      <c r="AB529" s="150"/>
      <c r="AC529" s="150"/>
      <c r="AD529" s="150"/>
      <c r="AE529" s="150"/>
      <c r="AF529" s="150"/>
      <c r="AG529" s="150"/>
      <c r="AH529" s="150"/>
      <c r="AI529" s="150"/>
      <c r="AJ529" s="150"/>
      <c r="AK529" s="150"/>
      <c r="AL529" s="150"/>
      <c r="AM529" s="44" t="s">
        <v>16</v>
      </c>
      <c r="AN529" s="41" t="s">
        <v>13</v>
      </c>
      <c r="AO529" s="41" t="s">
        <v>28</v>
      </c>
      <c r="AP529" s="44" t="s">
        <v>29</v>
      </c>
      <c r="AQ529" s="23"/>
      <c r="AR529" s="23"/>
      <c r="AS529" s="23"/>
      <c r="AT529" s="24"/>
      <c r="AU529" s="40">
        <v>564</v>
      </c>
      <c r="AV529" s="40" t="e">
        <f t="shared" si="41"/>
        <v>#REF!</v>
      </c>
    </row>
    <row r="530" spans="1:48" hidden="1" x14ac:dyDescent="0.25">
      <c r="C530" s="42"/>
      <c r="D530" s="50"/>
      <c r="E530" s="11"/>
      <c r="F530" s="54" t="str">
        <f>IF(ISBLANK(C530),"",IF(AND(ISTEXT(F528)=TRUE,ISTEXT(C530)=TRUE),1,F528+1))</f>
        <v/>
      </c>
      <c r="G530" s="5"/>
      <c r="H530" s="43"/>
      <c r="I530" s="7"/>
      <c r="J530" s="5"/>
      <c r="K530" s="5"/>
      <c r="L530" s="11"/>
      <c r="M530" s="11"/>
      <c r="N530" s="25">
        <f>SUM(L530:M555)</f>
        <v>0</v>
      </c>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 t="str">
        <f ca="1">+IF(ISERROR(HLOOKUP("X",O530:$AL$881,AV530,FALSE)),"",IF(AN530="SI",100,IFERROR(HLOOKUP("X",O530:$AL$881,AV530,FALSE)-MONTH(TODAY()),"")))</f>
        <v/>
      </c>
      <c r="AN530" s="13"/>
      <c r="AO530" s="13"/>
      <c r="AP530" s="15">
        <f>+IF(AN530="SI",AO530,0)</f>
        <v>0</v>
      </c>
      <c r="AQ530" s="14">
        <f>SUM(AP530)</f>
        <v>0</v>
      </c>
      <c r="AR530" s="13"/>
      <c r="AS530" s="13"/>
      <c r="AT530" s="16"/>
      <c r="AU530" s="40">
        <v>565</v>
      </c>
      <c r="AV530" s="40" t="e">
        <f t="shared" si="41"/>
        <v>#REF!</v>
      </c>
    </row>
    <row r="531" spans="1:48" hidden="1" x14ac:dyDescent="0.25">
      <c r="C531" s="42"/>
      <c r="D531" s="50"/>
      <c r="E531" s="11"/>
      <c r="F531" s="54" t="str">
        <f>IF(ISBLANK(C531),"",IF(AND(ISTEXT(F530)=TRUE,ISTEXT(C531)=TRUE),1,F530+1))</f>
        <v/>
      </c>
      <c r="G531" s="5"/>
      <c r="H531" s="43"/>
      <c r="I531" s="7"/>
      <c r="J531" s="5"/>
      <c r="K531" s="5"/>
      <c r="L531" s="11"/>
      <c r="M531" s="11"/>
      <c r="N531" s="25"/>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 t="str">
        <f ca="1">+IF(ISERROR(HLOOKUP("X",O531:$AL$881,AV531,FALSE)),"",IF(AN531="SI",100,IFERROR(HLOOKUP("X",O531:$AL$881,AV531,FALSE)-MONTH(TODAY()),"")))</f>
        <v/>
      </c>
      <c r="AN531" s="13"/>
      <c r="AO531" s="13"/>
      <c r="AP531" s="15"/>
      <c r="AQ531" s="13"/>
      <c r="AR531" s="13"/>
      <c r="AS531" s="13"/>
      <c r="AT531" s="16"/>
      <c r="AU531" s="40">
        <v>566</v>
      </c>
      <c r="AV531" s="40" t="e">
        <f t="shared" si="41"/>
        <v>#REF!</v>
      </c>
    </row>
    <row r="532" spans="1:48" hidden="1" x14ac:dyDescent="0.25">
      <c r="C532" s="42"/>
      <c r="D532" s="50"/>
      <c r="E532" s="11"/>
      <c r="F532" s="54" t="str">
        <f t="shared" ref="F532:F555" si="44">IF(ISBLANK(C532),"",IF(AND(ISTEXT(F531)=TRUE,ISTEXT(C532)=TRUE),1,F531+1))</f>
        <v/>
      </c>
      <c r="G532" s="5"/>
      <c r="H532" s="43"/>
      <c r="I532" s="7"/>
      <c r="J532" s="5"/>
      <c r="K532" s="5"/>
      <c r="L532" s="11"/>
      <c r="M532" s="11"/>
      <c r="N532" s="25"/>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 t="str">
        <f ca="1">+IF(ISERROR(HLOOKUP("X",O532:$AL$881,AV532,FALSE)),"",IF(AN532="SI",100,IFERROR(HLOOKUP("X",O532:$AL$881,AV532,FALSE)-MONTH(TODAY()),"")))</f>
        <v/>
      </c>
      <c r="AN532" s="13"/>
      <c r="AO532" s="13"/>
      <c r="AP532" s="15"/>
      <c r="AQ532" s="13"/>
      <c r="AR532" s="13"/>
      <c r="AS532" s="13"/>
      <c r="AT532" s="16"/>
      <c r="AU532" s="40">
        <v>567</v>
      </c>
      <c r="AV532" s="40" t="e">
        <f t="shared" si="41"/>
        <v>#REF!</v>
      </c>
    </row>
    <row r="533" spans="1:48" hidden="1" x14ac:dyDescent="0.25">
      <c r="C533" s="42"/>
      <c r="D533" s="50"/>
      <c r="E533" s="11"/>
      <c r="F533" s="54" t="str">
        <f t="shared" si="44"/>
        <v/>
      </c>
      <c r="G533" s="5"/>
      <c r="H533" s="43"/>
      <c r="I533" s="7"/>
      <c r="J533" s="5"/>
      <c r="K533" s="5"/>
      <c r="L533" s="11"/>
      <c r="M533" s="11"/>
      <c r="N533" s="25"/>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 t="str">
        <f ca="1">+IF(ISERROR(HLOOKUP("X",O533:$AL$881,AV533,FALSE)),"",IF(AN533="SI",100,IFERROR(HLOOKUP("X",O533:$AL$881,AV533,FALSE)-MONTH(TODAY()),"")))</f>
        <v/>
      </c>
      <c r="AN533" s="13"/>
      <c r="AO533" s="13"/>
      <c r="AP533" s="15"/>
      <c r="AQ533" s="13"/>
      <c r="AR533" s="13"/>
      <c r="AS533" s="13"/>
      <c r="AT533" s="16"/>
      <c r="AU533" s="40">
        <v>568</v>
      </c>
      <c r="AV533" s="40" t="e">
        <f t="shared" si="41"/>
        <v>#REF!</v>
      </c>
    </row>
    <row r="534" spans="1:48" hidden="1" x14ac:dyDescent="0.25">
      <c r="C534" s="42"/>
      <c r="D534" s="50"/>
      <c r="E534" s="11"/>
      <c r="F534" s="54" t="str">
        <f t="shared" si="44"/>
        <v/>
      </c>
      <c r="G534" s="5"/>
      <c r="H534" s="43"/>
      <c r="I534" s="7"/>
      <c r="J534" s="5"/>
      <c r="K534" s="5"/>
      <c r="L534" s="11"/>
      <c r="M534" s="11"/>
      <c r="N534" s="25"/>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 t="str">
        <f ca="1">+IF(ISERROR(HLOOKUP("X",O534:$AL$881,AV534,FALSE)),"",IF(AN534="SI",100,IFERROR(HLOOKUP("X",O534:$AL$881,AV534,FALSE)-MONTH(TODAY()),"")))</f>
        <v/>
      </c>
      <c r="AN534" s="13"/>
      <c r="AO534" s="13"/>
      <c r="AP534" s="15"/>
      <c r="AQ534" s="13"/>
      <c r="AR534" s="13"/>
      <c r="AS534" s="13"/>
      <c r="AT534" s="16"/>
      <c r="AU534" s="40">
        <v>569</v>
      </c>
      <c r="AV534" s="40" t="e">
        <f t="shared" si="41"/>
        <v>#REF!</v>
      </c>
    </row>
    <row r="535" spans="1:48" hidden="1" x14ac:dyDescent="0.25">
      <c r="C535" s="9"/>
      <c r="D535" s="47"/>
      <c r="E535" s="10"/>
      <c r="F535" s="54" t="str">
        <f t="shared" si="44"/>
        <v/>
      </c>
      <c r="G535" s="7"/>
      <c r="H535" s="46"/>
      <c r="I535" s="7"/>
      <c r="J535" s="7"/>
      <c r="K535" s="7"/>
      <c r="L535" s="10"/>
      <c r="M535" s="10"/>
      <c r="N535" s="46"/>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 t="str">
        <f ca="1">+IF(ISERROR(HLOOKUP("X",O535:$AL$881,AV535,FALSE)),"",IF(AN535="SI",100,IFERROR(HLOOKUP("X",O535:$AL$881,AV535,FALSE)-MONTH(TODAY()),"")))</f>
        <v/>
      </c>
      <c r="AN535" s="13"/>
      <c r="AO535" s="14"/>
      <c r="AP535" s="15">
        <f t="shared" ref="AP535:AP548" si="45">+IF(AN535="SI",AO535,0)</f>
        <v>0</v>
      </c>
      <c r="AQ535" s="13"/>
      <c r="AR535" s="13"/>
      <c r="AS535" s="13"/>
      <c r="AT535" s="16"/>
      <c r="AU535" s="40">
        <v>570</v>
      </c>
      <c r="AV535" s="40" t="e">
        <f t="shared" si="41"/>
        <v>#REF!</v>
      </c>
    </row>
    <row r="536" spans="1:48" hidden="1" x14ac:dyDescent="0.25">
      <c r="C536" s="9"/>
      <c r="D536" s="47"/>
      <c r="E536" s="10"/>
      <c r="F536" s="54" t="str">
        <f t="shared" si="44"/>
        <v/>
      </c>
      <c r="G536" s="7"/>
      <c r="H536" s="46"/>
      <c r="I536" s="7"/>
      <c r="J536" s="7"/>
      <c r="K536" s="7"/>
      <c r="L536" s="10"/>
      <c r="M536" s="10"/>
      <c r="N536" s="46"/>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 t="str">
        <f ca="1">+IF(ISERROR(HLOOKUP("X",O536:$AL$881,AV536,FALSE)),"",IF(AN536="SI",100,IFERROR(HLOOKUP("X",O536:$AL$881,AV536,FALSE)-MONTH(TODAY()),"")))</f>
        <v/>
      </c>
      <c r="AN536" s="13"/>
      <c r="AO536" s="14"/>
      <c r="AP536" s="15">
        <f t="shared" si="45"/>
        <v>0</v>
      </c>
      <c r="AQ536" s="13"/>
      <c r="AR536" s="13"/>
      <c r="AS536" s="13"/>
      <c r="AT536" s="16"/>
      <c r="AU536" s="40">
        <v>571</v>
      </c>
      <c r="AV536" s="40" t="e">
        <f t="shared" si="41"/>
        <v>#REF!</v>
      </c>
    </row>
    <row r="537" spans="1:48" hidden="1" x14ac:dyDescent="0.25">
      <c r="C537" s="9"/>
      <c r="D537" s="47"/>
      <c r="E537" s="10"/>
      <c r="F537" s="54" t="str">
        <f t="shared" si="44"/>
        <v/>
      </c>
      <c r="G537" s="7"/>
      <c r="H537" s="46"/>
      <c r="I537" s="7"/>
      <c r="J537" s="7"/>
      <c r="K537" s="7"/>
      <c r="L537" s="10"/>
      <c r="M537" s="10"/>
      <c r="N537" s="46"/>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 t="str">
        <f ca="1">+IF(ISERROR(HLOOKUP("X",O537:$AL$881,AV537,FALSE)),"",IF(AN537="SI",100,IFERROR(HLOOKUP("X",O537:$AL$881,AV537,FALSE)-MONTH(TODAY()),"")))</f>
        <v/>
      </c>
      <c r="AN537" s="13"/>
      <c r="AO537" s="14"/>
      <c r="AP537" s="15">
        <f t="shared" si="45"/>
        <v>0</v>
      </c>
      <c r="AQ537" s="13"/>
      <c r="AR537" s="13"/>
      <c r="AS537" s="13"/>
      <c r="AT537" s="16"/>
      <c r="AU537" s="40">
        <v>572</v>
      </c>
      <c r="AV537" s="40" t="e">
        <f t="shared" si="41"/>
        <v>#REF!</v>
      </c>
    </row>
    <row r="538" spans="1:48" hidden="1" x14ac:dyDescent="0.25">
      <c r="C538" s="9"/>
      <c r="D538" s="47"/>
      <c r="E538" s="10"/>
      <c r="F538" s="54" t="str">
        <f t="shared" si="44"/>
        <v/>
      </c>
      <c r="G538" s="7"/>
      <c r="H538" s="46"/>
      <c r="I538" s="7"/>
      <c r="J538" s="7"/>
      <c r="K538" s="7"/>
      <c r="L538" s="10"/>
      <c r="M538" s="10"/>
      <c r="N538" s="46"/>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 t="str">
        <f ca="1">+IF(ISERROR(HLOOKUP("X",O538:$AL$881,AV538,FALSE)),"",IF(AN538="SI",100,IFERROR(HLOOKUP("X",O538:$AL$881,AV538,FALSE)-MONTH(TODAY()),"")))</f>
        <v/>
      </c>
      <c r="AN538" s="13"/>
      <c r="AO538" s="14"/>
      <c r="AP538" s="15">
        <f t="shared" si="45"/>
        <v>0</v>
      </c>
      <c r="AQ538" s="13"/>
      <c r="AR538" s="13"/>
      <c r="AS538" s="13"/>
      <c r="AT538" s="16"/>
      <c r="AU538" s="40">
        <v>573</v>
      </c>
      <c r="AV538" s="40" t="e">
        <f t="shared" si="41"/>
        <v>#REF!</v>
      </c>
    </row>
    <row r="539" spans="1:48" hidden="1" x14ac:dyDescent="0.25">
      <c r="C539" s="9"/>
      <c r="D539" s="47"/>
      <c r="E539" s="10"/>
      <c r="F539" s="54" t="str">
        <f t="shared" si="44"/>
        <v/>
      </c>
      <c r="G539" s="7"/>
      <c r="H539" s="46"/>
      <c r="I539" s="7"/>
      <c r="J539" s="7"/>
      <c r="K539" s="7"/>
      <c r="L539" s="10"/>
      <c r="M539" s="10"/>
      <c r="N539" s="46"/>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 t="str">
        <f ca="1">+IF(ISERROR(HLOOKUP("X",O539:$AL$881,AV539,FALSE)),"",IF(AN539="SI",100,IFERROR(HLOOKUP("X",O539:$AL$881,AV539,FALSE)-MONTH(TODAY()),"")))</f>
        <v/>
      </c>
      <c r="AN539" s="13"/>
      <c r="AO539" s="14"/>
      <c r="AP539" s="15">
        <f t="shared" si="45"/>
        <v>0</v>
      </c>
      <c r="AQ539" s="13"/>
      <c r="AR539" s="13"/>
      <c r="AS539" s="13"/>
      <c r="AT539" s="16"/>
      <c r="AU539" s="40">
        <v>574</v>
      </c>
      <c r="AV539" s="40" t="e">
        <f t="shared" si="41"/>
        <v>#REF!</v>
      </c>
    </row>
    <row r="540" spans="1:48" hidden="1" x14ac:dyDescent="0.25">
      <c r="C540" s="9"/>
      <c r="D540" s="47"/>
      <c r="E540" s="10"/>
      <c r="F540" s="54" t="str">
        <f t="shared" si="44"/>
        <v/>
      </c>
      <c r="G540" s="7"/>
      <c r="H540" s="46"/>
      <c r="I540" s="7"/>
      <c r="J540" s="7"/>
      <c r="K540" s="7"/>
      <c r="L540" s="10"/>
      <c r="M540" s="10"/>
      <c r="N540" s="46"/>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 t="str">
        <f ca="1">+IF(ISERROR(HLOOKUP("X",O540:$AL$881,AV540,FALSE)),"",IF(AN540="SI",100,IFERROR(HLOOKUP("X",O540:$AL$881,AV540,FALSE)-MONTH(TODAY()),"")))</f>
        <v/>
      </c>
      <c r="AN540" s="13"/>
      <c r="AO540" s="14"/>
      <c r="AP540" s="15">
        <f t="shared" si="45"/>
        <v>0</v>
      </c>
      <c r="AQ540" s="13"/>
      <c r="AR540" s="13"/>
      <c r="AS540" s="13"/>
      <c r="AT540" s="16"/>
      <c r="AU540" s="40">
        <v>575</v>
      </c>
      <c r="AV540" s="40" t="e">
        <f t="shared" si="41"/>
        <v>#REF!</v>
      </c>
    </row>
    <row r="541" spans="1:48" hidden="1" x14ac:dyDescent="0.25">
      <c r="C541" s="9"/>
      <c r="D541" s="47"/>
      <c r="E541" s="10"/>
      <c r="F541" s="54" t="str">
        <f t="shared" si="44"/>
        <v/>
      </c>
      <c r="G541" s="7"/>
      <c r="H541" s="46"/>
      <c r="I541" s="7"/>
      <c r="J541" s="7"/>
      <c r="K541" s="7"/>
      <c r="L541" s="10"/>
      <c r="M541" s="10"/>
      <c r="N541" s="46"/>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 t="str">
        <f ca="1">+IF(ISERROR(HLOOKUP("X",O541:$AL$881,AV541,FALSE)),"",IF(AN541="SI",100,IFERROR(HLOOKUP("X",O541:$AL$881,AV541,FALSE)-MONTH(TODAY()),"")))</f>
        <v/>
      </c>
      <c r="AN541" s="13"/>
      <c r="AO541" s="14"/>
      <c r="AP541" s="15">
        <f t="shared" si="45"/>
        <v>0</v>
      </c>
      <c r="AQ541" s="13"/>
      <c r="AR541" s="13"/>
      <c r="AS541" s="13"/>
      <c r="AT541" s="16"/>
      <c r="AU541" s="40">
        <v>576</v>
      </c>
      <c r="AV541" s="40" t="e">
        <f t="shared" si="41"/>
        <v>#REF!</v>
      </c>
    </row>
    <row r="542" spans="1:48" hidden="1" x14ac:dyDescent="0.25">
      <c r="C542" s="9"/>
      <c r="D542" s="47"/>
      <c r="E542" s="10"/>
      <c r="F542" s="54" t="str">
        <f t="shared" si="44"/>
        <v/>
      </c>
      <c r="G542" s="7"/>
      <c r="H542" s="46"/>
      <c r="I542" s="7"/>
      <c r="J542" s="7"/>
      <c r="K542" s="7"/>
      <c r="L542" s="10"/>
      <c r="M542" s="10"/>
      <c r="N542" s="46"/>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 t="str">
        <f ca="1">+IF(ISERROR(HLOOKUP("X",O542:$AL$881,AV542,FALSE)),"",IF(AN542="SI",100,IFERROR(HLOOKUP("X",O542:$AL$881,AV542,FALSE)-MONTH(TODAY()),"")))</f>
        <v/>
      </c>
      <c r="AN542" s="13"/>
      <c r="AO542" s="14"/>
      <c r="AP542" s="15">
        <f t="shared" si="45"/>
        <v>0</v>
      </c>
      <c r="AQ542" s="13"/>
      <c r="AR542" s="13"/>
      <c r="AS542" s="13"/>
      <c r="AT542" s="16"/>
      <c r="AU542" s="40">
        <v>577</v>
      </c>
      <c r="AV542" s="40" t="e">
        <f t="shared" si="41"/>
        <v>#REF!</v>
      </c>
    </row>
    <row r="543" spans="1:48" hidden="1" x14ac:dyDescent="0.25">
      <c r="C543" s="9"/>
      <c r="D543" s="47"/>
      <c r="E543" s="10"/>
      <c r="F543" s="54" t="str">
        <f t="shared" si="44"/>
        <v/>
      </c>
      <c r="G543" s="7"/>
      <c r="H543" s="46"/>
      <c r="I543" s="7"/>
      <c r="J543" s="7"/>
      <c r="K543" s="7"/>
      <c r="L543" s="10"/>
      <c r="M543" s="10"/>
      <c r="N543" s="46"/>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 t="str">
        <f ca="1">+IF(ISERROR(HLOOKUP("X",O543:$AL$881,AV543,FALSE)),"",IF(AN543="SI",100,IFERROR(HLOOKUP("X",O543:$AL$881,AV543,FALSE)-MONTH(TODAY()),"")))</f>
        <v/>
      </c>
      <c r="AN543" s="13"/>
      <c r="AO543" s="14"/>
      <c r="AP543" s="15">
        <f t="shared" si="45"/>
        <v>0</v>
      </c>
      <c r="AQ543" s="13"/>
      <c r="AR543" s="13"/>
      <c r="AS543" s="13"/>
      <c r="AT543" s="16"/>
      <c r="AU543" s="40">
        <v>578</v>
      </c>
      <c r="AV543" s="40" t="e">
        <f t="shared" si="41"/>
        <v>#REF!</v>
      </c>
    </row>
    <row r="544" spans="1:48" hidden="1" x14ac:dyDescent="0.25">
      <c r="C544" s="9"/>
      <c r="D544" s="47"/>
      <c r="E544" s="10"/>
      <c r="F544" s="54" t="str">
        <f t="shared" si="44"/>
        <v/>
      </c>
      <c r="G544" s="7"/>
      <c r="H544" s="46"/>
      <c r="I544" s="7"/>
      <c r="J544" s="7"/>
      <c r="K544" s="7"/>
      <c r="L544" s="10"/>
      <c r="M544" s="10"/>
      <c r="N544" s="46"/>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 t="str">
        <f ca="1">+IF(ISERROR(HLOOKUP("X",O544:$AL$881,AV544,FALSE)),"",IF(AN544="SI",100,IFERROR(HLOOKUP("X",O544:$AL$881,AV544,FALSE)-MONTH(TODAY()),"")))</f>
        <v/>
      </c>
      <c r="AN544" s="13"/>
      <c r="AO544" s="14"/>
      <c r="AP544" s="15">
        <f t="shared" si="45"/>
        <v>0</v>
      </c>
      <c r="AQ544" s="13"/>
      <c r="AR544" s="13"/>
      <c r="AS544" s="13"/>
      <c r="AT544" s="16"/>
      <c r="AU544" s="40">
        <v>579</v>
      </c>
      <c r="AV544" s="40" t="e">
        <f t="shared" ref="AV544:AV607" si="46">+AV543-1</f>
        <v>#REF!</v>
      </c>
    </row>
    <row r="545" spans="1:48" hidden="1" x14ac:dyDescent="0.25">
      <c r="C545" s="9"/>
      <c r="D545" s="47"/>
      <c r="E545" s="10"/>
      <c r="F545" s="54" t="str">
        <f t="shared" si="44"/>
        <v/>
      </c>
      <c r="G545" s="7"/>
      <c r="H545" s="46"/>
      <c r="I545" s="7"/>
      <c r="J545" s="7"/>
      <c r="K545" s="7"/>
      <c r="L545" s="10"/>
      <c r="M545" s="10"/>
      <c r="N545" s="46"/>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 t="str">
        <f ca="1">+IF(ISERROR(HLOOKUP("X",O545:$AL$881,AV545,FALSE)),"",IF(AN545="SI",100,IFERROR(HLOOKUP("X",O545:$AL$881,AV545,FALSE)-MONTH(TODAY()),"")))</f>
        <v/>
      </c>
      <c r="AN545" s="13"/>
      <c r="AO545" s="14"/>
      <c r="AP545" s="15">
        <f t="shared" si="45"/>
        <v>0</v>
      </c>
      <c r="AQ545" s="13"/>
      <c r="AR545" s="13"/>
      <c r="AS545" s="13"/>
      <c r="AT545" s="16"/>
      <c r="AU545" s="40">
        <v>580</v>
      </c>
      <c r="AV545" s="40" t="e">
        <f t="shared" si="46"/>
        <v>#REF!</v>
      </c>
    </row>
    <row r="546" spans="1:48" hidden="1" x14ac:dyDescent="0.25">
      <c r="C546" s="9"/>
      <c r="D546" s="47"/>
      <c r="E546" s="10"/>
      <c r="F546" s="54" t="str">
        <f t="shared" si="44"/>
        <v/>
      </c>
      <c r="G546" s="7"/>
      <c r="H546" s="46"/>
      <c r="I546" s="7"/>
      <c r="J546" s="7"/>
      <c r="K546" s="7"/>
      <c r="L546" s="10"/>
      <c r="M546" s="10"/>
      <c r="N546" s="46"/>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 t="str">
        <f ca="1">+IF(ISERROR(HLOOKUP("X",O546:$AL$881,AV546,FALSE)),"",IF(AN546="SI",100,IFERROR(HLOOKUP("X",O546:$AL$881,AV546,FALSE)-MONTH(TODAY()),"")))</f>
        <v/>
      </c>
      <c r="AN546" s="13"/>
      <c r="AO546" s="14"/>
      <c r="AP546" s="15">
        <f t="shared" si="45"/>
        <v>0</v>
      </c>
      <c r="AQ546" s="13"/>
      <c r="AR546" s="13"/>
      <c r="AS546" s="13"/>
      <c r="AT546" s="16"/>
      <c r="AU546" s="40">
        <v>581</v>
      </c>
      <c r="AV546" s="40" t="e">
        <f t="shared" si="46"/>
        <v>#REF!</v>
      </c>
    </row>
    <row r="547" spans="1:48" hidden="1" x14ac:dyDescent="0.25">
      <c r="C547" s="9"/>
      <c r="D547" s="47"/>
      <c r="E547" s="10"/>
      <c r="F547" s="54" t="str">
        <f t="shared" si="44"/>
        <v/>
      </c>
      <c r="G547" s="7"/>
      <c r="H547" s="46"/>
      <c r="I547" s="7"/>
      <c r="J547" s="7"/>
      <c r="K547" s="7"/>
      <c r="L547" s="10"/>
      <c r="M547" s="10"/>
      <c r="N547" s="46"/>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 t="str">
        <f ca="1">+IF(ISERROR(HLOOKUP("X",O547:$AL$881,AV547,FALSE)),"",IF(AN547="SI",100,IFERROR(HLOOKUP("X",O547:$AL$881,AV547,FALSE)-MONTH(TODAY()),"")))</f>
        <v/>
      </c>
      <c r="AN547" s="13"/>
      <c r="AO547" s="14"/>
      <c r="AP547" s="15">
        <f t="shared" si="45"/>
        <v>0</v>
      </c>
      <c r="AQ547" s="13"/>
      <c r="AR547" s="13"/>
      <c r="AS547" s="13"/>
      <c r="AT547" s="16"/>
      <c r="AU547" s="40">
        <v>582</v>
      </c>
      <c r="AV547" s="40" t="e">
        <f t="shared" si="46"/>
        <v>#REF!</v>
      </c>
    </row>
    <row r="548" spans="1:48" hidden="1" x14ac:dyDescent="0.25">
      <c r="C548" s="9"/>
      <c r="D548" s="47"/>
      <c r="E548" s="10"/>
      <c r="F548" s="54" t="str">
        <f t="shared" si="44"/>
        <v/>
      </c>
      <c r="G548" s="7"/>
      <c r="H548" s="46"/>
      <c r="I548" s="7"/>
      <c r="J548" s="7"/>
      <c r="K548" s="7"/>
      <c r="L548" s="10"/>
      <c r="M548" s="10"/>
      <c r="N548" s="46"/>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 t="str">
        <f ca="1">+IF(ISERROR(HLOOKUP("X",O548:$AL$881,AV548,FALSE)),"",IF(AN548="SI",100,IFERROR(HLOOKUP("X",O548:$AL$881,AV548,FALSE)-MONTH(TODAY()),"")))</f>
        <v/>
      </c>
      <c r="AN548" s="13"/>
      <c r="AO548" s="14"/>
      <c r="AP548" s="15">
        <f t="shared" si="45"/>
        <v>0</v>
      </c>
      <c r="AQ548" s="13"/>
      <c r="AR548" s="13"/>
      <c r="AS548" s="13"/>
      <c r="AT548" s="16"/>
      <c r="AU548" s="40">
        <v>583</v>
      </c>
      <c r="AV548" s="40" t="e">
        <f t="shared" si="46"/>
        <v>#REF!</v>
      </c>
    </row>
    <row r="549" spans="1:48" hidden="1" x14ac:dyDescent="0.25">
      <c r="C549" s="43"/>
      <c r="D549" s="7"/>
      <c r="E549" s="11"/>
      <c r="F549" s="54" t="str">
        <f t="shared" si="44"/>
        <v/>
      </c>
      <c r="G549" s="7"/>
      <c r="H549" s="43"/>
      <c r="I549" s="7"/>
      <c r="J549" s="5"/>
      <c r="K549" s="5"/>
      <c r="L549" s="11"/>
      <c r="M549" s="11"/>
      <c r="N549" s="25"/>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 t="str">
        <f ca="1">+IF(ISERROR(HLOOKUP("X",O549:$AL$881,AV549,FALSE)),"",IF(AN549="SI",100,IFERROR(HLOOKUP("X",O549:$AL$881,AV549,FALSE)-MONTH(TODAY()),"")))</f>
        <v/>
      </c>
      <c r="AN549" s="13"/>
      <c r="AO549" s="13"/>
      <c r="AP549" s="15"/>
      <c r="AQ549" s="13"/>
      <c r="AR549" s="13"/>
      <c r="AS549" s="13"/>
      <c r="AT549" s="16"/>
      <c r="AU549" s="40">
        <v>584</v>
      </c>
      <c r="AV549" s="40" t="e">
        <f t="shared" si="46"/>
        <v>#REF!</v>
      </c>
    </row>
    <row r="550" spans="1:48" hidden="1" x14ac:dyDescent="0.25">
      <c r="C550" s="43"/>
      <c r="D550" s="7"/>
      <c r="E550" s="11"/>
      <c r="F550" s="54" t="str">
        <f t="shared" si="44"/>
        <v/>
      </c>
      <c r="G550" s="7"/>
      <c r="H550" s="43"/>
      <c r="I550" s="7"/>
      <c r="J550" s="11"/>
      <c r="K550" s="5"/>
      <c r="L550" s="11"/>
      <c r="M550" s="11"/>
      <c r="N550" s="25"/>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 t="str">
        <f ca="1">+IF(ISERROR(HLOOKUP("X",O550:$AL$881,AV550,FALSE)),"",IF(AN550="SI",100,IFERROR(HLOOKUP("X",O550:$AL$881,AV550,FALSE)-MONTH(TODAY()),"")))</f>
        <v/>
      </c>
      <c r="AN550" s="13"/>
      <c r="AO550" s="13"/>
      <c r="AP550" s="15">
        <f>+IF(AN550="SI",AO550,0)</f>
        <v>0</v>
      </c>
      <c r="AQ550" s="13"/>
      <c r="AR550" s="13"/>
      <c r="AS550" s="13"/>
      <c r="AT550" s="16"/>
      <c r="AU550" s="40">
        <v>585</v>
      </c>
      <c r="AV550" s="40" t="e">
        <f t="shared" si="46"/>
        <v>#REF!</v>
      </c>
    </row>
    <row r="551" spans="1:48" hidden="1" x14ac:dyDescent="0.25">
      <c r="C551" s="43"/>
      <c r="D551" s="7"/>
      <c r="E551" s="11"/>
      <c r="F551" s="54" t="str">
        <f t="shared" si="44"/>
        <v/>
      </c>
      <c r="G551" s="7"/>
      <c r="H551" s="43"/>
      <c r="I551" s="7"/>
      <c r="J551" s="5"/>
      <c r="K551" s="5"/>
      <c r="L551" s="11"/>
      <c r="M551" s="11"/>
      <c r="N551" s="25"/>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 t="str">
        <f ca="1">+IF(ISERROR(HLOOKUP("X",O551:$AL$881,AV551,FALSE)),"",IF(AN551="SI",100,IFERROR(HLOOKUP("X",O551:$AL$881,AV551,FALSE)-MONTH(TODAY()),"")))</f>
        <v/>
      </c>
      <c r="AN551" s="13"/>
      <c r="AO551" s="13"/>
      <c r="AP551" s="15">
        <f>+IF(AN551="SI",AO551,0)</f>
        <v>0</v>
      </c>
      <c r="AQ551" s="13"/>
      <c r="AR551" s="13"/>
      <c r="AS551" s="13"/>
      <c r="AT551" s="16"/>
      <c r="AU551" s="40">
        <v>586</v>
      </c>
      <c r="AV551" s="40" t="e">
        <f t="shared" si="46"/>
        <v>#REF!</v>
      </c>
    </row>
    <row r="552" spans="1:48" hidden="1" x14ac:dyDescent="0.25">
      <c r="C552" s="43"/>
      <c r="D552" s="7"/>
      <c r="E552" s="11"/>
      <c r="F552" s="54" t="str">
        <f t="shared" si="44"/>
        <v/>
      </c>
      <c r="G552" s="7"/>
      <c r="H552" s="43"/>
      <c r="I552" s="7"/>
      <c r="J552" s="11"/>
      <c r="K552" s="5"/>
      <c r="L552" s="11"/>
      <c r="M552" s="11"/>
      <c r="N552" s="25"/>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 t="str">
        <f ca="1">+IF(ISERROR(HLOOKUP("X",O552:$AL$881,AV552,FALSE)),"",IF(AN552="SI",100,IFERROR(HLOOKUP("X",O552:$AL$881,AV552,FALSE)-MONTH(TODAY()),"")))</f>
        <v/>
      </c>
      <c r="AN552" s="13"/>
      <c r="AO552" s="13"/>
      <c r="AP552" s="15"/>
      <c r="AQ552" s="13"/>
      <c r="AR552" s="13"/>
      <c r="AS552" s="13"/>
      <c r="AT552" s="16"/>
      <c r="AU552" s="40">
        <v>587</v>
      </c>
      <c r="AV552" s="40" t="e">
        <f t="shared" si="46"/>
        <v>#REF!</v>
      </c>
    </row>
    <row r="553" spans="1:48" hidden="1" x14ac:dyDescent="0.25">
      <c r="C553" s="43"/>
      <c r="D553" s="7"/>
      <c r="E553" s="11"/>
      <c r="F553" s="54" t="str">
        <f t="shared" si="44"/>
        <v/>
      </c>
      <c r="G553" s="7"/>
      <c r="H553" s="43"/>
      <c r="I553" s="7"/>
      <c r="J553" s="7"/>
      <c r="K553" s="43"/>
      <c r="L553" s="11"/>
      <c r="M553" s="11"/>
      <c r="N553" s="25"/>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 t="str">
        <f ca="1">+IF(ISERROR(HLOOKUP("X",O553:$AL$881,AV553,FALSE)),"",IF(AN553="SI",100,IFERROR(HLOOKUP("X",O553:$AL$881,AV553,FALSE)-MONTH(TODAY()),"")))</f>
        <v/>
      </c>
      <c r="AN553" s="13"/>
      <c r="AO553" s="13"/>
      <c r="AP553" s="15"/>
      <c r="AQ553" s="13"/>
      <c r="AR553" s="13"/>
      <c r="AS553" s="13"/>
      <c r="AT553" s="16"/>
      <c r="AU553" s="40">
        <v>588</v>
      </c>
      <c r="AV553" s="40" t="e">
        <f t="shared" si="46"/>
        <v>#REF!</v>
      </c>
    </row>
    <row r="554" spans="1:48" hidden="1" x14ac:dyDescent="0.25">
      <c r="C554" s="43"/>
      <c r="D554" s="7"/>
      <c r="E554" s="11"/>
      <c r="F554" s="54" t="str">
        <f t="shared" si="44"/>
        <v/>
      </c>
      <c r="G554" s="7"/>
      <c r="H554" s="43"/>
      <c r="I554" s="7"/>
      <c r="J554" s="11"/>
      <c r="K554" s="5"/>
      <c r="L554" s="11"/>
      <c r="M554" s="11"/>
      <c r="N554" s="25"/>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 t="str">
        <f ca="1">+IF(ISERROR(HLOOKUP("X",O554:$AL$881,AV554,FALSE)),"",IF(AN554="SI",100,IFERROR(HLOOKUP("X",O554:$AL$881,AV554,FALSE)-MONTH(TODAY()),"")))</f>
        <v/>
      </c>
      <c r="AN554" s="13"/>
      <c r="AO554" s="13"/>
      <c r="AP554" s="15">
        <f>+IF(AN554="SI",AO554,0)</f>
        <v>0</v>
      </c>
      <c r="AQ554" s="13"/>
      <c r="AR554" s="13"/>
      <c r="AS554" s="13"/>
      <c r="AT554" s="16"/>
      <c r="AU554" s="40">
        <v>589</v>
      </c>
      <c r="AV554" s="40" t="e">
        <f t="shared" si="46"/>
        <v>#REF!</v>
      </c>
    </row>
    <row r="555" spans="1:48" hidden="1" x14ac:dyDescent="0.25">
      <c r="C555" s="43"/>
      <c r="D555" s="7"/>
      <c r="E555" s="11"/>
      <c r="F555" s="54" t="str">
        <f t="shared" si="44"/>
        <v/>
      </c>
      <c r="G555" s="7"/>
      <c r="H555" s="43"/>
      <c r="I555" s="7"/>
      <c r="J555" s="5"/>
      <c r="K555" s="5"/>
      <c r="L555" s="11"/>
      <c r="M555" s="11"/>
      <c r="N555" s="25"/>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 t="str">
        <f ca="1">+IF(ISERROR(HLOOKUP("X",O555:$AL$881,AV555,FALSE)),"",IF(AN555="SI",100,IFERROR(HLOOKUP("X",O555:$AL$881,AV555,FALSE)-MONTH(TODAY()),"")))</f>
        <v/>
      </c>
      <c r="AN555" s="13"/>
      <c r="AO555" s="13"/>
      <c r="AP555" s="15">
        <f>+IF(AN555="SI",AO555,0)</f>
        <v>0</v>
      </c>
      <c r="AQ555" s="13"/>
      <c r="AR555" s="13"/>
      <c r="AS555" s="13"/>
      <c r="AT555" s="16"/>
      <c r="AU555" s="40">
        <v>590</v>
      </c>
      <c r="AV555" s="40" t="e">
        <f t="shared" si="46"/>
        <v>#REF!</v>
      </c>
    </row>
    <row r="556" spans="1:48" ht="15.75" hidden="1" thickBot="1" x14ac:dyDescent="0.3">
      <c r="C556" s="158"/>
      <c r="D556" s="159"/>
      <c r="E556" s="160"/>
      <c r="F556" s="160"/>
      <c r="G556" s="160"/>
      <c r="H556" s="160"/>
      <c r="I556" s="160"/>
      <c r="J556" s="160"/>
      <c r="K556" s="160"/>
      <c r="L556" s="160"/>
      <c r="M556" s="160"/>
      <c r="N556" s="160"/>
      <c r="O556" s="160"/>
      <c r="P556" s="160"/>
      <c r="Q556" s="160"/>
      <c r="R556" s="160"/>
      <c r="S556" s="160"/>
      <c r="T556" s="160"/>
      <c r="U556" s="160"/>
      <c r="V556" s="160"/>
      <c r="W556" s="160"/>
      <c r="X556" s="160"/>
      <c r="Y556" s="160"/>
      <c r="Z556" s="160"/>
      <c r="AA556" s="160"/>
      <c r="AB556" s="160"/>
      <c r="AC556" s="160"/>
      <c r="AD556" s="160"/>
      <c r="AE556" s="160"/>
      <c r="AF556" s="160"/>
      <c r="AG556" s="160"/>
      <c r="AH556" s="160"/>
      <c r="AI556" s="160"/>
      <c r="AJ556" s="160"/>
      <c r="AK556" s="160"/>
      <c r="AL556" s="160"/>
      <c r="AM556" s="160"/>
      <c r="AN556" s="27" t="s">
        <v>35</v>
      </c>
      <c r="AO556" s="28">
        <f>SUM(AO530:AO555)</f>
        <v>0</v>
      </c>
      <c r="AP556" s="28">
        <f>SUM(AP530:AP555)</f>
        <v>0</v>
      </c>
      <c r="AQ556" s="29">
        <f>SUM(F556:AN556)</f>
        <v>0</v>
      </c>
      <c r="AR556" s="29"/>
      <c r="AS556" s="29"/>
      <c r="AT556" s="30"/>
      <c r="AU556" s="40">
        <v>591</v>
      </c>
      <c r="AV556" s="40" t="e">
        <f t="shared" si="46"/>
        <v>#REF!</v>
      </c>
    </row>
    <row r="557" spans="1:48" ht="29.25" hidden="1" thickTop="1" x14ac:dyDescent="0.25">
      <c r="A557" s="151" t="str">
        <f>D557</f>
        <v/>
      </c>
      <c r="B557" s="94"/>
      <c r="C557" s="162" t="s">
        <v>33</v>
      </c>
      <c r="D557" s="49" t="str">
        <f>IF(F559=1,VLOOKUP("NOMINACION PROTOCOLO",C528:D556,2,0)+1,"")</f>
        <v/>
      </c>
      <c r="E557" s="149" t="s">
        <v>32</v>
      </c>
      <c r="F557" s="155" t="s">
        <v>18</v>
      </c>
      <c r="G557" s="149" t="s">
        <v>23</v>
      </c>
      <c r="H557" s="149" t="s">
        <v>15</v>
      </c>
      <c r="I557" s="149" t="s">
        <v>24</v>
      </c>
      <c r="J557" s="149" t="s">
        <v>12</v>
      </c>
      <c r="K557" s="149"/>
      <c r="L557" s="149" t="s">
        <v>22</v>
      </c>
      <c r="M557" s="149"/>
      <c r="N557" s="149"/>
      <c r="O557" s="150" t="s">
        <v>0</v>
      </c>
      <c r="P557" s="150" t="s">
        <v>1</v>
      </c>
      <c r="Q557" s="150" t="s">
        <v>2</v>
      </c>
      <c r="R557" s="150" t="s">
        <v>3</v>
      </c>
      <c r="S557" s="150" t="s">
        <v>4</v>
      </c>
      <c r="T557" s="150" t="s">
        <v>5</v>
      </c>
      <c r="U557" s="150" t="s">
        <v>6</v>
      </c>
      <c r="V557" s="150" t="s">
        <v>7</v>
      </c>
      <c r="W557" s="150" t="s">
        <v>8</v>
      </c>
      <c r="X557" s="150" t="s">
        <v>9</v>
      </c>
      <c r="Y557" s="150" t="s">
        <v>10</v>
      </c>
      <c r="Z557" s="150" t="s">
        <v>11</v>
      </c>
      <c r="AA557" s="150" t="s">
        <v>0</v>
      </c>
      <c r="AB557" s="150" t="s">
        <v>1</v>
      </c>
      <c r="AC557" s="150" t="s">
        <v>2</v>
      </c>
      <c r="AD557" s="150" t="s">
        <v>3</v>
      </c>
      <c r="AE557" s="150" t="s">
        <v>4</v>
      </c>
      <c r="AF557" s="150" t="s">
        <v>5</v>
      </c>
      <c r="AG557" s="150" t="s">
        <v>6</v>
      </c>
      <c r="AH557" s="150" t="s">
        <v>7</v>
      </c>
      <c r="AI557" s="150" t="s">
        <v>8</v>
      </c>
      <c r="AJ557" s="150" t="s">
        <v>9</v>
      </c>
      <c r="AK557" s="150" t="s">
        <v>10</v>
      </c>
      <c r="AL557" s="150" t="s">
        <v>11</v>
      </c>
      <c r="AM557" s="149" t="s">
        <v>17</v>
      </c>
      <c r="AN557" s="149"/>
      <c r="AO557" s="149" t="s">
        <v>14</v>
      </c>
      <c r="AP557" s="149"/>
      <c r="AQ557" s="19"/>
      <c r="AR557" s="19"/>
      <c r="AS557" s="19"/>
      <c r="AT557" s="20"/>
      <c r="AU557" s="40">
        <v>592</v>
      </c>
      <c r="AV557" s="40" t="e">
        <f t="shared" si="46"/>
        <v>#REF!</v>
      </c>
    </row>
    <row r="558" spans="1:48" ht="29.25" hidden="1" thickBot="1" x14ac:dyDescent="0.3">
      <c r="A558" s="152"/>
      <c r="B558" s="94"/>
      <c r="C558" s="162"/>
      <c r="D558" s="48"/>
      <c r="E558" s="149"/>
      <c r="F558" s="155"/>
      <c r="G558" s="149"/>
      <c r="H558" s="149"/>
      <c r="I558" s="149"/>
      <c r="J558" s="41" t="s">
        <v>26</v>
      </c>
      <c r="K558" s="41" t="s">
        <v>25</v>
      </c>
      <c r="L558" s="41" t="s">
        <v>21</v>
      </c>
      <c r="M558" s="41" t="s">
        <v>20</v>
      </c>
      <c r="N558" s="41" t="s">
        <v>19</v>
      </c>
      <c r="O558" s="150"/>
      <c r="P558" s="150"/>
      <c r="Q558" s="150"/>
      <c r="R558" s="150"/>
      <c r="S558" s="150"/>
      <c r="T558" s="150"/>
      <c r="U558" s="150"/>
      <c r="V558" s="150"/>
      <c r="W558" s="150"/>
      <c r="X558" s="150"/>
      <c r="Y558" s="150"/>
      <c r="Z558" s="150"/>
      <c r="AA558" s="150"/>
      <c r="AB558" s="150"/>
      <c r="AC558" s="150"/>
      <c r="AD558" s="150"/>
      <c r="AE558" s="150"/>
      <c r="AF558" s="150"/>
      <c r="AG558" s="150"/>
      <c r="AH558" s="150"/>
      <c r="AI558" s="150"/>
      <c r="AJ558" s="150"/>
      <c r="AK558" s="150"/>
      <c r="AL558" s="150"/>
      <c r="AM558" s="44" t="s">
        <v>16</v>
      </c>
      <c r="AN558" s="41" t="s">
        <v>13</v>
      </c>
      <c r="AO558" s="41" t="s">
        <v>28</v>
      </c>
      <c r="AP558" s="44" t="s">
        <v>29</v>
      </c>
      <c r="AQ558" s="23"/>
      <c r="AR558" s="23"/>
      <c r="AS558" s="23"/>
      <c r="AT558" s="24"/>
      <c r="AU558" s="40">
        <v>593</v>
      </c>
      <c r="AV558" s="40" t="e">
        <f t="shared" si="46"/>
        <v>#REF!</v>
      </c>
    </row>
    <row r="559" spans="1:48" hidden="1" x14ac:dyDescent="0.25">
      <c r="C559" s="42"/>
      <c r="D559" s="50"/>
      <c r="E559" s="11"/>
      <c r="F559" s="54" t="str">
        <f>IF(ISBLANK(C559),"",IF(AND(ISTEXT(F557)=TRUE,ISTEXT(C559)=TRUE),1,F557+1))</f>
        <v/>
      </c>
      <c r="G559" s="5"/>
      <c r="H559" s="43"/>
      <c r="I559" s="7"/>
      <c r="J559" s="5"/>
      <c r="K559" s="5"/>
      <c r="L559" s="11"/>
      <c r="M559" s="11"/>
      <c r="N559" s="25">
        <f>SUM(L559:M584)</f>
        <v>0</v>
      </c>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 t="str">
        <f ca="1">+IF(ISERROR(HLOOKUP("X",O559:$AL$881,AV559,FALSE)),"",IF(AN559="SI",100,IFERROR(HLOOKUP("X",O559:$AL$881,AV559,FALSE)-MONTH(TODAY()),"")))</f>
        <v/>
      </c>
      <c r="AN559" s="13"/>
      <c r="AO559" s="13"/>
      <c r="AP559" s="15">
        <f>+IF(AN559="SI",AO559,0)</f>
        <v>0</v>
      </c>
      <c r="AQ559" s="14">
        <f>SUM(AP559)</f>
        <v>0</v>
      </c>
      <c r="AR559" s="13"/>
      <c r="AS559" s="13"/>
      <c r="AT559" s="16"/>
      <c r="AU559" s="40">
        <v>594</v>
      </c>
      <c r="AV559" s="40" t="e">
        <f t="shared" si="46"/>
        <v>#REF!</v>
      </c>
    </row>
    <row r="560" spans="1:48" hidden="1" x14ac:dyDescent="0.25">
      <c r="C560" s="42"/>
      <c r="D560" s="50"/>
      <c r="E560" s="11"/>
      <c r="F560" s="54" t="str">
        <f>IF(ISBLANK(C560),"",IF(AND(ISTEXT(F559)=TRUE,ISTEXT(C560)=TRUE),1,F559+1))</f>
        <v/>
      </c>
      <c r="G560" s="5"/>
      <c r="H560" s="43"/>
      <c r="I560" s="7"/>
      <c r="J560" s="5"/>
      <c r="K560" s="5"/>
      <c r="L560" s="11"/>
      <c r="M560" s="11"/>
      <c r="N560" s="25"/>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 t="str">
        <f ca="1">+IF(ISERROR(HLOOKUP("X",O560:$AL$881,AV560,FALSE)),"",IF(AN560="SI",100,IFERROR(HLOOKUP("X",O560:$AL$881,AV560,FALSE)-MONTH(TODAY()),"")))</f>
        <v/>
      </c>
      <c r="AN560" s="13"/>
      <c r="AO560" s="13"/>
      <c r="AP560" s="15"/>
      <c r="AQ560" s="13"/>
      <c r="AR560" s="13"/>
      <c r="AS560" s="13"/>
      <c r="AT560" s="16"/>
      <c r="AU560" s="40">
        <v>595</v>
      </c>
      <c r="AV560" s="40" t="e">
        <f t="shared" si="46"/>
        <v>#REF!</v>
      </c>
    </row>
    <row r="561" spans="3:48" hidden="1" x14ac:dyDescent="0.25">
      <c r="C561" s="42"/>
      <c r="D561" s="50"/>
      <c r="E561" s="11"/>
      <c r="F561" s="54" t="str">
        <f t="shared" ref="F561:F584" si="47">IF(ISBLANK(C561),"",IF(AND(ISTEXT(F560)=TRUE,ISTEXT(C561)=TRUE),1,F560+1))</f>
        <v/>
      </c>
      <c r="G561" s="5"/>
      <c r="H561" s="43"/>
      <c r="I561" s="7"/>
      <c r="J561" s="5"/>
      <c r="K561" s="5"/>
      <c r="L561" s="11"/>
      <c r="M561" s="11"/>
      <c r="N561" s="25"/>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 t="str">
        <f ca="1">+IF(ISERROR(HLOOKUP("X",O561:$AL$881,AV561,FALSE)),"",IF(AN561="SI",100,IFERROR(HLOOKUP("X",O561:$AL$881,AV561,FALSE)-MONTH(TODAY()),"")))</f>
        <v/>
      </c>
      <c r="AN561" s="13"/>
      <c r="AO561" s="13"/>
      <c r="AP561" s="15"/>
      <c r="AQ561" s="13"/>
      <c r="AR561" s="13"/>
      <c r="AS561" s="13"/>
      <c r="AT561" s="16"/>
      <c r="AU561" s="40">
        <v>596</v>
      </c>
      <c r="AV561" s="40" t="e">
        <f t="shared" si="46"/>
        <v>#REF!</v>
      </c>
    </row>
    <row r="562" spans="3:48" hidden="1" x14ac:dyDescent="0.25">
      <c r="C562" s="42"/>
      <c r="D562" s="50"/>
      <c r="E562" s="11"/>
      <c r="F562" s="54" t="str">
        <f t="shared" si="47"/>
        <v/>
      </c>
      <c r="G562" s="5"/>
      <c r="H562" s="43"/>
      <c r="I562" s="7"/>
      <c r="J562" s="5"/>
      <c r="K562" s="5"/>
      <c r="L562" s="11"/>
      <c r="M562" s="11"/>
      <c r="N562" s="25"/>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 t="str">
        <f ca="1">+IF(ISERROR(HLOOKUP("X",O562:$AL$881,AV562,FALSE)),"",IF(AN562="SI",100,IFERROR(HLOOKUP("X",O562:$AL$881,AV562,FALSE)-MONTH(TODAY()),"")))</f>
        <v/>
      </c>
      <c r="AN562" s="13"/>
      <c r="AO562" s="13"/>
      <c r="AP562" s="15"/>
      <c r="AQ562" s="13"/>
      <c r="AR562" s="13"/>
      <c r="AS562" s="13"/>
      <c r="AT562" s="16"/>
      <c r="AU562" s="40">
        <v>597</v>
      </c>
      <c r="AV562" s="40" t="e">
        <f t="shared" si="46"/>
        <v>#REF!</v>
      </c>
    </row>
    <row r="563" spans="3:48" hidden="1" x14ac:dyDescent="0.25">
      <c r="C563" s="42"/>
      <c r="D563" s="50"/>
      <c r="E563" s="11"/>
      <c r="F563" s="54" t="str">
        <f t="shared" si="47"/>
        <v/>
      </c>
      <c r="G563" s="5"/>
      <c r="H563" s="43"/>
      <c r="I563" s="7"/>
      <c r="J563" s="5"/>
      <c r="K563" s="5"/>
      <c r="L563" s="11"/>
      <c r="M563" s="11"/>
      <c r="N563" s="25"/>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 t="str">
        <f ca="1">+IF(ISERROR(HLOOKUP("X",O563:$AL$881,AV563,FALSE)),"",IF(AN563="SI",100,IFERROR(HLOOKUP("X",O563:$AL$881,AV563,FALSE)-MONTH(TODAY()),"")))</f>
        <v/>
      </c>
      <c r="AN563" s="13"/>
      <c r="AO563" s="13"/>
      <c r="AP563" s="15"/>
      <c r="AQ563" s="13"/>
      <c r="AR563" s="13"/>
      <c r="AS563" s="13"/>
      <c r="AT563" s="16"/>
      <c r="AU563" s="40">
        <v>598</v>
      </c>
      <c r="AV563" s="40" t="e">
        <f t="shared" si="46"/>
        <v>#REF!</v>
      </c>
    </row>
    <row r="564" spans="3:48" hidden="1" x14ac:dyDescent="0.25">
      <c r="C564" s="9"/>
      <c r="D564" s="47"/>
      <c r="E564" s="10"/>
      <c r="F564" s="54" t="str">
        <f t="shared" si="47"/>
        <v/>
      </c>
      <c r="G564" s="7"/>
      <c r="H564" s="46"/>
      <c r="I564" s="7"/>
      <c r="J564" s="7"/>
      <c r="K564" s="7"/>
      <c r="L564" s="10"/>
      <c r="M564" s="10"/>
      <c r="N564" s="46"/>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 t="str">
        <f ca="1">+IF(ISERROR(HLOOKUP("X",O564:$AL$881,AV564,FALSE)),"",IF(AN564="SI",100,IFERROR(HLOOKUP("X",O564:$AL$881,AV564,FALSE)-MONTH(TODAY()),"")))</f>
        <v/>
      </c>
      <c r="AN564" s="13"/>
      <c r="AO564" s="14"/>
      <c r="AP564" s="15">
        <f t="shared" ref="AP564:AP577" si="48">+IF(AN564="SI",AO564,0)</f>
        <v>0</v>
      </c>
      <c r="AQ564" s="13"/>
      <c r="AR564" s="13"/>
      <c r="AS564" s="13"/>
      <c r="AT564" s="16"/>
      <c r="AU564" s="40">
        <v>599</v>
      </c>
      <c r="AV564" s="40" t="e">
        <f t="shared" si="46"/>
        <v>#REF!</v>
      </c>
    </row>
    <row r="565" spans="3:48" hidden="1" x14ac:dyDescent="0.25">
      <c r="C565" s="9"/>
      <c r="D565" s="47"/>
      <c r="E565" s="10"/>
      <c r="F565" s="54" t="str">
        <f t="shared" si="47"/>
        <v/>
      </c>
      <c r="G565" s="7"/>
      <c r="H565" s="46"/>
      <c r="I565" s="7"/>
      <c r="J565" s="7"/>
      <c r="K565" s="7"/>
      <c r="L565" s="10"/>
      <c r="M565" s="10"/>
      <c r="N565" s="46"/>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 t="str">
        <f ca="1">+IF(ISERROR(HLOOKUP("X",O565:$AL$881,AV565,FALSE)),"",IF(AN565="SI",100,IFERROR(HLOOKUP("X",O565:$AL$881,AV565,FALSE)-MONTH(TODAY()),"")))</f>
        <v/>
      </c>
      <c r="AN565" s="13"/>
      <c r="AO565" s="14"/>
      <c r="AP565" s="15">
        <f t="shared" si="48"/>
        <v>0</v>
      </c>
      <c r="AQ565" s="13"/>
      <c r="AR565" s="13"/>
      <c r="AS565" s="13"/>
      <c r="AT565" s="16"/>
      <c r="AU565" s="40">
        <v>600</v>
      </c>
      <c r="AV565" s="40" t="e">
        <f t="shared" si="46"/>
        <v>#REF!</v>
      </c>
    </row>
    <row r="566" spans="3:48" hidden="1" x14ac:dyDescent="0.25">
      <c r="C566" s="9"/>
      <c r="D566" s="47"/>
      <c r="E566" s="10"/>
      <c r="F566" s="54" t="str">
        <f t="shared" si="47"/>
        <v/>
      </c>
      <c r="G566" s="7"/>
      <c r="H566" s="46"/>
      <c r="I566" s="7"/>
      <c r="J566" s="7"/>
      <c r="K566" s="7"/>
      <c r="L566" s="10"/>
      <c r="M566" s="10"/>
      <c r="N566" s="46"/>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 t="str">
        <f ca="1">+IF(ISERROR(HLOOKUP("X",O566:$AL$881,AV566,FALSE)),"",IF(AN566="SI",100,IFERROR(HLOOKUP("X",O566:$AL$881,AV566,FALSE)-MONTH(TODAY()),"")))</f>
        <v/>
      </c>
      <c r="AN566" s="13"/>
      <c r="AO566" s="14"/>
      <c r="AP566" s="15">
        <f t="shared" si="48"/>
        <v>0</v>
      </c>
      <c r="AQ566" s="13"/>
      <c r="AR566" s="13"/>
      <c r="AS566" s="13"/>
      <c r="AT566" s="16"/>
      <c r="AU566" s="40">
        <v>601</v>
      </c>
      <c r="AV566" s="40" t="e">
        <f t="shared" si="46"/>
        <v>#REF!</v>
      </c>
    </row>
    <row r="567" spans="3:48" hidden="1" x14ac:dyDescent="0.25">
      <c r="C567" s="9"/>
      <c r="D567" s="47"/>
      <c r="E567" s="10"/>
      <c r="F567" s="54" t="str">
        <f t="shared" si="47"/>
        <v/>
      </c>
      <c r="G567" s="7"/>
      <c r="H567" s="46"/>
      <c r="I567" s="7"/>
      <c r="J567" s="7"/>
      <c r="K567" s="7"/>
      <c r="L567" s="10"/>
      <c r="M567" s="10"/>
      <c r="N567" s="46"/>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 t="str">
        <f ca="1">+IF(ISERROR(HLOOKUP("X",O567:$AL$881,AV567,FALSE)),"",IF(AN567="SI",100,IFERROR(HLOOKUP("X",O567:$AL$881,AV567,FALSE)-MONTH(TODAY()),"")))</f>
        <v/>
      </c>
      <c r="AN567" s="13"/>
      <c r="AO567" s="14"/>
      <c r="AP567" s="15">
        <f t="shared" si="48"/>
        <v>0</v>
      </c>
      <c r="AQ567" s="13"/>
      <c r="AR567" s="13"/>
      <c r="AS567" s="13"/>
      <c r="AT567" s="16"/>
      <c r="AU567" s="40">
        <v>602</v>
      </c>
      <c r="AV567" s="40" t="e">
        <f t="shared" si="46"/>
        <v>#REF!</v>
      </c>
    </row>
    <row r="568" spans="3:48" hidden="1" x14ac:dyDescent="0.25">
      <c r="C568" s="9"/>
      <c r="D568" s="47"/>
      <c r="E568" s="10"/>
      <c r="F568" s="54" t="str">
        <f t="shared" si="47"/>
        <v/>
      </c>
      <c r="G568" s="7"/>
      <c r="H568" s="46"/>
      <c r="I568" s="7"/>
      <c r="J568" s="7"/>
      <c r="K568" s="7"/>
      <c r="L568" s="10"/>
      <c r="M568" s="10"/>
      <c r="N568" s="46"/>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 t="str">
        <f ca="1">+IF(ISERROR(HLOOKUP("X",O568:$AL$881,AV568,FALSE)),"",IF(AN568="SI",100,IFERROR(HLOOKUP("X",O568:$AL$881,AV568,FALSE)-MONTH(TODAY()),"")))</f>
        <v/>
      </c>
      <c r="AN568" s="13"/>
      <c r="AO568" s="14"/>
      <c r="AP568" s="15">
        <f t="shared" si="48"/>
        <v>0</v>
      </c>
      <c r="AQ568" s="13"/>
      <c r="AR568" s="13"/>
      <c r="AS568" s="13"/>
      <c r="AT568" s="16"/>
      <c r="AU568" s="40">
        <v>603</v>
      </c>
      <c r="AV568" s="40" t="e">
        <f t="shared" si="46"/>
        <v>#REF!</v>
      </c>
    </row>
    <row r="569" spans="3:48" hidden="1" x14ac:dyDescent="0.25">
      <c r="C569" s="9"/>
      <c r="D569" s="47"/>
      <c r="E569" s="10"/>
      <c r="F569" s="54" t="str">
        <f t="shared" si="47"/>
        <v/>
      </c>
      <c r="G569" s="7"/>
      <c r="H569" s="46"/>
      <c r="I569" s="7"/>
      <c r="J569" s="7"/>
      <c r="K569" s="7"/>
      <c r="L569" s="10"/>
      <c r="M569" s="10"/>
      <c r="N569" s="46"/>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 t="str">
        <f ca="1">+IF(ISERROR(HLOOKUP("X",O569:$AL$881,AV569,FALSE)),"",IF(AN569="SI",100,IFERROR(HLOOKUP("X",O569:$AL$881,AV569,FALSE)-MONTH(TODAY()),"")))</f>
        <v/>
      </c>
      <c r="AN569" s="13"/>
      <c r="AO569" s="14"/>
      <c r="AP569" s="15">
        <f t="shared" si="48"/>
        <v>0</v>
      </c>
      <c r="AQ569" s="13"/>
      <c r="AR569" s="13"/>
      <c r="AS569" s="13"/>
      <c r="AT569" s="16"/>
      <c r="AU569" s="40">
        <v>604</v>
      </c>
      <c r="AV569" s="40" t="e">
        <f t="shared" si="46"/>
        <v>#REF!</v>
      </c>
    </row>
    <row r="570" spans="3:48" hidden="1" x14ac:dyDescent="0.25">
      <c r="C570" s="9"/>
      <c r="D570" s="47"/>
      <c r="E570" s="10"/>
      <c r="F570" s="54" t="str">
        <f t="shared" si="47"/>
        <v/>
      </c>
      <c r="G570" s="7"/>
      <c r="H570" s="46"/>
      <c r="I570" s="7"/>
      <c r="J570" s="7"/>
      <c r="K570" s="7"/>
      <c r="L570" s="10"/>
      <c r="M570" s="10"/>
      <c r="N570" s="46"/>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 t="str">
        <f ca="1">+IF(ISERROR(HLOOKUP("X",O570:$AL$881,AV570,FALSE)),"",IF(AN570="SI",100,IFERROR(HLOOKUP("X",O570:$AL$881,AV570,FALSE)-MONTH(TODAY()),"")))</f>
        <v/>
      </c>
      <c r="AN570" s="13"/>
      <c r="AO570" s="14"/>
      <c r="AP570" s="15">
        <f t="shared" si="48"/>
        <v>0</v>
      </c>
      <c r="AQ570" s="13"/>
      <c r="AR570" s="13"/>
      <c r="AS570" s="13"/>
      <c r="AT570" s="16"/>
      <c r="AU570" s="40">
        <v>605</v>
      </c>
      <c r="AV570" s="40" t="e">
        <f t="shared" si="46"/>
        <v>#REF!</v>
      </c>
    </row>
    <row r="571" spans="3:48" hidden="1" x14ac:dyDescent="0.25">
      <c r="C571" s="9"/>
      <c r="D571" s="47"/>
      <c r="E571" s="10"/>
      <c r="F571" s="54" t="str">
        <f t="shared" si="47"/>
        <v/>
      </c>
      <c r="G571" s="7"/>
      <c r="H571" s="46"/>
      <c r="I571" s="7"/>
      <c r="J571" s="7"/>
      <c r="K571" s="7"/>
      <c r="L571" s="10"/>
      <c r="M571" s="10"/>
      <c r="N571" s="46"/>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 t="str">
        <f ca="1">+IF(ISERROR(HLOOKUP("X",O571:$AL$881,AV571,FALSE)),"",IF(AN571="SI",100,IFERROR(HLOOKUP("X",O571:$AL$881,AV571,FALSE)-MONTH(TODAY()),"")))</f>
        <v/>
      </c>
      <c r="AN571" s="13"/>
      <c r="AO571" s="14"/>
      <c r="AP571" s="15">
        <f t="shared" si="48"/>
        <v>0</v>
      </c>
      <c r="AQ571" s="13"/>
      <c r="AR571" s="13"/>
      <c r="AS571" s="13"/>
      <c r="AT571" s="16"/>
      <c r="AU571" s="40">
        <v>606</v>
      </c>
      <c r="AV571" s="40" t="e">
        <f t="shared" si="46"/>
        <v>#REF!</v>
      </c>
    </row>
    <row r="572" spans="3:48" hidden="1" x14ac:dyDescent="0.25">
      <c r="C572" s="9"/>
      <c r="D572" s="47"/>
      <c r="E572" s="10"/>
      <c r="F572" s="54" t="str">
        <f t="shared" si="47"/>
        <v/>
      </c>
      <c r="G572" s="7"/>
      <c r="H572" s="46"/>
      <c r="I572" s="7"/>
      <c r="J572" s="7"/>
      <c r="K572" s="7"/>
      <c r="L572" s="10"/>
      <c r="M572" s="10"/>
      <c r="N572" s="46"/>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 t="str">
        <f ca="1">+IF(ISERROR(HLOOKUP("X",O572:$AL$881,AV572,FALSE)),"",IF(AN572="SI",100,IFERROR(HLOOKUP("X",O572:$AL$881,AV572,FALSE)-MONTH(TODAY()),"")))</f>
        <v/>
      </c>
      <c r="AN572" s="13"/>
      <c r="AO572" s="14"/>
      <c r="AP572" s="15">
        <f t="shared" si="48"/>
        <v>0</v>
      </c>
      <c r="AQ572" s="13"/>
      <c r="AR572" s="13"/>
      <c r="AS572" s="13"/>
      <c r="AT572" s="16"/>
      <c r="AU572" s="40">
        <v>607</v>
      </c>
      <c r="AV572" s="40" t="e">
        <f t="shared" si="46"/>
        <v>#REF!</v>
      </c>
    </row>
    <row r="573" spans="3:48" hidden="1" x14ac:dyDescent="0.25">
      <c r="C573" s="9"/>
      <c r="D573" s="47"/>
      <c r="E573" s="10"/>
      <c r="F573" s="54" t="str">
        <f t="shared" si="47"/>
        <v/>
      </c>
      <c r="G573" s="7"/>
      <c r="H573" s="46"/>
      <c r="I573" s="7"/>
      <c r="J573" s="7"/>
      <c r="K573" s="7"/>
      <c r="L573" s="10"/>
      <c r="M573" s="10"/>
      <c r="N573" s="46"/>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 t="str">
        <f ca="1">+IF(ISERROR(HLOOKUP("X",O573:$AL$881,AV573,FALSE)),"",IF(AN573="SI",100,IFERROR(HLOOKUP("X",O573:$AL$881,AV573,FALSE)-MONTH(TODAY()),"")))</f>
        <v/>
      </c>
      <c r="AN573" s="13"/>
      <c r="AO573" s="14"/>
      <c r="AP573" s="15">
        <f t="shared" si="48"/>
        <v>0</v>
      </c>
      <c r="AQ573" s="13"/>
      <c r="AR573" s="13"/>
      <c r="AS573" s="13"/>
      <c r="AT573" s="16"/>
      <c r="AU573" s="40">
        <v>608</v>
      </c>
      <c r="AV573" s="40" t="e">
        <f t="shared" si="46"/>
        <v>#REF!</v>
      </c>
    </row>
    <row r="574" spans="3:48" hidden="1" x14ac:dyDescent="0.25">
      <c r="C574" s="9"/>
      <c r="D574" s="47"/>
      <c r="E574" s="10"/>
      <c r="F574" s="54" t="str">
        <f t="shared" si="47"/>
        <v/>
      </c>
      <c r="G574" s="7"/>
      <c r="H574" s="46"/>
      <c r="I574" s="7"/>
      <c r="J574" s="7"/>
      <c r="K574" s="7"/>
      <c r="L574" s="10"/>
      <c r="M574" s="10"/>
      <c r="N574" s="46"/>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 t="str">
        <f ca="1">+IF(ISERROR(HLOOKUP("X",O574:$AL$881,AV574,FALSE)),"",IF(AN574="SI",100,IFERROR(HLOOKUP("X",O574:$AL$881,AV574,FALSE)-MONTH(TODAY()),"")))</f>
        <v/>
      </c>
      <c r="AN574" s="13"/>
      <c r="AO574" s="14"/>
      <c r="AP574" s="15">
        <f t="shared" si="48"/>
        <v>0</v>
      </c>
      <c r="AQ574" s="13"/>
      <c r="AR574" s="13"/>
      <c r="AS574" s="13"/>
      <c r="AT574" s="16"/>
      <c r="AU574" s="40">
        <v>609</v>
      </c>
      <c r="AV574" s="40" t="e">
        <f t="shared" si="46"/>
        <v>#REF!</v>
      </c>
    </row>
    <row r="575" spans="3:48" hidden="1" x14ac:dyDescent="0.25">
      <c r="C575" s="9"/>
      <c r="D575" s="47"/>
      <c r="E575" s="10"/>
      <c r="F575" s="54" t="str">
        <f t="shared" si="47"/>
        <v/>
      </c>
      <c r="G575" s="7"/>
      <c r="H575" s="46"/>
      <c r="I575" s="7"/>
      <c r="J575" s="7"/>
      <c r="K575" s="7"/>
      <c r="L575" s="10"/>
      <c r="M575" s="10"/>
      <c r="N575" s="46"/>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 t="str">
        <f ca="1">+IF(ISERROR(HLOOKUP("X",O575:$AL$881,AV575,FALSE)),"",IF(AN575="SI",100,IFERROR(HLOOKUP("X",O575:$AL$881,AV575,FALSE)-MONTH(TODAY()),"")))</f>
        <v/>
      </c>
      <c r="AN575" s="13"/>
      <c r="AO575" s="14"/>
      <c r="AP575" s="15">
        <f t="shared" si="48"/>
        <v>0</v>
      </c>
      <c r="AQ575" s="13"/>
      <c r="AR575" s="13"/>
      <c r="AS575" s="13"/>
      <c r="AT575" s="16"/>
      <c r="AU575" s="40">
        <v>610</v>
      </c>
      <c r="AV575" s="40" t="e">
        <f t="shared" si="46"/>
        <v>#REF!</v>
      </c>
    </row>
    <row r="576" spans="3:48" hidden="1" x14ac:dyDescent="0.25">
      <c r="C576" s="9"/>
      <c r="D576" s="47"/>
      <c r="E576" s="10"/>
      <c r="F576" s="54" t="str">
        <f t="shared" si="47"/>
        <v/>
      </c>
      <c r="G576" s="7"/>
      <c r="H576" s="46"/>
      <c r="I576" s="7"/>
      <c r="J576" s="7"/>
      <c r="K576" s="7"/>
      <c r="L576" s="10"/>
      <c r="M576" s="10"/>
      <c r="N576" s="46"/>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 t="str">
        <f ca="1">+IF(ISERROR(HLOOKUP("X",O576:$AL$881,AV576,FALSE)),"",IF(AN576="SI",100,IFERROR(HLOOKUP("X",O576:$AL$881,AV576,FALSE)-MONTH(TODAY()),"")))</f>
        <v/>
      </c>
      <c r="AN576" s="13"/>
      <c r="AO576" s="14"/>
      <c r="AP576" s="15">
        <f t="shared" si="48"/>
        <v>0</v>
      </c>
      <c r="AQ576" s="13"/>
      <c r="AR576" s="13"/>
      <c r="AS576" s="13"/>
      <c r="AT576" s="16"/>
      <c r="AU576" s="40">
        <v>611</v>
      </c>
      <c r="AV576" s="40" t="e">
        <f t="shared" si="46"/>
        <v>#REF!</v>
      </c>
    </row>
    <row r="577" spans="1:48" hidden="1" x14ac:dyDescent="0.25">
      <c r="C577" s="9"/>
      <c r="D577" s="47"/>
      <c r="E577" s="10"/>
      <c r="F577" s="54" t="str">
        <f t="shared" si="47"/>
        <v/>
      </c>
      <c r="G577" s="7"/>
      <c r="H577" s="46"/>
      <c r="I577" s="7"/>
      <c r="J577" s="7"/>
      <c r="K577" s="7"/>
      <c r="L577" s="10"/>
      <c r="M577" s="10"/>
      <c r="N577" s="46"/>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 t="str">
        <f ca="1">+IF(ISERROR(HLOOKUP("X",O577:$AL$881,AV577,FALSE)),"",IF(AN577="SI",100,IFERROR(HLOOKUP("X",O577:$AL$881,AV577,FALSE)-MONTH(TODAY()),"")))</f>
        <v/>
      </c>
      <c r="AN577" s="13"/>
      <c r="AO577" s="14"/>
      <c r="AP577" s="15">
        <f t="shared" si="48"/>
        <v>0</v>
      </c>
      <c r="AQ577" s="13"/>
      <c r="AR577" s="13"/>
      <c r="AS577" s="13"/>
      <c r="AT577" s="16"/>
      <c r="AU577" s="40">
        <v>612</v>
      </c>
      <c r="AV577" s="40" t="e">
        <f t="shared" si="46"/>
        <v>#REF!</v>
      </c>
    </row>
    <row r="578" spans="1:48" hidden="1" x14ac:dyDescent="0.25">
      <c r="C578" s="43"/>
      <c r="D578" s="7"/>
      <c r="E578" s="11"/>
      <c r="F578" s="54" t="str">
        <f t="shared" si="47"/>
        <v/>
      </c>
      <c r="G578" s="7"/>
      <c r="H578" s="43"/>
      <c r="I578" s="7"/>
      <c r="J578" s="11"/>
      <c r="K578" s="5"/>
      <c r="L578" s="11"/>
      <c r="M578" s="11"/>
      <c r="N578" s="25"/>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 t="str">
        <f ca="1">+IF(ISERROR(HLOOKUP("X",O578:$AL$881,AV578,FALSE)),"",IF(AN578="SI",100,IFERROR(HLOOKUP("X",O578:$AL$881,AV578,FALSE)-MONTH(TODAY()),"")))</f>
        <v/>
      </c>
      <c r="AN578" s="13"/>
      <c r="AO578" s="13"/>
      <c r="AP578" s="15">
        <f>+IF(AN578="SI",AO578,0)</f>
        <v>0</v>
      </c>
      <c r="AQ578" s="13"/>
      <c r="AR578" s="13"/>
      <c r="AS578" s="13"/>
      <c r="AT578" s="16"/>
      <c r="AU578" s="40">
        <v>613</v>
      </c>
      <c r="AV578" s="40" t="e">
        <f t="shared" si="46"/>
        <v>#REF!</v>
      </c>
    </row>
    <row r="579" spans="1:48" hidden="1" x14ac:dyDescent="0.25">
      <c r="C579" s="43"/>
      <c r="D579" s="7"/>
      <c r="E579" s="11"/>
      <c r="F579" s="54" t="str">
        <f t="shared" si="47"/>
        <v/>
      </c>
      <c r="G579" s="7"/>
      <c r="H579" s="43"/>
      <c r="I579" s="7"/>
      <c r="J579" s="5"/>
      <c r="K579" s="5"/>
      <c r="L579" s="11"/>
      <c r="M579" s="11"/>
      <c r="N579" s="25"/>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 t="str">
        <f ca="1">+IF(ISERROR(HLOOKUP("X",O579:$AL$881,AV579,FALSE)),"",IF(AN579="SI",100,IFERROR(HLOOKUP("X",O579:$AL$881,AV579,FALSE)-MONTH(TODAY()),"")))</f>
        <v/>
      </c>
      <c r="AN579" s="13"/>
      <c r="AO579" s="13"/>
      <c r="AP579" s="15">
        <f>+IF(AN579="SI",AO579,0)</f>
        <v>0</v>
      </c>
      <c r="AQ579" s="13"/>
      <c r="AR579" s="13"/>
      <c r="AS579" s="13"/>
      <c r="AT579" s="16"/>
      <c r="AU579" s="40">
        <v>614</v>
      </c>
      <c r="AV579" s="40" t="e">
        <f t="shared" si="46"/>
        <v>#REF!</v>
      </c>
    </row>
    <row r="580" spans="1:48" hidden="1" x14ac:dyDescent="0.25">
      <c r="C580" s="43"/>
      <c r="D580" s="7"/>
      <c r="E580" s="11"/>
      <c r="F580" s="54" t="str">
        <f t="shared" si="47"/>
        <v/>
      </c>
      <c r="G580" s="7"/>
      <c r="H580" s="43"/>
      <c r="I580" s="7"/>
      <c r="J580" s="5"/>
      <c r="K580" s="5"/>
      <c r="L580" s="11"/>
      <c r="M580" s="11"/>
      <c r="N580" s="25"/>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 t="str">
        <f ca="1">+IF(ISERROR(HLOOKUP("X",O580:$AL$881,AV580,FALSE)),"",IF(AN580="SI",100,IFERROR(HLOOKUP("X",O580:$AL$881,AV580,FALSE)-MONTH(TODAY()),"")))</f>
        <v/>
      </c>
      <c r="AN580" s="13"/>
      <c r="AO580" s="13"/>
      <c r="AP580" s="15"/>
      <c r="AQ580" s="13"/>
      <c r="AR580" s="13"/>
      <c r="AS580" s="13"/>
      <c r="AT580" s="16"/>
      <c r="AU580" s="40">
        <v>615</v>
      </c>
      <c r="AV580" s="40" t="e">
        <f t="shared" si="46"/>
        <v>#REF!</v>
      </c>
    </row>
    <row r="581" spans="1:48" hidden="1" x14ac:dyDescent="0.25">
      <c r="C581" s="43"/>
      <c r="D581" s="7"/>
      <c r="E581" s="11"/>
      <c r="F581" s="54" t="str">
        <f t="shared" si="47"/>
        <v/>
      </c>
      <c r="G581" s="7"/>
      <c r="H581" s="43"/>
      <c r="I581" s="7"/>
      <c r="J581" s="11"/>
      <c r="K581" s="5"/>
      <c r="L581" s="11"/>
      <c r="M581" s="11"/>
      <c r="N581" s="25"/>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 t="str">
        <f ca="1">+IF(ISERROR(HLOOKUP("X",O581:$AL$881,AV581,FALSE)),"",IF(AN581="SI",100,IFERROR(HLOOKUP("X",O581:$AL$881,AV581,FALSE)-MONTH(TODAY()),"")))</f>
        <v/>
      </c>
      <c r="AN581" s="13"/>
      <c r="AO581" s="13"/>
      <c r="AP581" s="15"/>
      <c r="AQ581" s="13"/>
      <c r="AR581" s="13"/>
      <c r="AS581" s="13"/>
      <c r="AT581" s="16"/>
      <c r="AU581" s="40">
        <v>616</v>
      </c>
      <c r="AV581" s="40" t="e">
        <f t="shared" si="46"/>
        <v>#REF!</v>
      </c>
    </row>
    <row r="582" spans="1:48" hidden="1" x14ac:dyDescent="0.25">
      <c r="C582" s="43"/>
      <c r="D582" s="7"/>
      <c r="E582" s="11"/>
      <c r="F582" s="54" t="str">
        <f t="shared" si="47"/>
        <v/>
      </c>
      <c r="G582" s="7"/>
      <c r="H582" s="43"/>
      <c r="I582" s="7"/>
      <c r="J582" s="7"/>
      <c r="K582" s="43"/>
      <c r="L582" s="11"/>
      <c r="M582" s="11"/>
      <c r="N582" s="25"/>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 t="str">
        <f ca="1">+IF(ISERROR(HLOOKUP("X",O582:$AL$881,AV582,FALSE)),"",IF(AN582="SI",100,IFERROR(HLOOKUP("X",O582:$AL$881,AV582,FALSE)-MONTH(TODAY()),"")))</f>
        <v/>
      </c>
      <c r="AN582" s="13"/>
      <c r="AO582" s="13"/>
      <c r="AP582" s="15"/>
      <c r="AQ582" s="13"/>
      <c r="AR582" s="13"/>
      <c r="AS582" s="13"/>
      <c r="AT582" s="16"/>
      <c r="AU582" s="40">
        <v>617</v>
      </c>
      <c r="AV582" s="40" t="e">
        <f t="shared" si="46"/>
        <v>#REF!</v>
      </c>
    </row>
    <row r="583" spans="1:48" hidden="1" x14ac:dyDescent="0.25">
      <c r="C583" s="43"/>
      <c r="D583" s="7"/>
      <c r="E583" s="11"/>
      <c r="F583" s="54" t="str">
        <f t="shared" si="47"/>
        <v/>
      </c>
      <c r="G583" s="7"/>
      <c r="H583" s="43"/>
      <c r="I583" s="7"/>
      <c r="J583" s="11"/>
      <c r="K583" s="5"/>
      <c r="L583" s="11"/>
      <c r="M583" s="11"/>
      <c r="N583" s="25"/>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 t="str">
        <f ca="1">+IF(ISERROR(HLOOKUP("X",O583:$AL$881,AV583,FALSE)),"",IF(AN583="SI",100,IFERROR(HLOOKUP("X",O583:$AL$881,AV583,FALSE)-MONTH(TODAY()),"")))</f>
        <v/>
      </c>
      <c r="AN583" s="13"/>
      <c r="AO583" s="13"/>
      <c r="AP583" s="15">
        <f>+IF(AN583="SI",AO583,0)</f>
        <v>0</v>
      </c>
      <c r="AQ583" s="13"/>
      <c r="AR583" s="13"/>
      <c r="AS583" s="13"/>
      <c r="AT583" s="16"/>
      <c r="AU583" s="40">
        <v>618</v>
      </c>
      <c r="AV583" s="40" t="e">
        <f t="shared" si="46"/>
        <v>#REF!</v>
      </c>
    </row>
    <row r="584" spans="1:48" hidden="1" x14ac:dyDescent="0.25">
      <c r="C584" s="43"/>
      <c r="D584" s="7"/>
      <c r="E584" s="11"/>
      <c r="F584" s="54" t="str">
        <f t="shared" si="47"/>
        <v/>
      </c>
      <c r="G584" s="7"/>
      <c r="H584" s="43"/>
      <c r="I584" s="7"/>
      <c r="J584" s="5"/>
      <c r="K584" s="5"/>
      <c r="L584" s="11"/>
      <c r="M584" s="11"/>
      <c r="N584" s="25"/>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 t="str">
        <f ca="1">+IF(ISERROR(HLOOKUP("X",O584:$AL$881,AV584,FALSE)),"",IF(AN584="SI",100,IFERROR(HLOOKUP("X",O584:$AL$881,AV584,FALSE)-MONTH(TODAY()),"")))</f>
        <v/>
      </c>
      <c r="AN584" s="13"/>
      <c r="AO584" s="13"/>
      <c r="AP584" s="15">
        <f>+IF(AN584="SI",AO584,0)</f>
        <v>0</v>
      </c>
      <c r="AQ584" s="13"/>
      <c r="AR584" s="13"/>
      <c r="AS584" s="13"/>
      <c r="AT584" s="16"/>
      <c r="AU584" s="40">
        <v>619</v>
      </c>
      <c r="AV584" s="40" t="e">
        <f t="shared" si="46"/>
        <v>#REF!</v>
      </c>
    </row>
    <row r="585" spans="1:48" ht="15.75" hidden="1" thickBot="1" x14ac:dyDescent="0.3">
      <c r="C585" s="158"/>
      <c r="D585" s="159"/>
      <c r="E585" s="160"/>
      <c r="F585" s="160"/>
      <c r="G585" s="160"/>
      <c r="H585" s="160"/>
      <c r="I585" s="160"/>
      <c r="J585" s="160"/>
      <c r="K585" s="160"/>
      <c r="L585" s="160"/>
      <c r="M585" s="160"/>
      <c r="N585" s="160"/>
      <c r="O585" s="160"/>
      <c r="P585" s="160"/>
      <c r="Q585" s="160"/>
      <c r="R585" s="160"/>
      <c r="S585" s="160"/>
      <c r="T585" s="160"/>
      <c r="U585" s="160"/>
      <c r="V585" s="160"/>
      <c r="W585" s="160"/>
      <c r="X585" s="160"/>
      <c r="Y585" s="160"/>
      <c r="Z585" s="160"/>
      <c r="AA585" s="160"/>
      <c r="AB585" s="160"/>
      <c r="AC585" s="160"/>
      <c r="AD585" s="160"/>
      <c r="AE585" s="160"/>
      <c r="AF585" s="160"/>
      <c r="AG585" s="160"/>
      <c r="AH585" s="160"/>
      <c r="AI585" s="160"/>
      <c r="AJ585" s="160"/>
      <c r="AK585" s="160"/>
      <c r="AL585" s="160"/>
      <c r="AM585" s="160"/>
      <c r="AN585" s="27" t="s">
        <v>35</v>
      </c>
      <c r="AO585" s="28">
        <f>SUM(AO559:AO584)</f>
        <v>0</v>
      </c>
      <c r="AP585" s="28">
        <f>SUM(AP559:AP584)</f>
        <v>0</v>
      </c>
      <c r="AQ585" s="29">
        <f>SUM(F585:AN585)</f>
        <v>0</v>
      </c>
      <c r="AR585" s="29"/>
      <c r="AS585" s="29"/>
      <c r="AT585" s="30"/>
      <c r="AU585" s="40">
        <v>620</v>
      </c>
      <c r="AV585" s="40" t="e">
        <f t="shared" si="46"/>
        <v>#REF!</v>
      </c>
    </row>
    <row r="586" spans="1:48" ht="29.25" hidden="1" thickTop="1" x14ac:dyDescent="0.25">
      <c r="A586" s="151" t="str">
        <f>D586</f>
        <v/>
      </c>
      <c r="B586" s="94"/>
      <c r="C586" s="162" t="s">
        <v>33</v>
      </c>
      <c r="D586" s="49" t="str">
        <f>IF(F588=1,VLOOKUP("NOMINACION PROTOCOLO",C557:D585,2,0)+1,"")</f>
        <v/>
      </c>
      <c r="E586" s="149" t="s">
        <v>32</v>
      </c>
      <c r="F586" s="155" t="s">
        <v>18</v>
      </c>
      <c r="G586" s="149" t="s">
        <v>23</v>
      </c>
      <c r="H586" s="149" t="s">
        <v>15</v>
      </c>
      <c r="I586" s="149" t="s">
        <v>24</v>
      </c>
      <c r="J586" s="149" t="s">
        <v>12</v>
      </c>
      <c r="K586" s="149"/>
      <c r="L586" s="149" t="s">
        <v>22</v>
      </c>
      <c r="M586" s="149"/>
      <c r="N586" s="149"/>
      <c r="O586" s="150" t="s">
        <v>0</v>
      </c>
      <c r="P586" s="150" t="s">
        <v>1</v>
      </c>
      <c r="Q586" s="150" t="s">
        <v>2</v>
      </c>
      <c r="R586" s="150" t="s">
        <v>3</v>
      </c>
      <c r="S586" s="150" t="s">
        <v>4</v>
      </c>
      <c r="T586" s="150" t="s">
        <v>5</v>
      </c>
      <c r="U586" s="150" t="s">
        <v>6</v>
      </c>
      <c r="V586" s="150" t="s">
        <v>7</v>
      </c>
      <c r="W586" s="150" t="s">
        <v>8</v>
      </c>
      <c r="X586" s="150" t="s">
        <v>9</v>
      </c>
      <c r="Y586" s="150" t="s">
        <v>10</v>
      </c>
      <c r="Z586" s="150" t="s">
        <v>11</v>
      </c>
      <c r="AA586" s="150" t="s">
        <v>0</v>
      </c>
      <c r="AB586" s="150" t="s">
        <v>1</v>
      </c>
      <c r="AC586" s="150" t="s">
        <v>2</v>
      </c>
      <c r="AD586" s="150" t="s">
        <v>3</v>
      </c>
      <c r="AE586" s="150" t="s">
        <v>4</v>
      </c>
      <c r="AF586" s="150" t="s">
        <v>5</v>
      </c>
      <c r="AG586" s="150" t="s">
        <v>6</v>
      </c>
      <c r="AH586" s="150" t="s">
        <v>7</v>
      </c>
      <c r="AI586" s="150" t="s">
        <v>8</v>
      </c>
      <c r="AJ586" s="150" t="s">
        <v>9</v>
      </c>
      <c r="AK586" s="150" t="s">
        <v>10</v>
      </c>
      <c r="AL586" s="150" t="s">
        <v>11</v>
      </c>
      <c r="AM586" s="149" t="s">
        <v>17</v>
      </c>
      <c r="AN586" s="149"/>
      <c r="AO586" s="149" t="s">
        <v>14</v>
      </c>
      <c r="AP586" s="149"/>
      <c r="AQ586" s="19"/>
      <c r="AR586" s="19"/>
      <c r="AS586" s="19"/>
      <c r="AT586" s="20"/>
      <c r="AU586" s="40">
        <v>621</v>
      </c>
      <c r="AV586" s="40" t="e">
        <f t="shared" si="46"/>
        <v>#REF!</v>
      </c>
    </row>
    <row r="587" spans="1:48" ht="29.25" hidden="1" thickBot="1" x14ac:dyDescent="0.3">
      <c r="A587" s="152"/>
      <c r="B587" s="94"/>
      <c r="C587" s="162"/>
      <c r="D587" s="48"/>
      <c r="E587" s="149"/>
      <c r="F587" s="155"/>
      <c r="G587" s="149"/>
      <c r="H587" s="149"/>
      <c r="I587" s="149"/>
      <c r="J587" s="41" t="s">
        <v>26</v>
      </c>
      <c r="K587" s="41" t="s">
        <v>25</v>
      </c>
      <c r="L587" s="41" t="s">
        <v>21</v>
      </c>
      <c r="M587" s="41" t="s">
        <v>20</v>
      </c>
      <c r="N587" s="41" t="s">
        <v>19</v>
      </c>
      <c r="O587" s="150"/>
      <c r="P587" s="150"/>
      <c r="Q587" s="150"/>
      <c r="R587" s="150"/>
      <c r="S587" s="150"/>
      <c r="T587" s="150"/>
      <c r="U587" s="150"/>
      <c r="V587" s="150"/>
      <c r="W587" s="150"/>
      <c r="X587" s="150"/>
      <c r="Y587" s="150"/>
      <c r="Z587" s="150"/>
      <c r="AA587" s="150"/>
      <c r="AB587" s="150"/>
      <c r="AC587" s="150"/>
      <c r="AD587" s="150"/>
      <c r="AE587" s="150"/>
      <c r="AF587" s="150"/>
      <c r="AG587" s="150"/>
      <c r="AH587" s="150"/>
      <c r="AI587" s="150"/>
      <c r="AJ587" s="150"/>
      <c r="AK587" s="150"/>
      <c r="AL587" s="150"/>
      <c r="AM587" s="44" t="s">
        <v>16</v>
      </c>
      <c r="AN587" s="41" t="s">
        <v>13</v>
      </c>
      <c r="AO587" s="41" t="s">
        <v>28</v>
      </c>
      <c r="AP587" s="44" t="s">
        <v>29</v>
      </c>
      <c r="AQ587" s="23"/>
      <c r="AR587" s="23"/>
      <c r="AS587" s="23"/>
      <c r="AT587" s="24"/>
      <c r="AU587" s="40">
        <v>622</v>
      </c>
      <c r="AV587" s="40" t="e">
        <f t="shared" si="46"/>
        <v>#REF!</v>
      </c>
    </row>
    <row r="588" spans="1:48" hidden="1" x14ac:dyDescent="0.25">
      <c r="C588" s="42"/>
      <c r="D588" s="50"/>
      <c r="E588" s="11"/>
      <c r="F588" s="54" t="str">
        <f>IF(ISBLANK(C588),"",IF(AND(ISTEXT(F586)=TRUE,ISTEXT(C588)=TRUE),1,F586+1))</f>
        <v/>
      </c>
      <c r="G588" s="5"/>
      <c r="H588" s="43"/>
      <c r="I588" s="7"/>
      <c r="J588" s="5"/>
      <c r="K588" s="5"/>
      <c r="L588" s="11"/>
      <c r="M588" s="11"/>
      <c r="N588" s="25">
        <f>SUM(L588:M613)</f>
        <v>0</v>
      </c>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 t="str">
        <f ca="1">+IF(ISERROR(HLOOKUP("X",O588:$AL$881,AV588,FALSE)),"",IF(AN588="SI",100,IFERROR(HLOOKUP("X",O588:$AL$881,AV588,FALSE)-MONTH(TODAY()),"")))</f>
        <v/>
      </c>
      <c r="AN588" s="13"/>
      <c r="AO588" s="13"/>
      <c r="AP588" s="15">
        <f>+IF(AN588="SI",AO588,0)</f>
        <v>0</v>
      </c>
      <c r="AQ588" s="14">
        <f>SUM(AP588)</f>
        <v>0</v>
      </c>
      <c r="AR588" s="13"/>
      <c r="AS588" s="13"/>
      <c r="AT588" s="16"/>
      <c r="AU588" s="40">
        <v>623</v>
      </c>
      <c r="AV588" s="40" t="e">
        <f t="shared" si="46"/>
        <v>#REF!</v>
      </c>
    </row>
    <row r="589" spans="1:48" hidden="1" x14ac:dyDescent="0.25">
      <c r="C589" s="42"/>
      <c r="D589" s="50"/>
      <c r="E589" s="11"/>
      <c r="F589" s="54" t="str">
        <f>IF(ISBLANK(C589),"",IF(AND(ISTEXT(F588)=TRUE,ISTEXT(C589)=TRUE),1,F588+1))</f>
        <v/>
      </c>
      <c r="G589" s="5"/>
      <c r="H589" s="43"/>
      <c r="I589" s="7"/>
      <c r="J589" s="5"/>
      <c r="K589" s="5"/>
      <c r="L589" s="11"/>
      <c r="M589" s="11"/>
      <c r="N589" s="25"/>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 t="str">
        <f ca="1">+IF(ISERROR(HLOOKUP("X",O589:$AL$881,AV589,FALSE)),"",IF(AN589="SI",100,IFERROR(HLOOKUP("X",O589:$AL$881,AV589,FALSE)-MONTH(TODAY()),"")))</f>
        <v/>
      </c>
      <c r="AN589" s="13"/>
      <c r="AO589" s="13"/>
      <c r="AP589" s="15"/>
      <c r="AQ589" s="13"/>
      <c r="AR589" s="13"/>
      <c r="AS589" s="13"/>
      <c r="AT589" s="16"/>
      <c r="AU589" s="40">
        <v>624</v>
      </c>
      <c r="AV589" s="40" t="e">
        <f t="shared" si="46"/>
        <v>#REF!</v>
      </c>
    </row>
    <row r="590" spans="1:48" hidden="1" x14ac:dyDescent="0.25">
      <c r="C590" s="42"/>
      <c r="D590" s="50"/>
      <c r="E590" s="11"/>
      <c r="F590" s="54" t="str">
        <f t="shared" ref="F590:F613" si="49">IF(ISBLANK(C590),"",IF(AND(ISTEXT(F589)=TRUE,ISTEXT(C590)=TRUE),1,F589+1))</f>
        <v/>
      </c>
      <c r="G590" s="5"/>
      <c r="H590" s="43"/>
      <c r="I590" s="7"/>
      <c r="J590" s="5"/>
      <c r="K590" s="5"/>
      <c r="L590" s="11"/>
      <c r="M590" s="11"/>
      <c r="N590" s="25"/>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 t="str">
        <f ca="1">+IF(ISERROR(HLOOKUP("X",O590:$AL$881,AV590,FALSE)),"",IF(AN590="SI",100,IFERROR(HLOOKUP("X",O590:$AL$881,AV590,FALSE)-MONTH(TODAY()),"")))</f>
        <v/>
      </c>
      <c r="AN590" s="13"/>
      <c r="AO590" s="13"/>
      <c r="AP590" s="15"/>
      <c r="AQ590" s="13"/>
      <c r="AR590" s="13"/>
      <c r="AS590" s="13"/>
      <c r="AT590" s="16"/>
      <c r="AU590" s="40">
        <v>625</v>
      </c>
      <c r="AV590" s="40" t="e">
        <f t="shared" si="46"/>
        <v>#REF!</v>
      </c>
    </row>
    <row r="591" spans="1:48" hidden="1" x14ac:dyDescent="0.25">
      <c r="C591" s="42"/>
      <c r="D591" s="50"/>
      <c r="E591" s="11"/>
      <c r="F591" s="54" t="str">
        <f t="shared" si="49"/>
        <v/>
      </c>
      <c r="G591" s="5"/>
      <c r="H591" s="43"/>
      <c r="I591" s="7"/>
      <c r="J591" s="5"/>
      <c r="K591" s="5"/>
      <c r="L591" s="11"/>
      <c r="M591" s="11"/>
      <c r="N591" s="25"/>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 t="str">
        <f ca="1">+IF(ISERROR(HLOOKUP("X",O591:$AL$881,AV591,FALSE)),"",IF(AN591="SI",100,IFERROR(HLOOKUP("X",O591:$AL$881,AV591,FALSE)-MONTH(TODAY()),"")))</f>
        <v/>
      </c>
      <c r="AN591" s="13"/>
      <c r="AO591" s="13"/>
      <c r="AP591" s="15"/>
      <c r="AQ591" s="13"/>
      <c r="AR591" s="13"/>
      <c r="AS591" s="13"/>
      <c r="AT591" s="16"/>
      <c r="AU591" s="40">
        <v>626</v>
      </c>
      <c r="AV591" s="40" t="e">
        <f t="shared" si="46"/>
        <v>#REF!</v>
      </c>
    </row>
    <row r="592" spans="1:48" hidden="1" x14ac:dyDescent="0.25">
      <c r="C592" s="42"/>
      <c r="D592" s="50"/>
      <c r="E592" s="11"/>
      <c r="F592" s="54" t="str">
        <f t="shared" si="49"/>
        <v/>
      </c>
      <c r="G592" s="5"/>
      <c r="H592" s="43"/>
      <c r="I592" s="7"/>
      <c r="J592" s="5"/>
      <c r="K592" s="5"/>
      <c r="L592" s="11"/>
      <c r="M592" s="11"/>
      <c r="N592" s="25"/>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 t="str">
        <f ca="1">+IF(ISERROR(HLOOKUP("X",O592:$AL$881,AV592,FALSE)),"",IF(AN592="SI",100,IFERROR(HLOOKUP("X",O592:$AL$881,AV592,FALSE)-MONTH(TODAY()),"")))</f>
        <v/>
      </c>
      <c r="AN592" s="13"/>
      <c r="AO592" s="13"/>
      <c r="AP592" s="15"/>
      <c r="AQ592" s="13"/>
      <c r="AR592" s="13"/>
      <c r="AS592" s="13"/>
      <c r="AT592" s="16"/>
      <c r="AU592" s="40">
        <v>627</v>
      </c>
      <c r="AV592" s="40" t="e">
        <f t="shared" si="46"/>
        <v>#REF!</v>
      </c>
    </row>
    <row r="593" spans="3:48" hidden="1" x14ac:dyDescent="0.25">
      <c r="C593" s="9"/>
      <c r="D593" s="47"/>
      <c r="E593" s="10"/>
      <c r="F593" s="54" t="str">
        <f t="shared" si="49"/>
        <v/>
      </c>
      <c r="G593" s="7"/>
      <c r="H593" s="46"/>
      <c r="I593" s="7"/>
      <c r="J593" s="7"/>
      <c r="K593" s="7"/>
      <c r="L593" s="10"/>
      <c r="M593" s="10"/>
      <c r="N593" s="46"/>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 t="str">
        <f ca="1">+IF(ISERROR(HLOOKUP("X",O593:$AL$881,AV593,FALSE)),"",IF(AN593="SI",100,IFERROR(HLOOKUP("X",O593:$AL$881,AV593,FALSE)-MONTH(TODAY()),"")))</f>
        <v/>
      </c>
      <c r="AN593" s="13"/>
      <c r="AO593" s="14"/>
      <c r="AP593" s="15">
        <f t="shared" ref="AP593:AP606" si="50">+IF(AN593="SI",AO593,0)</f>
        <v>0</v>
      </c>
      <c r="AQ593" s="13"/>
      <c r="AR593" s="13"/>
      <c r="AS593" s="13"/>
      <c r="AT593" s="16"/>
      <c r="AU593" s="40">
        <v>628</v>
      </c>
      <c r="AV593" s="40" t="e">
        <f t="shared" si="46"/>
        <v>#REF!</v>
      </c>
    </row>
    <row r="594" spans="3:48" hidden="1" x14ac:dyDescent="0.25">
      <c r="C594" s="9"/>
      <c r="D594" s="47"/>
      <c r="E594" s="10"/>
      <c r="F594" s="54" t="str">
        <f t="shared" si="49"/>
        <v/>
      </c>
      <c r="G594" s="7"/>
      <c r="H594" s="46"/>
      <c r="I594" s="7"/>
      <c r="J594" s="7"/>
      <c r="K594" s="7"/>
      <c r="L594" s="10"/>
      <c r="M594" s="10"/>
      <c r="N594" s="46"/>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 t="str">
        <f ca="1">+IF(ISERROR(HLOOKUP("X",O594:$AL$881,AV594,FALSE)),"",IF(AN594="SI",100,IFERROR(HLOOKUP("X",O594:$AL$881,AV594,FALSE)-MONTH(TODAY()),"")))</f>
        <v/>
      </c>
      <c r="AN594" s="13"/>
      <c r="AO594" s="14"/>
      <c r="AP594" s="15">
        <f t="shared" si="50"/>
        <v>0</v>
      </c>
      <c r="AQ594" s="13"/>
      <c r="AR594" s="13"/>
      <c r="AS594" s="13"/>
      <c r="AT594" s="16"/>
      <c r="AU594" s="40">
        <v>629</v>
      </c>
      <c r="AV594" s="40" t="e">
        <f t="shared" si="46"/>
        <v>#REF!</v>
      </c>
    </row>
    <row r="595" spans="3:48" hidden="1" x14ac:dyDescent="0.25">
      <c r="C595" s="9"/>
      <c r="D595" s="47"/>
      <c r="E595" s="10"/>
      <c r="F595" s="54" t="str">
        <f t="shared" si="49"/>
        <v/>
      </c>
      <c r="G595" s="7"/>
      <c r="H595" s="46"/>
      <c r="I595" s="7"/>
      <c r="J595" s="7"/>
      <c r="K595" s="7"/>
      <c r="L595" s="10"/>
      <c r="M595" s="10"/>
      <c r="N595" s="46"/>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 t="str">
        <f ca="1">+IF(ISERROR(HLOOKUP("X",O595:$AL$881,AV595,FALSE)),"",IF(AN595="SI",100,IFERROR(HLOOKUP("X",O595:$AL$881,AV595,FALSE)-MONTH(TODAY()),"")))</f>
        <v/>
      </c>
      <c r="AN595" s="13"/>
      <c r="AO595" s="14"/>
      <c r="AP595" s="15">
        <f t="shared" si="50"/>
        <v>0</v>
      </c>
      <c r="AQ595" s="13"/>
      <c r="AR595" s="13"/>
      <c r="AS595" s="13"/>
      <c r="AT595" s="16"/>
      <c r="AU595" s="40">
        <v>630</v>
      </c>
      <c r="AV595" s="40" t="e">
        <f t="shared" si="46"/>
        <v>#REF!</v>
      </c>
    </row>
    <row r="596" spans="3:48" hidden="1" x14ac:dyDescent="0.25">
      <c r="C596" s="9"/>
      <c r="D596" s="47"/>
      <c r="E596" s="10"/>
      <c r="F596" s="54" t="str">
        <f t="shared" si="49"/>
        <v/>
      </c>
      <c r="G596" s="7"/>
      <c r="H596" s="46"/>
      <c r="I596" s="7"/>
      <c r="J596" s="7"/>
      <c r="K596" s="7"/>
      <c r="L596" s="10"/>
      <c r="M596" s="10"/>
      <c r="N596" s="46"/>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 t="str">
        <f ca="1">+IF(ISERROR(HLOOKUP("X",O596:$AL$881,AV596,FALSE)),"",IF(AN596="SI",100,IFERROR(HLOOKUP("X",O596:$AL$881,AV596,FALSE)-MONTH(TODAY()),"")))</f>
        <v/>
      </c>
      <c r="AN596" s="13"/>
      <c r="AO596" s="14"/>
      <c r="AP596" s="15">
        <f t="shared" si="50"/>
        <v>0</v>
      </c>
      <c r="AQ596" s="13"/>
      <c r="AR596" s="13"/>
      <c r="AS596" s="13"/>
      <c r="AT596" s="16"/>
      <c r="AU596" s="40">
        <v>631</v>
      </c>
      <c r="AV596" s="40" t="e">
        <f t="shared" si="46"/>
        <v>#REF!</v>
      </c>
    </row>
    <row r="597" spans="3:48" hidden="1" x14ac:dyDescent="0.25">
      <c r="C597" s="9"/>
      <c r="D597" s="47"/>
      <c r="E597" s="10"/>
      <c r="F597" s="54" t="str">
        <f t="shared" si="49"/>
        <v/>
      </c>
      <c r="G597" s="7"/>
      <c r="H597" s="46"/>
      <c r="I597" s="7"/>
      <c r="J597" s="7"/>
      <c r="K597" s="7"/>
      <c r="L597" s="10"/>
      <c r="M597" s="10"/>
      <c r="N597" s="46"/>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 t="str">
        <f ca="1">+IF(ISERROR(HLOOKUP("X",O597:$AL$881,AV597,FALSE)),"",IF(AN597="SI",100,IFERROR(HLOOKUP("X",O597:$AL$881,AV597,FALSE)-MONTH(TODAY()),"")))</f>
        <v/>
      </c>
      <c r="AN597" s="13"/>
      <c r="AO597" s="14"/>
      <c r="AP597" s="15">
        <f t="shared" si="50"/>
        <v>0</v>
      </c>
      <c r="AQ597" s="13"/>
      <c r="AR597" s="13"/>
      <c r="AS597" s="13"/>
      <c r="AT597" s="16"/>
      <c r="AU597" s="40">
        <v>632</v>
      </c>
      <c r="AV597" s="40" t="e">
        <f t="shared" si="46"/>
        <v>#REF!</v>
      </c>
    </row>
    <row r="598" spans="3:48" hidden="1" x14ac:dyDescent="0.25">
      <c r="C598" s="9"/>
      <c r="D598" s="47"/>
      <c r="E598" s="10"/>
      <c r="F598" s="54" t="str">
        <f t="shared" si="49"/>
        <v/>
      </c>
      <c r="G598" s="7"/>
      <c r="H598" s="46"/>
      <c r="I598" s="7"/>
      <c r="J598" s="7"/>
      <c r="K598" s="7"/>
      <c r="L598" s="10"/>
      <c r="M598" s="10"/>
      <c r="N598" s="46"/>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 t="str">
        <f ca="1">+IF(ISERROR(HLOOKUP("X",O598:$AL$881,AV598,FALSE)),"",IF(AN598="SI",100,IFERROR(HLOOKUP("X",O598:$AL$881,AV598,FALSE)-MONTH(TODAY()),"")))</f>
        <v/>
      </c>
      <c r="AN598" s="13"/>
      <c r="AO598" s="14"/>
      <c r="AP598" s="15">
        <f t="shared" si="50"/>
        <v>0</v>
      </c>
      <c r="AQ598" s="13"/>
      <c r="AR598" s="13"/>
      <c r="AS598" s="13"/>
      <c r="AT598" s="16"/>
      <c r="AU598" s="40">
        <v>633</v>
      </c>
      <c r="AV598" s="40" t="e">
        <f t="shared" si="46"/>
        <v>#REF!</v>
      </c>
    </row>
    <row r="599" spans="3:48" hidden="1" x14ac:dyDescent="0.25">
      <c r="C599" s="9"/>
      <c r="D599" s="47"/>
      <c r="E599" s="10"/>
      <c r="F599" s="54" t="str">
        <f t="shared" si="49"/>
        <v/>
      </c>
      <c r="G599" s="7"/>
      <c r="H599" s="46"/>
      <c r="I599" s="7"/>
      <c r="J599" s="7"/>
      <c r="K599" s="7"/>
      <c r="L599" s="10"/>
      <c r="M599" s="10"/>
      <c r="N599" s="46"/>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 t="str">
        <f ca="1">+IF(ISERROR(HLOOKUP("X",O599:$AL$881,AV599,FALSE)),"",IF(AN599="SI",100,IFERROR(HLOOKUP("X",O599:$AL$881,AV599,FALSE)-MONTH(TODAY()),"")))</f>
        <v/>
      </c>
      <c r="AN599" s="13"/>
      <c r="AO599" s="14"/>
      <c r="AP599" s="15">
        <f t="shared" si="50"/>
        <v>0</v>
      </c>
      <c r="AQ599" s="13"/>
      <c r="AR599" s="13"/>
      <c r="AS599" s="13"/>
      <c r="AT599" s="16"/>
      <c r="AU599" s="40">
        <v>634</v>
      </c>
      <c r="AV599" s="40" t="e">
        <f t="shared" si="46"/>
        <v>#REF!</v>
      </c>
    </row>
    <row r="600" spans="3:48" hidden="1" x14ac:dyDescent="0.25">
      <c r="C600" s="9"/>
      <c r="D600" s="47"/>
      <c r="E600" s="10"/>
      <c r="F600" s="54" t="str">
        <f t="shared" si="49"/>
        <v/>
      </c>
      <c r="G600" s="7"/>
      <c r="H600" s="46"/>
      <c r="I600" s="7"/>
      <c r="J600" s="7"/>
      <c r="K600" s="7"/>
      <c r="L600" s="10"/>
      <c r="M600" s="10"/>
      <c r="N600" s="46"/>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 t="str">
        <f ca="1">+IF(ISERROR(HLOOKUP("X",O600:$AL$881,AV600,FALSE)),"",IF(AN600="SI",100,IFERROR(HLOOKUP("X",O600:$AL$881,AV600,FALSE)-MONTH(TODAY()),"")))</f>
        <v/>
      </c>
      <c r="AN600" s="13"/>
      <c r="AO600" s="14"/>
      <c r="AP600" s="15">
        <f t="shared" si="50"/>
        <v>0</v>
      </c>
      <c r="AQ600" s="13"/>
      <c r="AR600" s="13"/>
      <c r="AS600" s="13"/>
      <c r="AT600" s="16"/>
      <c r="AU600" s="40">
        <v>635</v>
      </c>
      <c r="AV600" s="40" t="e">
        <f t="shared" si="46"/>
        <v>#REF!</v>
      </c>
    </row>
    <row r="601" spans="3:48" hidden="1" x14ac:dyDescent="0.25">
      <c r="C601" s="9"/>
      <c r="D601" s="47"/>
      <c r="E601" s="10"/>
      <c r="F601" s="54" t="str">
        <f t="shared" si="49"/>
        <v/>
      </c>
      <c r="G601" s="7"/>
      <c r="H601" s="46"/>
      <c r="I601" s="7"/>
      <c r="J601" s="7"/>
      <c r="K601" s="7"/>
      <c r="L601" s="10"/>
      <c r="M601" s="10"/>
      <c r="N601" s="46"/>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 t="str">
        <f ca="1">+IF(ISERROR(HLOOKUP("X",O601:$AL$881,AV601,FALSE)),"",IF(AN601="SI",100,IFERROR(HLOOKUP("X",O601:$AL$881,AV601,FALSE)-MONTH(TODAY()),"")))</f>
        <v/>
      </c>
      <c r="AN601" s="13"/>
      <c r="AO601" s="14"/>
      <c r="AP601" s="15">
        <f t="shared" si="50"/>
        <v>0</v>
      </c>
      <c r="AQ601" s="13"/>
      <c r="AR601" s="13"/>
      <c r="AS601" s="13"/>
      <c r="AT601" s="16"/>
      <c r="AU601" s="40">
        <v>636</v>
      </c>
      <c r="AV601" s="40" t="e">
        <f t="shared" si="46"/>
        <v>#REF!</v>
      </c>
    </row>
    <row r="602" spans="3:48" hidden="1" x14ac:dyDescent="0.25">
      <c r="C602" s="9"/>
      <c r="D602" s="47"/>
      <c r="E602" s="10"/>
      <c r="F602" s="54" t="str">
        <f t="shared" si="49"/>
        <v/>
      </c>
      <c r="G602" s="7"/>
      <c r="H602" s="46"/>
      <c r="I602" s="7"/>
      <c r="J602" s="7"/>
      <c r="K602" s="7"/>
      <c r="L602" s="10"/>
      <c r="M602" s="10"/>
      <c r="N602" s="46"/>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 t="str">
        <f ca="1">+IF(ISERROR(HLOOKUP("X",O602:$AL$881,AV602,FALSE)),"",IF(AN602="SI",100,IFERROR(HLOOKUP("X",O602:$AL$881,AV602,FALSE)-MONTH(TODAY()),"")))</f>
        <v/>
      </c>
      <c r="AN602" s="13"/>
      <c r="AO602" s="14"/>
      <c r="AP602" s="15">
        <f t="shared" si="50"/>
        <v>0</v>
      </c>
      <c r="AQ602" s="13"/>
      <c r="AR602" s="13"/>
      <c r="AS602" s="13"/>
      <c r="AT602" s="16"/>
      <c r="AU602" s="40">
        <v>637</v>
      </c>
      <c r="AV602" s="40" t="e">
        <f t="shared" si="46"/>
        <v>#REF!</v>
      </c>
    </row>
    <row r="603" spans="3:48" hidden="1" x14ac:dyDescent="0.25">
      <c r="C603" s="9"/>
      <c r="D603" s="47"/>
      <c r="E603" s="10"/>
      <c r="F603" s="54" t="str">
        <f t="shared" si="49"/>
        <v/>
      </c>
      <c r="G603" s="7"/>
      <c r="H603" s="46"/>
      <c r="I603" s="7"/>
      <c r="J603" s="7"/>
      <c r="K603" s="7"/>
      <c r="L603" s="10"/>
      <c r="M603" s="10"/>
      <c r="N603" s="46"/>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 t="str">
        <f ca="1">+IF(ISERROR(HLOOKUP("X",O603:$AL$881,AV603,FALSE)),"",IF(AN603="SI",100,IFERROR(HLOOKUP("X",O603:$AL$881,AV603,FALSE)-MONTH(TODAY()),"")))</f>
        <v/>
      </c>
      <c r="AN603" s="13"/>
      <c r="AO603" s="14"/>
      <c r="AP603" s="15">
        <f t="shared" si="50"/>
        <v>0</v>
      </c>
      <c r="AQ603" s="13"/>
      <c r="AR603" s="13"/>
      <c r="AS603" s="13"/>
      <c r="AT603" s="16"/>
      <c r="AU603" s="40">
        <v>638</v>
      </c>
      <c r="AV603" s="40" t="e">
        <f t="shared" si="46"/>
        <v>#REF!</v>
      </c>
    </row>
    <row r="604" spans="3:48" hidden="1" x14ac:dyDescent="0.25">
      <c r="C604" s="9"/>
      <c r="D604" s="47"/>
      <c r="E604" s="10"/>
      <c r="F604" s="54" t="str">
        <f t="shared" si="49"/>
        <v/>
      </c>
      <c r="G604" s="7"/>
      <c r="H604" s="46"/>
      <c r="I604" s="7"/>
      <c r="J604" s="7"/>
      <c r="K604" s="7"/>
      <c r="L604" s="10"/>
      <c r="M604" s="10"/>
      <c r="N604" s="46"/>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 t="str">
        <f ca="1">+IF(ISERROR(HLOOKUP("X",O604:$AL$881,AV604,FALSE)),"",IF(AN604="SI",100,IFERROR(HLOOKUP("X",O604:$AL$881,AV604,FALSE)-MONTH(TODAY()),"")))</f>
        <v/>
      </c>
      <c r="AN604" s="13"/>
      <c r="AO604" s="14"/>
      <c r="AP604" s="15">
        <f t="shared" si="50"/>
        <v>0</v>
      </c>
      <c r="AQ604" s="13"/>
      <c r="AR604" s="13"/>
      <c r="AS604" s="13"/>
      <c r="AT604" s="16"/>
      <c r="AU604" s="40">
        <v>639</v>
      </c>
      <c r="AV604" s="40" t="e">
        <f t="shared" si="46"/>
        <v>#REF!</v>
      </c>
    </row>
    <row r="605" spans="3:48" hidden="1" x14ac:dyDescent="0.25">
      <c r="C605" s="9"/>
      <c r="D605" s="47"/>
      <c r="E605" s="10"/>
      <c r="F605" s="54" t="str">
        <f t="shared" si="49"/>
        <v/>
      </c>
      <c r="G605" s="7"/>
      <c r="H605" s="46"/>
      <c r="I605" s="7"/>
      <c r="J605" s="7"/>
      <c r="K605" s="7"/>
      <c r="L605" s="10"/>
      <c r="M605" s="10"/>
      <c r="N605" s="46"/>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 t="str">
        <f ca="1">+IF(ISERROR(HLOOKUP("X",O605:$AL$881,AV605,FALSE)),"",IF(AN605="SI",100,IFERROR(HLOOKUP("X",O605:$AL$881,AV605,FALSE)-MONTH(TODAY()),"")))</f>
        <v/>
      </c>
      <c r="AN605" s="13"/>
      <c r="AO605" s="14"/>
      <c r="AP605" s="15">
        <f t="shared" si="50"/>
        <v>0</v>
      </c>
      <c r="AQ605" s="13"/>
      <c r="AR605" s="13"/>
      <c r="AS605" s="13"/>
      <c r="AT605" s="16"/>
      <c r="AU605" s="40">
        <v>640</v>
      </c>
      <c r="AV605" s="40" t="e">
        <f t="shared" si="46"/>
        <v>#REF!</v>
      </c>
    </row>
    <row r="606" spans="3:48" hidden="1" x14ac:dyDescent="0.25">
      <c r="C606" s="9"/>
      <c r="D606" s="47"/>
      <c r="E606" s="10"/>
      <c r="F606" s="54" t="str">
        <f t="shared" si="49"/>
        <v/>
      </c>
      <c r="G606" s="7"/>
      <c r="H606" s="46"/>
      <c r="I606" s="7"/>
      <c r="J606" s="7"/>
      <c r="K606" s="7"/>
      <c r="L606" s="10"/>
      <c r="M606" s="10"/>
      <c r="N606" s="46"/>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 t="str">
        <f ca="1">+IF(ISERROR(HLOOKUP("X",O606:$AL$881,AV606,FALSE)),"",IF(AN606="SI",100,IFERROR(HLOOKUP("X",O606:$AL$881,AV606,FALSE)-MONTH(TODAY()),"")))</f>
        <v/>
      </c>
      <c r="AN606" s="13"/>
      <c r="AO606" s="14"/>
      <c r="AP606" s="15">
        <f t="shared" si="50"/>
        <v>0</v>
      </c>
      <c r="AQ606" s="13"/>
      <c r="AR606" s="13"/>
      <c r="AS606" s="13"/>
      <c r="AT606" s="16"/>
      <c r="AU606" s="40">
        <v>641</v>
      </c>
      <c r="AV606" s="40" t="e">
        <f t="shared" si="46"/>
        <v>#REF!</v>
      </c>
    </row>
    <row r="607" spans="3:48" hidden="1" x14ac:dyDescent="0.25">
      <c r="C607" s="43"/>
      <c r="D607" s="7"/>
      <c r="E607" s="11"/>
      <c r="F607" s="54" t="str">
        <f t="shared" si="49"/>
        <v/>
      </c>
      <c r="G607" s="7"/>
      <c r="H607" s="43"/>
      <c r="I607" s="7"/>
      <c r="J607" s="5"/>
      <c r="K607" s="5"/>
      <c r="L607" s="11"/>
      <c r="M607" s="11"/>
      <c r="N607" s="25"/>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 t="str">
        <f ca="1">+IF(ISERROR(HLOOKUP("X",O607:$AL$881,AV607,FALSE)),"",IF(AN607="SI",100,IFERROR(HLOOKUP("X",O607:$AL$881,AV607,FALSE)-MONTH(TODAY()),"")))</f>
        <v/>
      </c>
      <c r="AN607" s="13"/>
      <c r="AO607" s="13"/>
      <c r="AP607" s="15"/>
      <c r="AQ607" s="13"/>
      <c r="AR607" s="13"/>
      <c r="AS607" s="13"/>
      <c r="AT607" s="16"/>
      <c r="AU607" s="40">
        <v>642</v>
      </c>
      <c r="AV607" s="40" t="e">
        <f t="shared" si="46"/>
        <v>#REF!</v>
      </c>
    </row>
    <row r="608" spans="3:48" hidden="1" x14ac:dyDescent="0.25">
      <c r="C608" s="43"/>
      <c r="D608" s="7"/>
      <c r="E608" s="11"/>
      <c r="F608" s="54" t="str">
        <f t="shared" si="49"/>
        <v/>
      </c>
      <c r="G608" s="7"/>
      <c r="H608" s="43"/>
      <c r="I608" s="7"/>
      <c r="J608" s="11"/>
      <c r="K608" s="5"/>
      <c r="L608" s="11"/>
      <c r="M608" s="11"/>
      <c r="N608" s="25"/>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 t="str">
        <f ca="1">+IF(ISERROR(HLOOKUP("X",O608:$AL$881,AV608,FALSE)),"",IF(AN608="SI",100,IFERROR(HLOOKUP("X",O608:$AL$881,AV608,FALSE)-MONTH(TODAY()),"")))</f>
        <v/>
      </c>
      <c r="AN608" s="13"/>
      <c r="AO608" s="13"/>
      <c r="AP608" s="15">
        <f>+IF(AN608="SI",AO608,0)</f>
        <v>0</v>
      </c>
      <c r="AQ608" s="13"/>
      <c r="AR608" s="13"/>
      <c r="AS608" s="13"/>
      <c r="AT608" s="16"/>
      <c r="AU608" s="40">
        <v>643</v>
      </c>
      <c r="AV608" s="40" t="e">
        <f t="shared" ref="AV608:AV671" si="51">+AV607-1</f>
        <v>#REF!</v>
      </c>
    </row>
    <row r="609" spans="1:48" hidden="1" x14ac:dyDescent="0.25">
      <c r="C609" s="43"/>
      <c r="D609" s="7"/>
      <c r="E609" s="11"/>
      <c r="F609" s="54" t="str">
        <f t="shared" si="49"/>
        <v/>
      </c>
      <c r="G609" s="7"/>
      <c r="H609" s="43"/>
      <c r="I609" s="7"/>
      <c r="J609" s="5"/>
      <c r="K609" s="5"/>
      <c r="L609" s="11"/>
      <c r="M609" s="11"/>
      <c r="N609" s="25"/>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 t="str">
        <f ca="1">+IF(ISERROR(HLOOKUP("X",O609:$AL$881,AV609,FALSE)),"",IF(AN609="SI",100,IFERROR(HLOOKUP("X",O609:$AL$881,AV609,FALSE)-MONTH(TODAY()),"")))</f>
        <v/>
      </c>
      <c r="AN609" s="13"/>
      <c r="AO609" s="13"/>
      <c r="AP609" s="15">
        <f>+IF(AN609="SI",AO609,0)</f>
        <v>0</v>
      </c>
      <c r="AQ609" s="13"/>
      <c r="AR609" s="13"/>
      <c r="AS609" s="13"/>
      <c r="AT609" s="16"/>
      <c r="AU609" s="40">
        <v>644</v>
      </c>
      <c r="AV609" s="40" t="e">
        <f t="shared" si="51"/>
        <v>#REF!</v>
      </c>
    </row>
    <row r="610" spans="1:48" hidden="1" x14ac:dyDescent="0.25">
      <c r="C610" s="43"/>
      <c r="D610" s="7"/>
      <c r="E610" s="11"/>
      <c r="F610" s="54" t="str">
        <f t="shared" si="49"/>
        <v/>
      </c>
      <c r="G610" s="7"/>
      <c r="H610" s="43"/>
      <c r="I610" s="7"/>
      <c r="J610" s="11"/>
      <c r="K610" s="5"/>
      <c r="L610" s="11"/>
      <c r="M610" s="11"/>
      <c r="N610" s="25"/>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 t="str">
        <f ca="1">+IF(ISERROR(HLOOKUP("X",O610:$AL$881,AV610,FALSE)),"",IF(AN610="SI",100,IFERROR(HLOOKUP("X",O610:$AL$881,AV610,FALSE)-MONTH(TODAY()),"")))</f>
        <v/>
      </c>
      <c r="AN610" s="13"/>
      <c r="AO610" s="13"/>
      <c r="AP610" s="15"/>
      <c r="AQ610" s="13"/>
      <c r="AR610" s="13"/>
      <c r="AS610" s="13"/>
      <c r="AT610" s="16"/>
      <c r="AU610" s="40">
        <v>645</v>
      </c>
      <c r="AV610" s="40" t="e">
        <f t="shared" si="51"/>
        <v>#REF!</v>
      </c>
    </row>
    <row r="611" spans="1:48" hidden="1" x14ac:dyDescent="0.25">
      <c r="C611" s="43"/>
      <c r="D611" s="7"/>
      <c r="E611" s="11"/>
      <c r="F611" s="54" t="str">
        <f t="shared" si="49"/>
        <v/>
      </c>
      <c r="G611" s="7"/>
      <c r="H611" s="43"/>
      <c r="I611" s="7"/>
      <c r="J611" s="7"/>
      <c r="K611" s="43"/>
      <c r="L611" s="11"/>
      <c r="M611" s="11"/>
      <c r="N611" s="25"/>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 t="str">
        <f ca="1">+IF(ISERROR(HLOOKUP("X",O611:$AL$881,AV611,FALSE)),"",IF(AN611="SI",100,IFERROR(HLOOKUP("X",O611:$AL$881,AV611,FALSE)-MONTH(TODAY()),"")))</f>
        <v/>
      </c>
      <c r="AN611" s="13"/>
      <c r="AO611" s="13"/>
      <c r="AP611" s="15"/>
      <c r="AQ611" s="13"/>
      <c r="AR611" s="13"/>
      <c r="AS611" s="13"/>
      <c r="AT611" s="16"/>
      <c r="AU611" s="40">
        <v>646</v>
      </c>
      <c r="AV611" s="40" t="e">
        <f t="shared" si="51"/>
        <v>#REF!</v>
      </c>
    </row>
    <row r="612" spans="1:48" hidden="1" x14ac:dyDescent="0.25">
      <c r="C612" s="43"/>
      <c r="D612" s="7"/>
      <c r="E612" s="11"/>
      <c r="F612" s="54" t="str">
        <f t="shared" si="49"/>
        <v/>
      </c>
      <c r="G612" s="7"/>
      <c r="H612" s="43"/>
      <c r="I612" s="7"/>
      <c r="J612" s="11"/>
      <c r="K612" s="5"/>
      <c r="L612" s="11"/>
      <c r="M612" s="11"/>
      <c r="N612" s="25"/>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 t="str">
        <f ca="1">+IF(ISERROR(HLOOKUP("X",O612:$AL$881,AV612,FALSE)),"",IF(AN612="SI",100,IFERROR(HLOOKUP("X",O612:$AL$881,AV612,FALSE)-MONTH(TODAY()),"")))</f>
        <v/>
      </c>
      <c r="AN612" s="13"/>
      <c r="AO612" s="13"/>
      <c r="AP612" s="15">
        <f>+IF(AN612="SI",AO612,0)</f>
        <v>0</v>
      </c>
      <c r="AQ612" s="13"/>
      <c r="AR612" s="13"/>
      <c r="AS612" s="13"/>
      <c r="AT612" s="16"/>
      <c r="AU612" s="40">
        <v>647</v>
      </c>
      <c r="AV612" s="40" t="e">
        <f t="shared" si="51"/>
        <v>#REF!</v>
      </c>
    </row>
    <row r="613" spans="1:48" hidden="1" x14ac:dyDescent="0.25">
      <c r="C613" s="43"/>
      <c r="D613" s="7"/>
      <c r="E613" s="11"/>
      <c r="F613" s="54" t="str">
        <f t="shared" si="49"/>
        <v/>
      </c>
      <c r="G613" s="7"/>
      <c r="H613" s="43"/>
      <c r="I613" s="7"/>
      <c r="J613" s="5"/>
      <c r="K613" s="5"/>
      <c r="L613" s="11"/>
      <c r="M613" s="11"/>
      <c r="N613" s="25"/>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 t="str">
        <f ca="1">+IF(ISERROR(HLOOKUP("X",O613:$AL$881,AV613,FALSE)),"",IF(AN613="SI",100,IFERROR(HLOOKUP("X",O613:$AL$881,AV613,FALSE)-MONTH(TODAY()),"")))</f>
        <v/>
      </c>
      <c r="AN613" s="13"/>
      <c r="AO613" s="13"/>
      <c r="AP613" s="15">
        <f>+IF(AN613="SI",AO613,0)</f>
        <v>0</v>
      </c>
      <c r="AQ613" s="13"/>
      <c r="AR613" s="13"/>
      <c r="AS613" s="13"/>
      <c r="AT613" s="16"/>
      <c r="AU613" s="40">
        <v>648</v>
      </c>
      <c r="AV613" s="40" t="e">
        <f t="shared" si="51"/>
        <v>#REF!</v>
      </c>
    </row>
    <row r="614" spans="1:48" ht="15.75" hidden="1" thickBot="1" x14ac:dyDescent="0.3">
      <c r="C614" s="158"/>
      <c r="D614" s="159"/>
      <c r="E614" s="160"/>
      <c r="F614" s="160"/>
      <c r="G614" s="160"/>
      <c r="H614" s="160"/>
      <c r="I614" s="160"/>
      <c r="J614" s="160"/>
      <c r="K614" s="160"/>
      <c r="L614" s="160"/>
      <c r="M614" s="160"/>
      <c r="N614" s="160"/>
      <c r="O614" s="160"/>
      <c r="P614" s="160"/>
      <c r="Q614" s="160"/>
      <c r="R614" s="160"/>
      <c r="S614" s="160"/>
      <c r="T614" s="160"/>
      <c r="U614" s="160"/>
      <c r="V614" s="160"/>
      <c r="W614" s="160"/>
      <c r="X614" s="160"/>
      <c r="Y614" s="160"/>
      <c r="Z614" s="160"/>
      <c r="AA614" s="160"/>
      <c r="AB614" s="160"/>
      <c r="AC614" s="160"/>
      <c r="AD614" s="160"/>
      <c r="AE614" s="160"/>
      <c r="AF614" s="160"/>
      <c r="AG614" s="160"/>
      <c r="AH614" s="160"/>
      <c r="AI614" s="160"/>
      <c r="AJ614" s="160"/>
      <c r="AK614" s="160"/>
      <c r="AL614" s="160"/>
      <c r="AM614" s="160"/>
      <c r="AN614" s="27" t="s">
        <v>35</v>
      </c>
      <c r="AO614" s="28">
        <f>SUM(AO588:AO613)</f>
        <v>0</v>
      </c>
      <c r="AP614" s="28">
        <f>SUM(AP588:AP613)</f>
        <v>0</v>
      </c>
      <c r="AQ614" s="29">
        <f>SUM(F614:AN614)</f>
        <v>0</v>
      </c>
      <c r="AR614" s="29"/>
      <c r="AS614" s="29"/>
      <c r="AT614" s="30"/>
      <c r="AU614" s="40">
        <v>649</v>
      </c>
      <c r="AV614" s="40" t="e">
        <f t="shared" si="51"/>
        <v>#REF!</v>
      </c>
    </row>
    <row r="615" spans="1:48" ht="29.25" hidden="1" thickTop="1" x14ac:dyDescent="0.25">
      <c r="A615" s="151" t="str">
        <f>D615</f>
        <v/>
      </c>
      <c r="B615" s="94"/>
      <c r="C615" s="162" t="s">
        <v>33</v>
      </c>
      <c r="D615" s="49" t="str">
        <f>IF(F617=1,VLOOKUP("NOMINACION PROTOCOLO",C586:D614,2,0)+1,"")</f>
        <v/>
      </c>
      <c r="E615" s="149" t="s">
        <v>32</v>
      </c>
      <c r="F615" s="155" t="s">
        <v>18</v>
      </c>
      <c r="G615" s="149" t="s">
        <v>23</v>
      </c>
      <c r="H615" s="149" t="s">
        <v>15</v>
      </c>
      <c r="I615" s="149" t="s">
        <v>24</v>
      </c>
      <c r="J615" s="149" t="s">
        <v>12</v>
      </c>
      <c r="K615" s="149"/>
      <c r="L615" s="149" t="s">
        <v>22</v>
      </c>
      <c r="M615" s="149"/>
      <c r="N615" s="149"/>
      <c r="O615" s="150" t="s">
        <v>0</v>
      </c>
      <c r="P615" s="150" t="s">
        <v>1</v>
      </c>
      <c r="Q615" s="150" t="s">
        <v>2</v>
      </c>
      <c r="R615" s="150" t="s">
        <v>3</v>
      </c>
      <c r="S615" s="150" t="s">
        <v>4</v>
      </c>
      <c r="T615" s="150" t="s">
        <v>5</v>
      </c>
      <c r="U615" s="150" t="s">
        <v>6</v>
      </c>
      <c r="V615" s="150" t="s">
        <v>7</v>
      </c>
      <c r="W615" s="150" t="s">
        <v>8</v>
      </c>
      <c r="X615" s="150" t="s">
        <v>9</v>
      </c>
      <c r="Y615" s="150" t="s">
        <v>10</v>
      </c>
      <c r="Z615" s="150" t="s">
        <v>11</v>
      </c>
      <c r="AA615" s="150" t="s">
        <v>0</v>
      </c>
      <c r="AB615" s="150" t="s">
        <v>1</v>
      </c>
      <c r="AC615" s="150" t="s">
        <v>2</v>
      </c>
      <c r="AD615" s="150" t="s">
        <v>3</v>
      </c>
      <c r="AE615" s="150" t="s">
        <v>4</v>
      </c>
      <c r="AF615" s="150" t="s">
        <v>5</v>
      </c>
      <c r="AG615" s="150" t="s">
        <v>6</v>
      </c>
      <c r="AH615" s="150" t="s">
        <v>7</v>
      </c>
      <c r="AI615" s="150" t="s">
        <v>8</v>
      </c>
      <c r="AJ615" s="150" t="s">
        <v>9</v>
      </c>
      <c r="AK615" s="150" t="s">
        <v>10</v>
      </c>
      <c r="AL615" s="150" t="s">
        <v>11</v>
      </c>
      <c r="AM615" s="149" t="s">
        <v>17</v>
      </c>
      <c r="AN615" s="149"/>
      <c r="AO615" s="149" t="s">
        <v>14</v>
      </c>
      <c r="AP615" s="149"/>
      <c r="AQ615" s="19"/>
      <c r="AR615" s="19"/>
      <c r="AS615" s="19"/>
      <c r="AT615" s="20"/>
      <c r="AU615" s="40">
        <v>650</v>
      </c>
      <c r="AV615" s="40" t="e">
        <f t="shared" si="51"/>
        <v>#REF!</v>
      </c>
    </row>
    <row r="616" spans="1:48" ht="29.25" hidden="1" thickBot="1" x14ac:dyDescent="0.3">
      <c r="A616" s="152"/>
      <c r="B616" s="94"/>
      <c r="C616" s="162"/>
      <c r="D616" s="48"/>
      <c r="E616" s="149"/>
      <c r="F616" s="155"/>
      <c r="G616" s="149"/>
      <c r="H616" s="149"/>
      <c r="I616" s="149"/>
      <c r="J616" s="41" t="s">
        <v>26</v>
      </c>
      <c r="K616" s="41" t="s">
        <v>25</v>
      </c>
      <c r="L616" s="41" t="s">
        <v>21</v>
      </c>
      <c r="M616" s="41" t="s">
        <v>20</v>
      </c>
      <c r="N616" s="41" t="s">
        <v>19</v>
      </c>
      <c r="O616" s="150"/>
      <c r="P616" s="150"/>
      <c r="Q616" s="150"/>
      <c r="R616" s="150"/>
      <c r="S616" s="150"/>
      <c r="T616" s="150"/>
      <c r="U616" s="150"/>
      <c r="V616" s="150"/>
      <c r="W616" s="150"/>
      <c r="X616" s="150"/>
      <c r="Y616" s="150"/>
      <c r="Z616" s="150"/>
      <c r="AA616" s="150"/>
      <c r="AB616" s="150"/>
      <c r="AC616" s="150"/>
      <c r="AD616" s="150"/>
      <c r="AE616" s="150"/>
      <c r="AF616" s="150"/>
      <c r="AG616" s="150"/>
      <c r="AH616" s="150"/>
      <c r="AI616" s="150"/>
      <c r="AJ616" s="150"/>
      <c r="AK616" s="150"/>
      <c r="AL616" s="150"/>
      <c r="AM616" s="44" t="s">
        <v>16</v>
      </c>
      <c r="AN616" s="41" t="s">
        <v>13</v>
      </c>
      <c r="AO616" s="41" t="s">
        <v>28</v>
      </c>
      <c r="AP616" s="44" t="s">
        <v>29</v>
      </c>
      <c r="AQ616" s="23"/>
      <c r="AR616" s="23"/>
      <c r="AS616" s="23"/>
      <c r="AT616" s="24"/>
      <c r="AU616" s="40">
        <v>651</v>
      </c>
      <c r="AV616" s="40" t="e">
        <f t="shared" si="51"/>
        <v>#REF!</v>
      </c>
    </row>
    <row r="617" spans="1:48" hidden="1" x14ac:dyDescent="0.25">
      <c r="C617" s="42"/>
      <c r="D617" s="50"/>
      <c r="E617" s="11"/>
      <c r="F617" s="54" t="str">
        <f>IF(ISBLANK(C617),"",IF(AND(ISTEXT(F615)=TRUE,ISTEXT(C617)=TRUE),1,F615+1))</f>
        <v/>
      </c>
      <c r="G617" s="5"/>
      <c r="H617" s="43"/>
      <c r="I617" s="7"/>
      <c r="J617" s="5"/>
      <c r="K617" s="5"/>
      <c r="L617" s="11"/>
      <c r="M617" s="11"/>
      <c r="N617" s="25">
        <f>SUM(L617:M642)</f>
        <v>0</v>
      </c>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 t="str">
        <f ca="1">+IF(ISERROR(HLOOKUP("X",O617:$AL$881,AV617,FALSE)),"",IF(AN617="SI",100,IFERROR(HLOOKUP("X",O617:$AL$881,AV617,FALSE)-MONTH(TODAY()),"")))</f>
        <v/>
      </c>
      <c r="AN617" s="13"/>
      <c r="AO617" s="13"/>
      <c r="AP617" s="15">
        <f>+IF(AN617="SI",AO617,0)</f>
        <v>0</v>
      </c>
      <c r="AQ617" s="14">
        <f>SUM(AP617)</f>
        <v>0</v>
      </c>
      <c r="AR617" s="13"/>
      <c r="AS617" s="13"/>
      <c r="AT617" s="16"/>
      <c r="AU617" s="40">
        <v>652</v>
      </c>
      <c r="AV617" s="40" t="e">
        <f t="shared" si="51"/>
        <v>#REF!</v>
      </c>
    </row>
    <row r="618" spans="1:48" hidden="1" x14ac:dyDescent="0.25">
      <c r="C618" s="42"/>
      <c r="D618" s="50"/>
      <c r="E618" s="11"/>
      <c r="F618" s="54" t="str">
        <f>IF(ISBLANK(C618),"",IF(AND(ISTEXT(F617)=TRUE,ISTEXT(C618)=TRUE),1,F617+1))</f>
        <v/>
      </c>
      <c r="G618" s="5"/>
      <c r="H618" s="43"/>
      <c r="I618" s="7"/>
      <c r="J618" s="5"/>
      <c r="K618" s="5"/>
      <c r="L618" s="11"/>
      <c r="M618" s="11"/>
      <c r="N618" s="25"/>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 t="str">
        <f ca="1">+IF(ISERROR(HLOOKUP("X",O618:$AL$881,AV618,FALSE)),"",IF(AN618="SI",100,IFERROR(HLOOKUP("X",O618:$AL$881,AV618,FALSE)-MONTH(TODAY()),"")))</f>
        <v/>
      </c>
      <c r="AN618" s="13"/>
      <c r="AO618" s="13"/>
      <c r="AP618" s="15"/>
      <c r="AQ618" s="13"/>
      <c r="AR618" s="13"/>
      <c r="AS618" s="13"/>
      <c r="AT618" s="16"/>
      <c r="AU618" s="40">
        <v>653</v>
      </c>
      <c r="AV618" s="40" t="e">
        <f t="shared" si="51"/>
        <v>#REF!</v>
      </c>
    </row>
    <row r="619" spans="1:48" hidden="1" x14ac:dyDescent="0.25">
      <c r="C619" s="42"/>
      <c r="D619" s="50"/>
      <c r="E619" s="11"/>
      <c r="F619" s="54" t="str">
        <f t="shared" ref="F619:F642" si="52">IF(ISBLANK(C619),"",IF(AND(ISTEXT(F618)=TRUE,ISTEXT(C619)=TRUE),1,F618+1))</f>
        <v/>
      </c>
      <c r="G619" s="5"/>
      <c r="H619" s="43"/>
      <c r="I619" s="7"/>
      <c r="J619" s="5"/>
      <c r="K619" s="5"/>
      <c r="L619" s="11"/>
      <c r="M619" s="11"/>
      <c r="N619" s="25"/>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 t="str">
        <f ca="1">+IF(ISERROR(HLOOKUP("X",O619:$AL$881,AV619,FALSE)),"",IF(AN619="SI",100,IFERROR(HLOOKUP("X",O619:$AL$881,AV619,FALSE)-MONTH(TODAY()),"")))</f>
        <v/>
      </c>
      <c r="AN619" s="13"/>
      <c r="AO619" s="13"/>
      <c r="AP619" s="15"/>
      <c r="AQ619" s="13"/>
      <c r="AR619" s="13"/>
      <c r="AS619" s="13"/>
      <c r="AT619" s="16"/>
      <c r="AU619" s="40">
        <v>654</v>
      </c>
      <c r="AV619" s="40" t="e">
        <f t="shared" si="51"/>
        <v>#REF!</v>
      </c>
    </row>
    <row r="620" spans="1:48" hidden="1" x14ac:dyDescent="0.25">
      <c r="C620" s="9"/>
      <c r="D620" s="47"/>
      <c r="E620" s="10"/>
      <c r="F620" s="54" t="str">
        <f t="shared" si="52"/>
        <v/>
      </c>
      <c r="G620" s="7"/>
      <c r="H620" s="46"/>
      <c r="I620" s="7"/>
      <c r="J620" s="7"/>
      <c r="K620" s="7"/>
      <c r="L620" s="10"/>
      <c r="M620" s="10"/>
      <c r="N620" s="46"/>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 t="str">
        <f ca="1">+IF(ISERROR(HLOOKUP("X",O620:$AL$881,AV620,FALSE)),"",IF(AN620="SI",100,IFERROR(HLOOKUP("X",O620:$AL$881,AV620,FALSE)-MONTH(TODAY()),"")))</f>
        <v/>
      </c>
      <c r="AN620" s="13"/>
      <c r="AO620" s="14"/>
      <c r="AP620" s="15">
        <f t="shared" ref="AP620:AP633" si="53">+IF(AN620="SI",AO620,0)</f>
        <v>0</v>
      </c>
      <c r="AQ620" s="13"/>
      <c r="AR620" s="13"/>
      <c r="AS620" s="13"/>
      <c r="AT620" s="16"/>
      <c r="AU620" s="40">
        <v>655</v>
      </c>
      <c r="AV620" s="40" t="e">
        <f t="shared" si="51"/>
        <v>#REF!</v>
      </c>
    </row>
    <row r="621" spans="1:48" hidden="1" x14ac:dyDescent="0.25">
      <c r="C621" s="9"/>
      <c r="D621" s="47"/>
      <c r="E621" s="10"/>
      <c r="F621" s="54" t="str">
        <f t="shared" si="52"/>
        <v/>
      </c>
      <c r="G621" s="7"/>
      <c r="H621" s="46"/>
      <c r="I621" s="7"/>
      <c r="J621" s="7"/>
      <c r="K621" s="7"/>
      <c r="L621" s="10"/>
      <c r="M621" s="10"/>
      <c r="N621" s="46"/>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 t="str">
        <f ca="1">+IF(ISERROR(HLOOKUP("X",O621:$AL$881,AV621,FALSE)),"",IF(AN621="SI",100,IFERROR(HLOOKUP("X",O621:$AL$881,AV621,FALSE)-MONTH(TODAY()),"")))</f>
        <v/>
      </c>
      <c r="AN621" s="13"/>
      <c r="AO621" s="14"/>
      <c r="AP621" s="15">
        <f t="shared" si="53"/>
        <v>0</v>
      </c>
      <c r="AQ621" s="13"/>
      <c r="AR621" s="13"/>
      <c r="AS621" s="13"/>
      <c r="AT621" s="16"/>
      <c r="AU621" s="40">
        <v>656</v>
      </c>
      <c r="AV621" s="40" t="e">
        <f t="shared" si="51"/>
        <v>#REF!</v>
      </c>
    </row>
    <row r="622" spans="1:48" hidden="1" x14ac:dyDescent="0.25">
      <c r="C622" s="9"/>
      <c r="D622" s="47"/>
      <c r="E622" s="10"/>
      <c r="F622" s="54" t="str">
        <f t="shared" si="52"/>
        <v/>
      </c>
      <c r="G622" s="7"/>
      <c r="H622" s="46"/>
      <c r="I622" s="7"/>
      <c r="J622" s="7"/>
      <c r="K622" s="7"/>
      <c r="L622" s="10"/>
      <c r="M622" s="10"/>
      <c r="N622" s="46"/>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 t="str">
        <f ca="1">+IF(ISERROR(HLOOKUP("X",O622:$AL$881,AV622,FALSE)),"",IF(AN622="SI",100,IFERROR(HLOOKUP("X",O622:$AL$881,AV622,FALSE)-MONTH(TODAY()),"")))</f>
        <v/>
      </c>
      <c r="AN622" s="13"/>
      <c r="AO622" s="14"/>
      <c r="AP622" s="15">
        <f t="shared" si="53"/>
        <v>0</v>
      </c>
      <c r="AQ622" s="13"/>
      <c r="AR622" s="13"/>
      <c r="AS622" s="13"/>
      <c r="AT622" s="16"/>
      <c r="AU622" s="40">
        <v>657</v>
      </c>
      <c r="AV622" s="40" t="e">
        <f t="shared" si="51"/>
        <v>#REF!</v>
      </c>
    </row>
    <row r="623" spans="1:48" hidden="1" x14ac:dyDescent="0.25">
      <c r="C623" s="9"/>
      <c r="D623" s="47"/>
      <c r="E623" s="10"/>
      <c r="F623" s="54" t="str">
        <f t="shared" si="52"/>
        <v/>
      </c>
      <c r="G623" s="7"/>
      <c r="H623" s="46"/>
      <c r="I623" s="7"/>
      <c r="J623" s="7"/>
      <c r="K623" s="7"/>
      <c r="L623" s="10"/>
      <c r="M623" s="10"/>
      <c r="N623" s="46"/>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 t="str">
        <f ca="1">+IF(ISERROR(HLOOKUP("X",O623:$AL$881,AV623,FALSE)),"",IF(AN623="SI",100,IFERROR(HLOOKUP("X",O623:$AL$881,AV623,FALSE)-MONTH(TODAY()),"")))</f>
        <v/>
      </c>
      <c r="AN623" s="13"/>
      <c r="AO623" s="14"/>
      <c r="AP623" s="15">
        <f t="shared" si="53"/>
        <v>0</v>
      </c>
      <c r="AQ623" s="13"/>
      <c r="AR623" s="13"/>
      <c r="AS623" s="13"/>
      <c r="AT623" s="16"/>
      <c r="AU623" s="40">
        <v>658</v>
      </c>
      <c r="AV623" s="40" t="e">
        <f t="shared" si="51"/>
        <v>#REF!</v>
      </c>
    </row>
    <row r="624" spans="1:48" hidden="1" x14ac:dyDescent="0.25">
      <c r="C624" s="9"/>
      <c r="D624" s="47"/>
      <c r="E624" s="10"/>
      <c r="F624" s="54" t="str">
        <f t="shared" si="52"/>
        <v/>
      </c>
      <c r="G624" s="7"/>
      <c r="H624" s="46"/>
      <c r="I624" s="7"/>
      <c r="J624" s="7"/>
      <c r="K624" s="7"/>
      <c r="L624" s="10"/>
      <c r="M624" s="10"/>
      <c r="N624" s="46"/>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 t="str">
        <f ca="1">+IF(ISERROR(HLOOKUP("X",O624:$AL$881,AV624,FALSE)),"",IF(AN624="SI",100,IFERROR(HLOOKUP("X",O624:$AL$881,AV624,FALSE)-MONTH(TODAY()),"")))</f>
        <v/>
      </c>
      <c r="AN624" s="13"/>
      <c r="AO624" s="14"/>
      <c r="AP624" s="15">
        <f t="shared" si="53"/>
        <v>0</v>
      </c>
      <c r="AQ624" s="13"/>
      <c r="AR624" s="13"/>
      <c r="AS624" s="13"/>
      <c r="AT624" s="16"/>
      <c r="AU624" s="40">
        <v>659</v>
      </c>
      <c r="AV624" s="40" t="e">
        <f t="shared" si="51"/>
        <v>#REF!</v>
      </c>
    </row>
    <row r="625" spans="3:48" hidden="1" x14ac:dyDescent="0.25">
      <c r="C625" s="9"/>
      <c r="D625" s="47"/>
      <c r="E625" s="10"/>
      <c r="F625" s="54" t="str">
        <f t="shared" si="52"/>
        <v/>
      </c>
      <c r="G625" s="7"/>
      <c r="H625" s="46"/>
      <c r="I625" s="7"/>
      <c r="J625" s="7"/>
      <c r="K625" s="7"/>
      <c r="L625" s="10"/>
      <c r="M625" s="10"/>
      <c r="N625" s="46"/>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 t="str">
        <f ca="1">+IF(ISERROR(HLOOKUP("X",O625:$AL$881,AV625,FALSE)),"",IF(AN625="SI",100,IFERROR(HLOOKUP("X",O625:$AL$881,AV625,FALSE)-MONTH(TODAY()),"")))</f>
        <v/>
      </c>
      <c r="AN625" s="13"/>
      <c r="AO625" s="14"/>
      <c r="AP625" s="15">
        <f t="shared" si="53"/>
        <v>0</v>
      </c>
      <c r="AQ625" s="13"/>
      <c r="AR625" s="13"/>
      <c r="AS625" s="13"/>
      <c r="AT625" s="16"/>
      <c r="AU625" s="40">
        <v>660</v>
      </c>
      <c r="AV625" s="40" t="e">
        <f t="shared" si="51"/>
        <v>#REF!</v>
      </c>
    </row>
    <row r="626" spans="3:48" hidden="1" x14ac:dyDescent="0.25">
      <c r="C626" s="9"/>
      <c r="D626" s="47"/>
      <c r="E626" s="10"/>
      <c r="F626" s="54" t="str">
        <f t="shared" si="52"/>
        <v/>
      </c>
      <c r="G626" s="7"/>
      <c r="H626" s="46"/>
      <c r="I626" s="7"/>
      <c r="J626" s="7"/>
      <c r="K626" s="7"/>
      <c r="L626" s="10"/>
      <c r="M626" s="10"/>
      <c r="N626" s="46"/>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 t="str">
        <f ca="1">+IF(ISERROR(HLOOKUP("X",O626:$AL$881,AV626,FALSE)),"",IF(AN626="SI",100,IFERROR(HLOOKUP("X",O626:$AL$881,AV626,FALSE)-MONTH(TODAY()),"")))</f>
        <v/>
      </c>
      <c r="AN626" s="13"/>
      <c r="AO626" s="14"/>
      <c r="AP626" s="15">
        <f t="shared" si="53"/>
        <v>0</v>
      </c>
      <c r="AQ626" s="13"/>
      <c r="AR626" s="13"/>
      <c r="AS626" s="13"/>
      <c r="AT626" s="16"/>
      <c r="AU626" s="40">
        <v>661</v>
      </c>
      <c r="AV626" s="40" t="e">
        <f t="shared" si="51"/>
        <v>#REF!</v>
      </c>
    </row>
    <row r="627" spans="3:48" hidden="1" x14ac:dyDescent="0.25">
      <c r="C627" s="9"/>
      <c r="D627" s="47"/>
      <c r="E627" s="10"/>
      <c r="F627" s="54" t="str">
        <f t="shared" si="52"/>
        <v/>
      </c>
      <c r="G627" s="7"/>
      <c r="H627" s="46"/>
      <c r="I627" s="7"/>
      <c r="J627" s="7"/>
      <c r="K627" s="7"/>
      <c r="L627" s="10"/>
      <c r="M627" s="10"/>
      <c r="N627" s="46"/>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 t="str">
        <f ca="1">+IF(ISERROR(HLOOKUP("X",O627:$AL$881,AV627,FALSE)),"",IF(AN627="SI",100,IFERROR(HLOOKUP("X",O627:$AL$881,AV627,FALSE)-MONTH(TODAY()),"")))</f>
        <v/>
      </c>
      <c r="AN627" s="13"/>
      <c r="AO627" s="14"/>
      <c r="AP627" s="15">
        <f t="shared" si="53"/>
        <v>0</v>
      </c>
      <c r="AQ627" s="13"/>
      <c r="AR627" s="13"/>
      <c r="AS627" s="13"/>
      <c r="AT627" s="16"/>
      <c r="AU627" s="40">
        <v>662</v>
      </c>
      <c r="AV627" s="40" t="e">
        <f t="shared" si="51"/>
        <v>#REF!</v>
      </c>
    </row>
    <row r="628" spans="3:48" hidden="1" x14ac:dyDescent="0.25">
      <c r="C628" s="9"/>
      <c r="D628" s="47"/>
      <c r="E628" s="10"/>
      <c r="F628" s="54" t="str">
        <f t="shared" si="52"/>
        <v/>
      </c>
      <c r="G628" s="7"/>
      <c r="H628" s="46"/>
      <c r="I628" s="7"/>
      <c r="J628" s="7"/>
      <c r="K628" s="7"/>
      <c r="L628" s="10"/>
      <c r="M628" s="10"/>
      <c r="N628" s="46"/>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 t="str">
        <f ca="1">+IF(ISERROR(HLOOKUP("X",O628:$AL$881,AV628,FALSE)),"",IF(AN628="SI",100,IFERROR(HLOOKUP("X",O628:$AL$881,AV628,FALSE)-MONTH(TODAY()),"")))</f>
        <v/>
      </c>
      <c r="AN628" s="13"/>
      <c r="AO628" s="14"/>
      <c r="AP628" s="15">
        <f t="shared" si="53"/>
        <v>0</v>
      </c>
      <c r="AQ628" s="13"/>
      <c r="AR628" s="13"/>
      <c r="AS628" s="13"/>
      <c r="AT628" s="16"/>
      <c r="AU628" s="40">
        <v>663</v>
      </c>
      <c r="AV628" s="40" t="e">
        <f t="shared" si="51"/>
        <v>#REF!</v>
      </c>
    </row>
    <row r="629" spans="3:48" hidden="1" x14ac:dyDescent="0.25">
      <c r="C629" s="9"/>
      <c r="D629" s="47"/>
      <c r="E629" s="10"/>
      <c r="F629" s="54" t="str">
        <f t="shared" si="52"/>
        <v/>
      </c>
      <c r="G629" s="7"/>
      <c r="H629" s="46"/>
      <c r="I629" s="7"/>
      <c r="J629" s="7"/>
      <c r="K629" s="7"/>
      <c r="L629" s="10"/>
      <c r="M629" s="10"/>
      <c r="N629" s="46"/>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 t="str">
        <f ca="1">+IF(ISERROR(HLOOKUP("X",O629:$AL$881,AV629,FALSE)),"",IF(AN629="SI",100,IFERROR(HLOOKUP("X",O629:$AL$881,AV629,FALSE)-MONTH(TODAY()),"")))</f>
        <v/>
      </c>
      <c r="AN629" s="13"/>
      <c r="AO629" s="14"/>
      <c r="AP629" s="15">
        <f t="shared" si="53"/>
        <v>0</v>
      </c>
      <c r="AQ629" s="13"/>
      <c r="AR629" s="13"/>
      <c r="AS629" s="13"/>
      <c r="AT629" s="16"/>
      <c r="AU629" s="40">
        <v>664</v>
      </c>
      <c r="AV629" s="40" t="e">
        <f t="shared" si="51"/>
        <v>#REF!</v>
      </c>
    </row>
    <row r="630" spans="3:48" hidden="1" x14ac:dyDescent="0.25">
      <c r="C630" s="9"/>
      <c r="D630" s="47"/>
      <c r="E630" s="10"/>
      <c r="F630" s="54" t="str">
        <f t="shared" si="52"/>
        <v/>
      </c>
      <c r="G630" s="7"/>
      <c r="H630" s="46"/>
      <c r="I630" s="7"/>
      <c r="J630" s="7"/>
      <c r="K630" s="7"/>
      <c r="L630" s="10"/>
      <c r="M630" s="10"/>
      <c r="N630" s="46"/>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 t="str">
        <f ca="1">+IF(ISERROR(HLOOKUP("X",O630:$AL$881,AV630,FALSE)),"",IF(AN630="SI",100,IFERROR(HLOOKUP("X",O630:$AL$881,AV630,FALSE)-MONTH(TODAY()),"")))</f>
        <v/>
      </c>
      <c r="AN630" s="13"/>
      <c r="AO630" s="14"/>
      <c r="AP630" s="15">
        <f t="shared" si="53"/>
        <v>0</v>
      </c>
      <c r="AQ630" s="13"/>
      <c r="AR630" s="13"/>
      <c r="AS630" s="13"/>
      <c r="AT630" s="16"/>
      <c r="AU630" s="40">
        <v>665</v>
      </c>
      <c r="AV630" s="40" t="e">
        <f t="shared" si="51"/>
        <v>#REF!</v>
      </c>
    </row>
    <row r="631" spans="3:48" hidden="1" x14ac:dyDescent="0.25">
      <c r="C631" s="9"/>
      <c r="D631" s="47"/>
      <c r="E631" s="10"/>
      <c r="F631" s="54" t="str">
        <f t="shared" si="52"/>
        <v/>
      </c>
      <c r="G631" s="7"/>
      <c r="H631" s="46"/>
      <c r="I631" s="7"/>
      <c r="J631" s="7"/>
      <c r="K631" s="7"/>
      <c r="L631" s="10"/>
      <c r="M631" s="10"/>
      <c r="N631" s="46"/>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 t="str">
        <f ca="1">+IF(ISERROR(HLOOKUP("X",O631:$AL$881,AV631,FALSE)),"",IF(AN631="SI",100,IFERROR(HLOOKUP("X",O631:$AL$881,AV631,FALSE)-MONTH(TODAY()),"")))</f>
        <v/>
      </c>
      <c r="AN631" s="13"/>
      <c r="AO631" s="14"/>
      <c r="AP631" s="15">
        <f t="shared" si="53"/>
        <v>0</v>
      </c>
      <c r="AQ631" s="13"/>
      <c r="AR631" s="13"/>
      <c r="AS631" s="13"/>
      <c r="AT631" s="16"/>
      <c r="AU631" s="40">
        <v>666</v>
      </c>
      <c r="AV631" s="40" t="e">
        <f t="shared" si="51"/>
        <v>#REF!</v>
      </c>
    </row>
    <row r="632" spans="3:48" hidden="1" x14ac:dyDescent="0.25">
      <c r="C632" s="9"/>
      <c r="D632" s="47"/>
      <c r="E632" s="10"/>
      <c r="F632" s="54" t="str">
        <f t="shared" si="52"/>
        <v/>
      </c>
      <c r="G632" s="7"/>
      <c r="H632" s="46"/>
      <c r="I632" s="7"/>
      <c r="J632" s="7"/>
      <c r="K632" s="7"/>
      <c r="L632" s="10"/>
      <c r="M632" s="10"/>
      <c r="N632" s="46"/>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 t="str">
        <f ca="1">+IF(ISERROR(HLOOKUP("X",O632:$AL$881,AV632,FALSE)),"",IF(AN632="SI",100,IFERROR(HLOOKUP("X",O632:$AL$881,AV632,FALSE)-MONTH(TODAY()),"")))</f>
        <v/>
      </c>
      <c r="AN632" s="13"/>
      <c r="AO632" s="14"/>
      <c r="AP632" s="15">
        <f t="shared" si="53"/>
        <v>0</v>
      </c>
      <c r="AQ632" s="13"/>
      <c r="AR632" s="13"/>
      <c r="AS632" s="13"/>
      <c r="AT632" s="16"/>
      <c r="AU632" s="40">
        <v>667</v>
      </c>
      <c r="AV632" s="40" t="e">
        <f t="shared" si="51"/>
        <v>#REF!</v>
      </c>
    </row>
    <row r="633" spans="3:48" hidden="1" x14ac:dyDescent="0.25">
      <c r="C633" s="9"/>
      <c r="D633" s="47"/>
      <c r="E633" s="10"/>
      <c r="F633" s="54" t="str">
        <f t="shared" si="52"/>
        <v/>
      </c>
      <c r="G633" s="7"/>
      <c r="H633" s="46"/>
      <c r="I633" s="7"/>
      <c r="J633" s="7"/>
      <c r="K633" s="7"/>
      <c r="L633" s="10"/>
      <c r="M633" s="10"/>
      <c r="N633" s="46"/>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 t="str">
        <f ca="1">+IF(ISERROR(HLOOKUP("X",O633:$AL$881,AV633,FALSE)),"",IF(AN633="SI",100,IFERROR(HLOOKUP("X",O633:$AL$881,AV633,FALSE)-MONTH(TODAY()),"")))</f>
        <v/>
      </c>
      <c r="AN633" s="13"/>
      <c r="AO633" s="14"/>
      <c r="AP633" s="15">
        <f t="shared" si="53"/>
        <v>0</v>
      </c>
      <c r="AQ633" s="13"/>
      <c r="AR633" s="13"/>
      <c r="AS633" s="13"/>
      <c r="AT633" s="16"/>
      <c r="AU633" s="40">
        <v>668</v>
      </c>
      <c r="AV633" s="40" t="e">
        <f t="shared" si="51"/>
        <v>#REF!</v>
      </c>
    </row>
    <row r="634" spans="3:48" hidden="1" x14ac:dyDescent="0.25">
      <c r="C634" s="43"/>
      <c r="D634" s="7"/>
      <c r="E634" s="11"/>
      <c r="F634" s="54" t="str">
        <f t="shared" si="52"/>
        <v/>
      </c>
      <c r="G634" s="7"/>
      <c r="H634" s="43"/>
      <c r="I634" s="7"/>
      <c r="J634" s="11"/>
      <c r="K634" s="5"/>
      <c r="L634" s="11"/>
      <c r="M634" s="11"/>
      <c r="N634" s="25"/>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 t="str">
        <f ca="1">+IF(ISERROR(HLOOKUP("X",O634:$AL$881,AV634,FALSE)),"",IF(AN634="SI",100,IFERROR(HLOOKUP("X",O634:$AL$881,AV634,FALSE)-MONTH(TODAY()),"")))</f>
        <v/>
      </c>
      <c r="AN634" s="13"/>
      <c r="AO634" s="13"/>
      <c r="AP634" s="15">
        <f>+IF(AN634="SI",AO634,0)</f>
        <v>0</v>
      </c>
      <c r="AQ634" s="13"/>
      <c r="AR634" s="13"/>
      <c r="AS634" s="13"/>
      <c r="AT634" s="16"/>
      <c r="AU634" s="40">
        <v>669</v>
      </c>
      <c r="AV634" s="40" t="e">
        <f t="shared" si="51"/>
        <v>#REF!</v>
      </c>
    </row>
    <row r="635" spans="3:48" hidden="1" x14ac:dyDescent="0.25">
      <c r="C635" s="43"/>
      <c r="D635" s="7"/>
      <c r="E635" s="11"/>
      <c r="F635" s="54" t="str">
        <f t="shared" si="52"/>
        <v/>
      </c>
      <c r="G635" s="7"/>
      <c r="H635" s="43"/>
      <c r="I635" s="7"/>
      <c r="J635" s="5"/>
      <c r="K635" s="5"/>
      <c r="L635" s="11"/>
      <c r="M635" s="11"/>
      <c r="N635" s="25"/>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 t="str">
        <f ca="1">+IF(ISERROR(HLOOKUP("X",O635:$AL$881,AV635,FALSE)),"",IF(AN635="SI",100,IFERROR(HLOOKUP("X",O635:$AL$881,AV635,FALSE)-MONTH(TODAY()),"")))</f>
        <v/>
      </c>
      <c r="AN635" s="13"/>
      <c r="AO635" s="13"/>
      <c r="AP635" s="15">
        <f>+IF(AN635="SI",AO635,0)</f>
        <v>0</v>
      </c>
      <c r="AQ635" s="13"/>
      <c r="AR635" s="13"/>
      <c r="AS635" s="13"/>
      <c r="AT635" s="16"/>
      <c r="AU635" s="40">
        <v>670</v>
      </c>
      <c r="AV635" s="40" t="e">
        <f t="shared" si="51"/>
        <v>#REF!</v>
      </c>
    </row>
    <row r="636" spans="3:48" hidden="1" x14ac:dyDescent="0.25">
      <c r="C636" s="42"/>
      <c r="D636" s="50"/>
      <c r="E636" s="11"/>
      <c r="F636" s="54" t="str">
        <f t="shared" si="52"/>
        <v/>
      </c>
      <c r="G636" s="5"/>
      <c r="H636" s="43"/>
      <c r="I636" s="7"/>
      <c r="J636" s="5"/>
      <c r="K636" s="5"/>
      <c r="L636" s="11"/>
      <c r="M636" s="11"/>
      <c r="N636" s="25"/>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 t="str">
        <f ca="1">+IF(ISERROR(HLOOKUP("X",O636:$AL$881,AV636,FALSE)),"",IF(AN636="SI",100,IFERROR(HLOOKUP("X",O636:$AL$881,AV636,FALSE)-MONTH(TODAY()),"")))</f>
        <v/>
      </c>
      <c r="AN636" s="13"/>
      <c r="AO636" s="13"/>
      <c r="AP636" s="15"/>
      <c r="AQ636" s="13"/>
      <c r="AR636" s="13"/>
      <c r="AS636" s="13"/>
      <c r="AT636" s="16"/>
      <c r="AU636" s="40">
        <v>671</v>
      </c>
      <c r="AV636" s="40" t="e">
        <f t="shared" si="51"/>
        <v>#REF!</v>
      </c>
    </row>
    <row r="637" spans="3:48" hidden="1" x14ac:dyDescent="0.25">
      <c r="C637" s="42"/>
      <c r="D637" s="50"/>
      <c r="E637" s="11"/>
      <c r="F637" s="54" t="str">
        <f t="shared" si="52"/>
        <v/>
      </c>
      <c r="G637" s="5"/>
      <c r="H637" s="43"/>
      <c r="I637" s="7"/>
      <c r="J637" s="5"/>
      <c r="K637" s="5"/>
      <c r="L637" s="11"/>
      <c r="M637" s="11"/>
      <c r="N637" s="25"/>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 t="str">
        <f ca="1">+IF(ISERROR(HLOOKUP("X",O637:$AL$881,AV637,FALSE)),"",IF(AN637="SI",100,IFERROR(HLOOKUP("X",O637:$AL$881,AV637,FALSE)-MONTH(TODAY()),"")))</f>
        <v/>
      </c>
      <c r="AN637" s="13"/>
      <c r="AO637" s="13"/>
      <c r="AP637" s="15"/>
      <c r="AQ637" s="13"/>
      <c r="AR637" s="13"/>
      <c r="AS637" s="13"/>
      <c r="AT637" s="16"/>
      <c r="AU637" s="40">
        <v>672</v>
      </c>
      <c r="AV637" s="40" t="e">
        <f t="shared" si="51"/>
        <v>#REF!</v>
      </c>
    </row>
    <row r="638" spans="3:48" hidden="1" x14ac:dyDescent="0.25">
      <c r="C638" s="43"/>
      <c r="D638" s="7"/>
      <c r="E638" s="11"/>
      <c r="F638" s="54" t="str">
        <f t="shared" si="52"/>
        <v/>
      </c>
      <c r="G638" s="7"/>
      <c r="H638" s="43"/>
      <c r="I638" s="7"/>
      <c r="J638" s="5"/>
      <c r="K638" s="5"/>
      <c r="L638" s="11"/>
      <c r="M638" s="11"/>
      <c r="N638" s="25"/>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 t="str">
        <f ca="1">+IF(ISERROR(HLOOKUP("X",O638:$AL$881,AV638,FALSE)),"",IF(AN638="SI",100,IFERROR(HLOOKUP("X",O638:$AL$881,AV638,FALSE)-MONTH(TODAY()),"")))</f>
        <v/>
      </c>
      <c r="AN638" s="13"/>
      <c r="AO638" s="13"/>
      <c r="AP638" s="15"/>
      <c r="AQ638" s="13"/>
      <c r="AR638" s="13"/>
      <c r="AS638" s="13"/>
      <c r="AT638" s="16"/>
      <c r="AU638" s="40">
        <v>673</v>
      </c>
      <c r="AV638" s="40" t="e">
        <f t="shared" si="51"/>
        <v>#REF!</v>
      </c>
    </row>
    <row r="639" spans="3:48" hidden="1" x14ac:dyDescent="0.25">
      <c r="C639" s="43"/>
      <c r="D639" s="7"/>
      <c r="E639" s="11"/>
      <c r="F639" s="54" t="str">
        <f t="shared" si="52"/>
        <v/>
      </c>
      <c r="G639" s="7"/>
      <c r="H639" s="43"/>
      <c r="I639" s="7"/>
      <c r="J639" s="11"/>
      <c r="K639" s="5"/>
      <c r="L639" s="11"/>
      <c r="M639" s="11"/>
      <c r="N639" s="25"/>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 t="str">
        <f ca="1">+IF(ISERROR(HLOOKUP("X",O639:$AL$881,AV639,FALSE)),"",IF(AN639="SI",100,IFERROR(HLOOKUP("X",O639:$AL$881,AV639,FALSE)-MONTH(TODAY()),"")))</f>
        <v/>
      </c>
      <c r="AN639" s="13"/>
      <c r="AO639" s="13"/>
      <c r="AP639" s="15"/>
      <c r="AQ639" s="13"/>
      <c r="AR639" s="13"/>
      <c r="AS639" s="13"/>
      <c r="AT639" s="16"/>
      <c r="AU639" s="40">
        <v>674</v>
      </c>
      <c r="AV639" s="40" t="e">
        <f t="shared" si="51"/>
        <v>#REF!</v>
      </c>
    </row>
    <row r="640" spans="3:48" hidden="1" x14ac:dyDescent="0.25">
      <c r="C640" s="43"/>
      <c r="D640" s="7"/>
      <c r="E640" s="11"/>
      <c r="F640" s="54" t="str">
        <f t="shared" si="52"/>
        <v/>
      </c>
      <c r="G640" s="7"/>
      <c r="H640" s="43"/>
      <c r="I640" s="7"/>
      <c r="J640" s="7"/>
      <c r="K640" s="43"/>
      <c r="L640" s="11"/>
      <c r="M640" s="11"/>
      <c r="N640" s="25"/>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 t="str">
        <f ca="1">+IF(ISERROR(HLOOKUP("X",O640:$AL$881,AV640,FALSE)),"",IF(AN640="SI",100,IFERROR(HLOOKUP("X",O640:$AL$881,AV640,FALSE)-MONTH(TODAY()),"")))</f>
        <v/>
      </c>
      <c r="AN640" s="13"/>
      <c r="AO640" s="13"/>
      <c r="AP640" s="15"/>
      <c r="AQ640" s="13"/>
      <c r="AR640" s="13"/>
      <c r="AS640" s="13"/>
      <c r="AT640" s="16"/>
      <c r="AU640" s="40">
        <v>675</v>
      </c>
      <c r="AV640" s="40" t="e">
        <f t="shared" si="51"/>
        <v>#REF!</v>
      </c>
    </row>
    <row r="641" spans="1:48" hidden="1" x14ac:dyDescent="0.25">
      <c r="C641" s="43"/>
      <c r="D641" s="7"/>
      <c r="E641" s="11"/>
      <c r="F641" s="54" t="str">
        <f t="shared" si="52"/>
        <v/>
      </c>
      <c r="G641" s="7"/>
      <c r="H641" s="43"/>
      <c r="I641" s="7"/>
      <c r="J641" s="11"/>
      <c r="K641" s="5"/>
      <c r="L641" s="11"/>
      <c r="M641" s="11"/>
      <c r="N641" s="25"/>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 t="str">
        <f ca="1">+IF(ISERROR(HLOOKUP("X",O641:$AL$881,AV641,FALSE)),"",IF(AN641="SI",100,IFERROR(HLOOKUP("X",O641:$AL$881,AV641,FALSE)-MONTH(TODAY()),"")))</f>
        <v/>
      </c>
      <c r="AN641" s="13"/>
      <c r="AO641" s="13"/>
      <c r="AP641" s="15">
        <f>+IF(AN641="SI",AO641,0)</f>
        <v>0</v>
      </c>
      <c r="AQ641" s="13"/>
      <c r="AR641" s="13"/>
      <c r="AS641" s="13"/>
      <c r="AT641" s="16"/>
      <c r="AU641" s="40">
        <v>676</v>
      </c>
      <c r="AV641" s="40" t="e">
        <f t="shared" si="51"/>
        <v>#REF!</v>
      </c>
    </row>
    <row r="642" spans="1:48" hidden="1" x14ac:dyDescent="0.25">
      <c r="C642" s="43"/>
      <c r="D642" s="7"/>
      <c r="E642" s="11"/>
      <c r="F642" s="54" t="str">
        <f t="shared" si="52"/>
        <v/>
      </c>
      <c r="G642" s="7"/>
      <c r="H642" s="43"/>
      <c r="I642" s="7"/>
      <c r="J642" s="5"/>
      <c r="K642" s="5"/>
      <c r="L642" s="11"/>
      <c r="M642" s="11"/>
      <c r="N642" s="25"/>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 t="str">
        <f ca="1">+IF(ISERROR(HLOOKUP("X",O642:$AL$881,AV642,FALSE)),"",IF(AN642="SI",100,IFERROR(HLOOKUP("X",O642:$AL$881,AV642,FALSE)-MONTH(TODAY()),"")))</f>
        <v/>
      </c>
      <c r="AN642" s="13"/>
      <c r="AO642" s="13"/>
      <c r="AP642" s="15">
        <f>+IF(AN642="SI",AO642,0)</f>
        <v>0</v>
      </c>
      <c r="AQ642" s="13"/>
      <c r="AR642" s="13"/>
      <c r="AS642" s="13"/>
      <c r="AT642" s="16"/>
      <c r="AU642" s="40">
        <v>677</v>
      </c>
      <c r="AV642" s="40" t="e">
        <f t="shared" si="51"/>
        <v>#REF!</v>
      </c>
    </row>
    <row r="643" spans="1:48" ht="15.75" hidden="1" thickBot="1" x14ac:dyDescent="0.3">
      <c r="C643" s="158"/>
      <c r="D643" s="159"/>
      <c r="E643" s="160"/>
      <c r="F643" s="160"/>
      <c r="G643" s="160"/>
      <c r="H643" s="160"/>
      <c r="I643" s="160"/>
      <c r="J643" s="160"/>
      <c r="K643" s="160"/>
      <c r="L643" s="160"/>
      <c r="M643" s="160"/>
      <c r="N643" s="160"/>
      <c r="O643" s="160"/>
      <c r="P643" s="160"/>
      <c r="Q643" s="160"/>
      <c r="R643" s="160"/>
      <c r="S643" s="160"/>
      <c r="T643" s="160"/>
      <c r="U643" s="160"/>
      <c r="V643" s="160"/>
      <c r="W643" s="160"/>
      <c r="X643" s="160"/>
      <c r="Y643" s="160"/>
      <c r="Z643" s="160"/>
      <c r="AA643" s="160"/>
      <c r="AB643" s="160"/>
      <c r="AC643" s="160"/>
      <c r="AD643" s="160"/>
      <c r="AE643" s="160"/>
      <c r="AF643" s="160"/>
      <c r="AG643" s="160"/>
      <c r="AH643" s="160"/>
      <c r="AI643" s="160"/>
      <c r="AJ643" s="160"/>
      <c r="AK643" s="160"/>
      <c r="AL643" s="160"/>
      <c r="AM643" s="160"/>
      <c r="AN643" s="27" t="s">
        <v>35</v>
      </c>
      <c r="AO643" s="28">
        <f>SUM(AO617:AO642)</f>
        <v>0</v>
      </c>
      <c r="AP643" s="28">
        <f>SUM(AP617:AP642)</f>
        <v>0</v>
      </c>
      <c r="AQ643" s="29">
        <f>SUM(F643:AN643)</f>
        <v>0</v>
      </c>
      <c r="AR643" s="29"/>
      <c r="AS643" s="29"/>
      <c r="AT643" s="30"/>
      <c r="AU643" s="40">
        <v>678</v>
      </c>
      <c r="AV643" s="40" t="e">
        <f t="shared" si="51"/>
        <v>#REF!</v>
      </c>
    </row>
    <row r="644" spans="1:48" ht="29.25" hidden="1" thickTop="1" x14ac:dyDescent="0.25">
      <c r="A644" s="151" t="str">
        <f>D644</f>
        <v/>
      </c>
      <c r="B644" s="94"/>
      <c r="C644" s="162" t="s">
        <v>33</v>
      </c>
      <c r="D644" s="49" t="str">
        <f>IF(F646=1,VLOOKUP("NOMINACION PROTOCOLO",C615:D643,2,0)+1,"")</f>
        <v/>
      </c>
      <c r="E644" s="149" t="s">
        <v>32</v>
      </c>
      <c r="F644" s="155" t="s">
        <v>18</v>
      </c>
      <c r="G644" s="149" t="s">
        <v>23</v>
      </c>
      <c r="H644" s="149" t="s">
        <v>15</v>
      </c>
      <c r="I644" s="149" t="s">
        <v>24</v>
      </c>
      <c r="J644" s="149" t="s">
        <v>12</v>
      </c>
      <c r="K644" s="149"/>
      <c r="L644" s="149" t="s">
        <v>22</v>
      </c>
      <c r="M644" s="149"/>
      <c r="N644" s="149"/>
      <c r="O644" s="150" t="s">
        <v>0</v>
      </c>
      <c r="P644" s="150" t="s">
        <v>1</v>
      </c>
      <c r="Q644" s="150" t="s">
        <v>2</v>
      </c>
      <c r="R644" s="150" t="s">
        <v>3</v>
      </c>
      <c r="S644" s="150" t="s">
        <v>4</v>
      </c>
      <c r="T644" s="150" t="s">
        <v>5</v>
      </c>
      <c r="U644" s="150" t="s">
        <v>6</v>
      </c>
      <c r="V644" s="150" t="s">
        <v>7</v>
      </c>
      <c r="W644" s="150" t="s">
        <v>8</v>
      </c>
      <c r="X644" s="150" t="s">
        <v>9</v>
      </c>
      <c r="Y644" s="150" t="s">
        <v>10</v>
      </c>
      <c r="Z644" s="150" t="s">
        <v>11</v>
      </c>
      <c r="AA644" s="150" t="s">
        <v>0</v>
      </c>
      <c r="AB644" s="150" t="s">
        <v>1</v>
      </c>
      <c r="AC644" s="150" t="s">
        <v>2</v>
      </c>
      <c r="AD644" s="150" t="s">
        <v>3</v>
      </c>
      <c r="AE644" s="150" t="s">
        <v>4</v>
      </c>
      <c r="AF644" s="150" t="s">
        <v>5</v>
      </c>
      <c r="AG644" s="150" t="s">
        <v>6</v>
      </c>
      <c r="AH644" s="150" t="s">
        <v>7</v>
      </c>
      <c r="AI644" s="150" t="s">
        <v>8</v>
      </c>
      <c r="AJ644" s="150" t="s">
        <v>9</v>
      </c>
      <c r="AK644" s="150" t="s">
        <v>10</v>
      </c>
      <c r="AL644" s="150" t="s">
        <v>11</v>
      </c>
      <c r="AM644" s="149" t="s">
        <v>17</v>
      </c>
      <c r="AN644" s="149"/>
      <c r="AO644" s="149" t="s">
        <v>14</v>
      </c>
      <c r="AP644" s="149"/>
      <c r="AQ644" s="19"/>
      <c r="AR644" s="19"/>
      <c r="AS644" s="19"/>
      <c r="AT644" s="20"/>
      <c r="AU644" s="40">
        <v>679</v>
      </c>
      <c r="AV644" s="40" t="e">
        <f t="shared" si="51"/>
        <v>#REF!</v>
      </c>
    </row>
    <row r="645" spans="1:48" ht="29.25" hidden="1" thickBot="1" x14ac:dyDescent="0.3">
      <c r="A645" s="152"/>
      <c r="B645" s="94"/>
      <c r="C645" s="162"/>
      <c r="D645" s="48"/>
      <c r="E645" s="149"/>
      <c r="F645" s="155"/>
      <c r="G645" s="149"/>
      <c r="H645" s="149"/>
      <c r="I645" s="149"/>
      <c r="J645" s="41" t="s">
        <v>26</v>
      </c>
      <c r="K645" s="41" t="s">
        <v>25</v>
      </c>
      <c r="L645" s="41" t="s">
        <v>21</v>
      </c>
      <c r="M645" s="41" t="s">
        <v>20</v>
      </c>
      <c r="N645" s="41" t="s">
        <v>19</v>
      </c>
      <c r="O645" s="150"/>
      <c r="P645" s="150"/>
      <c r="Q645" s="150"/>
      <c r="R645" s="150"/>
      <c r="S645" s="150"/>
      <c r="T645" s="150"/>
      <c r="U645" s="150"/>
      <c r="V645" s="150"/>
      <c r="W645" s="150"/>
      <c r="X645" s="150"/>
      <c r="Y645" s="150"/>
      <c r="Z645" s="150"/>
      <c r="AA645" s="150"/>
      <c r="AB645" s="150"/>
      <c r="AC645" s="150"/>
      <c r="AD645" s="150"/>
      <c r="AE645" s="150"/>
      <c r="AF645" s="150"/>
      <c r="AG645" s="150"/>
      <c r="AH645" s="150"/>
      <c r="AI645" s="150"/>
      <c r="AJ645" s="150"/>
      <c r="AK645" s="150"/>
      <c r="AL645" s="150"/>
      <c r="AM645" s="44" t="s">
        <v>16</v>
      </c>
      <c r="AN645" s="41" t="s">
        <v>13</v>
      </c>
      <c r="AO645" s="41" t="s">
        <v>28</v>
      </c>
      <c r="AP645" s="44" t="s">
        <v>29</v>
      </c>
      <c r="AQ645" s="23"/>
      <c r="AR645" s="23"/>
      <c r="AS645" s="23"/>
      <c r="AT645" s="24"/>
      <c r="AU645" s="40">
        <v>680</v>
      </c>
      <c r="AV645" s="40" t="e">
        <f t="shared" si="51"/>
        <v>#REF!</v>
      </c>
    </row>
    <row r="646" spans="1:48" hidden="1" x14ac:dyDescent="0.25">
      <c r="C646" s="42"/>
      <c r="D646" s="50"/>
      <c r="E646" s="11"/>
      <c r="F646" s="54" t="str">
        <f>IF(ISBLANK(C646),"",IF(AND(ISTEXT(F644)=TRUE,ISTEXT(C646)=TRUE),1,F644+1))</f>
        <v/>
      </c>
      <c r="G646" s="5"/>
      <c r="H646" s="43"/>
      <c r="I646" s="7"/>
      <c r="J646" s="5"/>
      <c r="K646" s="5"/>
      <c r="L646" s="11"/>
      <c r="M646" s="11"/>
      <c r="N646" s="25">
        <f>SUM(L646:M671)</f>
        <v>0</v>
      </c>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 t="str">
        <f ca="1">+IF(ISERROR(HLOOKUP("X",O646:$AL$881,AV646,FALSE)),"",IF(AN646="SI",100,IFERROR(HLOOKUP("X",O646:$AL$881,AV646,FALSE)-MONTH(TODAY()),"")))</f>
        <v/>
      </c>
      <c r="AN646" s="13"/>
      <c r="AO646" s="13"/>
      <c r="AP646" s="15">
        <f>+IF(AN646="SI",AO646,0)</f>
        <v>0</v>
      </c>
      <c r="AQ646" s="14">
        <f>SUM(AP646)</f>
        <v>0</v>
      </c>
      <c r="AR646" s="13"/>
      <c r="AS646" s="13"/>
      <c r="AT646" s="16"/>
      <c r="AU646" s="40">
        <v>681</v>
      </c>
      <c r="AV646" s="40" t="e">
        <f t="shared" si="51"/>
        <v>#REF!</v>
      </c>
    </row>
    <row r="647" spans="1:48" hidden="1" x14ac:dyDescent="0.25">
      <c r="C647" s="42"/>
      <c r="D647" s="50"/>
      <c r="E647" s="11"/>
      <c r="F647" s="54" t="str">
        <f>IF(ISBLANK(C647),"",IF(AND(ISTEXT(F646)=TRUE,ISTEXT(C647)=TRUE),1,F646+1))</f>
        <v/>
      </c>
      <c r="G647" s="5"/>
      <c r="H647" s="43"/>
      <c r="I647" s="7"/>
      <c r="J647" s="5"/>
      <c r="K647" s="5"/>
      <c r="L647" s="11"/>
      <c r="M647" s="11"/>
      <c r="N647" s="25"/>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 t="str">
        <f ca="1">+IF(ISERROR(HLOOKUP("X",O647:$AL$881,AV647,FALSE)),"",IF(AN647="SI",100,IFERROR(HLOOKUP("X",O647:$AL$881,AV647,FALSE)-MONTH(TODAY()),"")))</f>
        <v/>
      </c>
      <c r="AN647" s="13"/>
      <c r="AO647" s="13"/>
      <c r="AP647" s="15"/>
      <c r="AQ647" s="13"/>
      <c r="AR647" s="13"/>
      <c r="AS647" s="13"/>
      <c r="AT647" s="16"/>
      <c r="AU647" s="40">
        <v>682</v>
      </c>
      <c r="AV647" s="40" t="e">
        <f t="shared" si="51"/>
        <v>#REF!</v>
      </c>
    </row>
    <row r="648" spans="1:48" hidden="1" x14ac:dyDescent="0.25">
      <c r="C648" s="42"/>
      <c r="D648" s="50"/>
      <c r="E648" s="11"/>
      <c r="F648" s="54" t="str">
        <f t="shared" ref="F648:F671" si="54">IF(ISBLANK(C648),"",IF(AND(ISTEXT(F647)=TRUE,ISTEXT(C648)=TRUE),1,F647+1))</f>
        <v/>
      </c>
      <c r="G648" s="5"/>
      <c r="H648" s="43"/>
      <c r="I648" s="7"/>
      <c r="J648" s="5"/>
      <c r="K648" s="5"/>
      <c r="L648" s="11"/>
      <c r="M648" s="11"/>
      <c r="N648" s="25"/>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 t="str">
        <f ca="1">+IF(ISERROR(HLOOKUP("X",O648:$AL$881,AV648,FALSE)),"",IF(AN648="SI",100,IFERROR(HLOOKUP("X",O648:$AL$881,AV648,FALSE)-MONTH(TODAY()),"")))</f>
        <v/>
      </c>
      <c r="AN648" s="13"/>
      <c r="AO648" s="13"/>
      <c r="AP648" s="15"/>
      <c r="AQ648" s="13"/>
      <c r="AR648" s="13"/>
      <c r="AS648" s="13"/>
      <c r="AT648" s="16"/>
      <c r="AU648" s="40">
        <v>683</v>
      </c>
      <c r="AV648" s="40" t="e">
        <f t="shared" si="51"/>
        <v>#REF!</v>
      </c>
    </row>
    <row r="649" spans="1:48" hidden="1" x14ac:dyDescent="0.25">
      <c r="C649" s="42"/>
      <c r="D649" s="50"/>
      <c r="E649" s="11"/>
      <c r="F649" s="54" t="str">
        <f t="shared" si="54"/>
        <v/>
      </c>
      <c r="G649" s="5"/>
      <c r="H649" s="43"/>
      <c r="I649" s="7"/>
      <c r="J649" s="5"/>
      <c r="K649" s="5"/>
      <c r="L649" s="11"/>
      <c r="M649" s="11"/>
      <c r="N649" s="25"/>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 t="str">
        <f ca="1">+IF(ISERROR(HLOOKUP("X",O649:$AL$881,AV649,FALSE)),"",IF(AN649="SI",100,IFERROR(HLOOKUP("X",O649:$AL$881,AV649,FALSE)-MONTH(TODAY()),"")))</f>
        <v/>
      </c>
      <c r="AN649" s="13"/>
      <c r="AO649" s="13"/>
      <c r="AP649" s="15"/>
      <c r="AQ649" s="13"/>
      <c r="AR649" s="13"/>
      <c r="AS649" s="13"/>
      <c r="AT649" s="16"/>
      <c r="AU649" s="40">
        <v>684</v>
      </c>
      <c r="AV649" s="40" t="e">
        <f t="shared" si="51"/>
        <v>#REF!</v>
      </c>
    </row>
    <row r="650" spans="1:48" hidden="1" x14ac:dyDescent="0.25">
      <c r="C650" s="42"/>
      <c r="D650" s="50"/>
      <c r="E650" s="11"/>
      <c r="F650" s="54" t="str">
        <f t="shared" si="54"/>
        <v/>
      </c>
      <c r="G650" s="5"/>
      <c r="H650" s="43"/>
      <c r="I650" s="7"/>
      <c r="J650" s="5"/>
      <c r="K650" s="5"/>
      <c r="L650" s="11"/>
      <c r="M650" s="11"/>
      <c r="N650" s="25"/>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 t="str">
        <f ca="1">+IF(ISERROR(HLOOKUP("X",O650:$AL$881,AV650,FALSE)),"",IF(AN650="SI",100,IFERROR(HLOOKUP("X",O650:$AL$881,AV650,FALSE)-MONTH(TODAY()),"")))</f>
        <v/>
      </c>
      <c r="AN650" s="13"/>
      <c r="AO650" s="13"/>
      <c r="AP650" s="15"/>
      <c r="AQ650" s="13"/>
      <c r="AR650" s="13"/>
      <c r="AS650" s="13"/>
      <c r="AT650" s="16"/>
      <c r="AU650" s="40">
        <v>685</v>
      </c>
      <c r="AV650" s="40" t="e">
        <f t="shared" si="51"/>
        <v>#REF!</v>
      </c>
    </row>
    <row r="651" spans="1:48" hidden="1" x14ac:dyDescent="0.25">
      <c r="C651" s="9"/>
      <c r="D651" s="47"/>
      <c r="E651" s="10"/>
      <c r="F651" s="54" t="str">
        <f t="shared" si="54"/>
        <v/>
      </c>
      <c r="G651" s="7"/>
      <c r="H651" s="46"/>
      <c r="I651" s="7"/>
      <c r="J651" s="7"/>
      <c r="K651" s="7"/>
      <c r="L651" s="10"/>
      <c r="M651" s="10"/>
      <c r="N651" s="46"/>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 t="str">
        <f ca="1">+IF(ISERROR(HLOOKUP("X",O651:$AL$881,AV651,FALSE)),"",IF(AN651="SI",100,IFERROR(HLOOKUP("X",O651:$AL$881,AV651,FALSE)-MONTH(TODAY()),"")))</f>
        <v/>
      </c>
      <c r="AN651" s="13"/>
      <c r="AO651" s="14"/>
      <c r="AP651" s="15">
        <f t="shared" ref="AP651:AP664" si="55">+IF(AN651="SI",AO651,0)</f>
        <v>0</v>
      </c>
      <c r="AQ651" s="13"/>
      <c r="AR651" s="13"/>
      <c r="AS651" s="13"/>
      <c r="AT651" s="16"/>
      <c r="AU651" s="40">
        <v>686</v>
      </c>
      <c r="AV651" s="40" t="e">
        <f t="shared" si="51"/>
        <v>#REF!</v>
      </c>
    </row>
    <row r="652" spans="1:48" hidden="1" x14ac:dyDescent="0.25">
      <c r="C652" s="9"/>
      <c r="D652" s="47"/>
      <c r="E652" s="10"/>
      <c r="F652" s="54" t="str">
        <f t="shared" si="54"/>
        <v/>
      </c>
      <c r="G652" s="7"/>
      <c r="H652" s="46"/>
      <c r="I652" s="7"/>
      <c r="J652" s="7"/>
      <c r="K652" s="7"/>
      <c r="L652" s="10"/>
      <c r="M652" s="10"/>
      <c r="N652" s="46"/>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 t="str">
        <f ca="1">+IF(ISERROR(HLOOKUP("X",O652:$AL$881,AV652,FALSE)),"",IF(AN652="SI",100,IFERROR(HLOOKUP("X",O652:$AL$881,AV652,FALSE)-MONTH(TODAY()),"")))</f>
        <v/>
      </c>
      <c r="AN652" s="13"/>
      <c r="AO652" s="14"/>
      <c r="AP652" s="15">
        <f t="shared" si="55"/>
        <v>0</v>
      </c>
      <c r="AQ652" s="13"/>
      <c r="AR652" s="13"/>
      <c r="AS652" s="13"/>
      <c r="AT652" s="16"/>
      <c r="AU652" s="40">
        <v>687</v>
      </c>
      <c r="AV652" s="40" t="e">
        <f t="shared" si="51"/>
        <v>#REF!</v>
      </c>
    </row>
    <row r="653" spans="1:48" hidden="1" x14ac:dyDescent="0.25">
      <c r="C653" s="9"/>
      <c r="D653" s="47"/>
      <c r="E653" s="10"/>
      <c r="F653" s="54" t="str">
        <f t="shared" si="54"/>
        <v/>
      </c>
      <c r="G653" s="7"/>
      <c r="H653" s="46"/>
      <c r="I653" s="7"/>
      <c r="J653" s="7"/>
      <c r="K653" s="7"/>
      <c r="L653" s="10"/>
      <c r="M653" s="10"/>
      <c r="N653" s="46"/>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 t="str">
        <f ca="1">+IF(ISERROR(HLOOKUP("X",O653:$AL$881,AV653,FALSE)),"",IF(AN653="SI",100,IFERROR(HLOOKUP("X",O653:$AL$881,AV653,FALSE)-MONTH(TODAY()),"")))</f>
        <v/>
      </c>
      <c r="AN653" s="13"/>
      <c r="AO653" s="14"/>
      <c r="AP653" s="15">
        <f t="shared" si="55"/>
        <v>0</v>
      </c>
      <c r="AQ653" s="13"/>
      <c r="AR653" s="13"/>
      <c r="AS653" s="13"/>
      <c r="AT653" s="16"/>
      <c r="AU653" s="40">
        <v>688</v>
      </c>
      <c r="AV653" s="40" t="e">
        <f t="shared" si="51"/>
        <v>#REF!</v>
      </c>
    </row>
    <row r="654" spans="1:48" hidden="1" x14ac:dyDescent="0.25">
      <c r="C654" s="9"/>
      <c r="D654" s="47"/>
      <c r="E654" s="10"/>
      <c r="F654" s="54" t="str">
        <f t="shared" si="54"/>
        <v/>
      </c>
      <c r="G654" s="7"/>
      <c r="H654" s="46"/>
      <c r="I654" s="7"/>
      <c r="J654" s="7"/>
      <c r="K654" s="7"/>
      <c r="L654" s="10"/>
      <c r="M654" s="10"/>
      <c r="N654" s="46"/>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 t="str">
        <f ca="1">+IF(ISERROR(HLOOKUP("X",O654:$AL$881,AV654,FALSE)),"",IF(AN654="SI",100,IFERROR(HLOOKUP("X",O654:$AL$881,AV654,FALSE)-MONTH(TODAY()),"")))</f>
        <v/>
      </c>
      <c r="AN654" s="13"/>
      <c r="AO654" s="14"/>
      <c r="AP654" s="15">
        <f t="shared" si="55"/>
        <v>0</v>
      </c>
      <c r="AQ654" s="13"/>
      <c r="AR654" s="13"/>
      <c r="AS654" s="13"/>
      <c r="AT654" s="16"/>
      <c r="AU654" s="40">
        <v>689</v>
      </c>
      <c r="AV654" s="40" t="e">
        <f t="shared" si="51"/>
        <v>#REF!</v>
      </c>
    </row>
    <row r="655" spans="1:48" hidden="1" x14ac:dyDescent="0.25">
      <c r="C655" s="9"/>
      <c r="D655" s="47"/>
      <c r="E655" s="10"/>
      <c r="F655" s="54" t="str">
        <f t="shared" si="54"/>
        <v/>
      </c>
      <c r="G655" s="7"/>
      <c r="H655" s="46"/>
      <c r="I655" s="7"/>
      <c r="J655" s="7"/>
      <c r="K655" s="7"/>
      <c r="L655" s="10"/>
      <c r="M655" s="10"/>
      <c r="N655" s="46"/>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 t="str">
        <f ca="1">+IF(ISERROR(HLOOKUP("X",O655:$AL$881,AV655,FALSE)),"",IF(AN655="SI",100,IFERROR(HLOOKUP("X",O655:$AL$881,AV655,FALSE)-MONTH(TODAY()),"")))</f>
        <v/>
      </c>
      <c r="AN655" s="13"/>
      <c r="AO655" s="14"/>
      <c r="AP655" s="15">
        <f t="shared" si="55"/>
        <v>0</v>
      </c>
      <c r="AQ655" s="13"/>
      <c r="AR655" s="13"/>
      <c r="AS655" s="13"/>
      <c r="AT655" s="16"/>
      <c r="AU655" s="40">
        <v>690</v>
      </c>
      <c r="AV655" s="40" t="e">
        <f t="shared" si="51"/>
        <v>#REF!</v>
      </c>
    </row>
    <row r="656" spans="1:48" hidden="1" x14ac:dyDescent="0.25">
      <c r="C656" s="9"/>
      <c r="D656" s="47"/>
      <c r="E656" s="10"/>
      <c r="F656" s="54" t="str">
        <f t="shared" si="54"/>
        <v/>
      </c>
      <c r="G656" s="7"/>
      <c r="H656" s="46"/>
      <c r="I656" s="7"/>
      <c r="J656" s="7"/>
      <c r="K656" s="7"/>
      <c r="L656" s="10"/>
      <c r="M656" s="10"/>
      <c r="N656" s="46"/>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 t="str">
        <f ca="1">+IF(ISERROR(HLOOKUP("X",O656:$AL$881,AV656,FALSE)),"",IF(AN656="SI",100,IFERROR(HLOOKUP("X",O656:$AL$881,AV656,FALSE)-MONTH(TODAY()),"")))</f>
        <v/>
      </c>
      <c r="AN656" s="13"/>
      <c r="AO656" s="14"/>
      <c r="AP656" s="15">
        <f t="shared" si="55"/>
        <v>0</v>
      </c>
      <c r="AQ656" s="13"/>
      <c r="AR656" s="13"/>
      <c r="AS656" s="13"/>
      <c r="AT656" s="16"/>
      <c r="AU656" s="40">
        <v>691</v>
      </c>
      <c r="AV656" s="40" t="e">
        <f t="shared" si="51"/>
        <v>#REF!</v>
      </c>
    </row>
    <row r="657" spans="3:48" hidden="1" x14ac:dyDescent="0.25">
      <c r="C657" s="9"/>
      <c r="D657" s="47"/>
      <c r="E657" s="10"/>
      <c r="F657" s="54" t="str">
        <f t="shared" si="54"/>
        <v/>
      </c>
      <c r="G657" s="7"/>
      <c r="H657" s="46"/>
      <c r="I657" s="7"/>
      <c r="J657" s="7"/>
      <c r="K657" s="7"/>
      <c r="L657" s="10"/>
      <c r="M657" s="10"/>
      <c r="N657" s="46"/>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 t="str">
        <f ca="1">+IF(ISERROR(HLOOKUP("X",O657:$AL$881,AV657,FALSE)),"",IF(AN657="SI",100,IFERROR(HLOOKUP("X",O657:$AL$881,AV657,FALSE)-MONTH(TODAY()),"")))</f>
        <v/>
      </c>
      <c r="AN657" s="13"/>
      <c r="AO657" s="14"/>
      <c r="AP657" s="15">
        <f t="shared" si="55"/>
        <v>0</v>
      </c>
      <c r="AQ657" s="13"/>
      <c r="AR657" s="13"/>
      <c r="AS657" s="13"/>
      <c r="AT657" s="16"/>
      <c r="AU657" s="40">
        <v>692</v>
      </c>
      <c r="AV657" s="40" t="e">
        <f t="shared" si="51"/>
        <v>#REF!</v>
      </c>
    </row>
    <row r="658" spans="3:48" hidden="1" x14ac:dyDescent="0.25">
      <c r="C658" s="9"/>
      <c r="D658" s="47"/>
      <c r="E658" s="10"/>
      <c r="F658" s="54" t="str">
        <f t="shared" si="54"/>
        <v/>
      </c>
      <c r="G658" s="7"/>
      <c r="H658" s="46"/>
      <c r="I658" s="7"/>
      <c r="J658" s="7"/>
      <c r="K658" s="7"/>
      <c r="L658" s="10"/>
      <c r="M658" s="10"/>
      <c r="N658" s="46"/>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 t="str">
        <f ca="1">+IF(ISERROR(HLOOKUP("X",O658:$AL$881,AV658,FALSE)),"",IF(AN658="SI",100,IFERROR(HLOOKUP("X",O658:$AL$881,AV658,FALSE)-MONTH(TODAY()),"")))</f>
        <v/>
      </c>
      <c r="AN658" s="13"/>
      <c r="AO658" s="14"/>
      <c r="AP658" s="15">
        <f t="shared" si="55"/>
        <v>0</v>
      </c>
      <c r="AQ658" s="13"/>
      <c r="AR658" s="13"/>
      <c r="AS658" s="13"/>
      <c r="AT658" s="16"/>
      <c r="AU658" s="40">
        <v>693</v>
      </c>
      <c r="AV658" s="40" t="e">
        <f t="shared" si="51"/>
        <v>#REF!</v>
      </c>
    </row>
    <row r="659" spans="3:48" hidden="1" x14ac:dyDescent="0.25">
      <c r="C659" s="9"/>
      <c r="D659" s="47"/>
      <c r="E659" s="10"/>
      <c r="F659" s="54" t="str">
        <f t="shared" si="54"/>
        <v/>
      </c>
      <c r="G659" s="7"/>
      <c r="H659" s="46"/>
      <c r="I659" s="7"/>
      <c r="J659" s="7"/>
      <c r="K659" s="7"/>
      <c r="L659" s="10"/>
      <c r="M659" s="10"/>
      <c r="N659" s="46"/>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 t="str">
        <f ca="1">+IF(ISERROR(HLOOKUP("X",O659:$AL$881,AV659,FALSE)),"",IF(AN659="SI",100,IFERROR(HLOOKUP("X",O659:$AL$881,AV659,FALSE)-MONTH(TODAY()),"")))</f>
        <v/>
      </c>
      <c r="AN659" s="13"/>
      <c r="AO659" s="14"/>
      <c r="AP659" s="15">
        <f t="shared" si="55"/>
        <v>0</v>
      </c>
      <c r="AQ659" s="13"/>
      <c r="AR659" s="13"/>
      <c r="AS659" s="13"/>
      <c r="AT659" s="16"/>
      <c r="AU659" s="40">
        <v>694</v>
      </c>
      <c r="AV659" s="40" t="e">
        <f t="shared" si="51"/>
        <v>#REF!</v>
      </c>
    </row>
    <row r="660" spans="3:48" hidden="1" x14ac:dyDescent="0.25">
      <c r="C660" s="9"/>
      <c r="D660" s="47"/>
      <c r="E660" s="10"/>
      <c r="F660" s="54" t="str">
        <f t="shared" si="54"/>
        <v/>
      </c>
      <c r="G660" s="7"/>
      <c r="H660" s="46"/>
      <c r="I660" s="7"/>
      <c r="J660" s="7"/>
      <c r="K660" s="7"/>
      <c r="L660" s="10"/>
      <c r="M660" s="10"/>
      <c r="N660" s="46"/>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 t="str">
        <f ca="1">+IF(ISERROR(HLOOKUP("X",O660:$AL$881,AV660,FALSE)),"",IF(AN660="SI",100,IFERROR(HLOOKUP("X",O660:$AL$881,AV660,FALSE)-MONTH(TODAY()),"")))</f>
        <v/>
      </c>
      <c r="AN660" s="13"/>
      <c r="AO660" s="14"/>
      <c r="AP660" s="15">
        <f t="shared" si="55"/>
        <v>0</v>
      </c>
      <c r="AQ660" s="13"/>
      <c r="AR660" s="13"/>
      <c r="AS660" s="13"/>
      <c r="AT660" s="16"/>
      <c r="AU660" s="40">
        <v>695</v>
      </c>
      <c r="AV660" s="40" t="e">
        <f t="shared" si="51"/>
        <v>#REF!</v>
      </c>
    </row>
    <row r="661" spans="3:48" hidden="1" x14ac:dyDescent="0.25">
      <c r="C661" s="9"/>
      <c r="D661" s="47"/>
      <c r="E661" s="10"/>
      <c r="F661" s="54" t="str">
        <f t="shared" si="54"/>
        <v/>
      </c>
      <c r="G661" s="7"/>
      <c r="H661" s="46"/>
      <c r="I661" s="7"/>
      <c r="J661" s="7"/>
      <c r="K661" s="7"/>
      <c r="L661" s="10"/>
      <c r="M661" s="10"/>
      <c r="N661" s="46"/>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 t="str">
        <f ca="1">+IF(ISERROR(HLOOKUP("X",O661:$AL$881,AV661,FALSE)),"",IF(AN661="SI",100,IFERROR(HLOOKUP("X",O661:$AL$881,AV661,FALSE)-MONTH(TODAY()),"")))</f>
        <v/>
      </c>
      <c r="AN661" s="13"/>
      <c r="AO661" s="14"/>
      <c r="AP661" s="15">
        <f t="shared" si="55"/>
        <v>0</v>
      </c>
      <c r="AQ661" s="13"/>
      <c r="AR661" s="13"/>
      <c r="AS661" s="13"/>
      <c r="AT661" s="16"/>
      <c r="AU661" s="40">
        <v>696</v>
      </c>
      <c r="AV661" s="40" t="e">
        <f t="shared" si="51"/>
        <v>#REF!</v>
      </c>
    </row>
    <row r="662" spans="3:48" hidden="1" x14ac:dyDescent="0.25">
      <c r="C662" s="9"/>
      <c r="D662" s="47"/>
      <c r="E662" s="10"/>
      <c r="F662" s="54" t="str">
        <f t="shared" si="54"/>
        <v/>
      </c>
      <c r="G662" s="7"/>
      <c r="H662" s="46"/>
      <c r="I662" s="7"/>
      <c r="J662" s="7"/>
      <c r="K662" s="7"/>
      <c r="L662" s="10"/>
      <c r="M662" s="10"/>
      <c r="N662" s="46"/>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 t="str">
        <f ca="1">+IF(ISERROR(HLOOKUP("X",O662:$AL$881,AV662,FALSE)),"",IF(AN662="SI",100,IFERROR(HLOOKUP("X",O662:$AL$881,AV662,FALSE)-MONTH(TODAY()),"")))</f>
        <v/>
      </c>
      <c r="AN662" s="13"/>
      <c r="AO662" s="14"/>
      <c r="AP662" s="15">
        <f t="shared" si="55"/>
        <v>0</v>
      </c>
      <c r="AQ662" s="13"/>
      <c r="AR662" s="13"/>
      <c r="AS662" s="13"/>
      <c r="AT662" s="16"/>
      <c r="AU662" s="40">
        <v>697</v>
      </c>
      <c r="AV662" s="40" t="e">
        <f t="shared" si="51"/>
        <v>#REF!</v>
      </c>
    </row>
    <row r="663" spans="3:48" hidden="1" x14ac:dyDescent="0.25">
      <c r="C663" s="9"/>
      <c r="D663" s="47"/>
      <c r="E663" s="10"/>
      <c r="F663" s="54" t="str">
        <f t="shared" si="54"/>
        <v/>
      </c>
      <c r="G663" s="7"/>
      <c r="H663" s="46"/>
      <c r="I663" s="7"/>
      <c r="J663" s="7"/>
      <c r="K663" s="7"/>
      <c r="L663" s="10"/>
      <c r="M663" s="10"/>
      <c r="N663" s="46"/>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 t="str">
        <f ca="1">+IF(ISERROR(HLOOKUP("X",O663:$AL$881,AV663,FALSE)),"",IF(AN663="SI",100,IFERROR(HLOOKUP("X",O663:$AL$881,AV663,FALSE)-MONTH(TODAY()),"")))</f>
        <v/>
      </c>
      <c r="AN663" s="13"/>
      <c r="AO663" s="14"/>
      <c r="AP663" s="15">
        <f t="shared" si="55"/>
        <v>0</v>
      </c>
      <c r="AQ663" s="13"/>
      <c r="AR663" s="13"/>
      <c r="AS663" s="13"/>
      <c r="AT663" s="16"/>
      <c r="AU663" s="40">
        <v>698</v>
      </c>
      <c r="AV663" s="40" t="e">
        <f t="shared" si="51"/>
        <v>#REF!</v>
      </c>
    </row>
    <row r="664" spans="3:48" hidden="1" x14ac:dyDescent="0.25">
      <c r="C664" s="9"/>
      <c r="D664" s="47"/>
      <c r="E664" s="10"/>
      <c r="F664" s="54" t="str">
        <f t="shared" si="54"/>
        <v/>
      </c>
      <c r="G664" s="7"/>
      <c r="H664" s="46"/>
      <c r="I664" s="7"/>
      <c r="J664" s="7"/>
      <c r="K664" s="7"/>
      <c r="L664" s="10"/>
      <c r="M664" s="10"/>
      <c r="N664" s="46"/>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 t="str">
        <f ca="1">+IF(ISERROR(HLOOKUP("X",O664:$AL$881,AV664,FALSE)),"",IF(AN664="SI",100,IFERROR(HLOOKUP("X",O664:$AL$881,AV664,FALSE)-MONTH(TODAY()),"")))</f>
        <v/>
      </c>
      <c r="AN664" s="13"/>
      <c r="AO664" s="14"/>
      <c r="AP664" s="15">
        <f t="shared" si="55"/>
        <v>0</v>
      </c>
      <c r="AQ664" s="13"/>
      <c r="AR664" s="13"/>
      <c r="AS664" s="13"/>
      <c r="AT664" s="16"/>
      <c r="AU664" s="40">
        <v>699</v>
      </c>
      <c r="AV664" s="40" t="e">
        <f t="shared" si="51"/>
        <v>#REF!</v>
      </c>
    </row>
    <row r="665" spans="3:48" hidden="1" x14ac:dyDescent="0.25">
      <c r="C665" s="43"/>
      <c r="D665" s="7"/>
      <c r="E665" s="11"/>
      <c r="F665" s="54" t="str">
        <f t="shared" si="54"/>
        <v/>
      </c>
      <c r="G665" s="7"/>
      <c r="H665" s="43"/>
      <c r="I665" s="7"/>
      <c r="J665" s="5"/>
      <c r="K665" s="5"/>
      <c r="L665" s="11"/>
      <c r="M665" s="11"/>
      <c r="N665" s="25"/>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 t="str">
        <f ca="1">+IF(ISERROR(HLOOKUP("X",O665:$AL$881,AV665,FALSE)),"",IF(AN665="SI",100,IFERROR(HLOOKUP("X",O665:$AL$881,AV665,FALSE)-MONTH(TODAY()),"")))</f>
        <v/>
      </c>
      <c r="AN665" s="13"/>
      <c r="AO665" s="13"/>
      <c r="AP665" s="15"/>
      <c r="AQ665" s="13"/>
      <c r="AR665" s="13"/>
      <c r="AS665" s="13"/>
      <c r="AT665" s="16"/>
      <c r="AU665" s="40">
        <v>700</v>
      </c>
      <c r="AV665" s="40" t="e">
        <f t="shared" si="51"/>
        <v>#REF!</v>
      </c>
    </row>
    <row r="666" spans="3:48" hidden="1" x14ac:dyDescent="0.25">
      <c r="C666" s="43"/>
      <c r="D666" s="7"/>
      <c r="E666" s="11"/>
      <c r="F666" s="54" t="str">
        <f t="shared" si="54"/>
        <v/>
      </c>
      <c r="G666" s="7"/>
      <c r="H666" s="43"/>
      <c r="I666" s="7"/>
      <c r="J666" s="11"/>
      <c r="K666" s="5"/>
      <c r="L666" s="11"/>
      <c r="M666" s="11"/>
      <c r="N666" s="25"/>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 t="str">
        <f ca="1">+IF(ISERROR(HLOOKUP("X",O666:$AL$881,AV666,FALSE)),"",IF(AN666="SI",100,IFERROR(HLOOKUP("X",O666:$AL$881,AV666,FALSE)-MONTH(TODAY()),"")))</f>
        <v/>
      </c>
      <c r="AN666" s="13"/>
      <c r="AO666" s="13"/>
      <c r="AP666" s="15">
        <f>+IF(AN666="SI",AO666,0)</f>
        <v>0</v>
      </c>
      <c r="AQ666" s="13"/>
      <c r="AR666" s="13"/>
      <c r="AS666" s="13"/>
      <c r="AT666" s="16"/>
      <c r="AU666" s="40">
        <v>701</v>
      </c>
      <c r="AV666" s="40" t="e">
        <f t="shared" si="51"/>
        <v>#REF!</v>
      </c>
    </row>
    <row r="667" spans="3:48" hidden="1" x14ac:dyDescent="0.25">
      <c r="C667" s="43"/>
      <c r="D667" s="7"/>
      <c r="E667" s="11"/>
      <c r="F667" s="54" t="str">
        <f t="shared" si="54"/>
        <v/>
      </c>
      <c r="G667" s="7"/>
      <c r="H667" s="43"/>
      <c r="I667" s="7"/>
      <c r="J667" s="5"/>
      <c r="K667" s="5"/>
      <c r="L667" s="11"/>
      <c r="M667" s="11"/>
      <c r="N667" s="25"/>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 t="str">
        <f ca="1">+IF(ISERROR(HLOOKUP("X",O667:$AL$881,AV667,FALSE)),"",IF(AN667="SI",100,IFERROR(HLOOKUP("X",O667:$AL$881,AV667,FALSE)-MONTH(TODAY()),"")))</f>
        <v/>
      </c>
      <c r="AN667" s="13"/>
      <c r="AO667" s="13"/>
      <c r="AP667" s="15">
        <f>+IF(AN667="SI",AO667,0)</f>
        <v>0</v>
      </c>
      <c r="AQ667" s="13"/>
      <c r="AR667" s="13"/>
      <c r="AS667" s="13"/>
      <c r="AT667" s="16"/>
      <c r="AU667" s="40">
        <v>702</v>
      </c>
      <c r="AV667" s="40" t="e">
        <f t="shared" si="51"/>
        <v>#REF!</v>
      </c>
    </row>
    <row r="668" spans="3:48" hidden="1" x14ac:dyDescent="0.25">
      <c r="C668" s="43"/>
      <c r="D668" s="7"/>
      <c r="E668" s="11"/>
      <c r="F668" s="54" t="str">
        <f t="shared" si="54"/>
        <v/>
      </c>
      <c r="G668" s="7"/>
      <c r="H668" s="43"/>
      <c r="I668" s="7"/>
      <c r="J668" s="11"/>
      <c r="K668" s="5"/>
      <c r="L668" s="11"/>
      <c r="M668" s="11"/>
      <c r="N668" s="25"/>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 t="str">
        <f ca="1">+IF(ISERROR(HLOOKUP("X",O668:$AL$881,AV668,FALSE)),"",IF(AN668="SI",100,IFERROR(HLOOKUP("X",O668:$AL$881,AV668,FALSE)-MONTH(TODAY()),"")))</f>
        <v/>
      </c>
      <c r="AN668" s="13"/>
      <c r="AO668" s="13"/>
      <c r="AP668" s="15"/>
      <c r="AQ668" s="13"/>
      <c r="AR668" s="13"/>
      <c r="AS668" s="13"/>
      <c r="AT668" s="16"/>
      <c r="AU668" s="40">
        <v>703</v>
      </c>
      <c r="AV668" s="40" t="e">
        <f t="shared" si="51"/>
        <v>#REF!</v>
      </c>
    </row>
    <row r="669" spans="3:48" hidden="1" x14ac:dyDescent="0.25">
      <c r="C669" s="43"/>
      <c r="D669" s="7"/>
      <c r="E669" s="11"/>
      <c r="F669" s="54" t="str">
        <f t="shared" si="54"/>
        <v/>
      </c>
      <c r="G669" s="7"/>
      <c r="H669" s="43"/>
      <c r="I669" s="7"/>
      <c r="J669" s="7"/>
      <c r="K669" s="43"/>
      <c r="L669" s="11"/>
      <c r="M669" s="11"/>
      <c r="N669" s="25"/>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 t="str">
        <f ca="1">+IF(ISERROR(HLOOKUP("X",O669:$AL$881,AV669,FALSE)),"",IF(AN669="SI",100,IFERROR(HLOOKUP("X",O669:$AL$881,AV669,FALSE)-MONTH(TODAY()),"")))</f>
        <v/>
      </c>
      <c r="AN669" s="13"/>
      <c r="AO669" s="13"/>
      <c r="AP669" s="15"/>
      <c r="AQ669" s="13"/>
      <c r="AR669" s="13"/>
      <c r="AS669" s="13"/>
      <c r="AT669" s="16"/>
      <c r="AU669" s="40">
        <v>704</v>
      </c>
      <c r="AV669" s="40" t="e">
        <f t="shared" si="51"/>
        <v>#REF!</v>
      </c>
    </row>
    <row r="670" spans="3:48" hidden="1" x14ac:dyDescent="0.25">
      <c r="C670" s="43"/>
      <c r="D670" s="7"/>
      <c r="E670" s="11"/>
      <c r="F670" s="54" t="str">
        <f t="shared" si="54"/>
        <v/>
      </c>
      <c r="G670" s="7"/>
      <c r="H670" s="43"/>
      <c r="I670" s="7"/>
      <c r="J670" s="11"/>
      <c r="K670" s="5"/>
      <c r="L670" s="11"/>
      <c r="M670" s="11"/>
      <c r="N670" s="25"/>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 t="str">
        <f ca="1">+IF(ISERROR(HLOOKUP("X",O670:$AL$881,AV670,FALSE)),"",IF(AN670="SI",100,IFERROR(HLOOKUP("X",O670:$AL$881,AV670,FALSE)-MONTH(TODAY()),"")))</f>
        <v/>
      </c>
      <c r="AN670" s="13"/>
      <c r="AO670" s="13"/>
      <c r="AP670" s="15">
        <f>+IF(AN670="SI",AO670,0)</f>
        <v>0</v>
      </c>
      <c r="AQ670" s="13"/>
      <c r="AR670" s="13"/>
      <c r="AS670" s="13"/>
      <c r="AT670" s="16"/>
      <c r="AU670" s="40">
        <v>705</v>
      </c>
      <c r="AV670" s="40" t="e">
        <f t="shared" si="51"/>
        <v>#REF!</v>
      </c>
    </row>
    <row r="671" spans="3:48" hidden="1" x14ac:dyDescent="0.25">
      <c r="C671" s="43"/>
      <c r="D671" s="7"/>
      <c r="E671" s="11"/>
      <c r="F671" s="54" t="str">
        <f t="shared" si="54"/>
        <v/>
      </c>
      <c r="G671" s="7"/>
      <c r="H671" s="43"/>
      <c r="I671" s="7"/>
      <c r="J671" s="5"/>
      <c r="K671" s="5"/>
      <c r="L671" s="11"/>
      <c r="M671" s="11"/>
      <c r="N671" s="25"/>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 t="str">
        <f ca="1">+IF(ISERROR(HLOOKUP("X",O671:$AL$881,AV671,FALSE)),"",IF(AN671="SI",100,IFERROR(HLOOKUP("X",O671:$AL$881,AV671,FALSE)-MONTH(TODAY()),"")))</f>
        <v/>
      </c>
      <c r="AN671" s="13"/>
      <c r="AO671" s="13"/>
      <c r="AP671" s="15">
        <f>+IF(AN671="SI",AO671,0)</f>
        <v>0</v>
      </c>
      <c r="AQ671" s="13"/>
      <c r="AR671" s="13"/>
      <c r="AS671" s="13"/>
      <c r="AT671" s="16"/>
      <c r="AU671" s="40">
        <v>706</v>
      </c>
      <c r="AV671" s="40" t="e">
        <f t="shared" si="51"/>
        <v>#REF!</v>
      </c>
    </row>
    <row r="672" spans="3:48" ht="15.75" hidden="1" thickBot="1" x14ac:dyDescent="0.3">
      <c r="C672" s="158"/>
      <c r="D672" s="159"/>
      <c r="E672" s="160"/>
      <c r="F672" s="160"/>
      <c r="G672" s="160"/>
      <c r="H672" s="160"/>
      <c r="I672" s="160"/>
      <c r="J672" s="160"/>
      <c r="K672" s="160"/>
      <c r="L672" s="160"/>
      <c r="M672" s="160"/>
      <c r="N672" s="160"/>
      <c r="O672" s="160"/>
      <c r="P672" s="160"/>
      <c r="Q672" s="160"/>
      <c r="R672" s="160"/>
      <c r="S672" s="160"/>
      <c r="T672" s="160"/>
      <c r="U672" s="160"/>
      <c r="V672" s="160"/>
      <c r="W672" s="160"/>
      <c r="X672" s="160"/>
      <c r="Y672" s="160"/>
      <c r="Z672" s="160"/>
      <c r="AA672" s="160"/>
      <c r="AB672" s="160"/>
      <c r="AC672" s="160"/>
      <c r="AD672" s="160"/>
      <c r="AE672" s="160"/>
      <c r="AF672" s="160"/>
      <c r="AG672" s="160"/>
      <c r="AH672" s="160"/>
      <c r="AI672" s="160"/>
      <c r="AJ672" s="160"/>
      <c r="AK672" s="160"/>
      <c r="AL672" s="160"/>
      <c r="AM672" s="160"/>
      <c r="AN672" s="27" t="s">
        <v>35</v>
      </c>
      <c r="AO672" s="28">
        <f>SUM(AO646:AO671)</f>
        <v>0</v>
      </c>
      <c r="AP672" s="28">
        <f>SUM(AP646:AP671)</f>
        <v>0</v>
      </c>
      <c r="AQ672" s="29">
        <f>SUM(F672:AN672)</f>
        <v>0</v>
      </c>
      <c r="AR672" s="29"/>
      <c r="AS672" s="29"/>
      <c r="AT672" s="30"/>
      <c r="AU672" s="40">
        <v>707</v>
      </c>
      <c r="AV672" s="40" t="e">
        <f t="shared" ref="AV672:AV735" si="56">+AV671-1</f>
        <v>#REF!</v>
      </c>
    </row>
    <row r="673" spans="1:48" ht="29.25" hidden="1" thickTop="1" x14ac:dyDescent="0.25">
      <c r="A673" s="151" t="str">
        <f>D673</f>
        <v/>
      </c>
      <c r="B673" s="94"/>
      <c r="C673" s="162" t="s">
        <v>33</v>
      </c>
      <c r="D673" s="49" t="str">
        <f>IF(F675=1,VLOOKUP("NOMINACION PROTOCOLO",C644:D672,2,0)+1,"")</f>
        <v/>
      </c>
      <c r="E673" s="149" t="s">
        <v>32</v>
      </c>
      <c r="F673" s="155" t="s">
        <v>18</v>
      </c>
      <c r="G673" s="149" t="s">
        <v>23</v>
      </c>
      <c r="H673" s="149" t="s">
        <v>15</v>
      </c>
      <c r="I673" s="149" t="s">
        <v>24</v>
      </c>
      <c r="J673" s="149" t="s">
        <v>12</v>
      </c>
      <c r="K673" s="149"/>
      <c r="L673" s="149" t="s">
        <v>22</v>
      </c>
      <c r="M673" s="149"/>
      <c r="N673" s="149"/>
      <c r="O673" s="150" t="s">
        <v>0</v>
      </c>
      <c r="P673" s="150" t="s">
        <v>1</v>
      </c>
      <c r="Q673" s="150" t="s">
        <v>2</v>
      </c>
      <c r="R673" s="150" t="s">
        <v>3</v>
      </c>
      <c r="S673" s="150" t="s">
        <v>4</v>
      </c>
      <c r="T673" s="150" t="s">
        <v>5</v>
      </c>
      <c r="U673" s="150" t="s">
        <v>6</v>
      </c>
      <c r="V673" s="150" t="s">
        <v>7</v>
      </c>
      <c r="W673" s="150" t="s">
        <v>8</v>
      </c>
      <c r="X673" s="150" t="s">
        <v>9</v>
      </c>
      <c r="Y673" s="150" t="s">
        <v>10</v>
      </c>
      <c r="Z673" s="150" t="s">
        <v>11</v>
      </c>
      <c r="AA673" s="150" t="s">
        <v>0</v>
      </c>
      <c r="AB673" s="150" t="s">
        <v>1</v>
      </c>
      <c r="AC673" s="150" t="s">
        <v>2</v>
      </c>
      <c r="AD673" s="150" t="s">
        <v>3</v>
      </c>
      <c r="AE673" s="150" t="s">
        <v>4</v>
      </c>
      <c r="AF673" s="150" t="s">
        <v>5</v>
      </c>
      <c r="AG673" s="150" t="s">
        <v>6</v>
      </c>
      <c r="AH673" s="150" t="s">
        <v>7</v>
      </c>
      <c r="AI673" s="150" t="s">
        <v>8</v>
      </c>
      <c r="AJ673" s="150" t="s">
        <v>9</v>
      </c>
      <c r="AK673" s="150" t="s">
        <v>10</v>
      </c>
      <c r="AL673" s="150" t="s">
        <v>11</v>
      </c>
      <c r="AM673" s="149" t="s">
        <v>17</v>
      </c>
      <c r="AN673" s="149"/>
      <c r="AO673" s="149" t="s">
        <v>14</v>
      </c>
      <c r="AP673" s="149"/>
      <c r="AQ673" s="19"/>
      <c r="AR673" s="19"/>
      <c r="AS673" s="19"/>
      <c r="AT673" s="20"/>
      <c r="AU673" s="40">
        <v>708</v>
      </c>
      <c r="AV673" s="40" t="e">
        <f t="shared" si="56"/>
        <v>#REF!</v>
      </c>
    </row>
    <row r="674" spans="1:48" ht="29.25" hidden="1" thickBot="1" x14ac:dyDescent="0.3">
      <c r="A674" s="152"/>
      <c r="B674" s="94"/>
      <c r="C674" s="162"/>
      <c r="D674" s="48"/>
      <c r="E674" s="149"/>
      <c r="F674" s="155"/>
      <c r="G674" s="149"/>
      <c r="H674" s="149"/>
      <c r="I674" s="149"/>
      <c r="J674" s="41" t="s">
        <v>26</v>
      </c>
      <c r="K674" s="41" t="s">
        <v>25</v>
      </c>
      <c r="L674" s="41" t="s">
        <v>21</v>
      </c>
      <c r="M674" s="41" t="s">
        <v>20</v>
      </c>
      <c r="N674" s="41" t="s">
        <v>19</v>
      </c>
      <c r="O674" s="150"/>
      <c r="P674" s="150"/>
      <c r="Q674" s="150"/>
      <c r="R674" s="150"/>
      <c r="S674" s="150"/>
      <c r="T674" s="150"/>
      <c r="U674" s="150"/>
      <c r="V674" s="150"/>
      <c r="W674" s="150"/>
      <c r="X674" s="150"/>
      <c r="Y674" s="150"/>
      <c r="Z674" s="150"/>
      <c r="AA674" s="150"/>
      <c r="AB674" s="150"/>
      <c r="AC674" s="150"/>
      <c r="AD674" s="150"/>
      <c r="AE674" s="150"/>
      <c r="AF674" s="150"/>
      <c r="AG674" s="150"/>
      <c r="AH674" s="150"/>
      <c r="AI674" s="150"/>
      <c r="AJ674" s="150"/>
      <c r="AK674" s="150"/>
      <c r="AL674" s="150"/>
      <c r="AM674" s="44" t="s">
        <v>16</v>
      </c>
      <c r="AN674" s="41" t="s">
        <v>13</v>
      </c>
      <c r="AO674" s="41" t="s">
        <v>28</v>
      </c>
      <c r="AP674" s="44" t="s">
        <v>29</v>
      </c>
      <c r="AQ674" s="23"/>
      <c r="AR674" s="23"/>
      <c r="AS674" s="23"/>
      <c r="AT674" s="24"/>
      <c r="AU674" s="40">
        <v>709</v>
      </c>
      <c r="AV674" s="40" t="e">
        <f t="shared" si="56"/>
        <v>#REF!</v>
      </c>
    </row>
    <row r="675" spans="1:48" hidden="1" x14ac:dyDescent="0.25">
      <c r="C675" s="42"/>
      <c r="D675" s="50"/>
      <c r="E675" s="11"/>
      <c r="F675" s="54" t="str">
        <f>IF(ISBLANK(C675),"",IF(AND(ISTEXT(F673)=TRUE,ISTEXT(C675)=TRUE),1,F673+1))</f>
        <v/>
      </c>
      <c r="G675" s="5"/>
      <c r="H675" s="43"/>
      <c r="I675" s="7"/>
      <c r="J675" s="5"/>
      <c r="K675" s="5"/>
      <c r="L675" s="11"/>
      <c r="M675" s="11"/>
      <c r="N675" s="25">
        <f>SUM(L675:M700)</f>
        <v>0</v>
      </c>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 t="str">
        <f ca="1">+IF(ISERROR(HLOOKUP("X",O675:$AL$881,AV675,FALSE)),"",IF(AN675="SI",100,IFERROR(HLOOKUP("X",O675:$AL$881,AV675,FALSE)-MONTH(TODAY()),"")))</f>
        <v/>
      </c>
      <c r="AN675" s="13"/>
      <c r="AO675" s="13"/>
      <c r="AP675" s="15">
        <f>+IF(AN675="SI",AO675,0)</f>
        <v>0</v>
      </c>
      <c r="AQ675" s="14">
        <f>SUM(AP675)</f>
        <v>0</v>
      </c>
      <c r="AR675" s="13"/>
      <c r="AS675" s="13"/>
      <c r="AT675" s="16"/>
      <c r="AU675" s="40">
        <v>710</v>
      </c>
      <c r="AV675" s="40" t="e">
        <f t="shared" si="56"/>
        <v>#REF!</v>
      </c>
    </row>
    <row r="676" spans="1:48" hidden="1" x14ac:dyDescent="0.25">
      <c r="C676" s="42"/>
      <c r="D676" s="50"/>
      <c r="E676" s="11"/>
      <c r="F676" s="54" t="str">
        <f>IF(ISBLANK(C676),"",IF(AND(ISTEXT(F675)=TRUE,ISTEXT(C676)=TRUE),1,F675+1))</f>
        <v/>
      </c>
      <c r="G676" s="5"/>
      <c r="H676" s="43"/>
      <c r="I676" s="7"/>
      <c r="J676" s="5"/>
      <c r="K676" s="5"/>
      <c r="L676" s="11"/>
      <c r="M676" s="11"/>
      <c r="N676" s="25"/>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 t="str">
        <f ca="1">+IF(ISERROR(HLOOKUP("X",O676:$AL$881,AV676,FALSE)),"",IF(AN676="SI",100,IFERROR(HLOOKUP("X",O676:$AL$881,AV676,FALSE)-MONTH(TODAY()),"")))</f>
        <v/>
      </c>
      <c r="AN676" s="13"/>
      <c r="AO676" s="13"/>
      <c r="AP676" s="15"/>
      <c r="AQ676" s="13"/>
      <c r="AR676" s="13"/>
      <c r="AS676" s="13"/>
      <c r="AT676" s="16"/>
      <c r="AU676" s="40">
        <v>711</v>
      </c>
      <c r="AV676" s="40" t="e">
        <f t="shared" si="56"/>
        <v>#REF!</v>
      </c>
    </row>
    <row r="677" spans="1:48" hidden="1" x14ac:dyDescent="0.25">
      <c r="C677" s="42"/>
      <c r="D677" s="50"/>
      <c r="E677" s="11"/>
      <c r="F677" s="54" t="str">
        <f t="shared" ref="F677:F700" si="57">IF(ISBLANK(C677),"",IF(AND(ISTEXT(F676)=TRUE,ISTEXT(C677)=TRUE),1,F676+1))</f>
        <v/>
      </c>
      <c r="G677" s="5"/>
      <c r="H677" s="43"/>
      <c r="I677" s="7"/>
      <c r="J677" s="5"/>
      <c r="K677" s="5"/>
      <c r="L677" s="11"/>
      <c r="M677" s="11"/>
      <c r="N677" s="25"/>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 t="str">
        <f ca="1">+IF(ISERROR(HLOOKUP("X",O677:$AL$881,AV677,FALSE)),"",IF(AN677="SI",100,IFERROR(HLOOKUP("X",O677:$AL$881,AV677,FALSE)-MONTH(TODAY()),"")))</f>
        <v/>
      </c>
      <c r="AN677" s="13"/>
      <c r="AO677" s="13"/>
      <c r="AP677" s="15"/>
      <c r="AQ677" s="13"/>
      <c r="AR677" s="13"/>
      <c r="AS677" s="13"/>
      <c r="AT677" s="16"/>
      <c r="AU677" s="40">
        <v>712</v>
      </c>
      <c r="AV677" s="40" t="e">
        <f t="shared" si="56"/>
        <v>#REF!</v>
      </c>
    </row>
    <row r="678" spans="1:48" hidden="1" x14ac:dyDescent="0.25">
      <c r="C678" s="42"/>
      <c r="D678" s="50"/>
      <c r="E678" s="11"/>
      <c r="F678" s="54" t="str">
        <f t="shared" si="57"/>
        <v/>
      </c>
      <c r="G678" s="5"/>
      <c r="H678" s="43"/>
      <c r="I678" s="7"/>
      <c r="J678" s="5"/>
      <c r="K678" s="5"/>
      <c r="L678" s="11"/>
      <c r="M678" s="11"/>
      <c r="N678" s="25"/>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 t="str">
        <f ca="1">+IF(ISERROR(HLOOKUP("X",O678:$AL$881,AV678,FALSE)),"",IF(AN678="SI",100,IFERROR(HLOOKUP("X",O678:$AL$881,AV678,FALSE)-MONTH(TODAY()),"")))</f>
        <v/>
      </c>
      <c r="AN678" s="13"/>
      <c r="AO678" s="13"/>
      <c r="AP678" s="15"/>
      <c r="AQ678" s="13"/>
      <c r="AR678" s="13"/>
      <c r="AS678" s="13"/>
      <c r="AT678" s="16"/>
      <c r="AU678" s="40">
        <v>713</v>
      </c>
      <c r="AV678" s="40" t="e">
        <f t="shared" si="56"/>
        <v>#REF!</v>
      </c>
    </row>
    <row r="679" spans="1:48" hidden="1" x14ac:dyDescent="0.25">
      <c r="C679" s="42"/>
      <c r="D679" s="50"/>
      <c r="E679" s="11"/>
      <c r="F679" s="54" t="str">
        <f t="shared" si="57"/>
        <v/>
      </c>
      <c r="G679" s="5"/>
      <c r="H679" s="43"/>
      <c r="I679" s="7"/>
      <c r="J679" s="5"/>
      <c r="K679" s="5"/>
      <c r="L679" s="11"/>
      <c r="M679" s="11"/>
      <c r="N679" s="25"/>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 t="str">
        <f ca="1">+IF(ISERROR(HLOOKUP("X",O679:$AL$881,AV679,FALSE)),"",IF(AN679="SI",100,IFERROR(HLOOKUP("X",O679:$AL$881,AV679,FALSE)-MONTH(TODAY()),"")))</f>
        <v/>
      </c>
      <c r="AN679" s="13"/>
      <c r="AO679" s="13"/>
      <c r="AP679" s="15"/>
      <c r="AQ679" s="13"/>
      <c r="AR679" s="13"/>
      <c r="AS679" s="13"/>
      <c r="AT679" s="16"/>
      <c r="AU679" s="40">
        <v>714</v>
      </c>
      <c r="AV679" s="40" t="e">
        <f t="shared" si="56"/>
        <v>#REF!</v>
      </c>
    </row>
    <row r="680" spans="1:48" hidden="1" x14ac:dyDescent="0.25">
      <c r="C680" s="9"/>
      <c r="D680" s="47"/>
      <c r="E680" s="10"/>
      <c r="F680" s="54" t="str">
        <f t="shared" si="57"/>
        <v/>
      </c>
      <c r="G680" s="7"/>
      <c r="H680" s="46"/>
      <c r="I680" s="7"/>
      <c r="J680" s="7"/>
      <c r="K680" s="7"/>
      <c r="L680" s="10"/>
      <c r="M680" s="10"/>
      <c r="N680" s="46"/>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 t="str">
        <f ca="1">+IF(ISERROR(HLOOKUP("X",O680:$AL$881,AV680,FALSE)),"",IF(AN680="SI",100,IFERROR(HLOOKUP("X",O680:$AL$881,AV680,FALSE)-MONTH(TODAY()),"")))</f>
        <v/>
      </c>
      <c r="AN680" s="13"/>
      <c r="AO680" s="14"/>
      <c r="AP680" s="15">
        <f t="shared" ref="AP680:AP693" si="58">+IF(AN680="SI",AO680,0)</f>
        <v>0</v>
      </c>
      <c r="AQ680" s="13"/>
      <c r="AR680" s="13"/>
      <c r="AS680" s="13"/>
      <c r="AT680" s="16"/>
      <c r="AU680" s="40">
        <v>715</v>
      </c>
      <c r="AV680" s="40" t="e">
        <f t="shared" si="56"/>
        <v>#REF!</v>
      </c>
    </row>
    <row r="681" spans="1:48" hidden="1" x14ac:dyDescent="0.25">
      <c r="C681" s="9"/>
      <c r="D681" s="47"/>
      <c r="E681" s="10"/>
      <c r="F681" s="54" t="str">
        <f t="shared" si="57"/>
        <v/>
      </c>
      <c r="G681" s="7"/>
      <c r="H681" s="46"/>
      <c r="I681" s="7"/>
      <c r="J681" s="7"/>
      <c r="K681" s="7"/>
      <c r="L681" s="10"/>
      <c r="M681" s="10"/>
      <c r="N681" s="46"/>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 t="str">
        <f ca="1">+IF(ISERROR(HLOOKUP("X",O681:$AL$881,AV681,FALSE)),"",IF(AN681="SI",100,IFERROR(HLOOKUP("X",O681:$AL$881,AV681,FALSE)-MONTH(TODAY()),"")))</f>
        <v/>
      </c>
      <c r="AN681" s="13"/>
      <c r="AO681" s="14"/>
      <c r="AP681" s="15">
        <f t="shared" si="58"/>
        <v>0</v>
      </c>
      <c r="AQ681" s="13"/>
      <c r="AR681" s="13"/>
      <c r="AS681" s="13"/>
      <c r="AT681" s="16"/>
      <c r="AU681" s="40">
        <v>716</v>
      </c>
      <c r="AV681" s="40" t="e">
        <f t="shared" si="56"/>
        <v>#REF!</v>
      </c>
    </row>
    <row r="682" spans="1:48" hidden="1" x14ac:dyDescent="0.25">
      <c r="C682" s="9"/>
      <c r="D682" s="47"/>
      <c r="E682" s="10"/>
      <c r="F682" s="54" t="str">
        <f t="shared" si="57"/>
        <v/>
      </c>
      <c r="G682" s="7"/>
      <c r="H682" s="46"/>
      <c r="I682" s="7"/>
      <c r="J682" s="7"/>
      <c r="K682" s="7"/>
      <c r="L682" s="10"/>
      <c r="M682" s="10"/>
      <c r="N682" s="46"/>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 t="str">
        <f ca="1">+IF(ISERROR(HLOOKUP("X",O682:$AL$881,AV682,FALSE)),"",IF(AN682="SI",100,IFERROR(HLOOKUP("X",O682:$AL$881,AV682,FALSE)-MONTH(TODAY()),"")))</f>
        <v/>
      </c>
      <c r="AN682" s="13"/>
      <c r="AO682" s="14"/>
      <c r="AP682" s="15">
        <f t="shared" si="58"/>
        <v>0</v>
      </c>
      <c r="AQ682" s="13"/>
      <c r="AR682" s="13"/>
      <c r="AS682" s="13"/>
      <c r="AT682" s="16"/>
      <c r="AU682" s="40">
        <v>717</v>
      </c>
      <c r="AV682" s="40" t="e">
        <f t="shared" si="56"/>
        <v>#REF!</v>
      </c>
    </row>
    <row r="683" spans="1:48" hidden="1" x14ac:dyDescent="0.25">
      <c r="C683" s="9"/>
      <c r="D683" s="47"/>
      <c r="E683" s="10"/>
      <c r="F683" s="54" t="str">
        <f t="shared" si="57"/>
        <v/>
      </c>
      <c r="G683" s="7"/>
      <c r="H683" s="46"/>
      <c r="I683" s="7"/>
      <c r="J683" s="7"/>
      <c r="K683" s="7"/>
      <c r="L683" s="10"/>
      <c r="M683" s="10"/>
      <c r="N683" s="46"/>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 t="str">
        <f ca="1">+IF(ISERROR(HLOOKUP("X",O683:$AL$881,AV683,FALSE)),"",IF(AN683="SI",100,IFERROR(HLOOKUP("X",O683:$AL$881,AV683,FALSE)-MONTH(TODAY()),"")))</f>
        <v/>
      </c>
      <c r="AN683" s="13"/>
      <c r="AO683" s="14"/>
      <c r="AP683" s="15">
        <f t="shared" si="58"/>
        <v>0</v>
      </c>
      <c r="AQ683" s="13"/>
      <c r="AR683" s="13"/>
      <c r="AS683" s="13"/>
      <c r="AT683" s="16"/>
      <c r="AU683" s="40">
        <v>718</v>
      </c>
      <c r="AV683" s="40" t="e">
        <f t="shared" si="56"/>
        <v>#REF!</v>
      </c>
    </row>
    <row r="684" spans="1:48" hidden="1" x14ac:dyDescent="0.25">
      <c r="C684" s="9"/>
      <c r="D684" s="47"/>
      <c r="E684" s="10"/>
      <c r="F684" s="54" t="str">
        <f t="shared" si="57"/>
        <v/>
      </c>
      <c r="G684" s="7"/>
      <c r="H684" s="46"/>
      <c r="I684" s="7"/>
      <c r="J684" s="7"/>
      <c r="K684" s="7"/>
      <c r="L684" s="10"/>
      <c r="M684" s="10"/>
      <c r="N684" s="46"/>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 t="str">
        <f ca="1">+IF(ISERROR(HLOOKUP("X",O684:$AL$881,AV684,FALSE)),"",IF(AN684="SI",100,IFERROR(HLOOKUP("X",O684:$AL$881,AV684,FALSE)-MONTH(TODAY()),"")))</f>
        <v/>
      </c>
      <c r="AN684" s="13"/>
      <c r="AO684" s="14"/>
      <c r="AP684" s="15">
        <f t="shared" si="58"/>
        <v>0</v>
      </c>
      <c r="AQ684" s="13"/>
      <c r="AR684" s="13"/>
      <c r="AS684" s="13"/>
      <c r="AT684" s="16"/>
      <c r="AU684" s="40">
        <v>719</v>
      </c>
      <c r="AV684" s="40" t="e">
        <f t="shared" si="56"/>
        <v>#REF!</v>
      </c>
    </row>
    <row r="685" spans="1:48" hidden="1" x14ac:dyDescent="0.25">
      <c r="C685" s="9"/>
      <c r="D685" s="47"/>
      <c r="E685" s="10"/>
      <c r="F685" s="54" t="str">
        <f t="shared" si="57"/>
        <v/>
      </c>
      <c r="G685" s="7"/>
      <c r="H685" s="46"/>
      <c r="I685" s="7"/>
      <c r="J685" s="7"/>
      <c r="K685" s="7"/>
      <c r="L685" s="10"/>
      <c r="M685" s="10"/>
      <c r="N685" s="46"/>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 t="str">
        <f ca="1">+IF(ISERROR(HLOOKUP("X",O685:$AL$881,AV685,FALSE)),"",IF(AN685="SI",100,IFERROR(HLOOKUP("X",O685:$AL$881,AV685,FALSE)-MONTH(TODAY()),"")))</f>
        <v/>
      </c>
      <c r="AN685" s="13"/>
      <c r="AO685" s="14"/>
      <c r="AP685" s="15">
        <f t="shared" si="58"/>
        <v>0</v>
      </c>
      <c r="AQ685" s="13"/>
      <c r="AR685" s="13"/>
      <c r="AS685" s="13"/>
      <c r="AT685" s="16"/>
      <c r="AU685" s="40">
        <v>720</v>
      </c>
      <c r="AV685" s="40" t="e">
        <f t="shared" si="56"/>
        <v>#REF!</v>
      </c>
    </row>
    <row r="686" spans="1:48" hidden="1" x14ac:dyDescent="0.25">
      <c r="C686" s="9"/>
      <c r="D686" s="47"/>
      <c r="E686" s="10"/>
      <c r="F686" s="54" t="str">
        <f t="shared" si="57"/>
        <v/>
      </c>
      <c r="G686" s="7"/>
      <c r="H686" s="46"/>
      <c r="I686" s="7"/>
      <c r="J686" s="7"/>
      <c r="K686" s="7"/>
      <c r="L686" s="10"/>
      <c r="M686" s="10"/>
      <c r="N686" s="46"/>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 t="str">
        <f ca="1">+IF(ISERROR(HLOOKUP("X",O686:$AL$881,AV686,FALSE)),"",IF(AN686="SI",100,IFERROR(HLOOKUP("X",O686:$AL$881,AV686,FALSE)-MONTH(TODAY()),"")))</f>
        <v/>
      </c>
      <c r="AN686" s="13"/>
      <c r="AO686" s="14"/>
      <c r="AP686" s="15">
        <f t="shared" si="58"/>
        <v>0</v>
      </c>
      <c r="AQ686" s="13"/>
      <c r="AR686" s="13"/>
      <c r="AS686" s="13"/>
      <c r="AT686" s="16"/>
      <c r="AU686" s="40">
        <v>721</v>
      </c>
      <c r="AV686" s="40" t="e">
        <f t="shared" si="56"/>
        <v>#REF!</v>
      </c>
    </row>
    <row r="687" spans="1:48" hidden="1" x14ac:dyDescent="0.25">
      <c r="C687" s="9"/>
      <c r="D687" s="47"/>
      <c r="E687" s="10"/>
      <c r="F687" s="54" t="str">
        <f t="shared" si="57"/>
        <v/>
      </c>
      <c r="G687" s="7"/>
      <c r="H687" s="46"/>
      <c r="I687" s="7"/>
      <c r="J687" s="7"/>
      <c r="K687" s="7"/>
      <c r="L687" s="10"/>
      <c r="M687" s="10"/>
      <c r="N687" s="46"/>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 t="str">
        <f ca="1">+IF(ISERROR(HLOOKUP("X",O687:$AL$881,AV687,FALSE)),"",IF(AN687="SI",100,IFERROR(HLOOKUP("X",O687:$AL$881,AV687,FALSE)-MONTH(TODAY()),"")))</f>
        <v/>
      </c>
      <c r="AN687" s="13"/>
      <c r="AO687" s="14"/>
      <c r="AP687" s="15">
        <f t="shared" si="58"/>
        <v>0</v>
      </c>
      <c r="AQ687" s="13"/>
      <c r="AR687" s="13"/>
      <c r="AS687" s="13"/>
      <c r="AT687" s="16"/>
      <c r="AU687" s="40">
        <v>722</v>
      </c>
      <c r="AV687" s="40" t="e">
        <f t="shared" si="56"/>
        <v>#REF!</v>
      </c>
    </row>
    <row r="688" spans="1:48" hidden="1" x14ac:dyDescent="0.25">
      <c r="C688" s="9"/>
      <c r="D688" s="47"/>
      <c r="E688" s="10"/>
      <c r="F688" s="54" t="str">
        <f t="shared" si="57"/>
        <v/>
      </c>
      <c r="G688" s="7"/>
      <c r="H688" s="46"/>
      <c r="I688" s="7"/>
      <c r="J688" s="7"/>
      <c r="K688" s="7"/>
      <c r="L688" s="10"/>
      <c r="M688" s="10"/>
      <c r="N688" s="46"/>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 t="str">
        <f ca="1">+IF(ISERROR(HLOOKUP("X",O688:$AL$881,AV688,FALSE)),"",IF(AN688="SI",100,IFERROR(HLOOKUP("X",O688:$AL$881,AV688,FALSE)-MONTH(TODAY()),"")))</f>
        <v/>
      </c>
      <c r="AN688" s="13"/>
      <c r="AO688" s="14"/>
      <c r="AP688" s="15">
        <f t="shared" si="58"/>
        <v>0</v>
      </c>
      <c r="AQ688" s="13"/>
      <c r="AR688" s="13"/>
      <c r="AS688" s="13"/>
      <c r="AT688" s="16"/>
      <c r="AU688" s="40">
        <v>723</v>
      </c>
      <c r="AV688" s="40" t="e">
        <f t="shared" si="56"/>
        <v>#REF!</v>
      </c>
    </row>
    <row r="689" spans="1:48" hidden="1" x14ac:dyDescent="0.25">
      <c r="C689" s="9"/>
      <c r="D689" s="47"/>
      <c r="E689" s="10"/>
      <c r="F689" s="54" t="str">
        <f t="shared" si="57"/>
        <v/>
      </c>
      <c r="G689" s="7"/>
      <c r="H689" s="46"/>
      <c r="I689" s="7"/>
      <c r="J689" s="7"/>
      <c r="K689" s="7"/>
      <c r="L689" s="10"/>
      <c r="M689" s="10"/>
      <c r="N689" s="46"/>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 t="str">
        <f ca="1">+IF(ISERROR(HLOOKUP("X",O689:$AL$881,AV689,FALSE)),"",IF(AN689="SI",100,IFERROR(HLOOKUP("X",O689:$AL$881,AV689,FALSE)-MONTH(TODAY()),"")))</f>
        <v/>
      </c>
      <c r="AN689" s="13"/>
      <c r="AO689" s="14"/>
      <c r="AP689" s="15">
        <f t="shared" si="58"/>
        <v>0</v>
      </c>
      <c r="AQ689" s="13"/>
      <c r="AR689" s="13"/>
      <c r="AS689" s="13"/>
      <c r="AT689" s="16"/>
      <c r="AU689" s="40">
        <v>724</v>
      </c>
      <c r="AV689" s="40" t="e">
        <f t="shared" si="56"/>
        <v>#REF!</v>
      </c>
    </row>
    <row r="690" spans="1:48" hidden="1" x14ac:dyDescent="0.25">
      <c r="C690" s="9"/>
      <c r="D690" s="47"/>
      <c r="E690" s="10"/>
      <c r="F690" s="54" t="str">
        <f t="shared" si="57"/>
        <v/>
      </c>
      <c r="G690" s="7"/>
      <c r="H690" s="46"/>
      <c r="I690" s="7"/>
      <c r="J690" s="7"/>
      <c r="K690" s="7"/>
      <c r="L690" s="10"/>
      <c r="M690" s="10"/>
      <c r="N690" s="46"/>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 t="str">
        <f ca="1">+IF(ISERROR(HLOOKUP("X",O690:$AL$881,AV690,FALSE)),"",IF(AN690="SI",100,IFERROR(HLOOKUP("X",O690:$AL$881,AV690,FALSE)-MONTH(TODAY()),"")))</f>
        <v/>
      </c>
      <c r="AN690" s="13"/>
      <c r="AO690" s="14"/>
      <c r="AP690" s="15">
        <f t="shared" si="58"/>
        <v>0</v>
      </c>
      <c r="AQ690" s="13"/>
      <c r="AR690" s="13"/>
      <c r="AS690" s="13"/>
      <c r="AT690" s="16"/>
      <c r="AU690" s="40">
        <v>725</v>
      </c>
      <c r="AV690" s="40" t="e">
        <f t="shared" si="56"/>
        <v>#REF!</v>
      </c>
    </row>
    <row r="691" spans="1:48" hidden="1" x14ac:dyDescent="0.25">
      <c r="C691" s="9"/>
      <c r="D691" s="47"/>
      <c r="E691" s="10"/>
      <c r="F691" s="54" t="str">
        <f t="shared" si="57"/>
        <v/>
      </c>
      <c r="G691" s="7"/>
      <c r="H691" s="46"/>
      <c r="I691" s="7"/>
      <c r="J691" s="7"/>
      <c r="K691" s="7"/>
      <c r="L691" s="10"/>
      <c r="M691" s="10"/>
      <c r="N691" s="46"/>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 t="str">
        <f ca="1">+IF(ISERROR(HLOOKUP("X",O691:$AL$881,AV691,FALSE)),"",IF(AN691="SI",100,IFERROR(HLOOKUP("X",O691:$AL$881,AV691,FALSE)-MONTH(TODAY()),"")))</f>
        <v/>
      </c>
      <c r="AN691" s="13"/>
      <c r="AO691" s="14"/>
      <c r="AP691" s="15">
        <f t="shared" si="58"/>
        <v>0</v>
      </c>
      <c r="AQ691" s="13"/>
      <c r="AR691" s="13"/>
      <c r="AS691" s="13"/>
      <c r="AT691" s="16"/>
      <c r="AU691" s="40">
        <v>726</v>
      </c>
      <c r="AV691" s="40" t="e">
        <f t="shared" si="56"/>
        <v>#REF!</v>
      </c>
    </row>
    <row r="692" spans="1:48" hidden="1" x14ac:dyDescent="0.25">
      <c r="C692" s="9"/>
      <c r="D692" s="47"/>
      <c r="E692" s="10"/>
      <c r="F692" s="54" t="str">
        <f t="shared" si="57"/>
        <v/>
      </c>
      <c r="G692" s="7"/>
      <c r="H692" s="46"/>
      <c r="I692" s="7"/>
      <c r="J692" s="7"/>
      <c r="K692" s="7"/>
      <c r="L692" s="10"/>
      <c r="M692" s="10"/>
      <c r="N692" s="46"/>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 t="str">
        <f ca="1">+IF(ISERROR(HLOOKUP("X",O692:$AL$881,AV692,FALSE)),"",IF(AN692="SI",100,IFERROR(HLOOKUP("X",O692:$AL$881,AV692,FALSE)-MONTH(TODAY()),"")))</f>
        <v/>
      </c>
      <c r="AN692" s="13"/>
      <c r="AO692" s="14"/>
      <c r="AP692" s="15">
        <f t="shared" si="58"/>
        <v>0</v>
      </c>
      <c r="AQ692" s="13"/>
      <c r="AR692" s="13"/>
      <c r="AS692" s="13"/>
      <c r="AT692" s="16"/>
      <c r="AU692" s="40">
        <v>727</v>
      </c>
      <c r="AV692" s="40" t="e">
        <f t="shared" si="56"/>
        <v>#REF!</v>
      </c>
    </row>
    <row r="693" spans="1:48" hidden="1" x14ac:dyDescent="0.25">
      <c r="C693" s="9"/>
      <c r="D693" s="47"/>
      <c r="E693" s="10"/>
      <c r="F693" s="54" t="str">
        <f t="shared" si="57"/>
        <v/>
      </c>
      <c r="G693" s="7"/>
      <c r="H693" s="46"/>
      <c r="I693" s="7"/>
      <c r="J693" s="7"/>
      <c r="K693" s="7"/>
      <c r="L693" s="10"/>
      <c r="M693" s="10"/>
      <c r="N693" s="46"/>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 t="str">
        <f ca="1">+IF(ISERROR(HLOOKUP("X",O693:$AL$881,AV693,FALSE)),"",IF(AN693="SI",100,IFERROR(HLOOKUP("X",O693:$AL$881,AV693,FALSE)-MONTH(TODAY()),"")))</f>
        <v/>
      </c>
      <c r="AN693" s="13"/>
      <c r="AO693" s="14"/>
      <c r="AP693" s="15">
        <f t="shared" si="58"/>
        <v>0</v>
      </c>
      <c r="AQ693" s="13"/>
      <c r="AR693" s="13"/>
      <c r="AS693" s="13"/>
      <c r="AT693" s="16"/>
      <c r="AU693" s="40">
        <v>728</v>
      </c>
      <c r="AV693" s="40" t="e">
        <f t="shared" si="56"/>
        <v>#REF!</v>
      </c>
    </row>
    <row r="694" spans="1:48" hidden="1" x14ac:dyDescent="0.25">
      <c r="C694" s="43"/>
      <c r="D694" s="7"/>
      <c r="E694" s="11"/>
      <c r="F694" s="54" t="str">
        <f t="shared" si="57"/>
        <v/>
      </c>
      <c r="G694" s="7"/>
      <c r="H694" s="43"/>
      <c r="I694" s="7"/>
      <c r="J694" s="11"/>
      <c r="K694" s="5"/>
      <c r="L694" s="11"/>
      <c r="M694" s="11"/>
      <c r="N694" s="25"/>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 t="str">
        <f ca="1">+IF(ISERROR(HLOOKUP("X",O694:$AL$881,AV694,FALSE)),"",IF(AN694="SI",100,IFERROR(HLOOKUP("X",O694:$AL$881,AV694,FALSE)-MONTH(TODAY()),"")))</f>
        <v/>
      </c>
      <c r="AN694" s="13"/>
      <c r="AO694" s="13"/>
      <c r="AP694" s="15">
        <f>+IF(AN694="SI",AO694,0)</f>
        <v>0</v>
      </c>
      <c r="AQ694" s="13"/>
      <c r="AR694" s="13"/>
      <c r="AS694" s="13"/>
      <c r="AT694" s="16"/>
      <c r="AU694" s="40">
        <v>729</v>
      </c>
      <c r="AV694" s="40" t="e">
        <f t="shared" si="56"/>
        <v>#REF!</v>
      </c>
    </row>
    <row r="695" spans="1:48" hidden="1" x14ac:dyDescent="0.25">
      <c r="C695" s="43"/>
      <c r="D695" s="7"/>
      <c r="E695" s="11"/>
      <c r="F695" s="54" t="str">
        <f t="shared" si="57"/>
        <v/>
      </c>
      <c r="G695" s="7"/>
      <c r="H695" s="43"/>
      <c r="I695" s="7"/>
      <c r="J695" s="5"/>
      <c r="K695" s="5"/>
      <c r="L695" s="11"/>
      <c r="M695" s="11"/>
      <c r="N695" s="25"/>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 t="str">
        <f ca="1">+IF(ISERROR(HLOOKUP("X",O695:$AL$881,AV695,FALSE)),"",IF(AN695="SI",100,IFERROR(HLOOKUP("X",O695:$AL$881,AV695,FALSE)-MONTH(TODAY()),"")))</f>
        <v/>
      </c>
      <c r="AN695" s="13"/>
      <c r="AO695" s="13"/>
      <c r="AP695" s="15">
        <f>+IF(AN695="SI",AO695,0)</f>
        <v>0</v>
      </c>
      <c r="AQ695" s="13"/>
      <c r="AR695" s="13"/>
      <c r="AS695" s="13"/>
      <c r="AT695" s="16"/>
      <c r="AU695" s="40">
        <v>730</v>
      </c>
      <c r="AV695" s="40" t="e">
        <f t="shared" si="56"/>
        <v>#REF!</v>
      </c>
    </row>
    <row r="696" spans="1:48" hidden="1" x14ac:dyDescent="0.25">
      <c r="C696" s="43"/>
      <c r="D696" s="7"/>
      <c r="E696" s="11"/>
      <c r="F696" s="54" t="str">
        <f t="shared" si="57"/>
        <v/>
      </c>
      <c r="G696" s="7"/>
      <c r="H696" s="43"/>
      <c r="I696" s="7"/>
      <c r="J696" s="5"/>
      <c r="K696" s="5"/>
      <c r="L696" s="11"/>
      <c r="M696" s="11"/>
      <c r="N696" s="25"/>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 t="str">
        <f ca="1">+IF(ISERROR(HLOOKUP("X",O696:$AL$881,AV696,FALSE)),"",IF(AN696="SI",100,IFERROR(HLOOKUP("X",O696:$AL$881,AV696,FALSE)-MONTH(TODAY()),"")))</f>
        <v/>
      </c>
      <c r="AN696" s="13"/>
      <c r="AO696" s="13"/>
      <c r="AP696" s="15"/>
      <c r="AQ696" s="13"/>
      <c r="AR696" s="13"/>
      <c r="AS696" s="13"/>
      <c r="AT696" s="16"/>
      <c r="AU696" s="40">
        <v>731</v>
      </c>
      <c r="AV696" s="40" t="e">
        <f t="shared" si="56"/>
        <v>#REF!</v>
      </c>
    </row>
    <row r="697" spans="1:48" hidden="1" x14ac:dyDescent="0.25">
      <c r="C697" s="43"/>
      <c r="D697" s="7"/>
      <c r="E697" s="11"/>
      <c r="F697" s="54" t="str">
        <f t="shared" si="57"/>
        <v/>
      </c>
      <c r="G697" s="7"/>
      <c r="H697" s="43"/>
      <c r="I697" s="7"/>
      <c r="J697" s="11"/>
      <c r="K697" s="5"/>
      <c r="L697" s="11"/>
      <c r="M697" s="11"/>
      <c r="N697" s="25"/>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 t="str">
        <f ca="1">+IF(ISERROR(HLOOKUP("X",O697:$AL$881,AV697,FALSE)),"",IF(AN697="SI",100,IFERROR(HLOOKUP("X",O697:$AL$881,AV697,FALSE)-MONTH(TODAY()),"")))</f>
        <v/>
      </c>
      <c r="AN697" s="13"/>
      <c r="AO697" s="13"/>
      <c r="AP697" s="15"/>
      <c r="AQ697" s="13"/>
      <c r="AR697" s="13"/>
      <c r="AS697" s="13"/>
      <c r="AT697" s="16"/>
      <c r="AU697" s="40">
        <v>732</v>
      </c>
      <c r="AV697" s="40" t="e">
        <f t="shared" si="56"/>
        <v>#REF!</v>
      </c>
    </row>
    <row r="698" spans="1:48" hidden="1" x14ac:dyDescent="0.25">
      <c r="C698" s="43"/>
      <c r="D698" s="7"/>
      <c r="E698" s="11"/>
      <c r="F698" s="54" t="str">
        <f t="shared" si="57"/>
        <v/>
      </c>
      <c r="G698" s="7"/>
      <c r="H698" s="43"/>
      <c r="I698" s="7"/>
      <c r="J698" s="7"/>
      <c r="K698" s="43"/>
      <c r="L698" s="11"/>
      <c r="M698" s="11"/>
      <c r="N698" s="25"/>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 t="str">
        <f ca="1">+IF(ISERROR(HLOOKUP("X",O698:$AL$881,AV698,FALSE)),"",IF(AN698="SI",100,IFERROR(HLOOKUP("X",O698:$AL$881,AV698,FALSE)-MONTH(TODAY()),"")))</f>
        <v/>
      </c>
      <c r="AN698" s="13"/>
      <c r="AO698" s="13"/>
      <c r="AP698" s="15"/>
      <c r="AQ698" s="13"/>
      <c r="AR698" s="13"/>
      <c r="AS698" s="13"/>
      <c r="AT698" s="16"/>
      <c r="AU698" s="40">
        <v>733</v>
      </c>
      <c r="AV698" s="40" t="e">
        <f t="shared" si="56"/>
        <v>#REF!</v>
      </c>
    </row>
    <row r="699" spans="1:48" hidden="1" x14ac:dyDescent="0.25">
      <c r="C699" s="43"/>
      <c r="D699" s="7"/>
      <c r="E699" s="11"/>
      <c r="F699" s="54" t="str">
        <f t="shared" si="57"/>
        <v/>
      </c>
      <c r="G699" s="7"/>
      <c r="H699" s="43"/>
      <c r="I699" s="7"/>
      <c r="J699" s="11"/>
      <c r="K699" s="5"/>
      <c r="L699" s="11"/>
      <c r="M699" s="11"/>
      <c r="N699" s="25"/>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 t="str">
        <f ca="1">+IF(ISERROR(HLOOKUP("X",O699:$AL$881,AV699,FALSE)),"",IF(AN699="SI",100,IFERROR(HLOOKUP("X",O699:$AL$881,AV699,FALSE)-MONTH(TODAY()),"")))</f>
        <v/>
      </c>
      <c r="AN699" s="13"/>
      <c r="AO699" s="13"/>
      <c r="AP699" s="15">
        <f>+IF(AN699="SI",AO699,0)</f>
        <v>0</v>
      </c>
      <c r="AQ699" s="13"/>
      <c r="AR699" s="13"/>
      <c r="AS699" s="13"/>
      <c r="AT699" s="16"/>
      <c r="AU699" s="40">
        <v>734</v>
      </c>
      <c r="AV699" s="40" t="e">
        <f t="shared" si="56"/>
        <v>#REF!</v>
      </c>
    </row>
    <row r="700" spans="1:48" hidden="1" x14ac:dyDescent="0.25">
      <c r="C700" s="43"/>
      <c r="D700" s="7"/>
      <c r="E700" s="11"/>
      <c r="F700" s="54" t="str">
        <f t="shared" si="57"/>
        <v/>
      </c>
      <c r="G700" s="7"/>
      <c r="H700" s="43"/>
      <c r="I700" s="7"/>
      <c r="J700" s="5"/>
      <c r="K700" s="5"/>
      <c r="L700" s="11"/>
      <c r="M700" s="11"/>
      <c r="N700" s="25"/>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 t="str">
        <f ca="1">+IF(ISERROR(HLOOKUP("X",O700:$AL$881,AV700,FALSE)),"",IF(AN700="SI",100,IFERROR(HLOOKUP("X",O700:$AL$881,AV700,FALSE)-MONTH(TODAY()),"")))</f>
        <v/>
      </c>
      <c r="AN700" s="13"/>
      <c r="AO700" s="13"/>
      <c r="AP700" s="15">
        <f>+IF(AN700="SI",AO700,0)</f>
        <v>0</v>
      </c>
      <c r="AQ700" s="13"/>
      <c r="AR700" s="13"/>
      <c r="AS700" s="13"/>
      <c r="AT700" s="16"/>
      <c r="AU700" s="40">
        <v>735</v>
      </c>
      <c r="AV700" s="40" t="e">
        <f t="shared" si="56"/>
        <v>#REF!</v>
      </c>
    </row>
    <row r="701" spans="1:48" ht="15.75" hidden="1" thickBot="1" x14ac:dyDescent="0.3">
      <c r="C701" s="158"/>
      <c r="D701" s="159"/>
      <c r="E701" s="160"/>
      <c r="F701" s="160"/>
      <c r="G701" s="160"/>
      <c r="H701" s="160"/>
      <c r="I701" s="160"/>
      <c r="J701" s="160"/>
      <c r="K701" s="160"/>
      <c r="L701" s="160"/>
      <c r="M701" s="160"/>
      <c r="N701" s="160"/>
      <c r="O701" s="160"/>
      <c r="P701" s="160"/>
      <c r="Q701" s="160"/>
      <c r="R701" s="160"/>
      <c r="S701" s="160"/>
      <c r="T701" s="160"/>
      <c r="U701" s="160"/>
      <c r="V701" s="160"/>
      <c r="W701" s="160"/>
      <c r="X701" s="160"/>
      <c r="Y701" s="160"/>
      <c r="Z701" s="160"/>
      <c r="AA701" s="160"/>
      <c r="AB701" s="160"/>
      <c r="AC701" s="160"/>
      <c r="AD701" s="160"/>
      <c r="AE701" s="160"/>
      <c r="AF701" s="160"/>
      <c r="AG701" s="160"/>
      <c r="AH701" s="160"/>
      <c r="AI701" s="160"/>
      <c r="AJ701" s="160"/>
      <c r="AK701" s="160"/>
      <c r="AL701" s="160"/>
      <c r="AM701" s="160"/>
      <c r="AN701" s="27" t="s">
        <v>35</v>
      </c>
      <c r="AO701" s="28">
        <f>SUM(AO675:AO700)</f>
        <v>0</v>
      </c>
      <c r="AP701" s="28">
        <f>SUM(AP675:AP700)</f>
        <v>0</v>
      </c>
      <c r="AQ701" s="29">
        <f>SUM(F701:AN701)</f>
        <v>0</v>
      </c>
      <c r="AR701" s="29"/>
      <c r="AS701" s="29"/>
      <c r="AT701" s="30"/>
      <c r="AU701" s="40">
        <v>736</v>
      </c>
      <c r="AV701" s="40" t="e">
        <f t="shared" si="56"/>
        <v>#REF!</v>
      </c>
    </row>
    <row r="702" spans="1:48" ht="29.25" hidden="1" thickTop="1" x14ac:dyDescent="0.25">
      <c r="A702" s="151" t="str">
        <f>D702</f>
        <v/>
      </c>
      <c r="B702" s="94"/>
      <c r="C702" s="162" t="s">
        <v>33</v>
      </c>
      <c r="D702" s="49" t="str">
        <f>IF(F704=1,VLOOKUP("NOMINACION PROTOCOLO",C673:D701,2,0)+1,"")</f>
        <v/>
      </c>
      <c r="E702" s="149" t="s">
        <v>32</v>
      </c>
      <c r="F702" s="155" t="s">
        <v>18</v>
      </c>
      <c r="G702" s="149" t="s">
        <v>23</v>
      </c>
      <c r="H702" s="149" t="s">
        <v>15</v>
      </c>
      <c r="I702" s="149" t="s">
        <v>24</v>
      </c>
      <c r="J702" s="149" t="s">
        <v>12</v>
      </c>
      <c r="K702" s="149"/>
      <c r="L702" s="149" t="s">
        <v>22</v>
      </c>
      <c r="M702" s="149"/>
      <c r="N702" s="149"/>
      <c r="O702" s="150" t="s">
        <v>0</v>
      </c>
      <c r="P702" s="150" t="s">
        <v>1</v>
      </c>
      <c r="Q702" s="150" t="s">
        <v>2</v>
      </c>
      <c r="R702" s="150" t="s">
        <v>3</v>
      </c>
      <c r="S702" s="150" t="s">
        <v>4</v>
      </c>
      <c r="T702" s="150" t="s">
        <v>5</v>
      </c>
      <c r="U702" s="150" t="s">
        <v>6</v>
      </c>
      <c r="V702" s="150" t="s">
        <v>7</v>
      </c>
      <c r="W702" s="150" t="s">
        <v>8</v>
      </c>
      <c r="X702" s="150" t="s">
        <v>9</v>
      </c>
      <c r="Y702" s="150" t="s">
        <v>10</v>
      </c>
      <c r="Z702" s="150" t="s">
        <v>11</v>
      </c>
      <c r="AA702" s="150" t="s">
        <v>0</v>
      </c>
      <c r="AB702" s="150" t="s">
        <v>1</v>
      </c>
      <c r="AC702" s="150" t="s">
        <v>2</v>
      </c>
      <c r="AD702" s="150" t="s">
        <v>3</v>
      </c>
      <c r="AE702" s="150" t="s">
        <v>4</v>
      </c>
      <c r="AF702" s="150" t="s">
        <v>5</v>
      </c>
      <c r="AG702" s="150" t="s">
        <v>6</v>
      </c>
      <c r="AH702" s="150" t="s">
        <v>7</v>
      </c>
      <c r="AI702" s="150" t="s">
        <v>8</v>
      </c>
      <c r="AJ702" s="150" t="s">
        <v>9</v>
      </c>
      <c r="AK702" s="150" t="s">
        <v>10</v>
      </c>
      <c r="AL702" s="150" t="s">
        <v>11</v>
      </c>
      <c r="AM702" s="149" t="s">
        <v>17</v>
      </c>
      <c r="AN702" s="149"/>
      <c r="AO702" s="149" t="s">
        <v>14</v>
      </c>
      <c r="AP702" s="149"/>
      <c r="AQ702" s="19"/>
      <c r="AR702" s="19"/>
      <c r="AS702" s="19"/>
      <c r="AT702" s="20"/>
      <c r="AU702" s="40">
        <v>737</v>
      </c>
      <c r="AV702" s="40" t="e">
        <f t="shared" si="56"/>
        <v>#REF!</v>
      </c>
    </row>
    <row r="703" spans="1:48" ht="29.25" hidden="1" thickBot="1" x14ac:dyDescent="0.3">
      <c r="A703" s="152"/>
      <c r="B703" s="94"/>
      <c r="C703" s="162"/>
      <c r="D703" s="48"/>
      <c r="E703" s="149"/>
      <c r="F703" s="155"/>
      <c r="G703" s="149"/>
      <c r="H703" s="149"/>
      <c r="I703" s="149"/>
      <c r="J703" s="41" t="s">
        <v>26</v>
      </c>
      <c r="K703" s="41" t="s">
        <v>25</v>
      </c>
      <c r="L703" s="41" t="s">
        <v>21</v>
      </c>
      <c r="M703" s="41" t="s">
        <v>20</v>
      </c>
      <c r="N703" s="41" t="s">
        <v>19</v>
      </c>
      <c r="O703" s="150"/>
      <c r="P703" s="150"/>
      <c r="Q703" s="150"/>
      <c r="R703" s="150"/>
      <c r="S703" s="150"/>
      <c r="T703" s="150"/>
      <c r="U703" s="150"/>
      <c r="V703" s="150"/>
      <c r="W703" s="150"/>
      <c r="X703" s="150"/>
      <c r="Y703" s="150"/>
      <c r="Z703" s="150"/>
      <c r="AA703" s="150"/>
      <c r="AB703" s="150"/>
      <c r="AC703" s="150"/>
      <c r="AD703" s="150"/>
      <c r="AE703" s="150"/>
      <c r="AF703" s="150"/>
      <c r="AG703" s="150"/>
      <c r="AH703" s="150"/>
      <c r="AI703" s="150"/>
      <c r="AJ703" s="150"/>
      <c r="AK703" s="150"/>
      <c r="AL703" s="150"/>
      <c r="AM703" s="44" t="s">
        <v>16</v>
      </c>
      <c r="AN703" s="41" t="s">
        <v>13</v>
      </c>
      <c r="AO703" s="41" t="s">
        <v>28</v>
      </c>
      <c r="AP703" s="44" t="s">
        <v>29</v>
      </c>
      <c r="AQ703" s="23"/>
      <c r="AR703" s="23"/>
      <c r="AS703" s="23"/>
      <c r="AT703" s="24"/>
      <c r="AU703" s="40">
        <v>738</v>
      </c>
      <c r="AV703" s="40" t="e">
        <f t="shared" si="56"/>
        <v>#REF!</v>
      </c>
    </row>
    <row r="704" spans="1:48" hidden="1" x14ac:dyDescent="0.25">
      <c r="C704" s="42"/>
      <c r="D704" s="50"/>
      <c r="E704" s="11"/>
      <c r="F704" s="54" t="str">
        <f>IF(ISBLANK(C704),"",IF(AND(ISTEXT(F702)=TRUE,ISTEXT(C704)=TRUE),1,F702+1))</f>
        <v/>
      </c>
      <c r="G704" s="5"/>
      <c r="H704" s="43"/>
      <c r="I704" s="7"/>
      <c r="J704" s="5"/>
      <c r="K704" s="5"/>
      <c r="L704" s="11"/>
      <c r="M704" s="11"/>
      <c r="N704" s="25">
        <f>SUM(L704:M729)</f>
        <v>0</v>
      </c>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 t="str">
        <f ca="1">+IF(ISERROR(HLOOKUP("X",O704:$AL$881,AV704,FALSE)),"",IF(AN704="SI",100,IFERROR(HLOOKUP("X",O704:$AL$881,AV704,FALSE)-MONTH(TODAY()),"")))</f>
        <v/>
      </c>
      <c r="AN704" s="13"/>
      <c r="AO704" s="13"/>
      <c r="AP704" s="15">
        <f>+IF(AN704="SI",AO704,0)</f>
        <v>0</v>
      </c>
      <c r="AQ704" s="14">
        <f>SUM(AP704)</f>
        <v>0</v>
      </c>
      <c r="AR704" s="13"/>
      <c r="AS704" s="13"/>
      <c r="AT704" s="16"/>
      <c r="AU704" s="40">
        <v>739</v>
      </c>
      <c r="AV704" s="40" t="e">
        <f t="shared" si="56"/>
        <v>#REF!</v>
      </c>
    </row>
    <row r="705" spans="3:48" hidden="1" x14ac:dyDescent="0.25">
      <c r="C705" s="42"/>
      <c r="D705" s="50"/>
      <c r="E705" s="11"/>
      <c r="F705" s="54" t="str">
        <f>IF(ISBLANK(C705),"",IF(AND(ISTEXT(F704)=TRUE,ISTEXT(C705)=TRUE),1,F704+1))</f>
        <v/>
      </c>
      <c r="G705" s="5"/>
      <c r="H705" s="43"/>
      <c r="I705" s="7"/>
      <c r="J705" s="5"/>
      <c r="K705" s="5"/>
      <c r="L705" s="11"/>
      <c r="M705" s="11"/>
      <c r="N705" s="25"/>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 t="str">
        <f ca="1">+IF(ISERROR(HLOOKUP("X",O705:$AL$881,AV705,FALSE)),"",IF(AN705="SI",100,IFERROR(HLOOKUP("X",O705:$AL$881,AV705,FALSE)-MONTH(TODAY()),"")))</f>
        <v/>
      </c>
      <c r="AN705" s="13"/>
      <c r="AO705" s="13"/>
      <c r="AP705" s="15"/>
      <c r="AQ705" s="13"/>
      <c r="AR705" s="13"/>
      <c r="AS705" s="13"/>
      <c r="AT705" s="16"/>
      <c r="AU705" s="40">
        <v>740</v>
      </c>
      <c r="AV705" s="40" t="e">
        <f t="shared" si="56"/>
        <v>#REF!</v>
      </c>
    </row>
    <row r="706" spans="3:48" hidden="1" x14ac:dyDescent="0.25">
      <c r="C706" s="42"/>
      <c r="D706" s="50"/>
      <c r="E706" s="11"/>
      <c r="F706" s="54" t="str">
        <f t="shared" ref="F706:F729" si="59">IF(ISBLANK(C706),"",IF(AND(ISTEXT(F705)=TRUE,ISTEXT(C706)=TRUE),1,F705+1))</f>
        <v/>
      </c>
      <c r="G706" s="5"/>
      <c r="H706" s="43"/>
      <c r="I706" s="7"/>
      <c r="J706" s="5"/>
      <c r="K706" s="5"/>
      <c r="L706" s="11"/>
      <c r="M706" s="11"/>
      <c r="N706" s="25"/>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 t="str">
        <f ca="1">+IF(ISERROR(HLOOKUP("X",O706:$AL$881,AV706,FALSE)),"",IF(AN706="SI",100,IFERROR(HLOOKUP("X",O706:$AL$881,AV706,FALSE)-MONTH(TODAY()),"")))</f>
        <v/>
      </c>
      <c r="AN706" s="13"/>
      <c r="AO706" s="13"/>
      <c r="AP706" s="15"/>
      <c r="AQ706" s="13"/>
      <c r="AR706" s="13"/>
      <c r="AS706" s="13"/>
      <c r="AT706" s="16"/>
      <c r="AU706" s="40">
        <v>741</v>
      </c>
      <c r="AV706" s="40" t="e">
        <f t="shared" si="56"/>
        <v>#REF!</v>
      </c>
    </row>
    <row r="707" spans="3:48" hidden="1" x14ac:dyDescent="0.25">
      <c r="C707" s="42"/>
      <c r="D707" s="50"/>
      <c r="E707" s="11"/>
      <c r="F707" s="54" t="str">
        <f t="shared" si="59"/>
        <v/>
      </c>
      <c r="G707" s="5"/>
      <c r="H707" s="43"/>
      <c r="I707" s="7"/>
      <c r="J707" s="5"/>
      <c r="K707" s="5"/>
      <c r="L707" s="11"/>
      <c r="M707" s="11"/>
      <c r="N707" s="25"/>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 t="str">
        <f ca="1">+IF(ISERROR(HLOOKUP("X",O707:$AL$881,AV707,FALSE)),"",IF(AN707="SI",100,IFERROR(HLOOKUP("X",O707:$AL$881,AV707,FALSE)-MONTH(TODAY()),"")))</f>
        <v/>
      </c>
      <c r="AN707" s="13"/>
      <c r="AO707" s="13"/>
      <c r="AP707" s="15"/>
      <c r="AQ707" s="13"/>
      <c r="AR707" s="13"/>
      <c r="AS707" s="13"/>
      <c r="AT707" s="16"/>
      <c r="AU707" s="40">
        <v>742</v>
      </c>
      <c r="AV707" s="40" t="e">
        <f t="shared" si="56"/>
        <v>#REF!</v>
      </c>
    </row>
    <row r="708" spans="3:48" hidden="1" x14ac:dyDescent="0.25">
      <c r="C708" s="9"/>
      <c r="D708" s="47"/>
      <c r="E708" s="10"/>
      <c r="F708" s="54" t="str">
        <f t="shared" si="59"/>
        <v/>
      </c>
      <c r="G708" s="7"/>
      <c r="H708" s="46"/>
      <c r="I708" s="7"/>
      <c r="J708" s="7"/>
      <c r="K708" s="7"/>
      <c r="L708" s="10"/>
      <c r="M708" s="10"/>
      <c r="N708" s="46"/>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 t="str">
        <f ca="1">+IF(ISERROR(HLOOKUP("X",O708:$AL$881,AV708,FALSE)),"",IF(AN708="SI",100,IFERROR(HLOOKUP("X",O708:$AL$881,AV708,FALSE)-MONTH(TODAY()),"")))</f>
        <v/>
      </c>
      <c r="AN708" s="13"/>
      <c r="AO708" s="14"/>
      <c r="AP708" s="15">
        <f t="shared" ref="AP708:AP721" si="60">+IF(AN708="SI",AO708,0)</f>
        <v>0</v>
      </c>
      <c r="AQ708" s="13"/>
      <c r="AR708" s="13"/>
      <c r="AS708" s="13"/>
      <c r="AT708" s="16"/>
      <c r="AU708" s="40">
        <v>743</v>
      </c>
      <c r="AV708" s="40" t="e">
        <f t="shared" si="56"/>
        <v>#REF!</v>
      </c>
    </row>
    <row r="709" spans="3:48" hidden="1" x14ac:dyDescent="0.25">
      <c r="C709" s="9"/>
      <c r="D709" s="47"/>
      <c r="E709" s="10"/>
      <c r="F709" s="54" t="str">
        <f t="shared" si="59"/>
        <v/>
      </c>
      <c r="G709" s="7"/>
      <c r="H709" s="46"/>
      <c r="I709" s="7"/>
      <c r="J709" s="7"/>
      <c r="K709" s="7"/>
      <c r="L709" s="10"/>
      <c r="M709" s="10"/>
      <c r="N709" s="46"/>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 t="str">
        <f ca="1">+IF(ISERROR(HLOOKUP("X",O709:$AL$881,AV709,FALSE)),"",IF(AN709="SI",100,IFERROR(HLOOKUP("X",O709:$AL$881,AV709,FALSE)-MONTH(TODAY()),"")))</f>
        <v/>
      </c>
      <c r="AN709" s="13"/>
      <c r="AO709" s="14"/>
      <c r="AP709" s="15">
        <f t="shared" si="60"/>
        <v>0</v>
      </c>
      <c r="AQ709" s="13"/>
      <c r="AR709" s="13"/>
      <c r="AS709" s="13"/>
      <c r="AT709" s="16"/>
      <c r="AU709" s="40">
        <v>744</v>
      </c>
      <c r="AV709" s="40" t="e">
        <f t="shared" si="56"/>
        <v>#REF!</v>
      </c>
    </row>
    <row r="710" spans="3:48" hidden="1" x14ac:dyDescent="0.25">
      <c r="C710" s="9"/>
      <c r="D710" s="47"/>
      <c r="E710" s="10"/>
      <c r="F710" s="54" t="str">
        <f t="shared" si="59"/>
        <v/>
      </c>
      <c r="G710" s="7"/>
      <c r="H710" s="46"/>
      <c r="I710" s="7"/>
      <c r="J710" s="7"/>
      <c r="K710" s="7"/>
      <c r="L710" s="10"/>
      <c r="M710" s="10"/>
      <c r="N710" s="46"/>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 t="str">
        <f ca="1">+IF(ISERROR(HLOOKUP("X",O710:$AL$881,AV710,FALSE)),"",IF(AN710="SI",100,IFERROR(HLOOKUP("X",O710:$AL$881,AV710,FALSE)-MONTH(TODAY()),"")))</f>
        <v/>
      </c>
      <c r="AN710" s="13"/>
      <c r="AO710" s="14"/>
      <c r="AP710" s="15">
        <f t="shared" si="60"/>
        <v>0</v>
      </c>
      <c r="AQ710" s="13"/>
      <c r="AR710" s="13"/>
      <c r="AS710" s="13"/>
      <c r="AT710" s="16"/>
      <c r="AU710" s="40">
        <v>745</v>
      </c>
      <c r="AV710" s="40" t="e">
        <f t="shared" si="56"/>
        <v>#REF!</v>
      </c>
    </row>
    <row r="711" spans="3:48" hidden="1" x14ac:dyDescent="0.25">
      <c r="C711" s="9"/>
      <c r="D711" s="47"/>
      <c r="E711" s="10"/>
      <c r="F711" s="54" t="str">
        <f t="shared" si="59"/>
        <v/>
      </c>
      <c r="G711" s="7"/>
      <c r="H711" s="46"/>
      <c r="I711" s="7"/>
      <c r="J711" s="7"/>
      <c r="K711" s="7"/>
      <c r="L711" s="10"/>
      <c r="M711" s="10"/>
      <c r="N711" s="46"/>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 t="str">
        <f ca="1">+IF(ISERROR(HLOOKUP("X",O711:$AL$881,AV711,FALSE)),"",IF(AN711="SI",100,IFERROR(HLOOKUP("X",O711:$AL$881,AV711,FALSE)-MONTH(TODAY()),"")))</f>
        <v/>
      </c>
      <c r="AN711" s="13"/>
      <c r="AO711" s="14"/>
      <c r="AP711" s="15">
        <f t="shared" si="60"/>
        <v>0</v>
      </c>
      <c r="AQ711" s="13"/>
      <c r="AR711" s="13"/>
      <c r="AS711" s="13"/>
      <c r="AT711" s="16"/>
      <c r="AU711" s="40">
        <v>746</v>
      </c>
      <c r="AV711" s="40" t="e">
        <f t="shared" si="56"/>
        <v>#REF!</v>
      </c>
    </row>
    <row r="712" spans="3:48" hidden="1" x14ac:dyDescent="0.25">
      <c r="C712" s="9"/>
      <c r="D712" s="47"/>
      <c r="E712" s="10"/>
      <c r="F712" s="54" t="str">
        <f t="shared" si="59"/>
        <v/>
      </c>
      <c r="G712" s="7"/>
      <c r="H712" s="46"/>
      <c r="I712" s="7"/>
      <c r="J712" s="7"/>
      <c r="K712" s="7"/>
      <c r="L712" s="10"/>
      <c r="M712" s="10"/>
      <c r="N712" s="46"/>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 t="str">
        <f ca="1">+IF(ISERROR(HLOOKUP("X",O712:$AL$881,AV712,FALSE)),"",IF(AN712="SI",100,IFERROR(HLOOKUP("X",O712:$AL$881,AV712,FALSE)-MONTH(TODAY()),"")))</f>
        <v/>
      </c>
      <c r="AN712" s="13"/>
      <c r="AO712" s="14"/>
      <c r="AP712" s="15">
        <f t="shared" si="60"/>
        <v>0</v>
      </c>
      <c r="AQ712" s="13"/>
      <c r="AR712" s="13"/>
      <c r="AS712" s="13"/>
      <c r="AT712" s="16"/>
      <c r="AU712" s="40">
        <v>747</v>
      </c>
      <c r="AV712" s="40" t="e">
        <f t="shared" si="56"/>
        <v>#REF!</v>
      </c>
    </row>
    <row r="713" spans="3:48" hidden="1" x14ac:dyDescent="0.25">
      <c r="C713" s="9"/>
      <c r="D713" s="47"/>
      <c r="E713" s="10"/>
      <c r="F713" s="54" t="str">
        <f t="shared" si="59"/>
        <v/>
      </c>
      <c r="G713" s="7"/>
      <c r="H713" s="46"/>
      <c r="I713" s="7"/>
      <c r="J713" s="7"/>
      <c r="K713" s="7"/>
      <c r="L713" s="10"/>
      <c r="M713" s="10"/>
      <c r="N713" s="46"/>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 t="str">
        <f ca="1">+IF(ISERROR(HLOOKUP("X",O713:$AL$881,AV713,FALSE)),"",IF(AN713="SI",100,IFERROR(HLOOKUP("X",O713:$AL$881,AV713,FALSE)-MONTH(TODAY()),"")))</f>
        <v/>
      </c>
      <c r="AN713" s="13"/>
      <c r="AO713" s="14"/>
      <c r="AP713" s="15">
        <f t="shared" si="60"/>
        <v>0</v>
      </c>
      <c r="AQ713" s="13"/>
      <c r="AR713" s="13"/>
      <c r="AS713" s="13"/>
      <c r="AT713" s="16"/>
      <c r="AU713" s="40">
        <v>748</v>
      </c>
      <c r="AV713" s="40" t="e">
        <f t="shared" si="56"/>
        <v>#REF!</v>
      </c>
    </row>
    <row r="714" spans="3:48" hidden="1" x14ac:dyDescent="0.25">
      <c r="C714" s="9"/>
      <c r="D714" s="47"/>
      <c r="E714" s="10"/>
      <c r="F714" s="54" t="str">
        <f t="shared" si="59"/>
        <v/>
      </c>
      <c r="G714" s="7"/>
      <c r="H714" s="46"/>
      <c r="I714" s="7"/>
      <c r="J714" s="7"/>
      <c r="K714" s="7"/>
      <c r="L714" s="10"/>
      <c r="M714" s="10"/>
      <c r="N714" s="46"/>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 t="str">
        <f ca="1">+IF(ISERROR(HLOOKUP("X",O714:$AL$881,AV714,FALSE)),"",IF(AN714="SI",100,IFERROR(HLOOKUP("X",O714:$AL$881,AV714,FALSE)-MONTH(TODAY()),"")))</f>
        <v/>
      </c>
      <c r="AN714" s="13"/>
      <c r="AO714" s="14"/>
      <c r="AP714" s="15">
        <f t="shared" si="60"/>
        <v>0</v>
      </c>
      <c r="AQ714" s="13"/>
      <c r="AR714" s="13"/>
      <c r="AS714" s="13"/>
      <c r="AT714" s="16"/>
      <c r="AU714" s="40">
        <v>749</v>
      </c>
      <c r="AV714" s="40" t="e">
        <f t="shared" si="56"/>
        <v>#REF!</v>
      </c>
    </row>
    <row r="715" spans="3:48" hidden="1" x14ac:dyDescent="0.25">
      <c r="C715" s="9"/>
      <c r="D715" s="47"/>
      <c r="E715" s="10"/>
      <c r="F715" s="54" t="str">
        <f t="shared" si="59"/>
        <v/>
      </c>
      <c r="G715" s="7"/>
      <c r="H715" s="46"/>
      <c r="I715" s="7"/>
      <c r="J715" s="7"/>
      <c r="K715" s="7"/>
      <c r="L715" s="10"/>
      <c r="M715" s="10"/>
      <c r="N715" s="46"/>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 t="str">
        <f ca="1">+IF(ISERROR(HLOOKUP("X",O715:$AL$881,AV715,FALSE)),"",IF(AN715="SI",100,IFERROR(HLOOKUP("X",O715:$AL$881,AV715,FALSE)-MONTH(TODAY()),"")))</f>
        <v/>
      </c>
      <c r="AN715" s="13"/>
      <c r="AO715" s="14"/>
      <c r="AP715" s="15">
        <f t="shared" si="60"/>
        <v>0</v>
      </c>
      <c r="AQ715" s="13"/>
      <c r="AR715" s="13"/>
      <c r="AS715" s="13"/>
      <c r="AT715" s="16"/>
      <c r="AU715" s="40">
        <v>750</v>
      </c>
      <c r="AV715" s="40" t="e">
        <f t="shared" si="56"/>
        <v>#REF!</v>
      </c>
    </row>
    <row r="716" spans="3:48" hidden="1" x14ac:dyDescent="0.25">
      <c r="C716" s="9"/>
      <c r="D716" s="47"/>
      <c r="E716" s="10"/>
      <c r="F716" s="54" t="str">
        <f t="shared" si="59"/>
        <v/>
      </c>
      <c r="G716" s="7"/>
      <c r="H716" s="46"/>
      <c r="I716" s="7"/>
      <c r="J716" s="7"/>
      <c r="K716" s="7"/>
      <c r="L716" s="10"/>
      <c r="M716" s="10"/>
      <c r="N716" s="46"/>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 t="str">
        <f ca="1">+IF(ISERROR(HLOOKUP("X",O716:$AL$881,AV716,FALSE)),"",IF(AN716="SI",100,IFERROR(HLOOKUP("X",O716:$AL$881,AV716,FALSE)-MONTH(TODAY()),"")))</f>
        <v/>
      </c>
      <c r="AN716" s="13"/>
      <c r="AO716" s="14"/>
      <c r="AP716" s="15">
        <f t="shared" si="60"/>
        <v>0</v>
      </c>
      <c r="AQ716" s="13"/>
      <c r="AR716" s="13"/>
      <c r="AS716" s="13"/>
      <c r="AT716" s="16"/>
      <c r="AU716" s="40">
        <v>751</v>
      </c>
      <c r="AV716" s="40" t="e">
        <f t="shared" si="56"/>
        <v>#REF!</v>
      </c>
    </row>
    <row r="717" spans="3:48" hidden="1" x14ac:dyDescent="0.25">
      <c r="C717" s="9"/>
      <c r="D717" s="47"/>
      <c r="E717" s="10"/>
      <c r="F717" s="54" t="str">
        <f t="shared" si="59"/>
        <v/>
      </c>
      <c r="G717" s="7"/>
      <c r="H717" s="46"/>
      <c r="I717" s="7"/>
      <c r="J717" s="7"/>
      <c r="K717" s="7"/>
      <c r="L717" s="10"/>
      <c r="M717" s="10"/>
      <c r="N717" s="46"/>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 t="str">
        <f ca="1">+IF(ISERROR(HLOOKUP("X",O717:$AL$881,AV717,FALSE)),"",IF(AN717="SI",100,IFERROR(HLOOKUP("X",O717:$AL$881,AV717,FALSE)-MONTH(TODAY()),"")))</f>
        <v/>
      </c>
      <c r="AN717" s="13"/>
      <c r="AO717" s="14"/>
      <c r="AP717" s="15">
        <f t="shared" si="60"/>
        <v>0</v>
      </c>
      <c r="AQ717" s="13"/>
      <c r="AR717" s="13"/>
      <c r="AS717" s="13"/>
      <c r="AT717" s="16"/>
      <c r="AU717" s="40">
        <v>752</v>
      </c>
      <c r="AV717" s="40" t="e">
        <f t="shared" si="56"/>
        <v>#REF!</v>
      </c>
    </row>
    <row r="718" spans="3:48" hidden="1" x14ac:dyDescent="0.25">
      <c r="C718" s="9"/>
      <c r="D718" s="47"/>
      <c r="E718" s="10"/>
      <c r="F718" s="54" t="str">
        <f t="shared" si="59"/>
        <v/>
      </c>
      <c r="G718" s="7"/>
      <c r="H718" s="46"/>
      <c r="I718" s="7"/>
      <c r="J718" s="7"/>
      <c r="K718" s="7"/>
      <c r="L718" s="10"/>
      <c r="M718" s="10"/>
      <c r="N718" s="46"/>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 t="str">
        <f ca="1">+IF(ISERROR(HLOOKUP("X",O718:$AL$881,AV718,FALSE)),"",IF(AN718="SI",100,IFERROR(HLOOKUP("X",O718:$AL$881,AV718,FALSE)-MONTH(TODAY()),"")))</f>
        <v/>
      </c>
      <c r="AN718" s="13"/>
      <c r="AO718" s="14"/>
      <c r="AP718" s="15">
        <f t="shared" si="60"/>
        <v>0</v>
      </c>
      <c r="AQ718" s="13"/>
      <c r="AR718" s="13"/>
      <c r="AS718" s="13"/>
      <c r="AT718" s="16"/>
      <c r="AU718" s="40">
        <v>753</v>
      </c>
      <c r="AV718" s="40" t="e">
        <f t="shared" si="56"/>
        <v>#REF!</v>
      </c>
    </row>
    <row r="719" spans="3:48" hidden="1" x14ac:dyDescent="0.25">
      <c r="C719" s="9"/>
      <c r="D719" s="47"/>
      <c r="E719" s="10"/>
      <c r="F719" s="54" t="str">
        <f t="shared" si="59"/>
        <v/>
      </c>
      <c r="G719" s="7"/>
      <c r="H719" s="46"/>
      <c r="I719" s="7"/>
      <c r="J719" s="7"/>
      <c r="K719" s="7"/>
      <c r="L719" s="10"/>
      <c r="M719" s="10"/>
      <c r="N719" s="46"/>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 t="str">
        <f ca="1">+IF(ISERROR(HLOOKUP("X",O719:$AL$881,AV719,FALSE)),"",IF(AN719="SI",100,IFERROR(HLOOKUP("X",O719:$AL$881,AV719,FALSE)-MONTH(TODAY()),"")))</f>
        <v/>
      </c>
      <c r="AN719" s="13"/>
      <c r="AO719" s="14"/>
      <c r="AP719" s="15">
        <f t="shared" si="60"/>
        <v>0</v>
      </c>
      <c r="AQ719" s="13"/>
      <c r="AR719" s="13"/>
      <c r="AS719" s="13"/>
      <c r="AT719" s="16"/>
      <c r="AU719" s="40">
        <v>754</v>
      </c>
      <c r="AV719" s="40" t="e">
        <f t="shared" si="56"/>
        <v>#REF!</v>
      </c>
    </row>
    <row r="720" spans="3:48" hidden="1" x14ac:dyDescent="0.25">
      <c r="C720" s="9"/>
      <c r="D720" s="47"/>
      <c r="E720" s="10"/>
      <c r="F720" s="54" t="str">
        <f t="shared" si="59"/>
        <v/>
      </c>
      <c r="G720" s="7"/>
      <c r="H720" s="46"/>
      <c r="I720" s="7"/>
      <c r="J720" s="7"/>
      <c r="K720" s="7"/>
      <c r="L720" s="10"/>
      <c r="M720" s="10"/>
      <c r="N720" s="46"/>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 t="str">
        <f ca="1">+IF(ISERROR(HLOOKUP("X",O720:$AL$881,AV720,FALSE)),"",IF(AN720="SI",100,IFERROR(HLOOKUP("X",O720:$AL$881,AV720,FALSE)-MONTH(TODAY()),"")))</f>
        <v/>
      </c>
      <c r="AN720" s="13"/>
      <c r="AO720" s="14"/>
      <c r="AP720" s="15">
        <f t="shared" si="60"/>
        <v>0</v>
      </c>
      <c r="AQ720" s="13"/>
      <c r="AR720" s="13"/>
      <c r="AS720" s="13"/>
      <c r="AT720" s="16"/>
      <c r="AU720" s="40">
        <v>755</v>
      </c>
      <c r="AV720" s="40" t="e">
        <f t="shared" si="56"/>
        <v>#REF!</v>
      </c>
    </row>
    <row r="721" spans="1:48" hidden="1" x14ac:dyDescent="0.25">
      <c r="C721" s="9"/>
      <c r="D721" s="47"/>
      <c r="E721" s="10"/>
      <c r="F721" s="54" t="str">
        <f t="shared" si="59"/>
        <v/>
      </c>
      <c r="G721" s="7"/>
      <c r="H721" s="46"/>
      <c r="I721" s="7"/>
      <c r="J721" s="7"/>
      <c r="K721" s="7"/>
      <c r="L721" s="10"/>
      <c r="M721" s="10"/>
      <c r="N721" s="46"/>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 t="str">
        <f ca="1">+IF(ISERROR(HLOOKUP("X",O721:$AL$881,AV721,FALSE)),"",IF(AN721="SI",100,IFERROR(HLOOKUP("X",O721:$AL$881,AV721,FALSE)-MONTH(TODAY()),"")))</f>
        <v/>
      </c>
      <c r="AN721" s="13"/>
      <c r="AO721" s="14"/>
      <c r="AP721" s="15">
        <f t="shared" si="60"/>
        <v>0</v>
      </c>
      <c r="AQ721" s="13"/>
      <c r="AR721" s="13"/>
      <c r="AS721" s="13"/>
      <c r="AT721" s="16"/>
      <c r="AU721" s="40">
        <v>756</v>
      </c>
      <c r="AV721" s="40" t="e">
        <f t="shared" si="56"/>
        <v>#REF!</v>
      </c>
    </row>
    <row r="722" spans="1:48" hidden="1" x14ac:dyDescent="0.25">
      <c r="C722" s="43"/>
      <c r="D722" s="7"/>
      <c r="E722" s="11"/>
      <c r="F722" s="54" t="str">
        <f t="shared" si="59"/>
        <v/>
      </c>
      <c r="G722" s="7"/>
      <c r="H722" s="43"/>
      <c r="I722" s="7"/>
      <c r="J722" s="11"/>
      <c r="K722" s="5"/>
      <c r="L722" s="11"/>
      <c r="M722" s="11"/>
      <c r="N722" s="25"/>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 t="str">
        <f ca="1">+IF(ISERROR(HLOOKUP("X",O722:$AL$881,AV722,FALSE)),"",IF(AN722="SI",100,IFERROR(HLOOKUP("X",O722:$AL$881,AV722,FALSE)-MONTH(TODAY()),"")))</f>
        <v/>
      </c>
      <c r="AN722" s="13"/>
      <c r="AO722" s="13"/>
      <c r="AP722" s="15">
        <f>+IF(AN722="SI",AO722,0)</f>
        <v>0</v>
      </c>
      <c r="AQ722" s="13"/>
      <c r="AR722" s="13"/>
      <c r="AS722" s="13"/>
      <c r="AT722" s="16"/>
      <c r="AU722" s="40">
        <v>757</v>
      </c>
      <c r="AV722" s="40" t="e">
        <f t="shared" si="56"/>
        <v>#REF!</v>
      </c>
    </row>
    <row r="723" spans="1:48" hidden="1" x14ac:dyDescent="0.25">
      <c r="C723" s="43"/>
      <c r="D723" s="7"/>
      <c r="E723" s="11"/>
      <c r="F723" s="54" t="str">
        <f t="shared" si="59"/>
        <v/>
      </c>
      <c r="G723" s="7"/>
      <c r="H723" s="43"/>
      <c r="I723" s="7"/>
      <c r="J723" s="5"/>
      <c r="K723" s="5"/>
      <c r="L723" s="11"/>
      <c r="M723" s="11"/>
      <c r="N723" s="25"/>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 t="str">
        <f ca="1">+IF(ISERROR(HLOOKUP("X",O723:$AL$881,AV723,FALSE)),"",IF(AN723="SI",100,IFERROR(HLOOKUP("X",O723:$AL$881,AV723,FALSE)-MONTH(TODAY()),"")))</f>
        <v/>
      </c>
      <c r="AN723" s="13"/>
      <c r="AO723" s="13"/>
      <c r="AP723" s="15">
        <f>+IF(AN723="SI",AO723,0)</f>
        <v>0</v>
      </c>
      <c r="AQ723" s="13"/>
      <c r="AR723" s="13"/>
      <c r="AS723" s="13"/>
      <c r="AT723" s="16"/>
      <c r="AU723" s="40">
        <v>758</v>
      </c>
      <c r="AV723" s="40" t="e">
        <f t="shared" si="56"/>
        <v>#REF!</v>
      </c>
    </row>
    <row r="724" spans="1:48" hidden="1" x14ac:dyDescent="0.25">
      <c r="C724" s="42"/>
      <c r="D724" s="50"/>
      <c r="E724" s="11"/>
      <c r="F724" s="54" t="str">
        <f t="shared" si="59"/>
        <v/>
      </c>
      <c r="G724" s="5"/>
      <c r="H724" s="43"/>
      <c r="I724" s="7"/>
      <c r="J724" s="5"/>
      <c r="K724" s="5"/>
      <c r="L724" s="11"/>
      <c r="M724" s="11"/>
      <c r="N724" s="25"/>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 t="str">
        <f ca="1">+IF(ISERROR(HLOOKUP("X",O724:$AL$881,AV724,FALSE)),"",IF(AN724="SI",100,IFERROR(HLOOKUP("X",O724:$AL$881,AV724,FALSE)-MONTH(TODAY()),"")))</f>
        <v/>
      </c>
      <c r="AN724" s="13"/>
      <c r="AO724" s="13"/>
      <c r="AP724" s="15"/>
      <c r="AQ724" s="13"/>
      <c r="AR724" s="13"/>
      <c r="AS724" s="13"/>
      <c r="AT724" s="16"/>
      <c r="AU724" s="40">
        <v>759</v>
      </c>
      <c r="AV724" s="40" t="e">
        <f t="shared" si="56"/>
        <v>#REF!</v>
      </c>
    </row>
    <row r="725" spans="1:48" hidden="1" x14ac:dyDescent="0.25">
      <c r="C725" s="43"/>
      <c r="D725" s="7"/>
      <c r="E725" s="11"/>
      <c r="F725" s="54" t="str">
        <f t="shared" si="59"/>
        <v/>
      </c>
      <c r="G725" s="7"/>
      <c r="H725" s="43"/>
      <c r="I725" s="7"/>
      <c r="J725" s="5"/>
      <c r="K725" s="5"/>
      <c r="L725" s="11"/>
      <c r="M725" s="11"/>
      <c r="N725" s="25"/>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 t="str">
        <f ca="1">+IF(ISERROR(HLOOKUP("X",O725:$AL$881,AV725,FALSE)),"",IF(AN725="SI",100,IFERROR(HLOOKUP("X",O725:$AL$881,AV725,FALSE)-MONTH(TODAY()),"")))</f>
        <v/>
      </c>
      <c r="AN725" s="13"/>
      <c r="AO725" s="13"/>
      <c r="AP725" s="15"/>
      <c r="AQ725" s="13"/>
      <c r="AR725" s="13"/>
      <c r="AS725" s="13"/>
      <c r="AT725" s="16"/>
      <c r="AU725" s="40">
        <v>760</v>
      </c>
      <c r="AV725" s="40" t="e">
        <f t="shared" si="56"/>
        <v>#REF!</v>
      </c>
    </row>
    <row r="726" spans="1:48" hidden="1" x14ac:dyDescent="0.25">
      <c r="C726" s="43"/>
      <c r="D726" s="7"/>
      <c r="E726" s="11"/>
      <c r="F726" s="54" t="str">
        <f t="shared" si="59"/>
        <v/>
      </c>
      <c r="G726" s="7"/>
      <c r="H726" s="43"/>
      <c r="I726" s="7"/>
      <c r="J726" s="11"/>
      <c r="K726" s="5"/>
      <c r="L726" s="11"/>
      <c r="M726" s="11"/>
      <c r="N726" s="25"/>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 t="str">
        <f ca="1">+IF(ISERROR(HLOOKUP("X",O726:$AL$881,AV726,FALSE)),"",IF(AN726="SI",100,IFERROR(HLOOKUP("X",O726:$AL$881,AV726,FALSE)-MONTH(TODAY()),"")))</f>
        <v/>
      </c>
      <c r="AN726" s="13"/>
      <c r="AO726" s="13"/>
      <c r="AP726" s="15"/>
      <c r="AQ726" s="13"/>
      <c r="AR726" s="13"/>
      <c r="AS726" s="13"/>
      <c r="AT726" s="16"/>
      <c r="AU726" s="40">
        <v>761</v>
      </c>
      <c r="AV726" s="40" t="e">
        <f t="shared" si="56"/>
        <v>#REF!</v>
      </c>
    </row>
    <row r="727" spans="1:48" hidden="1" x14ac:dyDescent="0.25">
      <c r="C727" s="43"/>
      <c r="D727" s="7"/>
      <c r="E727" s="11"/>
      <c r="F727" s="54" t="str">
        <f t="shared" si="59"/>
        <v/>
      </c>
      <c r="G727" s="7"/>
      <c r="H727" s="43"/>
      <c r="I727" s="7"/>
      <c r="J727" s="7"/>
      <c r="K727" s="43"/>
      <c r="L727" s="11"/>
      <c r="M727" s="11"/>
      <c r="N727" s="25"/>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 t="str">
        <f ca="1">+IF(ISERROR(HLOOKUP("X",O727:$AL$881,AV727,FALSE)),"",IF(AN727="SI",100,IFERROR(HLOOKUP("X",O727:$AL$881,AV727,FALSE)-MONTH(TODAY()),"")))</f>
        <v/>
      </c>
      <c r="AN727" s="13"/>
      <c r="AO727" s="13"/>
      <c r="AP727" s="15"/>
      <c r="AQ727" s="13"/>
      <c r="AR727" s="13"/>
      <c r="AS727" s="13"/>
      <c r="AT727" s="16"/>
      <c r="AU727" s="40">
        <v>762</v>
      </c>
      <c r="AV727" s="40" t="e">
        <f t="shared" si="56"/>
        <v>#REF!</v>
      </c>
    </row>
    <row r="728" spans="1:48" hidden="1" x14ac:dyDescent="0.25">
      <c r="C728" s="43"/>
      <c r="D728" s="7"/>
      <c r="E728" s="11"/>
      <c r="F728" s="54" t="str">
        <f t="shared" si="59"/>
        <v/>
      </c>
      <c r="G728" s="7"/>
      <c r="H728" s="43"/>
      <c r="I728" s="7"/>
      <c r="J728" s="11"/>
      <c r="K728" s="5"/>
      <c r="L728" s="11"/>
      <c r="M728" s="11"/>
      <c r="N728" s="25"/>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 t="str">
        <f ca="1">+IF(ISERROR(HLOOKUP("X",O728:$AL$881,AV728,FALSE)),"",IF(AN728="SI",100,IFERROR(HLOOKUP("X",O728:$AL$881,AV728,FALSE)-MONTH(TODAY()),"")))</f>
        <v/>
      </c>
      <c r="AN728" s="13"/>
      <c r="AO728" s="13"/>
      <c r="AP728" s="15">
        <f>+IF(AN728="SI",AO728,0)</f>
        <v>0</v>
      </c>
      <c r="AQ728" s="13"/>
      <c r="AR728" s="13"/>
      <c r="AS728" s="13"/>
      <c r="AT728" s="16"/>
      <c r="AU728" s="40">
        <v>763</v>
      </c>
      <c r="AV728" s="40" t="e">
        <f t="shared" si="56"/>
        <v>#REF!</v>
      </c>
    </row>
    <row r="729" spans="1:48" hidden="1" x14ac:dyDescent="0.25">
      <c r="C729" s="43"/>
      <c r="D729" s="7"/>
      <c r="E729" s="11"/>
      <c r="F729" s="54" t="str">
        <f t="shared" si="59"/>
        <v/>
      </c>
      <c r="G729" s="7"/>
      <c r="H729" s="43"/>
      <c r="I729" s="7"/>
      <c r="J729" s="5"/>
      <c r="K729" s="5"/>
      <c r="L729" s="11"/>
      <c r="M729" s="11"/>
      <c r="N729" s="25"/>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 t="str">
        <f ca="1">+IF(ISERROR(HLOOKUP("X",O729:$AL$881,AV729,FALSE)),"",IF(AN729="SI",100,IFERROR(HLOOKUP("X",O729:$AL$881,AV729,FALSE)-MONTH(TODAY()),"")))</f>
        <v/>
      </c>
      <c r="AN729" s="13"/>
      <c r="AO729" s="13"/>
      <c r="AP729" s="15">
        <f>+IF(AN729="SI",AO729,0)</f>
        <v>0</v>
      </c>
      <c r="AQ729" s="13"/>
      <c r="AR729" s="13"/>
      <c r="AS729" s="13"/>
      <c r="AT729" s="16"/>
      <c r="AU729" s="40">
        <v>764</v>
      </c>
      <c r="AV729" s="40" t="e">
        <f t="shared" si="56"/>
        <v>#REF!</v>
      </c>
    </row>
    <row r="730" spans="1:48" ht="15.75" hidden="1" thickBot="1" x14ac:dyDescent="0.3">
      <c r="C730" s="158"/>
      <c r="D730" s="159"/>
      <c r="E730" s="160"/>
      <c r="F730" s="160"/>
      <c r="G730" s="160"/>
      <c r="H730" s="160"/>
      <c r="I730" s="160"/>
      <c r="J730" s="160"/>
      <c r="K730" s="160"/>
      <c r="L730" s="160"/>
      <c r="M730" s="160"/>
      <c r="N730" s="160"/>
      <c r="O730" s="160"/>
      <c r="P730" s="160"/>
      <c r="Q730" s="160"/>
      <c r="R730" s="160"/>
      <c r="S730" s="160"/>
      <c r="T730" s="160"/>
      <c r="U730" s="160"/>
      <c r="V730" s="160"/>
      <c r="W730" s="160"/>
      <c r="X730" s="160"/>
      <c r="Y730" s="160"/>
      <c r="Z730" s="160"/>
      <c r="AA730" s="160"/>
      <c r="AB730" s="160"/>
      <c r="AC730" s="160"/>
      <c r="AD730" s="160"/>
      <c r="AE730" s="160"/>
      <c r="AF730" s="160"/>
      <c r="AG730" s="160"/>
      <c r="AH730" s="160"/>
      <c r="AI730" s="160"/>
      <c r="AJ730" s="160"/>
      <c r="AK730" s="160"/>
      <c r="AL730" s="160"/>
      <c r="AM730" s="160"/>
      <c r="AN730" s="27" t="s">
        <v>35</v>
      </c>
      <c r="AO730" s="28">
        <f>SUM(AO704:AO729)</f>
        <v>0</v>
      </c>
      <c r="AP730" s="28">
        <f>SUM(AP704:AP729)</f>
        <v>0</v>
      </c>
      <c r="AQ730" s="29">
        <f>SUM(F730:AN730)</f>
        <v>0</v>
      </c>
      <c r="AR730" s="29"/>
      <c r="AS730" s="29"/>
      <c r="AT730" s="30"/>
      <c r="AU730" s="40">
        <v>765</v>
      </c>
      <c r="AV730" s="40" t="e">
        <f t="shared" si="56"/>
        <v>#REF!</v>
      </c>
    </row>
    <row r="731" spans="1:48" ht="29.25" hidden="1" thickTop="1" x14ac:dyDescent="0.25">
      <c r="A731" s="151" t="str">
        <f>D731</f>
        <v/>
      </c>
      <c r="B731" s="94"/>
      <c r="C731" s="162" t="s">
        <v>33</v>
      </c>
      <c r="D731" s="49" t="str">
        <f>IF(F733=1,VLOOKUP("NOMINACION PROTOCOLO",C702:D730,2,0)+1,"")</f>
        <v/>
      </c>
      <c r="E731" s="149" t="s">
        <v>32</v>
      </c>
      <c r="F731" s="155" t="s">
        <v>18</v>
      </c>
      <c r="G731" s="149" t="s">
        <v>23</v>
      </c>
      <c r="H731" s="149" t="s">
        <v>15</v>
      </c>
      <c r="I731" s="149" t="s">
        <v>24</v>
      </c>
      <c r="J731" s="149" t="s">
        <v>12</v>
      </c>
      <c r="K731" s="149"/>
      <c r="L731" s="149" t="s">
        <v>22</v>
      </c>
      <c r="M731" s="149"/>
      <c r="N731" s="149"/>
      <c r="O731" s="150" t="s">
        <v>0</v>
      </c>
      <c r="P731" s="150" t="s">
        <v>1</v>
      </c>
      <c r="Q731" s="150" t="s">
        <v>2</v>
      </c>
      <c r="R731" s="150" t="s">
        <v>3</v>
      </c>
      <c r="S731" s="150" t="s">
        <v>4</v>
      </c>
      <c r="T731" s="150" t="s">
        <v>5</v>
      </c>
      <c r="U731" s="150" t="s">
        <v>6</v>
      </c>
      <c r="V731" s="150" t="s">
        <v>7</v>
      </c>
      <c r="W731" s="150" t="s">
        <v>8</v>
      </c>
      <c r="X731" s="150" t="s">
        <v>9</v>
      </c>
      <c r="Y731" s="150" t="s">
        <v>10</v>
      </c>
      <c r="Z731" s="150" t="s">
        <v>11</v>
      </c>
      <c r="AA731" s="150" t="s">
        <v>0</v>
      </c>
      <c r="AB731" s="150" t="s">
        <v>1</v>
      </c>
      <c r="AC731" s="150" t="s">
        <v>2</v>
      </c>
      <c r="AD731" s="150" t="s">
        <v>3</v>
      </c>
      <c r="AE731" s="150" t="s">
        <v>4</v>
      </c>
      <c r="AF731" s="150" t="s">
        <v>5</v>
      </c>
      <c r="AG731" s="150" t="s">
        <v>6</v>
      </c>
      <c r="AH731" s="150" t="s">
        <v>7</v>
      </c>
      <c r="AI731" s="150" t="s">
        <v>8</v>
      </c>
      <c r="AJ731" s="150" t="s">
        <v>9</v>
      </c>
      <c r="AK731" s="150" t="s">
        <v>10</v>
      </c>
      <c r="AL731" s="150" t="s">
        <v>11</v>
      </c>
      <c r="AM731" s="149" t="s">
        <v>17</v>
      </c>
      <c r="AN731" s="149"/>
      <c r="AO731" s="149" t="s">
        <v>14</v>
      </c>
      <c r="AP731" s="149"/>
      <c r="AQ731" s="19"/>
      <c r="AR731" s="19"/>
      <c r="AS731" s="19"/>
      <c r="AT731" s="20"/>
      <c r="AU731" s="40">
        <v>766</v>
      </c>
      <c r="AV731" s="40" t="e">
        <f t="shared" si="56"/>
        <v>#REF!</v>
      </c>
    </row>
    <row r="732" spans="1:48" ht="29.25" hidden="1" thickBot="1" x14ac:dyDescent="0.3">
      <c r="A732" s="152"/>
      <c r="B732" s="94"/>
      <c r="C732" s="162"/>
      <c r="D732" s="48"/>
      <c r="E732" s="149"/>
      <c r="F732" s="155"/>
      <c r="G732" s="149"/>
      <c r="H732" s="149"/>
      <c r="I732" s="149"/>
      <c r="J732" s="41" t="s">
        <v>26</v>
      </c>
      <c r="K732" s="41" t="s">
        <v>25</v>
      </c>
      <c r="L732" s="41" t="s">
        <v>21</v>
      </c>
      <c r="M732" s="41" t="s">
        <v>20</v>
      </c>
      <c r="N732" s="41" t="s">
        <v>19</v>
      </c>
      <c r="O732" s="150"/>
      <c r="P732" s="150"/>
      <c r="Q732" s="150"/>
      <c r="R732" s="150"/>
      <c r="S732" s="150"/>
      <c r="T732" s="150"/>
      <c r="U732" s="150"/>
      <c r="V732" s="150"/>
      <c r="W732" s="150"/>
      <c r="X732" s="150"/>
      <c r="Y732" s="150"/>
      <c r="Z732" s="150"/>
      <c r="AA732" s="150"/>
      <c r="AB732" s="150"/>
      <c r="AC732" s="150"/>
      <c r="AD732" s="150"/>
      <c r="AE732" s="150"/>
      <c r="AF732" s="150"/>
      <c r="AG732" s="150"/>
      <c r="AH732" s="150"/>
      <c r="AI732" s="150"/>
      <c r="AJ732" s="150"/>
      <c r="AK732" s="150"/>
      <c r="AL732" s="150"/>
      <c r="AM732" s="44" t="s">
        <v>16</v>
      </c>
      <c r="AN732" s="41" t="s">
        <v>13</v>
      </c>
      <c r="AO732" s="41" t="s">
        <v>28</v>
      </c>
      <c r="AP732" s="44" t="s">
        <v>29</v>
      </c>
      <c r="AQ732" s="23"/>
      <c r="AR732" s="23"/>
      <c r="AS732" s="23"/>
      <c r="AT732" s="24"/>
      <c r="AU732" s="40">
        <v>767</v>
      </c>
      <c r="AV732" s="40" t="e">
        <f t="shared" si="56"/>
        <v>#REF!</v>
      </c>
    </row>
    <row r="733" spans="1:48" hidden="1" x14ac:dyDescent="0.25">
      <c r="C733" s="42"/>
      <c r="D733" s="50"/>
      <c r="E733" s="11"/>
      <c r="F733" s="54" t="str">
        <f>IF(ISBLANK(C733),"",IF(AND(ISTEXT(F731)=TRUE,ISTEXT(C733)=TRUE),1,F731+1))</f>
        <v/>
      </c>
      <c r="G733" s="5"/>
      <c r="H733" s="43"/>
      <c r="I733" s="7"/>
      <c r="J733" s="5"/>
      <c r="K733" s="5"/>
      <c r="L733" s="11"/>
      <c r="M733" s="11"/>
      <c r="N733" s="25">
        <f>SUM(L733:M758)</f>
        <v>0</v>
      </c>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 t="str">
        <f ca="1">+IF(ISERROR(HLOOKUP("X",O733:$AL$881,AV733,FALSE)),"",IF(AN733="SI",100,IFERROR(HLOOKUP("X",O733:$AL$881,AV733,FALSE)-MONTH(TODAY()),"")))</f>
        <v/>
      </c>
      <c r="AN733" s="13"/>
      <c r="AO733" s="13"/>
      <c r="AP733" s="15">
        <f>+IF(AN733="SI",AO733,0)</f>
        <v>0</v>
      </c>
      <c r="AQ733" s="14">
        <f>SUM(AP733)</f>
        <v>0</v>
      </c>
      <c r="AR733" s="13"/>
      <c r="AS733" s="13"/>
      <c r="AT733" s="16"/>
      <c r="AU733" s="40">
        <v>768</v>
      </c>
      <c r="AV733" s="40" t="e">
        <f t="shared" si="56"/>
        <v>#REF!</v>
      </c>
    </row>
    <row r="734" spans="1:48" hidden="1" x14ac:dyDescent="0.25">
      <c r="C734" s="42"/>
      <c r="D734" s="50"/>
      <c r="E734" s="11"/>
      <c r="F734" s="54" t="str">
        <f>IF(ISBLANK(C734),"",IF(AND(ISTEXT(F733)=TRUE,ISTEXT(C734)=TRUE),1,F733+1))</f>
        <v/>
      </c>
      <c r="G734" s="5"/>
      <c r="H734" s="43"/>
      <c r="I734" s="7"/>
      <c r="J734" s="5"/>
      <c r="K734" s="5"/>
      <c r="L734" s="11"/>
      <c r="M734" s="11"/>
      <c r="N734" s="25"/>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 t="str">
        <f ca="1">+IF(ISERROR(HLOOKUP("X",O734:$AL$881,AV734,FALSE)),"",IF(AN734="SI",100,IFERROR(HLOOKUP("X",O734:$AL$881,AV734,FALSE)-MONTH(TODAY()),"")))</f>
        <v/>
      </c>
      <c r="AN734" s="13"/>
      <c r="AO734" s="13"/>
      <c r="AP734" s="15"/>
      <c r="AQ734" s="13"/>
      <c r="AR734" s="13"/>
      <c r="AS734" s="13"/>
      <c r="AT734" s="16"/>
      <c r="AU734" s="40">
        <v>769</v>
      </c>
      <c r="AV734" s="40" t="e">
        <f t="shared" si="56"/>
        <v>#REF!</v>
      </c>
    </row>
    <row r="735" spans="1:48" hidden="1" x14ac:dyDescent="0.25">
      <c r="C735" s="42"/>
      <c r="D735" s="50"/>
      <c r="E735" s="11"/>
      <c r="F735" s="54" t="str">
        <f t="shared" ref="F735:F758" si="61">IF(ISBLANK(C735),"",IF(AND(ISTEXT(F734)=TRUE,ISTEXT(C735)=TRUE),1,F734+1))</f>
        <v/>
      </c>
      <c r="G735" s="5"/>
      <c r="H735" s="43"/>
      <c r="I735" s="7"/>
      <c r="J735" s="5"/>
      <c r="K735" s="5"/>
      <c r="L735" s="11"/>
      <c r="M735" s="11"/>
      <c r="N735" s="25"/>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 t="str">
        <f ca="1">+IF(ISERROR(HLOOKUP("X",O735:$AL$881,AV735,FALSE)),"",IF(AN735="SI",100,IFERROR(HLOOKUP("X",O735:$AL$881,AV735,FALSE)-MONTH(TODAY()),"")))</f>
        <v/>
      </c>
      <c r="AN735" s="13"/>
      <c r="AO735" s="13"/>
      <c r="AP735" s="15"/>
      <c r="AQ735" s="13"/>
      <c r="AR735" s="13"/>
      <c r="AS735" s="13"/>
      <c r="AT735" s="16"/>
      <c r="AU735" s="40">
        <v>770</v>
      </c>
      <c r="AV735" s="40" t="e">
        <f t="shared" si="56"/>
        <v>#REF!</v>
      </c>
    </row>
    <row r="736" spans="1:48" hidden="1" x14ac:dyDescent="0.25">
      <c r="C736" s="42"/>
      <c r="D736" s="50"/>
      <c r="E736" s="11"/>
      <c r="F736" s="54" t="str">
        <f t="shared" si="61"/>
        <v/>
      </c>
      <c r="G736" s="5"/>
      <c r="H736" s="43"/>
      <c r="I736" s="7"/>
      <c r="J736" s="5"/>
      <c r="K736" s="5"/>
      <c r="L736" s="11"/>
      <c r="M736" s="11"/>
      <c r="N736" s="25"/>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 t="str">
        <f ca="1">+IF(ISERROR(HLOOKUP("X",O736:$AL$881,AV736,FALSE)),"",IF(AN736="SI",100,IFERROR(HLOOKUP("X",O736:$AL$881,AV736,FALSE)-MONTH(TODAY()),"")))</f>
        <v/>
      </c>
      <c r="AN736" s="13"/>
      <c r="AO736" s="13"/>
      <c r="AP736" s="15"/>
      <c r="AQ736" s="13"/>
      <c r="AR736" s="13"/>
      <c r="AS736" s="13"/>
      <c r="AT736" s="16"/>
      <c r="AU736" s="40">
        <v>771</v>
      </c>
      <c r="AV736" s="40" t="e">
        <f t="shared" ref="AV736:AV799" si="62">+AV735-1</f>
        <v>#REF!</v>
      </c>
    </row>
    <row r="737" spans="3:48" hidden="1" x14ac:dyDescent="0.25">
      <c r="C737" s="42"/>
      <c r="D737" s="50"/>
      <c r="E737" s="11"/>
      <c r="F737" s="54" t="str">
        <f t="shared" si="61"/>
        <v/>
      </c>
      <c r="G737" s="5"/>
      <c r="H737" s="43"/>
      <c r="I737" s="7"/>
      <c r="J737" s="5"/>
      <c r="K737" s="5"/>
      <c r="L737" s="11"/>
      <c r="M737" s="11"/>
      <c r="N737" s="25"/>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 t="str">
        <f ca="1">+IF(ISERROR(HLOOKUP("X",O737:$AL$881,AV737,FALSE)),"",IF(AN737="SI",100,IFERROR(HLOOKUP("X",O737:$AL$881,AV737,FALSE)-MONTH(TODAY()),"")))</f>
        <v/>
      </c>
      <c r="AN737" s="13"/>
      <c r="AO737" s="13"/>
      <c r="AP737" s="15"/>
      <c r="AQ737" s="13"/>
      <c r="AR737" s="13"/>
      <c r="AS737" s="13"/>
      <c r="AT737" s="16"/>
      <c r="AU737" s="40">
        <v>772</v>
      </c>
      <c r="AV737" s="40" t="e">
        <f t="shared" si="62"/>
        <v>#REF!</v>
      </c>
    </row>
    <row r="738" spans="3:48" hidden="1" x14ac:dyDescent="0.25">
      <c r="C738" s="9"/>
      <c r="D738" s="47"/>
      <c r="E738" s="10"/>
      <c r="F738" s="54" t="str">
        <f t="shared" si="61"/>
        <v/>
      </c>
      <c r="G738" s="7"/>
      <c r="H738" s="46"/>
      <c r="I738" s="7"/>
      <c r="J738" s="7"/>
      <c r="K738" s="7"/>
      <c r="L738" s="10"/>
      <c r="M738" s="10"/>
      <c r="N738" s="46"/>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 t="str">
        <f ca="1">+IF(ISERROR(HLOOKUP("X",O738:$AL$881,AV738,FALSE)),"",IF(AN738="SI",100,IFERROR(HLOOKUP("X",O738:$AL$881,AV738,FALSE)-MONTH(TODAY()),"")))</f>
        <v/>
      </c>
      <c r="AN738" s="13"/>
      <c r="AO738" s="14"/>
      <c r="AP738" s="15">
        <f t="shared" ref="AP738:AP751" si="63">+IF(AN738="SI",AO738,0)</f>
        <v>0</v>
      </c>
      <c r="AQ738" s="13"/>
      <c r="AR738" s="13"/>
      <c r="AS738" s="13"/>
      <c r="AT738" s="16"/>
      <c r="AU738" s="40">
        <v>773</v>
      </c>
      <c r="AV738" s="40" t="e">
        <f t="shared" si="62"/>
        <v>#REF!</v>
      </c>
    </row>
    <row r="739" spans="3:48" hidden="1" x14ac:dyDescent="0.25">
      <c r="C739" s="9"/>
      <c r="D739" s="47"/>
      <c r="E739" s="10"/>
      <c r="F739" s="54" t="str">
        <f t="shared" si="61"/>
        <v/>
      </c>
      <c r="G739" s="7"/>
      <c r="H739" s="46"/>
      <c r="I739" s="7"/>
      <c r="J739" s="7"/>
      <c r="K739" s="7"/>
      <c r="L739" s="10"/>
      <c r="M739" s="10"/>
      <c r="N739" s="46"/>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 t="str">
        <f ca="1">+IF(ISERROR(HLOOKUP("X",O739:$AL$881,AV739,FALSE)),"",IF(AN739="SI",100,IFERROR(HLOOKUP("X",O739:$AL$881,AV739,FALSE)-MONTH(TODAY()),"")))</f>
        <v/>
      </c>
      <c r="AN739" s="13"/>
      <c r="AO739" s="14"/>
      <c r="AP739" s="15">
        <f t="shared" si="63"/>
        <v>0</v>
      </c>
      <c r="AQ739" s="13"/>
      <c r="AR739" s="13"/>
      <c r="AS739" s="13"/>
      <c r="AT739" s="16"/>
      <c r="AU739" s="40">
        <v>774</v>
      </c>
      <c r="AV739" s="40" t="e">
        <f t="shared" si="62"/>
        <v>#REF!</v>
      </c>
    </row>
    <row r="740" spans="3:48" hidden="1" x14ac:dyDescent="0.25">
      <c r="C740" s="9"/>
      <c r="D740" s="47"/>
      <c r="E740" s="10"/>
      <c r="F740" s="54" t="str">
        <f t="shared" si="61"/>
        <v/>
      </c>
      <c r="G740" s="7"/>
      <c r="H740" s="46"/>
      <c r="I740" s="7"/>
      <c r="J740" s="7"/>
      <c r="K740" s="7"/>
      <c r="L740" s="10"/>
      <c r="M740" s="10"/>
      <c r="N740" s="46"/>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 t="str">
        <f ca="1">+IF(ISERROR(HLOOKUP("X",O740:$AL$881,AV740,FALSE)),"",IF(AN740="SI",100,IFERROR(HLOOKUP("X",O740:$AL$881,AV740,FALSE)-MONTH(TODAY()),"")))</f>
        <v/>
      </c>
      <c r="AN740" s="13"/>
      <c r="AO740" s="14"/>
      <c r="AP740" s="15">
        <f t="shared" si="63"/>
        <v>0</v>
      </c>
      <c r="AQ740" s="13"/>
      <c r="AR740" s="13"/>
      <c r="AS740" s="13"/>
      <c r="AT740" s="16"/>
      <c r="AU740" s="40">
        <v>775</v>
      </c>
      <c r="AV740" s="40" t="e">
        <f t="shared" si="62"/>
        <v>#REF!</v>
      </c>
    </row>
    <row r="741" spans="3:48" hidden="1" x14ac:dyDescent="0.25">
      <c r="C741" s="9"/>
      <c r="D741" s="47"/>
      <c r="E741" s="10"/>
      <c r="F741" s="54" t="str">
        <f t="shared" si="61"/>
        <v/>
      </c>
      <c r="G741" s="7"/>
      <c r="H741" s="46"/>
      <c r="I741" s="7"/>
      <c r="J741" s="7"/>
      <c r="K741" s="7"/>
      <c r="L741" s="10"/>
      <c r="M741" s="10"/>
      <c r="N741" s="46"/>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 t="str">
        <f ca="1">+IF(ISERROR(HLOOKUP("X",O741:$AL$881,AV741,FALSE)),"",IF(AN741="SI",100,IFERROR(HLOOKUP("X",O741:$AL$881,AV741,FALSE)-MONTH(TODAY()),"")))</f>
        <v/>
      </c>
      <c r="AN741" s="13"/>
      <c r="AO741" s="14"/>
      <c r="AP741" s="15">
        <f t="shared" si="63"/>
        <v>0</v>
      </c>
      <c r="AQ741" s="13"/>
      <c r="AR741" s="13"/>
      <c r="AS741" s="13"/>
      <c r="AT741" s="16"/>
      <c r="AU741" s="40">
        <v>776</v>
      </c>
      <c r="AV741" s="40" t="e">
        <f t="shared" si="62"/>
        <v>#REF!</v>
      </c>
    </row>
    <row r="742" spans="3:48" hidden="1" x14ac:dyDescent="0.25">
      <c r="C742" s="9"/>
      <c r="D742" s="47"/>
      <c r="E742" s="10"/>
      <c r="F742" s="54" t="str">
        <f t="shared" si="61"/>
        <v/>
      </c>
      <c r="G742" s="7"/>
      <c r="H742" s="46"/>
      <c r="I742" s="7"/>
      <c r="J742" s="7"/>
      <c r="K742" s="7"/>
      <c r="L742" s="10"/>
      <c r="M742" s="10"/>
      <c r="N742" s="46"/>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 t="str">
        <f ca="1">+IF(ISERROR(HLOOKUP("X",O742:$AL$881,AV742,FALSE)),"",IF(AN742="SI",100,IFERROR(HLOOKUP("X",O742:$AL$881,AV742,FALSE)-MONTH(TODAY()),"")))</f>
        <v/>
      </c>
      <c r="AN742" s="13"/>
      <c r="AO742" s="14"/>
      <c r="AP742" s="15">
        <f t="shared" si="63"/>
        <v>0</v>
      </c>
      <c r="AQ742" s="13"/>
      <c r="AR742" s="13"/>
      <c r="AS742" s="13"/>
      <c r="AT742" s="16"/>
      <c r="AU742" s="40">
        <v>777</v>
      </c>
      <c r="AV742" s="40" t="e">
        <f t="shared" si="62"/>
        <v>#REF!</v>
      </c>
    </row>
    <row r="743" spans="3:48" hidden="1" x14ac:dyDescent="0.25">
      <c r="C743" s="9"/>
      <c r="D743" s="47"/>
      <c r="E743" s="10"/>
      <c r="F743" s="54" t="str">
        <f t="shared" si="61"/>
        <v/>
      </c>
      <c r="G743" s="7"/>
      <c r="H743" s="46"/>
      <c r="I743" s="7"/>
      <c r="J743" s="7"/>
      <c r="K743" s="7"/>
      <c r="L743" s="10"/>
      <c r="M743" s="10"/>
      <c r="N743" s="46"/>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 t="str">
        <f ca="1">+IF(ISERROR(HLOOKUP("X",O743:$AL$881,AV743,FALSE)),"",IF(AN743="SI",100,IFERROR(HLOOKUP("X",O743:$AL$881,AV743,FALSE)-MONTH(TODAY()),"")))</f>
        <v/>
      </c>
      <c r="AN743" s="13"/>
      <c r="AO743" s="14"/>
      <c r="AP743" s="15">
        <f t="shared" si="63"/>
        <v>0</v>
      </c>
      <c r="AQ743" s="13"/>
      <c r="AR743" s="13"/>
      <c r="AS743" s="13"/>
      <c r="AT743" s="16"/>
      <c r="AU743" s="40">
        <v>778</v>
      </c>
      <c r="AV743" s="40" t="e">
        <f t="shared" si="62"/>
        <v>#REF!</v>
      </c>
    </row>
    <row r="744" spans="3:48" hidden="1" x14ac:dyDescent="0.25">
      <c r="C744" s="9"/>
      <c r="D744" s="47"/>
      <c r="E744" s="10"/>
      <c r="F744" s="54" t="str">
        <f t="shared" si="61"/>
        <v/>
      </c>
      <c r="G744" s="7"/>
      <c r="H744" s="46"/>
      <c r="I744" s="7"/>
      <c r="J744" s="7"/>
      <c r="K744" s="7"/>
      <c r="L744" s="10"/>
      <c r="M744" s="10"/>
      <c r="N744" s="46"/>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 t="str">
        <f ca="1">+IF(ISERROR(HLOOKUP("X",O744:$AL$881,AV744,FALSE)),"",IF(AN744="SI",100,IFERROR(HLOOKUP("X",O744:$AL$881,AV744,FALSE)-MONTH(TODAY()),"")))</f>
        <v/>
      </c>
      <c r="AN744" s="13"/>
      <c r="AO744" s="14"/>
      <c r="AP744" s="15">
        <f t="shared" si="63"/>
        <v>0</v>
      </c>
      <c r="AQ744" s="13"/>
      <c r="AR744" s="13"/>
      <c r="AS744" s="13"/>
      <c r="AT744" s="16"/>
      <c r="AU744" s="40">
        <v>779</v>
      </c>
      <c r="AV744" s="40" t="e">
        <f t="shared" si="62"/>
        <v>#REF!</v>
      </c>
    </row>
    <row r="745" spans="3:48" hidden="1" x14ac:dyDescent="0.25">
      <c r="C745" s="9"/>
      <c r="D745" s="47"/>
      <c r="E745" s="10"/>
      <c r="F745" s="54" t="str">
        <f t="shared" si="61"/>
        <v/>
      </c>
      <c r="G745" s="7"/>
      <c r="H745" s="46"/>
      <c r="I745" s="7"/>
      <c r="J745" s="7"/>
      <c r="K745" s="7"/>
      <c r="L745" s="10"/>
      <c r="M745" s="10"/>
      <c r="N745" s="46"/>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 t="str">
        <f ca="1">+IF(ISERROR(HLOOKUP("X",O745:$AL$881,AV745,FALSE)),"",IF(AN745="SI",100,IFERROR(HLOOKUP("X",O745:$AL$881,AV745,FALSE)-MONTH(TODAY()),"")))</f>
        <v/>
      </c>
      <c r="AN745" s="13"/>
      <c r="AO745" s="14"/>
      <c r="AP745" s="15">
        <f t="shared" si="63"/>
        <v>0</v>
      </c>
      <c r="AQ745" s="13"/>
      <c r="AR745" s="13"/>
      <c r="AS745" s="13"/>
      <c r="AT745" s="16"/>
      <c r="AU745" s="40">
        <v>780</v>
      </c>
      <c r="AV745" s="40" t="e">
        <f t="shared" si="62"/>
        <v>#REF!</v>
      </c>
    </row>
    <row r="746" spans="3:48" hidden="1" x14ac:dyDescent="0.25">
      <c r="C746" s="9"/>
      <c r="D746" s="47"/>
      <c r="E746" s="10"/>
      <c r="F746" s="54" t="str">
        <f t="shared" si="61"/>
        <v/>
      </c>
      <c r="G746" s="7"/>
      <c r="H746" s="46"/>
      <c r="I746" s="7"/>
      <c r="J746" s="7"/>
      <c r="K746" s="7"/>
      <c r="L746" s="10"/>
      <c r="M746" s="10"/>
      <c r="N746" s="46"/>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 t="str">
        <f ca="1">+IF(ISERROR(HLOOKUP("X",O746:$AL$881,AV746,FALSE)),"",IF(AN746="SI",100,IFERROR(HLOOKUP("X",O746:$AL$881,AV746,FALSE)-MONTH(TODAY()),"")))</f>
        <v/>
      </c>
      <c r="AN746" s="13"/>
      <c r="AO746" s="14"/>
      <c r="AP746" s="15">
        <f t="shared" si="63"/>
        <v>0</v>
      </c>
      <c r="AQ746" s="13"/>
      <c r="AR746" s="13"/>
      <c r="AS746" s="13"/>
      <c r="AT746" s="16"/>
      <c r="AU746" s="40">
        <v>781</v>
      </c>
      <c r="AV746" s="40" t="e">
        <f t="shared" si="62"/>
        <v>#REF!</v>
      </c>
    </row>
    <row r="747" spans="3:48" hidden="1" x14ac:dyDescent="0.25">
      <c r="C747" s="9"/>
      <c r="D747" s="47"/>
      <c r="E747" s="10"/>
      <c r="F747" s="54" t="str">
        <f t="shared" si="61"/>
        <v/>
      </c>
      <c r="G747" s="7"/>
      <c r="H747" s="46"/>
      <c r="I747" s="7"/>
      <c r="J747" s="7"/>
      <c r="K747" s="7"/>
      <c r="L747" s="10"/>
      <c r="M747" s="10"/>
      <c r="N747" s="46"/>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 t="str">
        <f ca="1">+IF(ISERROR(HLOOKUP("X",O747:$AL$881,AV747,FALSE)),"",IF(AN747="SI",100,IFERROR(HLOOKUP("X",O747:$AL$881,AV747,FALSE)-MONTH(TODAY()),"")))</f>
        <v/>
      </c>
      <c r="AN747" s="13"/>
      <c r="AO747" s="14"/>
      <c r="AP747" s="15">
        <f t="shared" si="63"/>
        <v>0</v>
      </c>
      <c r="AQ747" s="13"/>
      <c r="AR747" s="13"/>
      <c r="AS747" s="13"/>
      <c r="AT747" s="16"/>
      <c r="AU747" s="40">
        <v>782</v>
      </c>
      <c r="AV747" s="40" t="e">
        <f t="shared" si="62"/>
        <v>#REF!</v>
      </c>
    </row>
    <row r="748" spans="3:48" hidden="1" x14ac:dyDescent="0.25">
      <c r="C748" s="9"/>
      <c r="D748" s="47"/>
      <c r="E748" s="10"/>
      <c r="F748" s="54" t="str">
        <f t="shared" si="61"/>
        <v/>
      </c>
      <c r="G748" s="7"/>
      <c r="H748" s="46"/>
      <c r="I748" s="7"/>
      <c r="J748" s="7"/>
      <c r="K748" s="7"/>
      <c r="L748" s="10"/>
      <c r="M748" s="10"/>
      <c r="N748" s="46"/>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 t="str">
        <f ca="1">+IF(ISERROR(HLOOKUP("X",O748:$AL$881,AV748,FALSE)),"",IF(AN748="SI",100,IFERROR(HLOOKUP("X",O748:$AL$881,AV748,FALSE)-MONTH(TODAY()),"")))</f>
        <v/>
      </c>
      <c r="AN748" s="13"/>
      <c r="AO748" s="14"/>
      <c r="AP748" s="15">
        <f t="shared" si="63"/>
        <v>0</v>
      </c>
      <c r="AQ748" s="13"/>
      <c r="AR748" s="13"/>
      <c r="AS748" s="13"/>
      <c r="AT748" s="16"/>
      <c r="AU748" s="40">
        <v>783</v>
      </c>
      <c r="AV748" s="40" t="e">
        <f t="shared" si="62"/>
        <v>#REF!</v>
      </c>
    </row>
    <row r="749" spans="3:48" hidden="1" x14ac:dyDescent="0.25">
      <c r="C749" s="9"/>
      <c r="D749" s="47"/>
      <c r="E749" s="10"/>
      <c r="F749" s="54" t="str">
        <f t="shared" si="61"/>
        <v/>
      </c>
      <c r="G749" s="7"/>
      <c r="H749" s="46"/>
      <c r="I749" s="7"/>
      <c r="J749" s="7"/>
      <c r="K749" s="7"/>
      <c r="L749" s="10"/>
      <c r="M749" s="10"/>
      <c r="N749" s="46"/>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 t="str">
        <f ca="1">+IF(ISERROR(HLOOKUP("X",O749:$AL$881,AV749,FALSE)),"",IF(AN749="SI",100,IFERROR(HLOOKUP("X",O749:$AL$881,AV749,FALSE)-MONTH(TODAY()),"")))</f>
        <v/>
      </c>
      <c r="AN749" s="13"/>
      <c r="AO749" s="14"/>
      <c r="AP749" s="15">
        <f t="shared" si="63"/>
        <v>0</v>
      </c>
      <c r="AQ749" s="13"/>
      <c r="AR749" s="13"/>
      <c r="AS749" s="13"/>
      <c r="AT749" s="16"/>
      <c r="AU749" s="40">
        <v>784</v>
      </c>
      <c r="AV749" s="40" t="e">
        <f t="shared" si="62"/>
        <v>#REF!</v>
      </c>
    </row>
    <row r="750" spans="3:48" hidden="1" x14ac:dyDescent="0.25">
      <c r="C750" s="9"/>
      <c r="D750" s="47"/>
      <c r="E750" s="10"/>
      <c r="F750" s="54" t="str">
        <f t="shared" si="61"/>
        <v/>
      </c>
      <c r="G750" s="7"/>
      <c r="H750" s="46"/>
      <c r="I750" s="7"/>
      <c r="J750" s="7"/>
      <c r="K750" s="7"/>
      <c r="L750" s="10"/>
      <c r="M750" s="10"/>
      <c r="N750" s="46"/>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 t="str">
        <f ca="1">+IF(ISERROR(HLOOKUP("X",O750:$AL$881,AV750,FALSE)),"",IF(AN750="SI",100,IFERROR(HLOOKUP("X",O750:$AL$881,AV750,FALSE)-MONTH(TODAY()),"")))</f>
        <v/>
      </c>
      <c r="AN750" s="13"/>
      <c r="AO750" s="14"/>
      <c r="AP750" s="15">
        <f t="shared" si="63"/>
        <v>0</v>
      </c>
      <c r="AQ750" s="13"/>
      <c r="AR750" s="13"/>
      <c r="AS750" s="13"/>
      <c r="AT750" s="16"/>
      <c r="AU750" s="40">
        <v>785</v>
      </c>
      <c r="AV750" s="40" t="e">
        <f t="shared" si="62"/>
        <v>#REF!</v>
      </c>
    </row>
    <row r="751" spans="3:48" hidden="1" x14ac:dyDescent="0.25">
      <c r="C751" s="9"/>
      <c r="D751" s="47"/>
      <c r="E751" s="10"/>
      <c r="F751" s="54" t="str">
        <f t="shared" si="61"/>
        <v/>
      </c>
      <c r="G751" s="7"/>
      <c r="H751" s="46"/>
      <c r="I751" s="7"/>
      <c r="J751" s="7"/>
      <c r="K751" s="7"/>
      <c r="L751" s="10"/>
      <c r="M751" s="10"/>
      <c r="N751" s="46"/>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 t="str">
        <f ca="1">+IF(ISERROR(HLOOKUP("X",O751:$AL$881,AV751,FALSE)),"",IF(AN751="SI",100,IFERROR(HLOOKUP("X",O751:$AL$881,AV751,FALSE)-MONTH(TODAY()),"")))</f>
        <v/>
      </c>
      <c r="AN751" s="13"/>
      <c r="AO751" s="14"/>
      <c r="AP751" s="15">
        <f t="shared" si="63"/>
        <v>0</v>
      </c>
      <c r="AQ751" s="13"/>
      <c r="AR751" s="13"/>
      <c r="AS751" s="13"/>
      <c r="AT751" s="16"/>
      <c r="AU751" s="40">
        <v>786</v>
      </c>
      <c r="AV751" s="40" t="e">
        <f t="shared" si="62"/>
        <v>#REF!</v>
      </c>
    </row>
    <row r="752" spans="3:48" hidden="1" x14ac:dyDescent="0.25">
      <c r="C752" s="43"/>
      <c r="D752" s="7"/>
      <c r="E752" s="11"/>
      <c r="F752" s="54" t="str">
        <f t="shared" si="61"/>
        <v/>
      </c>
      <c r="G752" s="7"/>
      <c r="H752" s="43"/>
      <c r="I752" s="7"/>
      <c r="J752" s="5"/>
      <c r="K752" s="5"/>
      <c r="L752" s="11"/>
      <c r="M752" s="11"/>
      <c r="N752" s="25"/>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 t="str">
        <f ca="1">+IF(ISERROR(HLOOKUP("X",O752:$AL$881,AV752,FALSE)),"",IF(AN752="SI",100,IFERROR(HLOOKUP("X",O752:$AL$881,AV752,FALSE)-MONTH(TODAY()),"")))</f>
        <v/>
      </c>
      <c r="AN752" s="13"/>
      <c r="AO752" s="13"/>
      <c r="AP752" s="15"/>
      <c r="AQ752" s="13"/>
      <c r="AR752" s="13"/>
      <c r="AS752" s="13"/>
      <c r="AT752" s="16"/>
      <c r="AU752" s="40">
        <v>787</v>
      </c>
      <c r="AV752" s="40" t="e">
        <f t="shared" si="62"/>
        <v>#REF!</v>
      </c>
    </row>
    <row r="753" spans="1:48" hidden="1" x14ac:dyDescent="0.25">
      <c r="C753" s="43"/>
      <c r="D753" s="7"/>
      <c r="E753" s="11"/>
      <c r="F753" s="54" t="str">
        <f t="shared" si="61"/>
        <v/>
      </c>
      <c r="G753" s="7"/>
      <c r="H753" s="43"/>
      <c r="I753" s="7"/>
      <c r="J753" s="11"/>
      <c r="K753" s="5"/>
      <c r="L753" s="11"/>
      <c r="M753" s="11"/>
      <c r="N753" s="25"/>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 t="str">
        <f ca="1">+IF(ISERROR(HLOOKUP("X",O753:$AL$881,AV753,FALSE)),"",IF(AN753="SI",100,IFERROR(HLOOKUP("X",O753:$AL$881,AV753,FALSE)-MONTH(TODAY()),"")))</f>
        <v/>
      </c>
      <c r="AN753" s="13"/>
      <c r="AO753" s="13"/>
      <c r="AP753" s="15"/>
      <c r="AQ753" s="13"/>
      <c r="AR753" s="13"/>
      <c r="AS753" s="13"/>
      <c r="AT753" s="16"/>
      <c r="AU753" s="40">
        <v>788</v>
      </c>
      <c r="AV753" s="40" t="e">
        <f t="shared" si="62"/>
        <v>#REF!</v>
      </c>
    </row>
    <row r="754" spans="1:48" hidden="1" x14ac:dyDescent="0.25">
      <c r="C754" s="43"/>
      <c r="D754" s="7"/>
      <c r="E754" s="11"/>
      <c r="F754" s="54" t="str">
        <f t="shared" si="61"/>
        <v/>
      </c>
      <c r="G754" s="7"/>
      <c r="H754" s="43"/>
      <c r="I754" s="7"/>
      <c r="J754" s="11"/>
      <c r="K754" s="5"/>
      <c r="L754" s="11"/>
      <c r="M754" s="11"/>
      <c r="N754" s="25"/>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 t="str">
        <f ca="1">+IF(ISERROR(HLOOKUP("X",O754:$AL$881,AV754,FALSE)),"",IF(AN754="SI",100,IFERROR(HLOOKUP("X",O754:$AL$881,AV754,FALSE)-MONTH(TODAY()),"")))</f>
        <v/>
      </c>
      <c r="AN754" s="13"/>
      <c r="AO754" s="13"/>
      <c r="AP754" s="15">
        <f>+IF(AN754="SI",AO754,0)</f>
        <v>0</v>
      </c>
      <c r="AQ754" s="13"/>
      <c r="AR754" s="13"/>
      <c r="AS754" s="13"/>
      <c r="AT754" s="16"/>
      <c r="AU754" s="40">
        <v>789</v>
      </c>
      <c r="AV754" s="40" t="e">
        <f t="shared" si="62"/>
        <v>#REF!</v>
      </c>
    </row>
    <row r="755" spans="1:48" hidden="1" x14ac:dyDescent="0.25">
      <c r="C755" s="43"/>
      <c r="D755" s="7"/>
      <c r="E755" s="11"/>
      <c r="F755" s="54" t="str">
        <f t="shared" si="61"/>
        <v/>
      </c>
      <c r="G755" s="7"/>
      <c r="H755" s="43"/>
      <c r="I755" s="7"/>
      <c r="J755" s="5"/>
      <c r="K755" s="5"/>
      <c r="L755" s="11"/>
      <c r="M755" s="11"/>
      <c r="N755" s="25"/>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 t="str">
        <f ca="1">+IF(ISERROR(HLOOKUP("X",O755:$AL$881,AV755,FALSE)),"",IF(AN755="SI",100,IFERROR(HLOOKUP("X",O755:$AL$881,AV755,FALSE)-MONTH(TODAY()),"")))</f>
        <v/>
      </c>
      <c r="AN755" s="13"/>
      <c r="AO755" s="13"/>
      <c r="AP755" s="15">
        <f>+IF(AN755="SI",AO755,0)</f>
        <v>0</v>
      </c>
      <c r="AQ755" s="13"/>
      <c r="AR755" s="13"/>
      <c r="AS755" s="13"/>
      <c r="AT755" s="16"/>
      <c r="AU755" s="40">
        <v>790</v>
      </c>
      <c r="AV755" s="40" t="e">
        <f t="shared" si="62"/>
        <v>#REF!</v>
      </c>
    </row>
    <row r="756" spans="1:48" hidden="1" x14ac:dyDescent="0.25">
      <c r="C756" s="43"/>
      <c r="D756" s="7"/>
      <c r="E756" s="11"/>
      <c r="F756" s="54" t="str">
        <f t="shared" si="61"/>
        <v/>
      </c>
      <c r="G756" s="7"/>
      <c r="H756" s="43"/>
      <c r="I756" s="7"/>
      <c r="J756" s="7"/>
      <c r="K756" s="43"/>
      <c r="L756" s="11"/>
      <c r="M756" s="11"/>
      <c r="N756" s="25"/>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 t="str">
        <f ca="1">+IF(ISERROR(HLOOKUP("X",O756:$AL$881,AV756,FALSE)),"",IF(AN756="SI",100,IFERROR(HLOOKUP("X",O756:$AL$881,AV756,FALSE)-MONTH(TODAY()),"")))</f>
        <v/>
      </c>
      <c r="AN756" s="13"/>
      <c r="AO756" s="13"/>
      <c r="AP756" s="15"/>
      <c r="AQ756" s="13"/>
      <c r="AR756" s="13"/>
      <c r="AS756" s="13"/>
      <c r="AT756" s="16"/>
      <c r="AU756" s="40">
        <v>791</v>
      </c>
      <c r="AV756" s="40" t="e">
        <f t="shared" si="62"/>
        <v>#REF!</v>
      </c>
    </row>
    <row r="757" spans="1:48" hidden="1" x14ac:dyDescent="0.25">
      <c r="C757" s="43"/>
      <c r="D757" s="7"/>
      <c r="E757" s="11"/>
      <c r="F757" s="54" t="str">
        <f t="shared" si="61"/>
        <v/>
      </c>
      <c r="G757" s="7"/>
      <c r="H757" s="43"/>
      <c r="I757" s="7"/>
      <c r="J757" s="11"/>
      <c r="K757" s="5"/>
      <c r="L757" s="11"/>
      <c r="M757" s="11"/>
      <c r="N757" s="25"/>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 t="str">
        <f ca="1">+IF(ISERROR(HLOOKUP("X",O757:$AL$881,AV757,FALSE)),"",IF(AN757="SI",100,IFERROR(HLOOKUP("X",O757:$AL$881,AV757,FALSE)-MONTH(TODAY()),"")))</f>
        <v/>
      </c>
      <c r="AN757" s="13"/>
      <c r="AO757" s="13"/>
      <c r="AP757" s="15">
        <f>+IF(AN757="SI",AO757,0)</f>
        <v>0</v>
      </c>
      <c r="AQ757" s="13"/>
      <c r="AR757" s="13"/>
      <c r="AS757" s="13"/>
      <c r="AT757" s="16"/>
      <c r="AU757" s="40">
        <v>792</v>
      </c>
      <c r="AV757" s="40" t="e">
        <f t="shared" si="62"/>
        <v>#REF!</v>
      </c>
    </row>
    <row r="758" spans="1:48" hidden="1" x14ac:dyDescent="0.25">
      <c r="C758" s="43"/>
      <c r="D758" s="7"/>
      <c r="E758" s="11"/>
      <c r="F758" s="54" t="str">
        <f t="shared" si="61"/>
        <v/>
      </c>
      <c r="G758" s="7"/>
      <c r="H758" s="43"/>
      <c r="I758" s="7"/>
      <c r="J758" s="5"/>
      <c r="K758" s="5"/>
      <c r="L758" s="11"/>
      <c r="M758" s="11"/>
      <c r="N758" s="25"/>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 t="str">
        <f ca="1">+IF(ISERROR(HLOOKUP("X",O758:$AL$881,AV758,FALSE)),"",IF(AN758="SI",100,IFERROR(HLOOKUP("X",O758:$AL$881,AV758,FALSE)-MONTH(TODAY()),"")))</f>
        <v/>
      </c>
      <c r="AN758" s="13"/>
      <c r="AO758" s="13"/>
      <c r="AP758" s="15">
        <f>+IF(AN758="SI",AO758,0)</f>
        <v>0</v>
      </c>
      <c r="AQ758" s="13"/>
      <c r="AR758" s="13"/>
      <c r="AS758" s="13"/>
      <c r="AT758" s="16"/>
      <c r="AU758" s="40">
        <v>793</v>
      </c>
      <c r="AV758" s="40" t="e">
        <f t="shared" si="62"/>
        <v>#REF!</v>
      </c>
    </row>
    <row r="759" spans="1:48" ht="15.75" hidden="1" thickBot="1" x14ac:dyDescent="0.3">
      <c r="C759" s="158"/>
      <c r="D759" s="159"/>
      <c r="E759" s="160"/>
      <c r="F759" s="160"/>
      <c r="G759" s="160"/>
      <c r="H759" s="160"/>
      <c r="I759" s="160"/>
      <c r="J759" s="160"/>
      <c r="K759" s="160"/>
      <c r="L759" s="160"/>
      <c r="M759" s="160"/>
      <c r="N759" s="160"/>
      <c r="O759" s="160"/>
      <c r="P759" s="160"/>
      <c r="Q759" s="160"/>
      <c r="R759" s="160"/>
      <c r="S759" s="160"/>
      <c r="T759" s="160"/>
      <c r="U759" s="160"/>
      <c r="V759" s="160"/>
      <c r="W759" s="160"/>
      <c r="X759" s="160"/>
      <c r="Y759" s="160"/>
      <c r="Z759" s="160"/>
      <c r="AA759" s="160"/>
      <c r="AB759" s="160"/>
      <c r="AC759" s="160"/>
      <c r="AD759" s="160"/>
      <c r="AE759" s="160"/>
      <c r="AF759" s="160"/>
      <c r="AG759" s="160"/>
      <c r="AH759" s="160"/>
      <c r="AI759" s="160"/>
      <c r="AJ759" s="160"/>
      <c r="AK759" s="160"/>
      <c r="AL759" s="160"/>
      <c r="AM759" s="160"/>
      <c r="AN759" s="27" t="s">
        <v>35</v>
      </c>
      <c r="AO759" s="28">
        <f>SUM(AO733:AO758)</f>
        <v>0</v>
      </c>
      <c r="AP759" s="28">
        <f>SUM(AP733:AP758)</f>
        <v>0</v>
      </c>
      <c r="AQ759" s="29">
        <f>SUM(F759:AN759)</f>
        <v>0</v>
      </c>
      <c r="AR759" s="29"/>
      <c r="AS759" s="29"/>
      <c r="AT759" s="30"/>
      <c r="AU759" s="40">
        <v>794</v>
      </c>
      <c r="AV759" s="40" t="e">
        <f t="shared" si="62"/>
        <v>#REF!</v>
      </c>
    </row>
    <row r="760" spans="1:48" ht="29.25" hidden="1" thickTop="1" x14ac:dyDescent="0.25">
      <c r="A760" s="151" t="str">
        <f>D760</f>
        <v/>
      </c>
      <c r="B760" s="94"/>
      <c r="C760" s="162" t="s">
        <v>33</v>
      </c>
      <c r="D760" s="49" t="str">
        <f>IF(F762=1,VLOOKUP("NOMINACION PROTOCOLO",C731:D759,2,0)+1,"")</f>
        <v/>
      </c>
      <c r="E760" s="149" t="s">
        <v>32</v>
      </c>
      <c r="F760" s="155" t="s">
        <v>18</v>
      </c>
      <c r="G760" s="149" t="s">
        <v>23</v>
      </c>
      <c r="H760" s="149" t="s">
        <v>15</v>
      </c>
      <c r="I760" s="149" t="s">
        <v>24</v>
      </c>
      <c r="J760" s="149" t="s">
        <v>12</v>
      </c>
      <c r="K760" s="149"/>
      <c r="L760" s="149" t="s">
        <v>22</v>
      </c>
      <c r="M760" s="149"/>
      <c r="N760" s="149"/>
      <c r="O760" s="150" t="s">
        <v>0</v>
      </c>
      <c r="P760" s="150" t="s">
        <v>1</v>
      </c>
      <c r="Q760" s="150" t="s">
        <v>2</v>
      </c>
      <c r="R760" s="150" t="s">
        <v>3</v>
      </c>
      <c r="S760" s="150" t="s">
        <v>4</v>
      </c>
      <c r="T760" s="150" t="s">
        <v>5</v>
      </c>
      <c r="U760" s="150" t="s">
        <v>6</v>
      </c>
      <c r="V760" s="150" t="s">
        <v>7</v>
      </c>
      <c r="W760" s="150" t="s">
        <v>8</v>
      </c>
      <c r="X760" s="150" t="s">
        <v>9</v>
      </c>
      <c r="Y760" s="150" t="s">
        <v>10</v>
      </c>
      <c r="Z760" s="150" t="s">
        <v>11</v>
      </c>
      <c r="AA760" s="150" t="s">
        <v>0</v>
      </c>
      <c r="AB760" s="150" t="s">
        <v>1</v>
      </c>
      <c r="AC760" s="150" t="s">
        <v>2</v>
      </c>
      <c r="AD760" s="150" t="s">
        <v>3</v>
      </c>
      <c r="AE760" s="150" t="s">
        <v>4</v>
      </c>
      <c r="AF760" s="150" t="s">
        <v>5</v>
      </c>
      <c r="AG760" s="150" t="s">
        <v>6</v>
      </c>
      <c r="AH760" s="150" t="s">
        <v>7</v>
      </c>
      <c r="AI760" s="150" t="s">
        <v>8</v>
      </c>
      <c r="AJ760" s="150" t="s">
        <v>9</v>
      </c>
      <c r="AK760" s="150" t="s">
        <v>10</v>
      </c>
      <c r="AL760" s="150" t="s">
        <v>11</v>
      </c>
      <c r="AM760" s="149" t="s">
        <v>17</v>
      </c>
      <c r="AN760" s="149"/>
      <c r="AO760" s="149" t="s">
        <v>14</v>
      </c>
      <c r="AP760" s="149"/>
      <c r="AQ760" s="19"/>
      <c r="AR760" s="19"/>
      <c r="AS760" s="19"/>
      <c r="AT760" s="20"/>
      <c r="AU760" s="40">
        <v>795</v>
      </c>
      <c r="AV760" s="40" t="e">
        <f t="shared" si="62"/>
        <v>#REF!</v>
      </c>
    </row>
    <row r="761" spans="1:48" ht="29.25" hidden="1" thickBot="1" x14ac:dyDescent="0.3">
      <c r="A761" s="152"/>
      <c r="B761" s="94"/>
      <c r="C761" s="162"/>
      <c r="D761" s="48"/>
      <c r="E761" s="149"/>
      <c r="F761" s="155"/>
      <c r="G761" s="149"/>
      <c r="H761" s="149"/>
      <c r="I761" s="149"/>
      <c r="J761" s="41" t="s">
        <v>26</v>
      </c>
      <c r="K761" s="41" t="s">
        <v>25</v>
      </c>
      <c r="L761" s="41" t="s">
        <v>21</v>
      </c>
      <c r="M761" s="41" t="s">
        <v>20</v>
      </c>
      <c r="N761" s="41" t="s">
        <v>19</v>
      </c>
      <c r="O761" s="150"/>
      <c r="P761" s="150"/>
      <c r="Q761" s="150"/>
      <c r="R761" s="150"/>
      <c r="S761" s="150"/>
      <c r="T761" s="150"/>
      <c r="U761" s="150"/>
      <c r="V761" s="150"/>
      <c r="W761" s="150"/>
      <c r="X761" s="150"/>
      <c r="Y761" s="150"/>
      <c r="Z761" s="150"/>
      <c r="AA761" s="150"/>
      <c r="AB761" s="150"/>
      <c r="AC761" s="150"/>
      <c r="AD761" s="150"/>
      <c r="AE761" s="150"/>
      <c r="AF761" s="150"/>
      <c r="AG761" s="150"/>
      <c r="AH761" s="150"/>
      <c r="AI761" s="150"/>
      <c r="AJ761" s="150"/>
      <c r="AK761" s="150"/>
      <c r="AL761" s="150"/>
      <c r="AM761" s="44" t="s">
        <v>16</v>
      </c>
      <c r="AN761" s="41" t="s">
        <v>13</v>
      </c>
      <c r="AO761" s="41" t="s">
        <v>28</v>
      </c>
      <c r="AP761" s="44" t="s">
        <v>29</v>
      </c>
      <c r="AQ761" s="23"/>
      <c r="AR761" s="23"/>
      <c r="AS761" s="23"/>
      <c r="AT761" s="24"/>
      <c r="AU761" s="40">
        <v>796</v>
      </c>
      <c r="AV761" s="40" t="e">
        <f t="shared" si="62"/>
        <v>#REF!</v>
      </c>
    </row>
    <row r="762" spans="1:48" hidden="1" x14ac:dyDescent="0.25">
      <c r="C762" s="42"/>
      <c r="D762" s="50"/>
      <c r="E762" s="11"/>
      <c r="F762" s="54" t="str">
        <f>IF(ISBLANK(C762),"",IF(AND(ISTEXT(F760)=TRUE,ISTEXT(C762)=TRUE),1,F760+1))</f>
        <v/>
      </c>
      <c r="G762" s="5"/>
      <c r="H762" s="43"/>
      <c r="I762" s="7"/>
      <c r="J762" s="5"/>
      <c r="K762" s="5"/>
      <c r="L762" s="11"/>
      <c r="M762" s="11"/>
      <c r="N762" s="25">
        <f>SUM(L762:M787)</f>
        <v>0</v>
      </c>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 t="str">
        <f ca="1">+IF(ISERROR(HLOOKUP("X",O762:$AL$881,AV762,FALSE)),"",IF(AN762="SI",100,IFERROR(HLOOKUP("X",O762:$AL$881,AV762,FALSE)-MONTH(TODAY()),"")))</f>
        <v/>
      </c>
      <c r="AN762" s="13"/>
      <c r="AO762" s="13"/>
      <c r="AP762" s="15">
        <f>+IF(AN762="SI",AO762,0)</f>
        <v>0</v>
      </c>
      <c r="AQ762" s="14">
        <f>SUM(AP762)</f>
        <v>0</v>
      </c>
      <c r="AR762" s="13"/>
      <c r="AS762" s="13"/>
      <c r="AT762" s="16"/>
      <c r="AU762" s="40">
        <v>797</v>
      </c>
      <c r="AV762" s="40" t="e">
        <f t="shared" si="62"/>
        <v>#REF!</v>
      </c>
    </row>
    <row r="763" spans="1:48" hidden="1" x14ac:dyDescent="0.25">
      <c r="C763" s="42"/>
      <c r="D763" s="50"/>
      <c r="E763" s="11"/>
      <c r="F763" s="54" t="str">
        <f>IF(ISBLANK(C763),"",IF(AND(ISTEXT(F762)=TRUE,ISTEXT(C763)=TRUE),1,F762+1))</f>
        <v/>
      </c>
      <c r="G763" s="5"/>
      <c r="H763" s="43"/>
      <c r="I763" s="7"/>
      <c r="J763" s="5"/>
      <c r="K763" s="5"/>
      <c r="L763" s="11"/>
      <c r="M763" s="11"/>
      <c r="N763" s="25"/>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 t="str">
        <f ca="1">+IF(ISERROR(HLOOKUP("X",O763:$AL$881,AV763,FALSE)),"",IF(AN763="SI",100,IFERROR(HLOOKUP("X",O763:$AL$881,AV763,FALSE)-MONTH(TODAY()),"")))</f>
        <v/>
      </c>
      <c r="AN763" s="13"/>
      <c r="AO763" s="13"/>
      <c r="AP763" s="15"/>
      <c r="AQ763" s="13"/>
      <c r="AR763" s="13"/>
      <c r="AS763" s="13"/>
      <c r="AT763" s="16"/>
      <c r="AU763" s="40">
        <v>798</v>
      </c>
      <c r="AV763" s="40" t="e">
        <f t="shared" si="62"/>
        <v>#REF!</v>
      </c>
    </row>
    <row r="764" spans="1:48" hidden="1" x14ac:dyDescent="0.25">
      <c r="C764" s="42"/>
      <c r="D764" s="50"/>
      <c r="E764" s="11"/>
      <c r="F764" s="54" t="str">
        <f t="shared" ref="F764:F787" si="64">IF(ISBLANK(C764),"",IF(AND(ISTEXT(F763)=TRUE,ISTEXT(C764)=TRUE),1,F763+1))</f>
        <v/>
      </c>
      <c r="G764" s="5"/>
      <c r="H764" s="43"/>
      <c r="I764" s="7"/>
      <c r="J764" s="5"/>
      <c r="K764" s="5"/>
      <c r="L764" s="11"/>
      <c r="M764" s="11"/>
      <c r="N764" s="25"/>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 t="str">
        <f ca="1">+IF(ISERROR(HLOOKUP("X",O764:$AL$881,AV764,FALSE)),"",IF(AN764="SI",100,IFERROR(HLOOKUP("X",O764:$AL$881,AV764,FALSE)-MONTH(TODAY()),"")))</f>
        <v/>
      </c>
      <c r="AN764" s="13"/>
      <c r="AO764" s="13"/>
      <c r="AP764" s="15"/>
      <c r="AQ764" s="13"/>
      <c r="AR764" s="13"/>
      <c r="AS764" s="13"/>
      <c r="AT764" s="16"/>
      <c r="AU764" s="40">
        <v>799</v>
      </c>
      <c r="AV764" s="40" t="e">
        <f t="shared" si="62"/>
        <v>#REF!</v>
      </c>
    </row>
    <row r="765" spans="1:48" hidden="1" x14ac:dyDescent="0.25">
      <c r="C765" s="42"/>
      <c r="D765" s="50"/>
      <c r="E765" s="11"/>
      <c r="F765" s="54" t="str">
        <f t="shared" si="64"/>
        <v/>
      </c>
      <c r="G765" s="5"/>
      <c r="H765" s="43"/>
      <c r="I765" s="7"/>
      <c r="J765" s="5"/>
      <c r="K765" s="5"/>
      <c r="L765" s="11"/>
      <c r="M765" s="11"/>
      <c r="N765" s="25"/>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 t="str">
        <f ca="1">+IF(ISERROR(HLOOKUP("X",O765:$AL$881,AV765,FALSE)),"",IF(AN765="SI",100,IFERROR(HLOOKUP("X",O765:$AL$881,AV765,FALSE)-MONTH(TODAY()),"")))</f>
        <v/>
      </c>
      <c r="AN765" s="13"/>
      <c r="AO765" s="13"/>
      <c r="AP765" s="15"/>
      <c r="AQ765" s="13"/>
      <c r="AR765" s="13"/>
      <c r="AS765" s="13"/>
      <c r="AT765" s="16"/>
      <c r="AU765" s="40">
        <v>800</v>
      </c>
      <c r="AV765" s="40" t="e">
        <f t="shared" si="62"/>
        <v>#REF!</v>
      </c>
    </row>
    <row r="766" spans="1:48" hidden="1" x14ac:dyDescent="0.25">
      <c r="C766" s="42"/>
      <c r="D766" s="50"/>
      <c r="E766" s="11"/>
      <c r="F766" s="54" t="str">
        <f t="shared" si="64"/>
        <v/>
      </c>
      <c r="G766" s="5"/>
      <c r="H766" s="43"/>
      <c r="I766" s="7"/>
      <c r="J766" s="5"/>
      <c r="K766" s="5"/>
      <c r="L766" s="11"/>
      <c r="M766" s="11"/>
      <c r="N766" s="25"/>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 t="str">
        <f ca="1">+IF(ISERROR(HLOOKUP("X",O766:$AL$881,AV766,FALSE)),"",IF(AN766="SI",100,IFERROR(HLOOKUP("X",O766:$AL$881,AV766,FALSE)-MONTH(TODAY()),"")))</f>
        <v/>
      </c>
      <c r="AN766" s="13"/>
      <c r="AO766" s="13"/>
      <c r="AP766" s="15"/>
      <c r="AQ766" s="13"/>
      <c r="AR766" s="13"/>
      <c r="AS766" s="13"/>
      <c r="AT766" s="16"/>
      <c r="AU766" s="40">
        <v>801</v>
      </c>
      <c r="AV766" s="40" t="e">
        <f t="shared" si="62"/>
        <v>#REF!</v>
      </c>
    </row>
    <row r="767" spans="1:48" hidden="1" x14ac:dyDescent="0.25">
      <c r="C767" s="9"/>
      <c r="D767" s="47"/>
      <c r="E767" s="10"/>
      <c r="F767" s="54" t="str">
        <f t="shared" si="64"/>
        <v/>
      </c>
      <c r="G767" s="7"/>
      <c r="H767" s="46"/>
      <c r="I767" s="7"/>
      <c r="J767" s="7"/>
      <c r="K767" s="7"/>
      <c r="L767" s="10"/>
      <c r="M767" s="10"/>
      <c r="N767" s="46"/>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 t="str">
        <f ca="1">+IF(ISERROR(HLOOKUP("X",O767:$AL$881,AV767,FALSE)),"",IF(AN767="SI",100,IFERROR(HLOOKUP("X",O767:$AL$881,AV767,FALSE)-MONTH(TODAY()),"")))</f>
        <v/>
      </c>
      <c r="AN767" s="13"/>
      <c r="AO767" s="14"/>
      <c r="AP767" s="15">
        <f t="shared" ref="AP767:AP780" si="65">+IF(AN767="SI",AO767,0)</f>
        <v>0</v>
      </c>
      <c r="AQ767" s="13"/>
      <c r="AR767" s="13"/>
      <c r="AS767" s="13"/>
      <c r="AT767" s="16"/>
      <c r="AU767" s="40">
        <v>802</v>
      </c>
      <c r="AV767" s="40" t="e">
        <f t="shared" si="62"/>
        <v>#REF!</v>
      </c>
    </row>
    <row r="768" spans="1:48" hidden="1" x14ac:dyDescent="0.25">
      <c r="C768" s="9"/>
      <c r="D768" s="47"/>
      <c r="E768" s="10"/>
      <c r="F768" s="54" t="str">
        <f t="shared" si="64"/>
        <v/>
      </c>
      <c r="G768" s="7"/>
      <c r="H768" s="46"/>
      <c r="I768" s="7"/>
      <c r="J768" s="7"/>
      <c r="K768" s="7"/>
      <c r="L768" s="10"/>
      <c r="M768" s="10"/>
      <c r="N768" s="46"/>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 t="str">
        <f ca="1">+IF(ISERROR(HLOOKUP("X",O768:$AL$881,AV768,FALSE)),"",IF(AN768="SI",100,IFERROR(HLOOKUP("X",O768:$AL$881,AV768,FALSE)-MONTH(TODAY()),"")))</f>
        <v/>
      </c>
      <c r="AN768" s="13"/>
      <c r="AO768" s="14"/>
      <c r="AP768" s="15">
        <f t="shared" si="65"/>
        <v>0</v>
      </c>
      <c r="AQ768" s="13"/>
      <c r="AR768" s="13"/>
      <c r="AS768" s="13"/>
      <c r="AT768" s="16"/>
      <c r="AU768" s="40">
        <v>803</v>
      </c>
      <c r="AV768" s="40" t="e">
        <f t="shared" si="62"/>
        <v>#REF!</v>
      </c>
    </row>
    <row r="769" spans="3:48" hidden="1" x14ac:dyDescent="0.25">
      <c r="C769" s="9"/>
      <c r="D769" s="47"/>
      <c r="E769" s="10"/>
      <c r="F769" s="54" t="str">
        <f t="shared" si="64"/>
        <v/>
      </c>
      <c r="G769" s="7"/>
      <c r="H769" s="46"/>
      <c r="I769" s="7"/>
      <c r="J769" s="7"/>
      <c r="K769" s="7"/>
      <c r="L769" s="10"/>
      <c r="M769" s="10"/>
      <c r="N769" s="46"/>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 t="str">
        <f ca="1">+IF(ISERROR(HLOOKUP("X",O769:$AL$881,AV769,FALSE)),"",IF(AN769="SI",100,IFERROR(HLOOKUP("X",O769:$AL$881,AV769,FALSE)-MONTH(TODAY()),"")))</f>
        <v/>
      </c>
      <c r="AN769" s="13"/>
      <c r="AO769" s="14"/>
      <c r="AP769" s="15">
        <f t="shared" si="65"/>
        <v>0</v>
      </c>
      <c r="AQ769" s="13"/>
      <c r="AR769" s="13"/>
      <c r="AS769" s="13"/>
      <c r="AT769" s="16"/>
      <c r="AU769" s="40">
        <v>804</v>
      </c>
      <c r="AV769" s="40" t="e">
        <f t="shared" si="62"/>
        <v>#REF!</v>
      </c>
    </row>
    <row r="770" spans="3:48" hidden="1" x14ac:dyDescent="0.25">
      <c r="C770" s="9"/>
      <c r="D770" s="47"/>
      <c r="E770" s="10"/>
      <c r="F770" s="54" t="str">
        <f t="shared" si="64"/>
        <v/>
      </c>
      <c r="G770" s="7"/>
      <c r="H770" s="46"/>
      <c r="I770" s="7"/>
      <c r="J770" s="7"/>
      <c r="K770" s="7"/>
      <c r="L770" s="10"/>
      <c r="M770" s="10"/>
      <c r="N770" s="46"/>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 t="str">
        <f ca="1">+IF(ISERROR(HLOOKUP("X",O770:$AL$881,AV770,FALSE)),"",IF(AN770="SI",100,IFERROR(HLOOKUP("X",O770:$AL$881,AV770,FALSE)-MONTH(TODAY()),"")))</f>
        <v/>
      </c>
      <c r="AN770" s="13"/>
      <c r="AO770" s="14"/>
      <c r="AP770" s="15">
        <f t="shared" si="65"/>
        <v>0</v>
      </c>
      <c r="AQ770" s="13"/>
      <c r="AR770" s="13"/>
      <c r="AS770" s="13"/>
      <c r="AT770" s="16"/>
      <c r="AU770" s="40">
        <v>805</v>
      </c>
      <c r="AV770" s="40" t="e">
        <f t="shared" si="62"/>
        <v>#REF!</v>
      </c>
    </row>
    <row r="771" spans="3:48" hidden="1" x14ac:dyDescent="0.25">
      <c r="C771" s="9"/>
      <c r="D771" s="47"/>
      <c r="E771" s="10"/>
      <c r="F771" s="54" t="str">
        <f t="shared" si="64"/>
        <v/>
      </c>
      <c r="G771" s="7"/>
      <c r="H771" s="46"/>
      <c r="I771" s="7"/>
      <c r="J771" s="7"/>
      <c r="K771" s="7"/>
      <c r="L771" s="10"/>
      <c r="M771" s="10"/>
      <c r="N771" s="46"/>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 t="str">
        <f ca="1">+IF(ISERROR(HLOOKUP("X",O771:$AL$881,AV771,FALSE)),"",IF(AN771="SI",100,IFERROR(HLOOKUP("X",O771:$AL$881,AV771,FALSE)-MONTH(TODAY()),"")))</f>
        <v/>
      </c>
      <c r="AN771" s="13"/>
      <c r="AO771" s="14"/>
      <c r="AP771" s="15">
        <f t="shared" si="65"/>
        <v>0</v>
      </c>
      <c r="AQ771" s="13"/>
      <c r="AR771" s="13"/>
      <c r="AS771" s="13"/>
      <c r="AT771" s="16"/>
      <c r="AU771" s="40">
        <v>806</v>
      </c>
      <c r="AV771" s="40" t="e">
        <f t="shared" si="62"/>
        <v>#REF!</v>
      </c>
    </row>
    <row r="772" spans="3:48" hidden="1" x14ac:dyDescent="0.25">
      <c r="C772" s="9"/>
      <c r="D772" s="47"/>
      <c r="E772" s="10"/>
      <c r="F772" s="54" t="str">
        <f t="shared" si="64"/>
        <v/>
      </c>
      <c r="G772" s="7"/>
      <c r="H772" s="46"/>
      <c r="I772" s="7"/>
      <c r="J772" s="7"/>
      <c r="K772" s="7"/>
      <c r="L772" s="10"/>
      <c r="M772" s="10"/>
      <c r="N772" s="46"/>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 t="str">
        <f ca="1">+IF(ISERROR(HLOOKUP("X",O772:$AL$881,AV772,FALSE)),"",IF(AN772="SI",100,IFERROR(HLOOKUP("X",O772:$AL$881,AV772,FALSE)-MONTH(TODAY()),"")))</f>
        <v/>
      </c>
      <c r="AN772" s="13"/>
      <c r="AO772" s="14"/>
      <c r="AP772" s="15">
        <f t="shared" si="65"/>
        <v>0</v>
      </c>
      <c r="AQ772" s="13"/>
      <c r="AR772" s="13"/>
      <c r="AS772" s="13"/>
      <c r="AT772" s="16"/>
      <c r="AU772" s="40">
        <v>807</v>
      </c>
      <c r="AV772" s="40" t="e">
        <f t="shared" si="62"/>
        <v>#REF!</v>
      </c>
    </row>
    <row r="773" spans="3:48" hidden="1" x14ac:dyDescent="0.25">
      <c r="C773" s="9"/>
      <c r="D773" s="47"/>
      <c r="E773" s="10"/>
      <c r="F773" s="54" t="str">
        <f t="shared" si="64"/>
        <v/>
      </c>
      <c r="G773" s="7"/>
      <c r="H773" s="46"/>
      <c r="I773" s="7"/>
      <c r="J773" s="7"/>
      <c r="K773" s="7"/>
      <c r="L773" s="10"/>
      <c r="M773" s="10"/>
      <c r="N773" s="46"/>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 t="str">
        <f ca="1">+IF(ISERROR(HLOOKUP("X",O773:$AL$881,AV773,FALSE)),"",IF(AN773="SI",100,IFERROR(HLOOKUP("X",O773:$AL$881,AV773,FALSE)-MONTH(TODAY()),"")))</f>
        <v/>
      </c>
      <c r="AN773" s="13"/>
      <c r="AO773" s="14"/>
      <c r="AP773" s="15">
        <f t="shared" si="65"/>
        <v>0</v>
      </c>
      <c r="AQ773" s="13"/>
      <c r="AR773" s="13"/>
      <c r="AS773" s="13"/>
      <c r="AT773" s="16"/>
      <c r="AU773" s="40">
        <v>808</v>
      </c>
      <c r="AV773" s="40" t="e">
        <f t="shared" si="62"/>
        <v>#REF!</v>
      </c>
    </row>
    <row r="774" spans="3:48" hidden="1" x14ac:dyDescent="0.25">
      <c r="C774" s="9"/>
      <c r="D774" s="47"/>
      <c r="E774" s="10"/>
      <c r="F774" s="54" t="str">
        <f t="shared" si="64"/>
        <v/>
      </c>
      <c r="G774" s="7"/>
      <c r="H774" s="46"/>
      <c r="I774" s="7"/>
      <c r="J774" s="7"/>
      <c r="K774" s="7"/>
      <c r="L774" s="10"/>
      <c r="M774" s="10"/>
      <c r="N774" s="46"/>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 t="str">
        <f ca="1">+IF(ISERROR(HLOOKUP("X",O774:$AL$881,AV774,FALSE)),"",IF(AN774="SI",100,IFERROR(HLOOKUP("X",O774:$AL$881,AV774,FALSE)-MONTH(TODAY()),"")))</f>
        <v/>
      </c>
      <c r="AN774" s="13"/>
      <c r="AO774" s="14"/>
      <c r="AP774" s="15">
        <f t="shared" si="65"/>
        <v>0</v>
      </c>
      <c r="AQ774" s="13"/>
      <c r="AR774" s="13"/>
      <c r="AS774" s="13"/>
      <c r="AT774" s="16"/>
      <c r="AU774" s="40">
        <v>809</v>
      </c>
      <c r="AV774" s="40" t="e">
        <f t="shared" si="62"/>
        <v>#REF!</v>
      </c>
    </row>
    <row r="775" spans="3:48" hidden="1" x14ac:dyDescent="0.25">
      <c r="C775" s="9"/>
      <c r="D775" s="47"/>
      <c r="E775" s="10"/>
      <c r="F775" s="54" t="str">
        <f t="shared" si="64"/>
        <v/>
      </c>
      <c r="G775" s="7"/>
      <c r="H775" s="46"/>
      <c r="I775" s="7"/>
      <c r="J775" s="7"/>
      <c r="K775" s="7"/>
      <c r="L775" s="10"/>
      <c r="M775" s="10"/>
      <c r="N775" s="46"/>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 t="str">
        <f ca="1">+IF(ISERROR(HLOOKUP("X",O775:$AL$881,AV775,FALSE)),"",IF(AN775="SI",100,IFERROR(HLOOKUP("X",O775:$AL$881,AV775,FALSE)-MONTH(TODAY()),"")))</f>
        <v/>
      </c>
      <c r="AN775" s="13"/>
      <c r="AO775" s="14"/>
      <c r="AP775" s="15">
        <f t="shared" si="65"/>
        <v>0</v>
      </c>
      <c r="AQ775" s="13"/>
      <c r="AR775" s="13"/>
      <c r="AS775" s="13"/>
      <c r="AT775" s="16"/>
      <c r="AU775" s="40">
        <v>810</v>
      </c>
      <c r="AV775" s="40" t="e">
        <f t="shared" si="62"/>
        <v>#REF!</v>
      </c>
    </row>
    <row r="776" spans="3:48" hidden="1" x14ac:dyDescent="0.25">
      <c r="C776" s="9"/>
      <c r="D776" s="47"/>
      <c r="E776" s="10"/>
      <c r="F776" s="54" t="str">
        <f t="shared" si="64"/>
        <v/>
      </c>
      <c r="G776" s="7"/>
      <c r="H776" s="46"/>
      <c r="I776" s="7"/>
      <c r="J776" s="7"/>
      <c r="K776" s="7"/>
      <c r="L776" s="10"/>
      <c r="M776" s="10"/>
      <c r="N776" s="46"/>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 t="str">
        <f ca="1">+IF(ISERROR(HLOOKUP("X",O776:$AL$881,AV776,FALSE)),"",IF(AN776="SI",100,IFERROR(HLOOKUP("X",O776:$AL$881,AV776,FALSE)-MONTH(TODAY()),"")))</f>
        <v/>
      </c>
      <c r="AN776" s="13"/>
      <c r="AO776" s="14"/>
      <c r="AP776" s="15">
        <f t="shared" si="65"/>
        <v>0</v>
      </c>
      <c r="AQ776" s="13"/>
      <c r="AR776" s="13"/>
      <c r="AS776" s="13"/>
      <c r="AT776" s="16"/>
      <c r="AU776" s="40">
        <v>811</v>
      </c>
      <c r="AV776" s="40" t="e">
        <f t="shared" si="62"/>
        <v>#REF!</v>
      </c>
    </row>
    <row r="777" spans="3:48" hidden="1" x14ac:dyDescent="0.25">
      <c r="C777" s="9"/>
      <c r="D777" s="47"/>
      <c r="E777" s="10"/>
      <c r="F777" s="54" t="str">
        <f t="shared" si="64"/>
        <v/>
      </c>
      <c r="G777" s="7"/>
      <c r="H777" s="46"/>
      <c r="I777" s="7"/>
      <c r="J777" s="7"/>
      <c r="K777" s="7"/>
      <c r="L777" s="10"/>
      <c r="M777" s="10"/>
      <c r="N777" s="46"/>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 t="str">
        <f ca="1">+IF(ISERROR(HLOOKUP("X",O777:$AL$881,AV777,FALSE)),"",IF(AN777="SI",100,IFERROR(HLOOKUP("X",O777:$AL$881,AV777,FALSE)-MONTH(TODAY()),"")))</f>
        <v/>
      </c>
      <c r="AN777" s="13"/>
      <c r="AO777" s="14"/>
      <c r="AP777" s="15">
        <f t="shared" si="65"/>
        <v>0</v>
      </c>
      <c r="AQ777" s="13"/>
      <c r="AR777" s="13"/>
      <c r="AS777" s="13"/>
      <c r="AT777" s="16"/>
      <c r="AU777" s="40">
        <v>812</v>
      </c>
      <c r="AV777" s="40" t="e">
        <f t="shared" si="62"/>
        <v>#REF!</v>
      </c>
    </row>
    <row r="778" spans="3:48" hidden="1" x14ac:dyDescent="0.25">
      <c r="C778" s="9"/>
      <c r="D778" s="47"/>
      <c r="E778" s="10"/>
      <c r="F778" s="54" t="str">
        <f t="shared" si="64"/>
        <v/>
      </c>
      <c r="G778" s="7"/>
      <c r="H778" s="46"/>
      <c r="I778" s="7"/>
      <c r="J778" s="7"/>
      <c r="K778" s="7"/>
      <c r="L778" s="10"/>
      <c r="M778" s="10"/>
      <c r="N778" s="46"/>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 t="str">
        <f ca="1">+IF(ISERROR(HLOOKUP("X",O778:$AL$881,AV778,FALSE)),"",IF(AN778="SI",100,IFERROR(HLOOKUP("X",O778:$AL$881,AV778,FALSE)-MONTH(TODAY()),"")))</f>
        <v/>
      </c>
      <c r="AN778" s="13"/>
      <c r="AO778" s="14"/>
      <c r="AP778" s="15">
        <f t="shared" si="65"/>
        <v>0</v>
      </c>
      <c r="AQ778" s="13"/>
      <c r="AR778" s="13"/>
      <c r="AS778" s="13"/>
      <c r="AT778" s="16"/>
      <c r="AU778" s="40">
        <v>813</v>
      </c>
      <c r="AV778" s="40" t="e">
        <f t="shared" si="62"/>
        <v>#REF!</v>
      </c>
    </row>
    <row r="779" spans="3:48" hidden="1" x14ac:dyDescent="0.25">
      <c r="C779" s="9"/>
      <c r="D779" s="47"/>
      <c r="E779" s="10"/>
      <c r="F779" s="54" t="str">
        <f t="shared" si="64"/>
        <v/>
      </c>
      <c r="G779" s="7"/>
      <c r="H779" s="46"/>
      <c r="I779" s="7"/>
      <c r="J779" s="7"/>
      <c r="K779" s="7"/>
      <c r="L779" s="10"/>
      <c r="M779" s="10"/>
      <c r="N779" s="46"/>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 t="str">
        <f ca="1">+IF(ISERROR(HLOOKUP("X",O779:$AL$881,AV779,FALSE)),"",IF(AN779="SI",100,IFERROR(HLOOKUP("X",O779:$AL$881,AV779,FALSE)-MONTH(TODAY()),"")))</f>
        <v/>
      </c>
      <c r="AN779" s="13"/>
      <c r="AO779" s="14"/>
      <c r="AP779" s="15">
        <f t="shared" si="65"/>
        <v>0</v>
      </c>
      <c r="AQ779" s="13"/>
      <c r="AR779" s="13"/>
      <c r="AS779" s="13"/>
      <c r="AT779" s="16"/>
      <c r="AU779" s="40">
        <v>814</v>
      </c>
      <c r="AV779" s="40" t="e">
        <f t="shared" si="62"/>
        <v>#REF!</v>
      </c>
    </row>
    <row r="780" spans="3:48" hidden="1" x14ac:dyDescent="0.25">
      <c r="C780" s="9"/>
      <c r="D780" s="47"/>
      <c r="E780" s="10"/>
      <c r="F780" s="54" t="str">
        <f t="shared" si="64"/>
        <v/>
      </c>
      <c r="G780" s="7"/>
      <c r="H780" s="46"/>
      <c r="I780" s="7"/>
      <c r="J780" s="7"/>
      <c r="K780" s="7"/>
      <c r="L780" s="10"/>
      <c r="M780" s="10"/>
      <c r="N780" s="46"/>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 t="str">
        <f ca="1">+IF(ISERROR(HLOOKUP("X",O780:$AL$881,AV780,FALSE)),"",IF(AN780="SI",100,IFERROR(HLOOKUP("X",O780:$AL$881,AV780,FALSE)-MONTH(TODAY()),"")))</f>
        <v/>
      </c>
      <c r="AN780" s="13"/>
      <c r="AO780" s="14"/>
      <c r="AP780" s="15">
        <f t="shared" si="65"/>
        <v>0</v>
      </c>
      <c r="AQ780" s="13"/>
      <c r="AR780" s="13"/>
      <c r="AS780" s="13"/>
      <c r="AT780" s="16"/>
      <c r="AU780" s="40">
        <v>815</v>
      </c>
      <c r="AV780" s="40" t="e">
        <f t="shared" si="62"/>
        <v>#REF!</v>
      </c>
    </row>
    <row r="781" spans="3:48" hidden="1" x14ac:dyDescent="0.25">
      <c r="C781" s="43"/>
      <c r="D781" s="7"/>
      <c r="E781" s="11"/>
      <c r="F781" s="54" t="str">
        <f t="shared" si="64"/>
        <v/>
      </c>
      <c r="G781" s="7"/>
      <c r="H781" s="43"/>
      <c r="I781" s="7"/>
      <c r="J781" s="5"/>
      <c r="K781" s="5"/>
      <c r="L781" s="11"/>
      <c r="M781" s="11"/>
      <c r="N781" s="25"/>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 t="str">
        <f ca="1">+IF(ISERROR(HLOOKUP("X",O781:$AL$881,AV781,FALSE)),"",IF(AN781="SI",100,IFERROR(HLOOKUP("X",O781:$AL$881,AV781,FALSE)-MONTH(TODAY()),"")))</f>
        <v/>
      </c>
      <c r="AN781" s="13"/>
      <c r="AO781" s="13"/>
      <c r="AP781" s="15"/>
      <c r="AQ781" s="13"/>
      <c r="AR781" s="13"/>
      <c r="AS781" s="13"/>
      <c r="AT781" s="16"/>
      <c r="AU781" s="40">
        <v>816</v>
      </c>
      <c r="AV781" s="40" t="e">
        <f t="shared" si="62"/>
        <v>#REF!</v>
      </c>
    </row>
    <row r="782" spans="3:48" hidden="1" x14ac:dyDescent="0.25">
      <c r="C782" s="43"/>
      <c r="D782" s="7"/>
      <c r="E782" s="11"/>
      <c r="F782" s="54" t="str">
        <f t="shared" si="64"/>
        <v/>
      </c>
      <c r="G782" s="7"/>
      <c r="H782" s="43"/>
      <c r="I782" s="7"/>
      <c r="J782" s="11"/>
      <c r="K782" s="5"/>
      <c r="L782" s="11"/>
      <c r="M782" s="11"/>
      <c r="N782" s="25"/>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 t="str">
        <f ca="1">+IF(ISERROR(HLOOKUP("X",O782:$AL$881,AV782,FALSE)),"",IF(AN782="SI",100,IFERROR(HLOOKUP("X",O782:$AL$881,AV782,FALSE)-MONTH(TODAY()),"")))</f>
        <v/>
      </c>
      <c r="AN782" s="13"/>
      <c r="AO782" s="13"/>
      <c r="AP782" s="15">
        <f>+IF(AN782="SI",AO782,0)</f>
        <v>0</v>
      </c>
      <c r="AQ782" s="13"/>
      <c r="AR782" s="13"/>
      <c r="AS782" s="13"/>
      <c r="AT782" s="16"/>
      <c r="AU782" s="40">
        <v>817</v>
      </c>
      <c r="AV782" s="40" t="e">
        <f t="shared" si="62"/>
        <v>#REF!</v>
      </c>
    </row>
    <row r="783" spans="3:48" hidden="1" x14ac:dyDescent="0.25">
      <c r="C783" s="43"/>
      <c r="D783" s="7"/>
      <c r="E783" s="11"/>
      <c r="F783" s="54" t="str">
        <f t="shared" si="64"/>
        <v/>
      </c>
      <c r="G783" s="7"/>
      <c r="H783" s="43"/>
      <c r="I783" s="7"/>
      <c r="J783" s="5"/>
      <c r="K783" s="5"/>
      <c r="L783" s="11"/>
      <c r="M783" s="11"/>
      <c r="N783" s="25"/>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 t="str">
        <f ca="1">+IF(ISERROR(HLOOKUP("X",O783:$AL$881,AV783,FALSE)),"",IF(AN783="SI",100,IFERROR(HLOOKUP("X",O783:$AL$881,AV783,FALSE)-MONTH(TODAY()),"")))</f>
        <v/>
      </c>
      <c r="AN783" s="13"/>
      <c r="AO783" s="13"/>
      <c r="AP783" s="15">
        <f>+IF(AN783="SI",AO783,0)</f>
        <v>0</v>
      </c>
      <c r="AQ783" s="13"/>
      <c r="AR783" s="13"/>
      <c r="AS783" s="13"/>
      <c r="AT783" s="16"/>
      <c r="AU783" s="40">
        <v>818</v>
      </c>
      <c r="AV783" s="40" t="e">
        <f t="shared" si="62"/>
        <v>#REF!</v>
      </c>
    </row>
    <row r="784" spans="3:48" hidden="1" x14ac:dyDescent="0.25">
      <c r="C784" s="43"/>
      <c r="D784" s="7"/>
      <c r="E784" s="11"/>
      <c r="F784" s="54" t="str">
        <f t="shared" si="64"/>
        <v/>
      </c>
      <c r="G784" s="7"/>
      <c r="H784" s="43"/>
      <c r="I784" s="7"/>
      <c r="J784" s="11"/>
      <c r="K784" s="5"/>
      <c r="L784" s="11"/>
      <c r="M784" s="11"/>
      <c r="N784" s="25"/>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 t="str">
        <f ca="1">+IF(ISERROR(HLOOKUP("X",O784:$AL$881,AV784,FALSE)),"",IF(AN784="SI",100,IFERROR(HLOOKUP("X",O784:$AL$881,AV784,FALSE)-MONTH(TODAY()),"")))</f>
        <v/>
      </c>
      <c r="AN784" s="13"/>
      <c r="AO784" s="13"/>
      <c r="AP784" s="15"/>
      <c r="AQ784" s="13"/>
      <c r="AR784" s="13"/>
      <c r="AS784" s="13"/>
      <c r="AT784" s="16"/>
      <c r="AU784" s="40">
        <v>819</v>
      </c>
      <c r="AV784" s="40" t="e">
        <f t="shared" si="62"/>
        <v>#REF!</v>
      </c>
    </row>
    <row r="785" spans="1:48" hidden="1" x14ac:dyDescent="0.25">
      <c r="C785" s="43"/>
      <c r="D785" s="7"/>
      <c r="E785" s="11"/>
      <c r="F785" s="54" t="str">
        <f t="shared" si="64"/>
        <v/>
      </c>
      <c r="G785" s="7"/>
      <c r="H785" s="43"/>
      <c r="I785" s="7"/>
      <c r="J785" s="7"/>
      <c r="K785" s="43"/>
      <c r="L785" s="11"/>
      <c r="M785" s="11"/>
      <c r="N785" s="25"/>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 t="str">
        <f ca="1">+IF(ISERROR(HLOOKUP("X",O785:$AL$881,AV785,FALSE)),"",IF(AN785="SI",100,IFERROR(HLOOKUP("X",O785:$AL$881,AV785,FALSE)-MONTH(TODAY()),"")))</f>
        <v/>
      </c>
      <c r="AN785" s="13"/>
      <c r="AO785" s="13"/>
      <c r="AP785" s="15"/>
      <c r="AQ785" s="13"/>
      <c r="AR785" s="13"/>
      <c r="AS785" s="13"/>
      <c r="AT785" s="16"/>
      <c r="AU785" s="40">
        <v>820</v>
      </c>
      <c r="AV785" s="40" t="e">
        <f t="shared" si="62"/>
        <v>#REF!</v>
      </c>
    </row>
    <row r="786" spans="1:48" hidden="1" x14ac:dyDescent="0.25">
      <c r="C786" s="43"/>
      <c r="D786" s="7"/>
      <c r="E786" s="11"/>
      <c r="F786" s="54" t="str">
        <f t="shared" si="64"/>
        <v/>
      </c>
      <c r="G786" s="7"/>
      <c r="H786" s="43"/>
      <c r="I786" s="7"/>
      <c r="J786" s="11"/>
      <c r="K786" s="5"/>
      <c r="L786" s="11"/>
      <c r="M786" s="11"/>
      <c r="N786" s="25"/>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 t="str">
        <f ca="1">+IF(ISERROR(HLOOKUP("X",O786:$AL$881,AV786,FALSE)),"",IF(AN786="SI",100,IFERROR(HLOOKUP("X",O786:$AL$881,AV786,FALSE)-MONTH(TODAY()),"")))</f>
        <v/>
      </c>
      <c r="AN786" s="13"/>
      <c r="AO786" s="13"/>
      <c r="AP786" s="15">
        <f>+IF(AN786="SI",AO786,0)</f>
        <v>0</v>
      </c>
      <c r="AQ786" s="13"/>
      <c r="AR786" s="13"/>
      <c r="AS786" s="13"/>
      <c r="AT786" s="16"/>
      <c r="AU786" s="40">
        <v>821</v>
      </c>
      <c r="AV786" s="40" t="e">
        <f t="shared" si="62"/>
        <v>#REF!</v>
      </c>
    </row>
    <row r="787" spans="1:48" hidden="1" x14ac:dyDescent="0.25">
      <c r="C787" s="43"/>
      <c r="D787" s="7"/>
      <c r="E787" s="11"/>
      <c r="F787" s="54" t="str">
        <f t="shared" si="64"/>
        <v/>
      </c>
      <c r="G787" s="7"/>
      <c r="H787" s="43"/>
      <c r="I787" s="7"/>
      <c r="J787" s="5"/>
      <c r="K787" s="5"/>
      <c r="L787" s="11"/>
      <c r="M787" s="11"/>
      <c r="N787" s="25"/>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 t="str">
        <f ca="1">+IF(ISERROR(HLOOKUP("X",O787:$AL$881,AV787,FALSE)),"",IF(AN787="SI",100,IFERROR(HLOOKUP("X",O787:$AL$881,AV787,FALSE)-MONTH(TODAY()),"")))</f>
        <v/>
      </c>
      <c r="AN787" s="13"/>
      <c r="AO787" s="13"/>
      <c r="AP787" s="15">
        <f>+IF(AN787="SI",AO787,0)</f>
        <v>0</v>
      </c>
      <c r="AQ787" s="13"/>
      <c r="AR787" s="13"/>
      <c r="AS787" s="13"/>
      <c r="AT787" s="16"/>
      <c r="AU787" s="40">
        <v>822</v>
      </c>
      <c r="AV787" s="40" t="e">
        <f t="shared" si="62"/>
        <v>#REF!</v>
      </c>
    </row>
    <row r="788" spans="1:48" ht="15.75" hidden="1" thickBot="1" x14ac:dyDescent="0.3">
      <c r="C788" s="158"/>
      <c r="D788" s="159"/>
      <c r="E788" s="160"/>
      <c r="F788" s="160"/>
      <c r="G788" s="160"/>
      <c r="H788" s="160"/>
      <c r="I788" s="160"/>
      <c r="J788" s="160"/>
      <c r="K788" s="160"/>
      <c r="L788" s="160"/>
      <c r="M788" s="160"/>
      <c r="N788" s="160"/>
      <c r="O788" s="160"/>
      <c r="P788" s="160"/>
      <c r="Q788" s="160"/>
      <c r="R788" s="160"/>
      <c r="S788" s="160"/>
      <c r="T788" s="160"/>
      <c r="U788" s="160"/>
      <c r="V788" s="160"/>
      <c r="W788" s="160"/>
      <c r="X788" s="160"/>
      <c r="Y788" s="160"/>
      <c r="Z788" s="160"/>
      <c r="AA788" s="160"/>
      <c r="AB788" s="160"/>
      <c r="AC788" s="160"/>
      <c r="AD788" s="160"/>
      <c r="AE788" s="160"/>
      <c r="AF788" s="160"/>
      <c r="AG788" s="160"/>
      <c r="AH788" s="160"/>
      <c r="AI788" s="160"/>
      <c r="AJ788" s="160"/>
      <c r="AK788" s="160"/>
      <c r="AL788" s="160"/>
      <c r="AM788" s="160"/>
      <c r="AN788" s="27" t="s">
        <v>35</v>
      </c>
      <c r="AO788" s="28">
        <f>SUM(AO762:AO787)</f>
        <v>0</v>
      </c>
      <c r="AP788" s="28">
        <f>SUM(AP762:AP787)</f>
        <v>0</v>
      </c>
      <c r="AQ788" s="29">
        <f>SUM(F788:AN788)</f>
        <v>0</v>
      </c>
      <c r="AR788" s="29"/>
      <c r="AS788" s="29"/>
      <c r="AT788" s="30"/>
      <c r="AU788" s="40">
        <v>823</v>
      </c>
      <c r="AV788" s="40" t="e">
        <f t="shared" si="62"/>
        <v>#REF!</v>
      </c>
    </row>
    <row r="789" spans="1:48" ht="29.25" hidden="1" thickTop="1" x14ac:dyDescent="0.25">
      <c r="A789" s="151" t="str">
        <f>D789</f>
        <v/>
      </c>
      <c r="B789" s="94"/>
      <c r="C789" s="162" t="s">
        <v>33</v>
      </c>
      <c r="D789" s="49" t="str">
        <f>IF(F791=1,VLOOKUP("NOMINACION PROTOCOLO",C760:D788,2,0)+1,"")</f>
        <v/>
      </c>
      <c r="E789" s="149" t="s">
        <v>32</v>
      </c>
      <c r="F789" s="155" t="s">
        <v>18</v>
      </c>
      <c r="G789" s="149" t="s">
        <v>23</v>
      </c>
      <c r="H789" s="149" t="s">
        <v>15</v>
      </c>
      <c r="I789" s="149" t="s">
        <v>24</v>
      </c>
      <c r="J789" s="149" t="s">
        <v>12</v>
      </c>
      <c r="K789" s="149"/>
      <c r="L789" s="149" t="s">
        <v>22</v>
      </c>
      <c r="M789" s="149"/>
      <c r="N789" s="149"/>
      <c r="O789" s="150" t="s">
        <v>0</v>
      </c>
      <c r="P789" s="150" t="s">
        <v>1</v>
      </c>
      <c r="Q789" s="150" t="s">
        <v>2</v>
      </c>
      <c r="R789" s="150" t="s">
        <v>3</v>
      </c>
      <c r="S789" s="150" t="s">
        <v>4</v>
      </c>
      <c r="T789" s="150" t="s">
        <v>5</v>
      </c>
      <c r="U789" s="150" t="s">
        <v>6</v>
      </c>
      <c r="V789" s="150" t="s">
        <v>7</v>
      </c>
      <c r="W789" s="150" t="s">
        <v>8</v>
      </c>
      <c r="X789" s="150" t="s">
        <v>9</v>
      </c>
      <c r="Y789" s="150" t="s">
        <v>10</v>
      </c>
      <c r="Z789" s="150" t="s">
        <v>11</v>
      </c>
      <c r="AA789" s="150" t="s">
        <v>0</v>
      </c>
      <c r="AB789" s="150" t="s">
        <v>1</v>
      </c>
      <c r="AC789" s="150" t="s">
        <v>2</v>
      </c>
      <c r="AD789" s="150" t="s">
        <v>3</v>
      </c>
      <c r="AE789" s="150" t="s">
        <v>4</v>
      </c>
      <c r="AF789" s="150" t="s">
        <v>5</v>
      </c>
      <c r="AG789" s="150" t="s">
        <v>6</v>
      </c>
      <c r="AH789" s="150" t="s">
        <v>7</v>
      </c>
      <c r="AI789" s="150" t="s">
        <v>8</v>
      </c>
      <c r="AJ789" s="150" t="s">
        <v>9</v>
      </c>
      <c r="AK789" s="150" t="s">
        <v>10</v>
      </c>
      <c r="AL789" s="150" t="s">
        <v>11</v>
      </c>
      <c r="AM789" s="149" t="s">
        <v>17</v>
      </c>
      <c r="AN789" s="149"/>
      <c r="AO789" s="149" t="s">
        <v>14</v>
      </c>
      <c r="AP789" s="149"/>
      <c r="AQ789" s="19"/>
      <c r="AR789" s="19"/>
      <c r="AS789" s="19"/>
      <c r="AT789" s="20"/>
      <c r="AU789" s="40">
        <v>824</v>
      </c>
      <c r="AV789" s="40" t="e">
        <f t="shared" si="62"/>
        <v>#REF!</v>
      </c>
    </row>
    <row r="790" spans="1:48" ht="29.25" hidden="1" thickBot="1" x14ac:dyDescent="0.3">
      <c r="A790" s="152"/>
      <c r="B790" s="94"/>
      <c r="C790" s="162"/>
      <c r="D790" s="48"/>
      <c r="E790" s="149"/>
      <c r="F790" s="155"/>
      <c r="G790" s="149"/>
      <c r="H790" s="149"/>
      <c r="I790" s="149"/>
      <c r="J790" s="41" t="s">
        <v>26</v>
      </c>
      <c r="K790" s="41" t="s">
        <v>25</v>
      </c>
      <c r="L790" s="41" t="s">
        <v>21</v>
      </c>
      <c r="M790" s="41" t="s">
        <v>20</v>
      </c>
      <c r="N790" s="41" t="s">
        <v>19</v>
      </c>
      <c r="O790" s="150"/>
      <c r="P790" s="150"/>
      <c r="Q790" s="150"/>
      <c r="R790" s="150"/>
      <c r="S790" s="150"/>
      <c r="T790" s="150"/>
      <c r="U790" s="150"/>
      <c r="V790" s="150"/>
      <c r="W790" s="150"/>
      <c r="X790" s="150"/>
      <c r="Y790" s="150"/>
      <c r="Z790" s="150"/>
      <c r="AA790" s="150"/>
      <c r="AB790" s="150"/>
      <c r="AC790" s="150"/>
      <c r="AD790" s="150"/>
      <c r="AE790" s="150"/>
      <c r="AF790" s="150"/>
      <c r="AG790" s="150"/>
      <c r="AH790" s="150"/>
      <c r="AI790" s="150"/>
      <c r="AJ790" s="150"/>
      <c r="AK790" s="150"/>
      <c r="AL790" s="150"/>
      <c r="AM790" s="44" t="s">
        <v>16</v>
      </c>
      <c r="AN790" s="41" t="s">
        <v>13</v>
      </c>
      <c r="AO790" s="41" t="s">
        <v>28</v>
      </c>
      <c r="AP790" s="44" t="s">
        <v>29</v>
      </c>
      <c r="AQ790" s="23"/>
      <c r="AR790" s="23"/>
      <c r="AS790" s="23"/>
      <c r="AT790" s="24"/>
      <c r="AU790" s="40">
        <v>825</v>
      </c>
      <c r="AV790" s="40" t="e">
        <f t="shared" si="62"/>
        <v>#REF!</v>
      </c>
    </row>
    <row r="791" spans="1:48" hidden="1" x14ac:dyDescent="0.25">
      <c r="C791" s="42"/>
      <c r="D791" s="50"/>
      <c r="E791" s="11"/>
      <c r="F791" s="54" t="str">
        <f>IF(ISBLANK(C791),"",IF(AND(ISTEXT(F789)=TRUE,ISTEXT(C791)=TRUE),1,F789+1))</f>
        <v/>
      </c>
      <c r="G791" s="5"/>
      <c r="H791" s="43"/>
      <c r="I791" s="7"/>
      <c r="J791" s="5"/>
      <c r="K791" s="5"/>
      <c r="L791" s="11"/>
      <c r="M791" s="11"/>
      <c r="N791" s="25">
        <f>SUM(L791:M816)</f>
        <v>0</v>
      </c>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 t="str">
        <f ca="1">+IF(ISERROR(HLOOKUP("X",O791:$AL$881,AV791,FALSE)),"",IF(AN791="SI",100,IFERROR(HLOOKUP("X",O791:$AL$881,AV791,FALSE)-MONTH(TODAY()),"")))</f>
        <v/>
      </c>
      <c r="AN791" s="13"/>
      <c r="AO791" s="13"/>
      <c r="AP791" s="15">
        <f>+IF(AN791="SI",AO791,0)</f>
        <v>0</v>
      </c>
      <c r="AQ791" s="14">
        <f>SUM(AP791)</f>
        <v>0</v>
      </c>
      <c r="AR791" s="13"/>
      <c r="AS791" s="13"/>
      <c r="AT791" s="16"/>
      <c r="AU791" s="40">
        <v>826</v>
      </c>
      <c r="AV791" s="40" t="e">
        <f t="shared" si="62"/>
        <v>#REF!</v>
      </c>
    </row>
    <row r="792" spans="1:48" hidden="1" x14ac:dyDescent="0.25">
      <c r="C792" s="42"/>
      <c r="D792" s="50"/>
      <c r="E792" s="11"/>
      <c r="F792" s="54" t="str">
        <f>IF(ISBLANK(C792),"",IF(AND(ISTEXT(F791)=TRUE,ISTEXT(C792)=TRUE),1,F791+1))</f>
        <v/>
      </c>
      <c r="G792" s="5"/>
      <c r="H792" s="43"/>
      <c r="I792" s="7"/>
      <c r="J792" s="5"/>
      <c r="K792" s="5"/>
      <c r="L792" s="11"/>
      <c r="M792" s="11"/>
      <c r="N792" s="25"/>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 t="str">
        <f ca="1">+IF(ISERROR(HLOOKUP("X",O792:$AL$881,AV792,FALSE)),"",IF(AN792="SI",100,IFERROR(HLOOKUP("X",O792:$AL$881,AV792,FALSE)-MONTH(TODAY()),"")))</f>
        <v/>
      </c>
      <c r="AN792" s="13"/>
      <c r="AO792" s="13"/>
      <c r="AP792" s="15"/>
      <c r="AQ792" s="13"/>
      <c r="AR792" s="13"/>
      <c r="AS792" s="13"/>
      <c r="AT792" s="16"/>
      <c r="AU792" s="40">
        <v>827</v>
      </c>
      <c r="AV792" s="40" t="e">
        <f t="shared" si="62"/>
        <v>#REF!</v>
      </c>
    </row>
    <row r="793" spans="1:48" hidden="1" x14ac:dyDescent="0.25">
      <c r="C793" s="42"/>
      <c r="D793" s="50"/>
      <c r="E793" s="11"/>
      <c r="F793" s="54" t="str">
        <f t="shared" ref="F793:F816" si="66">IF(ISBLANK(C793),"",IF(AND(ISTEXT(F792)=TRUE,ISTEXT(C793)=TRUE),1,F792+1))</f>
        <v/>
      </c>
      <c r="G793" s="5"/>
      <c r="H793" s="43"/>
      <c r="I793" s="7"/>
      <c r="J793" s="5"/>
      <c r="K793" s="5"/>
      <c r="L793" s="11"/>
      <c r="M793" s="11"/>
      <c r="N793" s="25"/>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 t="str">
        <f ca="1">+IF(ISERROR(HLOOKUP("X",O793:$AL$881,AV793,FALSE)),"",IF(AN793="SI",100,IFERROR(HLOOKUP("X",O793:$AL$881,AV793,FALSE)-MONTH(TODAY()),"")))</f>
        <v/>
      </c>
      <c r="AN793" s="13"/>
      <c r="AO793" s="13"/>
      <c r="AP793" s="15"/>
      <c r="AQ793" s="13"/>
      <c r="AR793" s="13"/>
      <c r="AS793" s="13"/>
      <c r="AT793" s="16"/>
      <c r="AU793" s="40">
        <v>828</v>
      </c>
      <c r="AV793" s="40" t="e">
        <f t="shared" si="62"/>
        <v>#REF!</v>
      </c>
    </row>
    <row r="794" spans="1:48" hidden="1" x14ac:dyDescent="0.25">
      <c r="C794" s="42"/>
      <c r="D794" s="50"/>
      <c r="E794" s="11"/>
      <c r="F794" s="54" t="str">
        <f t="shared" si="66"/>
        <v/>
      </c>
      <c r="G794" s="5"/>
      <c r="H794" s="43"/>
      <c r="I794" s="7"/>
      <c r="J794" s="5"/>
      <c r="K794" s="5"/>
      <c r="L794" s="11"/>
      <c r="M794" s="11"/>
      <c r="N794" s="25"/>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 t="str">
        <f ca="1">+IF(ISERROR(HLOOKUP("X",O794:$AL$881,AV794,FALSE)),"",IF(AN794="SI",100,IFERROR(HLOOKUP("X",O794:$AL$881,AV794,FALSE)-MONTH(TODAY()),"")))</f>
        <v/>
      </c>
      <c r="AN794" s="13"/>
      <c r="AO794" s="13"/>
      <c r="AP794" s="15"/>
      <c r="AQ794" s="13"/>
      <c r="AR794" s="13"/>
      <c r="AS794" s="13"/>
      <c r="AT794" s="16"/>
      <c r="AU794" s="40">
        <v>829</v>
      </c>
      <c r="AV794" s="40" t="e">
        <f t="shared" si="62"/>
        <v>#REF!</v>
      </c>
    </row>
    <row r="795" spans="1:48" hidden="1" x14ac:dyDescent="0.25">
      <c r="C795" s="42"/>
      <c r="D795" s="50"/>
      <c r="E795" s="11"/>
      <c r="F795" s="54" t="str">
        <f t="shared" si="66"/>
        <v/>
      </c>
      <c r="G795" s="5"/>
      <c r="H795" s="43"/>
      <c r="I795" s="7"/>
      <c r="J795" s="5"/>
      <c r="K795" s="5"/>
      <c r="L795" s="11"/>
      <c r="M795" s="11"/>
      <c r="N795" s="25"/>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 t="str">
        <f ca="1">+IF(ISERROR(HLOOKUP("X",O795:$AL$881,AV795,FALSE)),"",IF(AN795="SI",100,IFERROR(HLOOKUP("X",O795:$AL$881,AV795,FALSE)-MONTH(TODAY()),"")))</f>
        <v/>
      </c>
      <c r="AN795" s="13"/>
      <c r="AO795" s="13"/>
      <c r="AP795" s="15"/>
      <c r="AQ795" s="13"/>
      <c r="AR795" s="13"/>
      <c r="AS795" s="13"/>
      <c r="AT795" s="16"/>
      <c r="AU795" s="40">
        <v>830</v>
      </c>
      <c r="AV795" s="40" t="e">
        <f t="shared" si="62"/>
        <v>#REF!</v>
      </c>
    </row>
    <row r="796" spans="1:48" hidden="1" x14ac:dyDescent="0.25">
      <c r="C796" s="9"/>
      <c r="D796" s="47"/>
      <c r="E796" s="10"/>
      <c r="F796" s="54" t="str">
        <f t="shared" si="66"/>
        <v/>
      </c>
      <c r="G796" s="7"/>
      <c r="H796" s="46"/>
      <c r="I796" s="7"/>
      <c r="J796" s="7"/>
      <c r="K796" s="7"/>
      <c r="L796" s="10"/>
      <c r="M796" s="10"/>
      <c r="N796" s="46"/>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 t="str">
        <f ca="1">+IF(ISERROR(HLOOKUP("X",O796:$AL$881,AV796,FALSE)),"",IF(AN796="SI",100,IFERROR(HLOOKUP("X",O796:$AL$881,AV796,FALSE)-MONTH(TODAY()),"")))</f>
        <v/>
      </c>
      <c r="AN796" s="13"/>
      <c r="AO796" s="14"/>
      <c r="AP796" s="15">
        <f t="shared" ref="AP796:AP809" si="67">+IF(AN796="SI",AO796,0)</f>
        <v>0</v>
      </c>
      <c r="AQ796" s="13"/>
      <c r="AR796" s="13"/>
      <c r="AS796" s="13"/>
      <c r="AT796" s="16"/>
      <c r="AU796" s="40">
        <v>831</v>
      </c>
      <c r="AV796" s="40" t="e">
        <f t="shared" si="62"/>
        <v>#REF!</v>
      </c>
    </row>
    <row r="797" spans="1:48" hidden="1" x14ac:dyDescent="0.25">
      <c r="C797" s="9"/>
      <c r="D797" s="47"/>
      <c r="E797" s="10"/>
      <c r="F797" s="54" t="str">
        <f t="shared" si="66"/>
        <v/>
      </c>
      <c r="G797" s="7"/>
      <c r="H797" s="46"/>
      <c r="I797" s="7"/>
      <c r="J797" s="7"/>
      <c r="K797" s="7"/>
      <c r="L797" s="10"/>
      <c r="M797" s="10"/>
      <c r="N797" s="46"/>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 t="str">
        <f ca="1">+IF(ISERROR(HLOOKUP("X",O797:$AL$881,AV797,FALSE)),"",IF(AN797="SI",100,IFERROR(HLOOKUP("X",O797:$AL$881,AV797,FALSE)-MONTH(TODAY()),"")))</f>
        <v/>
      </c>
      <c r="AN797" s="13"/>
      <c r="AO797" s="14"/>
      <c r="AP797" s="15">
        <f t="shared" si="67"/>
        <v>0</v>
      </c>
      <c r="AQ797" s="13"/>
      <c r="AR797" s="13"/>
      <c r="AS797" s="13"/>
      <c r="AT797" s="16"/>
      <c r="AU797" s="40">
        <v>832</v>
      </c>
      <c r="AV797" s="40" t="e">
        <f t="shared" si="62"/>
        <v>#REF!</v>
      </c>
    </row>
    <row r="798" spans="1:48" hidden="1" x14ac:dyDescent="0.25">
      <c r="C798" s="9"/>
      <c r="D798" s="47"/>
      <c r="E798" s="10"/>
      <c r="F798" s="54" t="str">
        <f t="shared" si="66"/>
        <v/>
      </c>
      <c r="G798" s="7"/>
      <c r="H798" s="46"/>
      <c r="I798" s="7"/>
      <c r="J798" s="7"/>
      <c r="K798" s="7"/>
      <c r="L798" s="10"/>
      <c r="M798" s="10"/>
      <c r="N798" s="46"/>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 t="str">
        <f ca="1">+IF(ISERROR(HLOOKUP("X",O798:$AL$881,AV798,FALSE)),"",IF(AN798="SI",100,IFERROR(HLOOKUP("X",O798:$AL$881,AV798,FALSE)-MONTH(TODAY()),"")))</f>
        <v/>
      </c>
      <c r="AN798" s="13"/>
      <c r="AO798" s="14"/>
      <c r="AP798" s="15">
        <f t="shared" si="67"/>
        <v>0</v>
      </c>
      <c r="AQ798" s="13"/>
      <c r="AR798" s="13"/>
      <c r="AS798" s="13"/>
      <c r="AT798" s="16"/>
      <c r="AU798" s="40">
        <v>833</v>
      </c>
      <c r="AV798" s="40" t="e">
        <f t="shared" si="62"/>
        <v>#REF!</v>
      </c>
    </row>
    <row r="799" spans="1:48" hidden="1" x14ac:dyDescent="0.25">
      <c r="C799" s="9"/>
      <c r="D799" s="47"/>
      <c r="E799" s="10"/>
      <c r="F799" s="54" t="str">
        <f t="shared" si="66"/>
        <v/>
      </c>
      <c r="G799" s="7"/>
      <c r="H799" s="46"/>
      <c r="I799" s="7"/>
      <c r="J799" s="7"/>
      <c r="K799" s="7"/>
      <c r="L799" s="10"/>
      <c r="M799" s="10"/>
      <c r="N799" s="46"/>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 t="str">
        <f ca="1">+IF(ISERROR(HLOOKUP("X",O799:$AL$881,AV799,FALSE)),"",IF(AN799="SI",100,IFERROR(HLOOKUP("X",O799:$AL$881,AV799,FALSE)-MONTH(TODAY()),"")))</f>
        <v/>
      </c>
      <c r="AN799" s="13"/>
      <c r="AO799" s="14"/>
      <c r="AP799" s="15">
        <f t="shared" si="67"/>
        <v>0</v>
      </c>
      <c r="AQ799" s="13"/>
      <c r="AR799" s="13"/>
      <c r="AS799" s="13"/>
      <c r="AT799" s="16"/>
      <c r="AU799" s="40">
        <v>834</v>
      </c>
      <c r="AV799" s="40" t="e">
        <f t="shared" si="62"/>
        <v>#REF!</v>
      </c>
    </row>
    <row r="800" spans="1:48" hidden="1" x14ac:dyDescent="0.25">
      <c r="C800" s="9"/>
      <c r="D800" s="47"/>
      <c r="E800" s="10"/>
      <c r="F800" s="54" t="str">
        <f t="shared" si="66"/>
        <v/>
      </c>
      <c r="G800" s="7"/>
      <c r="H800" s="46"/>
      <c r="I800" s="7"/>
      <c r="J800" s="7"/>
      <c r="K800" s="7"/>
      <c r="L800" s="10"/>
      <c r="M800" s="10"/>
      <c r="N800" s="46"/>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 t="str">
        <f ca="1">+IF(ISERROR(HLOOKUP("X",O800:$AL$881,AV800,FALSE)),"",IF(AN800="SI",100,IFERROR(HLOOKUP("X",O800:$AL$881,AV800,FALSE)-MONTH(TODAY()),"")))</f>
        <v/>
      </c>
      <c r="AN800" s="13"/>
      <c r="AO800" s="14"/>
      <c r="AP800" s="15">
        <f t="shared" si="67"/>
        <v>0</v>
      </c>
      <c r="AQ800" s="13"/>
      <c r="AR800" s="13"/>
      <c r="AS800" s="13"/>
      <c r="AT800" s="16"/>
      <c r="AU800" s="40">
        <v>835</v>
      </c>
      <c r="AV800" s="40" t="e">
        <f t="shared" ref="AV800:AV863" si="68">+AV799-1</f>
        <v>#REF!</v>
      </c>
    </row>
    <row r="801" spans="3:48" hidden="1" x14ac:dyDescent="0.25">
      <c r="C801" s="9"/>
      <c r="D801" s="47"/>
      <c r="E801" s="10"/>
      <c r="F801" s="54" t="str">
        <f t="shared" si="66"/>
        <v/>
      </c>
      <c r="G801" s="7"/>
      <c r="H801" s="46"/>
      <c r="I801" s="7"/>
      <c r="J801" s="7"/>
      <c r="K801" s="7"/>
      <c r="L801" s="10"/>
      <c r="M801" s="10"/>
      <c r="N801" s="46"/>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 t="str">
        <f ca="1">+IF(ISERROR(HLOOKUP("X",O801:$AL$881,AV801,FALSE)),"",IF(AN801="SI",100,IFERROR(HLOOKUP("X",O801:$AL$881,AV801,FALSE)-MONTH(TODAY()),"")))</f>
        <v/>
      </c>
      <c r="AN801" s="13"/>
      <c r="AO801" s="14"/>
      <c r="AP801" s="15">
        <f t="shared" si="67"/>
        <v>0</v>
      </c>
      <c r="AQ801" s="13"/>
      <c r="AR801" s="13"/>
      <c r="AS801" s="13"/>
      <c r="AT801" s="16"/>
      <c r="AU801" s="40">
        <v>836</v>
      </c>
      <c r="AV801" s="40" t="e">
        <f t="shared" si="68"/>
        <v>#REF!</v>
      </c>
    </row>
    <row r="802" spans="3:48" hidden="1" x14ac:dyDescent="0.25">
      <c r="C802" s="9"/>
      <c r="D802" s="47"/>
      <c r="E802" s="10"/>
      <c r="F802" s="54" t="str">
        <f t="shared" si="66"/>
        <v/>
      </c>
      <c r="G802" s="7"/>
      <c r="H802" s="46"/>
      <c r="I802" s="7"/>
      <c r="J802" s="7"/>
      <c r="K802" s="7"/>
      <c r="L802" s="10"/>
      <c r="M802" s="10"/>
      <c r="N802" s="46"/>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 t="str">
        <f ca="1">+IF(ISERROR(HLOOKUP("X",O802:$AL$881,AV802,FALSE)),"",IF(AN802="SI",100,IFERROR(HLOOKUP("X",O802:$AL$881,AV802,FALSE)-MONTH(TODAY()),"")))</f>
        <v/>
      </c>
      <c r="AN802" s="13"/>
      <c r="AO802" s="14"/>
      <c r="AP802" s="15">
        <f t="shared" si="67"/>
        <v>0</v>
      </c>
      <c r="AQ802" s="13"/>
      <c r="AR802" s="13"/>
      <c r="AS802" s="13"/>
      <c r="AT802" s="16"/>
      <c r="AU802" s="40">
        <v>837</v>
      </c>
      <c r="AV802" s="40" t="e">
        <f t="shared" si="68"/>
        <v>#REF!</v>
      </c>
    </row>
    <row r="803" spans="3:48" hidden="1" x14ac:dyDescent="0.25">
      <c r="C803" s="9"/>
      <c r="D803" s="47"/>
      <c r="E803" s="10"/>
      <c r="F803" s="54" t="str">
        <f t="shared" si="66"/>
        <v/>
      </c>
      <c r="G803" s="7"/>
      <c r="H803" s="46"/>
      <c r="I803" s="7"/>
      <c r="J803" s="7"/>
      <c r="K803" s="7"/>
      <c r="L803" s="10"/>
      <c r="M803" s="10"/>
      <c r="N803" s="46"/>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 t="str">
        <f ca="1">+IF(ISERROR(HLOOKUP("X",O803:$AL$881,AV803,FALSE)),"",IF(AN803="SI",100,IFERROR(HLOOKUP("X",O803:$AL$881,AV803,FALSE)-MONTH(TODAY()),"")))</f>
        <v/>
      </c>
      <c r="AN803" s="13"/>
      <c r="AO803" s="14"/>
      <c r="AP803" s="15">
        <f t="shared" si="67"/>
        <v>0</v>
      </c>
      <c r="AQ803" s="13"/>
      <c r="AR803" s="13"/>
      <c r="AS803" s="13"/>
      <c r="AT803" s="16"/>
      <c r="AU803" s="40">
        <v>838</v>
      </c>
      <c r="AV803" s="40" t="e">
        <f t="shared" si="68"/>
        <v>#REF!</v>
      </c>
    </row>
    <row r="804" spans="3:48" hidden="1" x14ac:dyDescent="0.25">
      <c r="C804" s="9"/>
      <c r="D804" s="47"/>
      <c r="E804" s="10"/>
      <c r="F804" s="54" t="str">
        <f t="shared" si="66"/>
        <v/>
      </c>
      <c r="G804" s="7"/>
      <c r="H804" s="46"/>
      <c r="I804" s="7"/>
      <c r="J804" s="7"/>
      <c r="K804" s="7"/>
      <c r="L804" s="10"/>
      <c r="M804" s="10"/>
      <c r="N804" s="46"/>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 t="str">
        <f ca="1">+IF(ISERROR(HLOOKUP("X",O804:$AL$881,AV804,FALSE)),"",IF(AN804="SI",100,IFERROR(HLOOKUP("X",O804:$AL$881,AV804,FALSE)-MONTH(TODAY()),"")))</f>
        <v/>
      </c>
      <c r="AN804" s="13"/>
      <c r="AO804" s="14"/>
      <c r="AP804" s="15">
        <f t="shared" si="67"/>
        <v>0</v>
      </c>
      <c r="AQ804" s="13"/>
      <c r="AR804" s="13"/>
      <c r="AS804" s="13"/>
      <c r="AT804" s="16"/>
      <c r="AU804" s="40">
        <v>839</v>
      </c>
      <c r="AV804" s="40" t="e">
        <f t="shared" si="68"/>
        <v>#REF!</v>
      </c>
    </row>
    <row r="805" spans="3:48" hidden="1" x14ac:dyDescent="0.25">
      <c r="C805" s="9"/>
      <c r="D805" s="47"/>
      <c r="E805" s="10"/>
      <c r="F805" s="54" t="str">
        <f t="shared" si="66"/>
        <v/>
      </c>
      <c r="G805" s="7"/>
      <c r="H805" s="46"/>
      <c r="I805" s="7"/>
      <c r="J805" s="7"/>
      <c r="K805" s="7"/>
      <c r="L805" s="10"/>
      <c r="M805" s="10"/>
      <c r="N805" s="46"/>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 t="str">
        <f ca="1">+IF(ISERROR(HLOOKUP("X",O805:$AL$881,AV805,FALSE)),"",IF(AN805="SI",100,IFERROR(HLOOKUP("X",O805:$AL$881,AV805,FALSE)-MONTH(TODAY()),"")))</f>
        <v/>
      </c>
      <c r="AN805" s="13"/>
      <c r="AO805" s="14"/>
      <c r="AP805" s="15">
        <f t="shared" si="67"/>
        <v>0</v>
      </c>
      <c r="AQ805" s="13"/>
      <c r="AR805" s="13"/>
      <c r="AS805" s="13"/>
      <c r="AT805" s="16"/>
      <c r="AU805" s="40">
        <v>840</v>
      </c>
      <c r="AV805" s="40" t="e">
        <f t="shared" si="68"/>
        <v>#REF!</v>
      </c>
    </row>
    <row r="806" spans="3:48" hidden="1" x14ac:dyDescent="0.25">
      <c r="C806" s="9"/>
      <c r="D806" s="47"/>
      <c r="E806" s="10"/>
      <c r="F806" s="54" t="str">
        <f t="shared" si="66"/>
        <v/>
      </c>
      <c r="G806" s="7"/>
      <c r="H806" s="46"/>
      <c r="I806" s="7"/>
      <c r="J806" s="7"/>
      <c r="K806" s="7"/>
      <c r="L806" s="10"/>
      <c r="M806" s="10"/>
      <c r="N806" s="46"/>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 t="str">
        <f ca="1">+IF(ISERROR(HLOOKUP("X",O806:$AL$881,AV806,FALSE)),"",IF(AN806="SI",100,IFERROR(HLOOKUP("X",O806:$AL$881,AV806,FALSE)-MONTH(TODAY()),"")))</f>
        <v/>
      </c>
      <c r="AN806" s="13"/>
      <c r="AO806" s="14"/>
      <c r="AP806" s="15">
        <f t="shared" si="67"/>
        <v>0</v>
      </c>
      <c r="AQ806" s="13"/>
      <c r="AR806" s="13"/>
      <c r="AS806" s="13"/>
      <c r="AT806" s="16"/>
      <c r="AU806" s="40">
        <v>841</v>
      </c>
      <c r="AV806" s="40" t="e">
        <f t="shared" si="68"/>
        <v>#REF!</v>
      </c>
    </row>
    <row r="807" spans="3:48" hidden="1" x14ac:dyDescent="0.25">
      <c r="C807" s="9"/>
      <c r="D807" s="47"/>
      <c r="E807" s="10"/>
      <c r="F807" s="54" t="str">
        <f t="shared" si="66"/>
        <v/>
      </c>
      <c r="G807" s="7"/>
      <c r="H807" s="46"/>
      <c r="I807" s="7"/>
      <c r="J807" s="7"/>
      <c r="K807" s="7"/>
      <c r="L807" s="10"/>
      <c r="M807" s="10"/>
      <c r="N807" s="46"/>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 t="str">
        <f ca="1">+IF(ISERROR(HLOOKUP("X",O807:$AL$881,AV807,FALSE)),"",IF(AN807="SI",100,IFERROR(HLOOKUP("X",O807:$AL$881,AV807,FALSE)-MONTH(TODAY()),"")))</f>
        <v/>
      </c>
      <c r="AN807" s="13"/>
      <c r="AO807" s="14"/>
      <c r="AP807" s="15">
        <f t="shared" si="67"/>
        <v>0</v>
      </c>
      <c r="AQ807" s="13"/>
      <c r="AR807" s="13"/>
      <c r="AS807" s="13"/>
      <c r="AT807" s="16"/>
      <c r="AU807" s="40">
        <v>842</v>
      </c>
      <c r="AV807" s="40" t="e">
        <f t="shared" si="68"/>
        <v>#REF!</v>
      </c>
    </row>
    <row r="808" spans="3:48" hidden="1" x14ac:dyDescent="0.25">
      <c r="C808" s="9"/>
      <c r="D808" s="47"/>
      <c r="E808" s="10"/>
      <c r="F808" s="54" t="str">
        <f t="shared" si="66"/>
        <v/>
      </c>
      <c r="G808" s="7"/>
      <c r="H808" s="46"/>
      <c r="I808" s="7"/>
      <c r="J808" s="7"/>
      <c r="K808" s="7"/>
      <c r="L808" s="10"/>
      <c r="M808" s="10"/>
      <c r="N808" s="46"/>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 t="str">
        <f ca="1">+IF(ISERROR(HLOOKUP("X",O808:$AL$881,AV808,FALSE)),"",IF(AN808="SI",100,IFERROR(HLOOKUP("X",O808:$AL$881,AV808,FALSE)-MONTH(TODAY()),"")))</f>
        <v/>
      </c>
      <c r="AN808" s="13"/>
      <c r="AO808" s="14"/>
      <c r="AP808" s="15">
        <f t="shared" si="67"/>
        <v>0</v>
      </c>
      <c r="AQ808" s="13"/>
      <c r="AR808" s="13"/>
      <c r="AS808" s="13"/>
      <c r="AT808" s="16"/>
      <c r="AU808" s="40">
        <v>843</v>
      </c>
      <c r="AV808" s="40" t="e">
        <f t="shared" si="68"/>
        <v>#REF!</v>
      </c>
    </row>
    <row r="809" spans="3:48" hidden="1" x14ac:dyDescent="0.25">
      <c r="C809" s="9"/>
      <c r="D809" s="47"/>
      <c r="E809" s="10"/>
      <c r="F809" s="54" t="str">
        <f t="shared" si="66"/>
        <v/>
      </c>
      <c r="G809" s="7"/>
      <c r="H809" s="46"/>
      <c r="I809" s="7"/>
      <c r="J809" s="7"/>
      <c r="K809" s="7"/>
      <c r="L809" s="10"/>
      <c r="M809" s="10"/>
      <c r="N809" s="46"/>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 t="str">
        <f ca="1">+IF(ISERROR(HLOOKUP("X",O809:$AL$881,AV809,FALSE)),"",IF(AN809="SI",100,IFERROR(HLOOKUP("X",O809:$AL$881,AV809,FALSE)-MONTH(TODAY()),"")))</f>
        <v/>
      </c>
      <c r="AN809" s="13"/>
      <c r="AO809" s="14"/>
      <c r="AP809" s="15">
        <f t="shared" si="67"/>
        <v>0</v>
      </c>
      <c r="AQ809" s="13"/>
      <c r="AR809" s="13"/>
      <c r="AS809" s="13"/>
      <c r="AT809" s="16"/>
      <c r="AU809" s="40">
        <v>844</v>
      </c>
      <c r="AV809" s="40" t="e">
        <f t="shared" si="68"/>
        <v>#REF!</v>
      </c>
    </row>
    <row r="810" spans="3:48" hidden="1" x14ac:dyDescent="0.25">
      <c r="C810" s="43"/>
      <c r="D810" s="7"/>
      <c r="E810" s="11"/>
      <c r="F810" s="54" t="str">
        <f t="shared" si="66"/>
        <v/>
      </c>
      <c r="G810" s="7"/>
      <c r="H810" s="43"/>
      <c r="I810" s="7"/>
      <c r="J810" s="5"/>
      <c r="K810" s="5"/>
      <c r="L810" s="11"/>
      <c r="M810" s="11"/>
      <c r="N810" s="25"/>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 t="str">
        <f ca="1">+IF(ISERROR(HLOOKUP("X",O810:$AL$881,AV810,FALSE)),"",IF(AN810="SI",100,IFERROR(HLOOKUP("X",O810:$AL$881,AV810,FALSE)-MONTH(TODAY()),"")))</f>
        <v/>
      </c>
      <c r="AN810" s="13"/>
      <c r="AO810" s="13"/>
      <c r="AP810" s="15"/>
      <c r="AQ810" s="13"/>
      <c r="AR810" s="13"/>
      <c r="AS810" s="13"/>
      <c r="AT810" s="16"/>
      <c r="AU810" s="40">
        <v>845</v>
      </c>
      <c r="AV810" s="40" t="e">
        <f t="shared" si="68"/>
        <v>#REF!</v>
      </c>
    </row>
    <row r="811" spans="3:48" hidden="1" x14ac:dyDescent="0.25">
      <c r="C811" s="43"/>
      <c r="D811" s="7"/>
      <c r="E811" s="11"/>
      <c r="F811" s="54" t="str">
        <f t="shared" si="66"/>
        <v/>
      </c>
      <c r="G811" s="7"/>
      <c r="H811" s="43"/>
      <c r="I811" s="7"/>
      <c r="J811" s="11"/>
      <c r="K811" s="5"/>
      <c r="L811" s="11"/>
      <c r="M811" s="11"/>
      <c r="N811" s="25"/>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 t="str">
        <f ca="1">+IF(ISERROR(HLOOKUP("X",O811:$AL$881,AV811,FALSE)),"",IF(AN811="SI",100,IFERROR(HLOOKUP("X",O811:$AL$881,AV811,FALSE)-MONTH(TODAY()),"")))</f>
        <v/>
      </c>
      <c r="AN811" s="13"/>
      <c r="AO811" s="13"/>
      <c r="AP811" s="15"/>
      <c r="AQ811" s="13"/>
      <c r="AR811" s="13"/>
      <c r="AS811" s="13"/>
      <c r="AT811" s="16"/>
      <c r="AU811" s="40">
        <v>846</v>
      </c>
      <c r="AV811" s="40" t="e">
        <f t="shared" si="68"/>
        <v>#REF!</v>
      </c>
    </row>
    <row r="812" spans="3:48" hidden="1" x14ac:dyDescent="0.25">
      <c r="C812" s="43"/>
      <c r="D812" s="7"/>
      <c r="E812" s="11"/>
      <c r="F812" s="54" t="str">
        <f t="shared" si="66"/>
        <v/>
      </c>
      <c r="G812" s="7"/>
      <c r="H812" s="43"/>
      <c r="I812" s="7"/>
      <c r="J812" s="11"/>
      <c r="K812" s="5"/>
      <c r="L812" s="11"/>
      <c r="M812" s="11"/>
      <c r="N812" s="25"/>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 t="str">
        <f ca="1">+IF(ISERROR(HLOOKUP("X",O812:$AL$881,AV812,FALSE)),"",IF(AN812="SI",100,IFERROR(HLOOKUP("X",O812:$AL$881,AV812,FALSE)-MONTH(TODAY()),"")))</f>
        <v/>
      </c>
      <c r="AN812" s="13"/>
      <c r="AO812" s="13"/>
      <c r="AP812" s="15">
        <f>+IF(AN812="SI",AO812,0)</f>
        <v>0</v>
      </c>
      <c r="AQ812" s="13"/>
      <c r="AR812" s="13"/>
      <c r="AS812" s="13"/>
      <c r="AT812" s="16"/>
      <c r="AU812" s="40">
        <v>847</v>
      </c>
      <c r="AV812" s="40" t="e">
        <f t="shared" si="68"/>
        <v>#REF!</v>
      </c>
    </row>
    <row r="813" spans="3:48" hidden="1" x14ac:dyDescent="0.25">
      <c r="C813" s="43"/>
      <c r="D813" s="7"/>
      <c r="E813" s="11"/>
      <c r="F813" s="54" t="str">
        <f t="shared" si="66"/>
        <v/>
      </c>
      <c r="G813" s="7"/>
      <c r="H813" s="43"/>
      <c r="I813" s="7"/>
      <c r="J813" s="5"/>
      <c r="K813" s="5"/>
      <c r="L813" s="11"/>
      <c r="M813" s="11"/>
      <c r="N813" s="25"/>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 t="str">
        <f ca="1">+IF(ISERROR(HLOOKUP("X",O813:$AL$881,AV813,FALSE)),"",IF(AN813="SI",100,IFERROR(HLOOKUP("X",O813:$AL$881,AV813,FALSE)-MONTH(TODAY()),"")))</f>
        <v/>
      </c>
      <c r="AN813" s="13"/>
      <c r="AO813" s="13"/>
      <c r="AP813" s="15">
        <f>+IF(AN813="SI",AO813,0)</f>
        <v>0</v>
      </c>
      <c r="AQ813" s="13"/>
      <c r="AR813" s="13"/>
      <c r="AS813" s="13"/>
      <c r="AT813" s="16"/>
      <c r="AU813" s="40">
        <v>848</v>
      </c>
      <c r="AV813" s="40" t="e">
        <f t="shared" si="68"/>
        <v>#REF!</v>
      </c>
    </row>
    <row r="814" spans="3:48" hidden="1" x14ac:dyDescent="0.25">
      <c r="C814" s="43"/>
      <c r="D814" s="7"/>
      <c r="E814" s="11"/>
      <c r="F814" s="54" t="str">
        <f t="shared" si="66"/>
        <v/>
      </c>
      <c r="G814" s="7"/>
      <c r="H814" s="43"/>
      <c r="I814" s="7"/>
      <c r="J814" s="7"/>
      <c r="K814" s="43"/>
      <c r="L814" s="11"/>
      <c r="M814" s="11"/>
      <c r="N814" s="25"/>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 t="str">
        <f ca="1">+IF(ISERROR(HLOOKUP("X",O814:$AL$881,AV814,FALSE)),"",IF(AN814="SI",100,IFERROR(HLOOKUP("X",O814:$AL$881,AV814,FALSE)-MONTH(TODAY()),"")))</f>
        <v/>
      </c>
      <c r="AN814" s="13"/>
      <c r="AO814" s="13"/>
      <c r="AP814" s="15"/>
      <c r="AQ814" s="13"/>
      <c r="AR814" s="13"/>
      <c r="AS814" s="13"/>
      <c r="AT814" s="16"/>
      <c r="AU814" s="40">
        <v>849</v>
      </c>
      <c r="AV814" s="40" t="e">
        <f t="shared" si="68"/>
        <v>#REF!</v>
      </c>
    </row>
    <row r="815" spans="3:48" hidden="1" x14ac:dyDescent="0.25">
      <c r="C815" s="43"/>
      <c r="D815" s="7"/>
      <c r="E815" s="11"/>
      <c r="F815" s="54" t="str">
        <f t="shared" si="66"/>
        <v/>
      </c>
      <c r="G815" s="7"/>
      <c r="H815" s="43"/>
      <c r="I815" s="7"/>
      <c r="J815" s="11"/>
      <c r="K815" s="5"/>
      <c r="L815" s="11"/>
      <c r="M815" s="11"/>
      <c r="N815" s="25"/>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 t="str">
        <f ca="1">+IF(ISERROR(HLOOKUP("X",O815:$AL$881,AV815,FALSE)),"",IF(AN815="SI",100,IFERROR(HLOOKUP("X",O815:$AL$881,AV815,FALSE)-MONTH(TODAY()),"")))</f>
        <v/>
      </c>
      <c r="AN815" s="13"/>
      <c r="AO815" s="13"/>
      <c r="AP815" s="15">
        <f>+IF(AN815="SI",AO815,0)</f>
        <v>0</v>
      </c>
      <c r="AQ815" s="13"/>
      <c r="AR815" s="13"/>
      <c r="AS815" s="13"/>
      <c r="AT815" s="16"/>
      <c r="AU815" s="40">
        <v>850</v>
      </c>
      <c r="AV815" s="40" t="e">
        <f t="shared" si="68"/>
        <v>#REF!</v>
      </c>
    </row>
    <row r="816" spans="3:48" hidden="1" x14ac:dyDescent="0.25">
      <c r="C816" s="43"/>
      <c r="D816" s="7"/>
      <c r="E816" s="11"/>
      <c r="F816" s="54" t="str">
        <f t="shared" si="66"/>
        <v/>
      </c>
      <c r="G816" s="7"/>
      <c r="H816" s="43"/>
      <c r="I816" s="7"/>
      <c r="J816" s="5"/>
      <c r="K816" s="5"/>
      <c r="L816" s="11"/>
      <c r="M816" s="11"/>
      <c r="N816" s="25"/>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 t="str">
        <f ca="1">+IF(ISERROR(HLOOKUP("X",O816:$AL$881,AV816,FALSE)),"",IF(AN816="SI",100,IFERROR(HLOOKUP("X",O816:$AL$881,AV816,FALSE)-MONTH(TODAY()),"")))</f>
        <v/>
      </c>
      <c r="AN816" s="13"/>
      <c r="AO816" s="13"/>
      <c r="AP816" s="15">
        <f>+IF(AN816="SI",AO816,0)</f>
        <v>0</v>
      </c>
      <c r="AQ816" s="13"/>
      <c r="AR816" s="13"/>
      <c r="AS816" s="13"/>
      <c r="AT816" s="16"/>
      <c r="AU816" s="40">
        <v>851</v>
      </c>
      <c r="AV816" s="40" t="e">
        <f t="shared" si="68"/>
        <v>#REF!</v>
      </c>
    </row>
    <row r="817" spans="1:48" ht="15.75" hidden="1" thickBot="1" x14ac:dyDescent="0.3">
      <c r="C817" s="158"/>
      <c r="D817" s="159"/>
      <c r="E817" s="160"/>
      <c r="F817" s="160"/>
      <c r="G817" s="160"/>
      <c r="H817" s="160"/>
      <c r="I817" s="160"/>
      <c r="J817" s="160"/>
      <c r="K817" s="160"/>
      <c r="L817" s="160"/>
      <c r="M817" s="160"/>
      <c r="N817" s="160"/>
      <c r="O817" s="160"/>
      <c r="P817" s="160"/>
      <c r="Q817" s="160"/>
      <c r="R817" s="160"/>
      <c r="S817" s="160"/>
      <c r="T817" s="160"/>
      <c r="U817" s="160"/>
      <c r="V817" s="160"/>
      <c r="W817" s="160"/>
      <c r="X817" s="160"/>
      <c r="Y817" s="160"/>
      <c r="Z817" s="160"/>
      <c r="AA817" s="160"/>
      <c r="AB817" s="160"/>
      <c r="AC817" s="160"/>
      <c r="AD817" s="160"/>
      <c r="AE817" s="160"/>
      <c r="AF817" s="160"/>
      <c r="AG817" s="160"/>
      <c r="AH817" s="160"/>
      <c r="AI817" s="160"/>
      <c r="AJ817" s="160"/>
      <c r="AK817" s="160"/>
      <c r="AL817" s="160"/>
      <c r="AM817" s="160"/>
      <c r="AN817" s="27" t="s">
        <v>35</v>
      </c>
      <c r="AO817" s="28">
        <f>SUM(AO791:AO816)</f>
        <v>0</v>
      </c>
      <c r="AP817" s="28">
        <f>SUM(AP791:AP816)</f>
        <v>0</v>
      </c>
      <c r="AQ817" s="29">
        <f>SUM(F817:AN817)</f>
        <v>0</v>
      </c>
      <c r="AR817" s="29"/>
      <c r="AS817" s="29"/>
      <c r="AT817" s="30"/>
      <c r="AU817" s="40">
        <v>852</v>
      </c>
      <c r="AV817" s="40" t="e">
        <f t="shared" si="68"/>
        <v>#REF!</v>
      </c>
    </row>
    <row r="818" spans="1:48" ht="29.25" hidden="1" thickTop="1" x14ac:dyDescent="0.25">
      <c r="A818" s="151" t="str">
        <f>D818</f>
        <v/>
      </c>
      <c r="B818" s="94"/>
      <c r="C818" s="162" t="s">
        <v>33</v>
      </c>
      <c r="D818" s="49" t="str">
        <f>IF(F820=1,VLOOKUP("NOMINACION PROTOCOLO",C789:D817,2,0)+1,"")</f>
        <v/>
      </c>
      <c r="E818" s="149" t="s">
        <v>32</v>
      </c>
      <c r="F818" s="155" t="s">
        <v>18</v>
      </c>
      <c r="G818" s="149" t="s">
        <v>23</v>
      </c>
      <c r="H818" s="149" t="s">
        <v>15</v>
      </c>
      <c r="I818" s="149" t="s">
        <v>24</v>
      </c>
      <c r="J818" s="149" t="s">
        <v>12</v>
      </c>
      <c r="K818" s="149"/>
      <c r="L818" s="149" t="s">
        <v>22</v>
      </c>
      <c r="M818" s="149"/>
      <c r="N818" s="149"/>
      <c r="O818" s="150" t="s">
        <v>0</v>
      </c>
      <c r="P818" s="150" t="s">
        <v>1</v>
      </c>
      <c r="Q818" s="150" t="s">
        <v>2</v>
      </c>
      <c r="R818" s="150" t="s">
        <v>3</v>
      </c>
      <c r="S818" s="150" t="s">
        <v>4</v>
      </c>
      <c r="T818" s="150" t="s">
        <v>5</v>
      </c>
      <c r="U818" s="150" t="s">
        <v>6</v>
      </c>
      <c r="V818" s="150" t="s">
        <v>7</v>
      </c>
      <c r="W818" s="150" t="s">
        <v>8</v>
      </c>
      <c r="X818" s="150" t="s">
        <v>9</v>
      </c>
      <c r="Y818" s="150" t="s">
        <v>10</v>
      </c>
      <c r="Z818" s="150" t="s">
        <v>11</v>
      </c>
      <c r="AA818" s="150" t="s">
        <v>0</v>
      </c>
      <c r="AB818" s="150" t="s">
        <v>1</v>
      </c>
      <c r="AC818" s="150" t="s">
        <v>2</v>
      </c>
      <c r="AD818" s="150" t="s">
        <v>3</v>
      </c>
      <c r="AE818" s="150" t="s">
        <v>4</v>
      </c>
      <c r="AF818" s="150" t="s">
        <v>5</v>
      </c>
      <c r="AG818" s="150" t="s">
        <v>6</v>
      </c>
      <c r="AH818" s="150" t="s">
        <v>7</v>
      </c>
      <c r="AI818" s="150" t="s">
        <v>8</v>
      </c>
      <c r="AJ818" s="150" t="s">
        <v>9</v>
      </c>
      <c r="AK818" s="150" t="s">
        <v>10</v>
      </c>
      <c r="AL818" s="150" t="s">
        <v>11</v>
      </c>
      <c r="AM818" s="149" t="s">
        <v>17</v>
      </c>
      <c r="AN818" s="149"/>
      <c r="AO818" s="149" t="s">
        <v>14</v>
      </c>
      <c r="AP818" s="149"/>
      <c r="AQ818" s="19"/>
      <c r="AR818" s="19"/>
      <c r="AS818" s="19"/>
      <c r="AT818" s="20"/>
      <c r="AU818" s="40">
        <v>853</v>
      </c>
      <c r="AV818" s="40" t="e">
        <f t="shared" si="68"/>
        <v>#REF!</v>
      </c>
    </row>
    <row r="819" spans="1:48" ht="29.25" hidden="1" thickBot="1" x14ac:dyDescent="0.3">
      <c r="A819" s="152"/>
      <c r="B819" s="94"/>
      <c r="C819" s="162"/>
      <c r="D819" s="48"/>
      <c r="E819" s="149"/>
      <c r="F819" s="155"/>
      <c r="G819" s="149"/>
      <c r="H819" s="149"/>
      <c r="I819" s="149"/>
      <c r="J819" s="41" t="s">
        <v>26</v>
      </c>
      <c r="K819" s="41" t="s">
        <v>25</v>
      </c>
      <c r="L819" s="41" t="s">
        <v>21</v>
      </c>
      <c r="M819" s="41" t="s">
        <v>20</v>
      </c>
      <c r="N819" s="41" t="s">
        <v>19</v>
      </c>
      <c r="O819" s="150"/>
      <c r="P819" s="150"/>
      <c r="Q819" s="150"/>
      <c r="R819" s="150"/>
      <c r="S819" s="150"/>
      <c r="T819" s="150"/>
      <c r="U819" s="150"/>
      <c r="V819" s="150"/>
      <c r="W819" s="150"/>
      <c r="X819" s="150"/>
      <c r="Y819" s="150"/>
      <c r="Z819" s="150"/>
      <c r="AA819" s="150"/>
      <c r="AB819" s="150"/>
      <c r="AC819" s="150"/>
      <c r="AD819" s="150"/>
      <c r="AE819" s="150"/>
      <c r="AF819" s="150"/>
      <c r="AG819" s="150"/>
      <c r="AH819" s="150"/>
      <c r="AI819" s="150"/>
      <c r="AJ819" s="150"/>
      <c r="AK819" s="150"/>
      <c r="AL819" s="150"/>
      <c r="AM819" s="44" t="s">
        <v>16</v>
      </c>
      <c r="AN819" s="41" t="s">
        <v>13</v>
      </c>
      <c r="AO819" s="41" t="s">
        <v>28</v>
      </c>
      <c r="AP819" s="44" t="s">
        <v>29</v>
      </c>
      <c r="AQ819" s="23"/>
      <c r="AR819" s="23"/>
      <c r="AS819" s="23"/>
      <c r="AT819" s="24"/>
      <c r="AU819" s="40">
        <v>854</v>
      </c>
      <c r="AV819" s="40" t="e">
        <f t="shared" si="68"/>
        <v>#REF!</v>
      </c>
    </row>
    <row r="820" spans="1:48" hidden="1" x14ac:dyDescent="0.25">
      <c r="C820" s="42"/>
      <c r="D820" s="50"/>
      <c r="E820" s="11"/>
      <c r="F820" s="54" t="str">
        <f>IF(ISBLANK(C820),"",IF(AND(ISTEXT(F818)=TRUE,ISTEXT(C820)=TRUE),1,F818+1))</f>
        <v/>
      </c>
      <c r="G820" s="5"/>
      <c r="H820" s="43"/>
      <c r="I820" s="7"/>
      <c r="J820" s="5"/>
      <c r="K820" s="5"/>
      <c r="L820" s="11"/>
      <c r="M820" s="11"/>
      <c r="N820" s="25">
        <f>SUM(L820:M845)</f>
        <v>0</v>
      </c>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 t="str">
        <f ca="1">+IF(ISERROR(HLOOKUP("X",O820:$AL$881,AV820,FALSE)),"",IF(AN820="SI",100,IFERROR(HLOOKUP("X",O820:$AL$881,AV820,FALSE)-MONTH(TODAY()),"")))</f>
        <v/>
      </c>
      <c r="AN820" s="13"/>
      <c r="AO820" s="13"/>
      <c r="AP820" s="15">
        <f>+IF(AN820="SI",AO820,0)</f>
        <v>0</v>
      </c>
      <c r="AQ820" s="14">
        <f>SUM(AP820)</f>
        <v>0</v>
      </c>
      <c r="AR820" s="13"/>
      <c r="AS820" s="13"/>
      <c r="AT820" s="16"/>
      <c r="AU820" s="40">
        <v>855</v>
      </c>
      <c r="AV820" s="40" t="e">
        <f t="shared" si="68"/>
        <v>#REF!</v>
      </c>
    </row>
    <row r="821" spans="1:48" hidden="1" x14ac:dyDescent="0.25">
      <c r="C821" s="42"/>
      <c r="D821" s="50"/>
      <c r="E821" s="11"/>
      <c r="F821" s="54" t="str">
        <f>IF(ISBLANK(C821),"",IF(AND(ISTEXT(F820)=TRUE,ISTEXT(C821)=TRUE),1,F820+1))</f>
        <v/>
      </c>
      <c r="G821" s="5"/>
      <c r="H821" s="43"/>
      <c r="I821" s="7"/>
      <c r="J821" s="5"/>
      <c r="K821" s="5"/>
      <c r="L821" s="11"/>
      <c r="M821" s="11"/>
      <c r="N821" s="25"/>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 t="str">
        <f ca="1">+IF(ISERROR(HLOOKUP("X",O821:$AL$881,AV821,FALSE)),"",IF(AN821="SI",100,IFERROR(HLOOKUP("X",O821:$AL$881,AV821,FALSE)-MONTH(TODAY()),"")))</f>
        <v/>
      </c>
      <c r="AN821" s="13"/>
      <c r="AO821" s="13"/>
      <c r="AP821" s="15"/>
      <c r="AQ821" s="13"/>
      <c r="AR821" s="13"/>
      <c r="AS821" s="13"/>
      <c r="AT821" s="16"/>
      <c r="AU821" s="40">
        <v>856</v>
      </c>
      <c r="AV821" s="40" t="e">
        <f t="shared" si="68"/>
        <v>#REF!</v>
      </c>
    </row>
    <row r="822" spans="1:48" hidden="1" x14ac:dyDescent="0.25">
      <c r="C822" s="42"/>
      <c r="D822" s="50"/>
      <c r="E822" s="11"/>
      <c r="F822" s="54" t="str">
        <f t="shared" ref="F822:F845" si="69">IF(ISBLANK(C822),"",IF(AND(ISTEXT(F821)=TRUE,ISTEXT(C822)=TRUE),1,F821+1))</f>
        <v/>
      </c>
      <c r="G822" s="5"/>
      <c r="H822" s="43"/>
      <c r="I822" s="7"/>
      <c r="J822" s="5"/>
      <c r="K822" s="5"/>
      <c r="L822" s="11"/>
      <c r="M822" s="11"/>
      <c r="N822" s="25"/>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 t="str">
        <f ca="1">+IF(ISERROR(HLOOKUP("X",O822:$AL$881,AV822,FALSE)),"",IF(AN822="SI",100,IFERROR(HLOOKUP("X",O822:$AL$881,AV822,FALSE)-MONTH(TODAY()),"")))</f>
        <v/>
      </c>
      <c r="AN822" s="13"/>
      <c r="AO822" s="13"/>
      <c r="AP822" s="15"/>
      <c r="AQ822" s="13"/>
      <c r="AR822" s="13"/>
      <c r="AS822" s="13"/>
      <c r="AT822" s="16"/>
      <c r="AU822" s="40">
        <v>857</v>
      </c>
      <c r="AV822" s="40" t="e">
        <f t="shared" si="68"/>
        <v>#REF!</v>
      </c>
    </row>
    <row r="823" spans="1:48" hidden="1" x14ac:dyDescent="0.25">
      <c r="C823" s="42"/>
      <c r="D823" s="50"/>
      <c r="E823" s="11"/>
      <c r="F823" s="54" t="str">
        <f t="shared" si="69"/>
        <v/>
      </c>
      <c r="G823" s="5"/>
      <c r="H823" s="43"/>
      <c r="I823" s="7"/>
      <c r="J823" s="5"/>
      <c r="K823" s="5"/>
      <c r="L823" s="11"/>
      <c r="M823" s="11"/>
      <c r="N823" s="25"/>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 t="str">
        <f ca="1">+IF(ISERROR(HLOOKUP("X",O823:$AL$881,AV823,FALSE)),"",IF(AN823="SI",100,IFERROR(HLOOKUP("X",O823:$AL$881,AV823,FALSE)-MONTH(TODAY()),"")))</f>
        <v/>
      </c>
      <c r="AN823" s="13"/>
      <c r="AO823" s="13"/>
      <c r="AP823" s="15"/>
      <c r="AQ823" s="13"/>
      <c r="AR823" s="13"/>
      <c r="AS823" s="13"/>
      <c r="AT823" s="16"/>
      <c r="AU823" s="40">
        <v>858</v>
      </c>
      <c r="AV823" s="40" t="e">
        <f t="shared" si="68"/>
        <v>#REF!</v>
      </c>
    </row>
    <row r="824" spans="1:48" hidden="1" x14ac:dyDescent="0.25">
      <c r="C824" s="42"/>
      <c r="D824" s="50"/>
      <c r="E824" s="11"/>
      <c r="F824" s="54" t="str">
        <f t="shared" si="69"/>
        <v/>
      </c>
      <c r="G824" s="5"/>
      <c r="H824" s="43"/>
      <c r="I824" s="7"/>
      <c r="J824" s="5"/>
      <c r="K824" s="5"/>
      <c r="L824" s="11"/>
      <c r="M824" s="11"/>
      <c r="N824" s="25"/>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 t="str">
        <f ca="1">+IF(ISERROR(HLOOKUP("X",O824:$AL$881,AV824,FALSE)),"",IF(AN824="SI",100,IFERROR(HLOOKUP("X",O824:$AL$881,AV824,FALSE)-MONTH(TODAY()),"")))</f>
        <v/>
      </c>
      <c r="AN824" s="13"/>
      <c r="AO824" s="13"/>
      <c r="AP824" s="15"/>
      <c r="AQ824" s="13"/>
      <c r="AR824" s="13"/>
      <c r="AS824" s="13"/>
      <c r="AT824" s="16"/>
      <c r="AU824" s="40">
        <v>859</v>
      </c>
      <c r="AV824" s="40" t="e">
        <f t="shared" si="68"/>
        <v>#REF!</v>
      </c>
    </row>
    <row r="825" spans="1:48" hidden="1" x14ac:dyDescent="0.25">
      <c r="C825" s="9"/>
      <c r="D825" s="47"/>
      <c r="E825" s="10"/>
      <c r="F825" s="54" t="str">
        <f t="shared" si="69"/>
        <v/>
      </c>
      <c r="G825" s="7"/>
      <c r="H825" s="46"/>
      <c r="I825" s="7"/>
      <c r="J825" s="7"/>
      <c r="K825" s="7"/>
      <c r="L825" s="10"/>
      <c r="M825" s="10"/>
      <c r="N825" s="46"/>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 t="str">
        <f ca="1">+IF(ISERROR(HLOOKUP("X",O825:$AL$881,AV825,FALSE)),"",IF(AN825="SI",100,IFERROR(HLOOKUP("X",O825:$AL$881,AV825,FALSE)-MONTH(TODAY()),"")))</f>
        <v/>
      </c>
      <c r="AN825" s="13"/>
      <c r="AO825" s="14"/>
      <c r="AP825" s="15">
        <f t="shared" ref="AP825:AP838" si="70">+IF(AN825="SI",AO825,0)</f>
        <v>0</v>
      </c>
      <c r="AQ825" s="13"/>
      <c r="AR825" s="13"/>
      <c r="AS825" s="13"/>
      <c r="AT825" s="16"/>
      <c r="AU825" s="40">
        <v>860</v>
      </c>
      <c r="AV825" s="40" t="e">
        <f t="shared" si="68"/>
        <v>#REF!</v>
      </c>
    </row>
    <row r="826" spans="1:48" hidden="1" x14ac:dyDescent="0.25">
      <c r="C826" s="9"/>
      <c r="D826" s="47"/>
      <c r="E826" s="10"/>
      <c r="F826" s="54" t="str">
        <f t="shared" si="69"/>
        <v/>
      </c>
      <c r="G826" s="7"/>
      <c r="H826" s="46"/>
      <c r="I826" s="7"/>
      <c r="J826" s="7"/>
      <c r="K826" s="7"/>
      <c r="L826" s="10"/>
      <c r="M826" s="10"/>
      <c r="N826" s="46"/>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 t="str">
        <f ca="1">+IF(ISERROR(HLOOKUP("X",O826:$AL$881,AV826,FALSE)),"",IF(AN826="SI",100,IFERROR(HLOOKUP("X",O826:$AL$881,AV826,FALSE)-MONTH(TODAY()),"")))</f>
        <v/>
      </c>
      <c r="AN826" s="13"/>
      <c r="AO826" s="14"/>
      <c r="AP826" s="15">
        <f t="shared" si="70"/>
        <v>0</v>
      </c>
      <c r="AQ826" s="13"/>
      <c r="AR826" s="13"/>
      <c r="AS826" s="13"/>
      <c r="AT826" s="16"/>
      <c r="AU826" s="40">
        <v>861</v>
      </c>
      <c r="AV826" s="40" t="e">
        <f t="shared" si="68"/>
        <v>#REF!</v>
      </c>
    </row>
    <row r="827" spans="1:48" hidden="1" x14ac:dyDescent="0.25">
      <c r="C827" s="9"/>
      <c r="D827" s="47"/>
      <c r="E827" s="10"/>
      <c r="F827" s="54" t="str">
        <f t="shared" si="69"/>
        <v/>
      </c>
      <c r="G827" s="7"/>
      <c r="H827" s="46"/>
      <c r="I827" s="7"/>
      <c r="J827" s="7"/>
      <c r="K827" s="7"/>
      <c r="L827" s="10"/>
      <c r="M827" s="10"/>
      <c r="N827" s="46"/>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 t="str">
        <f ca="1">+IF(ISERROR(HLOOKUP("X",O827:$AL$881,AV827,FALSE)),"",IF(AN827="SI",100,IFERROR(HLOOKUP("X",O827:$AL$881,AV827,FALSE)-MONTH(TODAY()),"")))</f>
        <v/>
      </c>
      <c r="AN827" s="13"/>
      <c r="AO827" s="14"/>
      <c r="AP827" s="15">
        <f t="shared" si="70"/>
        <v>0</v>
      </c>
      <c r="AQ827" s="13"/>
      <c r="AR827" s="13"/>
      <c r="AS827" s="13"/>
      <c r="AT827" s="16"/>
      <c r="AU827" s="40">
        <v>862</v>
      </c>
      <c r="AV827" s="40" t="e">
        <f t="shared" si="68"/>
        <v>#REF!</v>
      </c>
    </row>
    <row r="828" spans="1:48" hidden="1" x14ac:dyDescent="0.25">
      <c r="C828" s="9"/>
      <c r="D828" s="47"/>
      <c r="E828" s="10"/>
      <c r="F828" s="54" t="str">
        <f t="shared" si="69"/>
        <v/>
      </c>
      <c r="G828" s="7"/>
      <c r="H828" s="46"/>
      <c r="I828" s="7"/>
      <c r="J828" s="7"/>
      <c r="K828" s="7"/>
      <c r="L828" s="10"/>
      <c r="M828" s="10"/>
      <c r="N828" s="46"/>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 t="str">
        <f ca="1">+IF(ISERROR(HLOOKUP("X",O828:$AL$881,AV828,FALSE)),"",IF(AN828="SI",100,IFERROR(HLOOKUP("X",O828:$AL$881,AV828,FALSE)-MONTH(TODAY()),"")))</f>
        <v/>
      </c>
      <c r="AN828" s="13"/>
      <c r="AO828" s="14"/>
      <c r="AP828" s="15">
        <f t="shared" si="70"/>
        <v>0</v>
      </c>
      <c r="AQ828" s="13"/>
      <c r="AR828" s="13"/>
      <c r="AS828" s="13"/>
      <c r="AT828" s="16"/>
      <c r="AU828" s="40">
        <v>863</v>
      </c>
      <c r="AV828" s="40" t="e">
        <f t="shared" si="68"/>
        <v>#REF!</v>
      </c>
    </row>
    <row r="829" spans="1:48" hidden="1" x14ac:dyDescent="0.25">
      <c r="C829" s="9"/>
      <c r="D829" s="47"/>
      <c r="E829" s="10"/>
      <c r="F829" s="54" t="str">
        <f t="shared" si="69"/>
        <v/>
      </c>
      <c r="G829" s="7"/>
      <c r="H829" s="46"/>
      <c r="I829" s="7"/>
      <c r="J829" s="7"/>
      <c r="K829" s="7"/>
      <c r="L829" s="10"/>
      <c r="M829" s="10"/>
      <c r="N829" s="46"/>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 t="str">
        <f ca="1">+IF(ISERROR(HLOOKUP("X",O829:$AL$881,AV829,FALSE)),"",IF(AN829="SI",100,IFERROR(HLOOKUP("X",O829:$AL$881,AV829,FALSE)-MONTH(TODAY()),"")))</f>
        <v/>
      </c>
      <c r="AN829" s="13"/>
      <c r="AO829" s="14"/>
      <c r="AP829" s="15">
        <f t="shared" si="70"/>
        <v>0</v>
      </c>
      <c r="AQ829" s="13"/>
      <c r="AR829" s="13"/>
      <c r="AS829" s="13"/>
      <c r="AT829" s="16"/>
      <c r="AU829" s="40">
        <v>864</v>
      </c>
      <c r="AV829" s="40" t="e">
        <f t="shared" si="68"/>
        <v>#REF!</v>
      </c>
    </row>
    <row r="830" spans="1:48" hidden="1" x14ac:dyDescent="0.25">
      <c r="C830" s="9"/>
      <c r="D830" s="47"/>
      <c r="E830" s="10"/>
      <c r="F830" s="54" t="str">
        <f t="shared" si="69"/>
        <v/>
      </c>
      <c r="G830" s="7"/>
      <c r="H830" s="46"/>
      <c r="I830" s="7"/>
      <c r="J830" s="7"/>
      <c r="K830" s="7"/>
      <c r="L830" s="10"/>
      <c r="M830" s="10"/>
      <c r="N830" s="46"/>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 t="str">
        <f ca="1">+IF(ISERROR(HLOOKUP("X",O830:$AL$881,AV830,FALSE)),"",IF(AN830="SI",100,IFERROR(HLOOKUP("X",O830:$AL$881,AV830,FALSE)-MONTH(TODAY()),"")))</f>
        <v/>
      </c>
      <c r="AN830" s="13"/>
      <c r="AO830" s="14"/>
      <c r="AP830" s="15">
        <f t="shared" si="70"/>
        <v>0</v>
      </c>
      <c r="AQ830" s="13"/>
      <c r="AR830" s="13"/>
      <c r="AS830" s="13"/>
      <c r="AT830" s="16"/>
      <c r="AU830" s="40">
        <v>865</v>
      </c>
      <c r="AV830" s="40" t="e">
        <f t="shared" si="68"/>
        <v>#REF!</v>
      </c>
    </row>
    <row r="831" spans="1:48" hidden="1" x14ac:dyDescent="0.25">
      <c r="C831" s="9"/>
      <c r="D831" s="47"/>
      <c r="E831" s="10"/>
      <c r="F831" s="54" t="str">
        <f t="shared" si="69"/>
        <v/>
      </c>
      <c r="G831" s="7"/>
      <c r="H831" s="46"/>
      <c r="I831" s="7"/>
      <c r="J831" s="7"/>
      <c r="K831" s="7"/>
      <c r="L831" s="10"/>
      <c r="M831" s="10"/>
      <c r="N831" s="46"/>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 t="str">
        <f ca="1">+IF(ISERROR(HLOOKUP("X",O831:$AL$881,AV831,FALSE)),"",IF(AN831="SI",100,IFERROR(HLOOKUP("X",O831:$AL$881,AV831,FALSE)-MONTH(TODAY()),"")))</f>
        <v/>
      </c>
      <c r="AN831" s="13"/>
      <c r="AO831" s="14"/>
      <c r="AP831" s="15">
        <f t="shared" si="70"/>
        <v>0</v>
      </c>
      <c r="AQ831" s="13"/>
      <c r="AR831" s="13"/>
      <c r="AS831" s="13"/>
      <c r="AT831" s="16"/>
      <c r="AU831" s="40">
        <v>866</v>
      </c>
      <c r="AV831" s="40" t="e">
        <f t="shared" si="68"/>
        <v>#REF!</v>
      </c>
    </row>
    <row r="832" spans="1:48" hidden="1" x14ac:dyDescent="0.25">
      <c r="C832" s="9"/>
      <c r="D832" s="47"/>
      <c r="E832" s="10"/>
      <c r="F832" s="54" t="str">
        <f t="shared" si="69"/>
        <v/>
      </c>
      <c r="G832" s="7"/>
      <c r="H832" s="46"/>
      <c r="I832" s="7"/>
      <c r="J832" s="7"/>
      <c r="K832" s="7"/>
      <c r="L832" s="10"/>
      <c r="M832" s="10"/>
      <c r="N832" s="46"/>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 t="str">
        <f ca="1">+IF(ISERROR(HLOOKUP("X",O832:$AL$881,AV832,FALSE)),"",IF(AN832="SI",100,IFERROR(HLOOKUP("X",O832:$AL$881,AV832,FALSE)-MONTH(TODAY()),"")))</f>
        <v/>
      </c>
      <c r="AN832" s="13"/>
      <c r="AO832" s="14"/>
      <c r="AP832" s="15">
        <f t="shared" si="70"/>
        <v>0</v>
      </c>
      <c r="AQ832" s="13"/>
      <c r="AR832" s="13"/>
      <c r="AS832" s="13"/>
      <c r="AT832" s="16"/>
      <c r="AU832" s="40">
        <v>867</v>
      </c>
      <c r="AV832" s="40" t="e">
        <f t="shared" si="68"/>
        <v>#REF!</v>
      </c>
    </row>
    <row r="833" spans="1:48" hidden="1" x14ac:dyDescent="0.25">
      <c r="C833" s="9"/>
      <c r="D833" s="47"/>
      <c r="E833" s="10"/>
      <c r="F833" s="54" t="str">
        <f t="shared" si="69"/>
        <v/>
      </c>
      <c r="G833" s="7"/>
      <c r="H833" s="46"/>
      <c r="I833" s="7"/>
      <c r="J833" s="7"/>
      <c r="K833" s="7"/>
      <c r="L833" s="10"/>
      <c r="M833" s="10"/>
      <c r="N833" s="46"/>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 t="str">
        <f ca="1">+IF(ISERROR(HLOOKUP("X",O833:$AL$881,AV833,FALSE)),"",IF(AN833="SI",100,IFERROR(HLOOKUP("X",O833:$AL$881,AV833,FALSE)-MONTH(TODAY()),"")))</f>
        <v/>
      </c>
      <c r="AN833" s="13"/>
      <c r="AO833" s="14"/>
      <c r="AP833" s="15">
        <f t="shared" si="70"/>
        <v>0</v>
      </c>
      <c r="AQ833" s="13"/>
      <c r="AR833" s="13"/>
      <c r="AS833" s="13"/>
      <c r="AT833" s="16"/>
      <c r="AU833" s="40">
        <v>868</v>
      </c>
      <c r="AV833" s="40" t="e">
        <f t="shared" si="68"/>
        <v>#REF!</v>
      </c>
    </row>
    <row r="834" spans="1:48" hidden="1" x14ac:dyDescent="0.25">
      <c r="C834" s="9"/>
      <c r="D834" s="47"/>
      <c r="E834" s="10"/>
      <c r="F834" s="54" t="str">
        <f t="shared" si="69"/>
        <v/>
      </c>
      <c r="G834" s="7"/>
      <c r="H834" s="46"/>
      <c r="I834" s="7"/>
      <c r="J834" s="7"/>
      <c r="K834" s="7"/>
      <c r="L834" s="10"/>
      <c r="M834" s="10"/>
      <c r="N834" s="46"/>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 t="str">
        <f ca="1">+IF(ISERROR(HLOOKUP("X",O834:$AL$881,AV834,FALSE)),"",IF(AN834="SI",100,IFERROR(HLOOKUP("X",O834:$AL$881,AV834,FALSE)-MONTH(TODAY()),"")))</f>
        <v/>
      </c>
      <c r="AN834" s="13"/>
      <c r="AO834" s="14"/>
      <c r="AP834" s="15">
        <f t="shared" si="70"/>
        <v>0</v>
      </c>
      <c r="AQ834" s="13"/>
      <c r="AR834" s="13"/>
      <c r="AS834" s="13"/>
      <c r="AT834" s="16"/>
      <c r="AU834" s="40">
        <v>869</v>
      </c>
      <c r="AV834" s="40" t="e">
        <f t="shared" si="68"/>
        <v>#REF!</v>
      </c>
    </row>
    <row r="835" spans="1:48" hidden="1" x14ac:dyDescent="0.25">
      <c r="C835" s="9"/>
      <c r="D835" s="47"/>
      <c r="E835" s="10"/>
      <c r="F835" s="54" t="str">
        <f t="shared" si="69"/>
        <v/>
      </c>
      <c r="G835" s="7"/>
      <c r="H835" s="46"/>
      <c r="I835" s="7"/>
      <c r="J835" s="7"/>
      <c r="K835" s="7"/>
      <c r="L835" s="10"/>
      <c r="M835" s="10"/>
      <c r="N835" s="46"/>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 t="str">
        <f ca="1">+IF(ISERROR(HLOOKUP("X",O835:$AL$881,AV835,FALSE)),"",IF(AN835="SI",100,IFERROR(HLOOKUP("X",O835:$AL$881,AV835,FALSE)-MONTH(TODAY()),"")))</f>
        <v/>
      </c>
      <c r="AN835" s="13"/>
      <c r="AO835" s="14"/>
      <c r="AP835" s="15">
        <f t="shared" si="70"/>
        <v>0</v>
      </c>
      <c r="AQ835" s="13"/>
      <c r="AR835" s="13"/>
      <c r="AS835" s="13"/>
      <c r="AT835" s="16"/>
      <c r="AU835" s="40">
        <v>870</v>
      </c>
      <c r="AV835" s="40" t="e">
        <f t="shared" si="68"/>
        <v>#REF!</v>
      </c>
    </row>
    <row r="836" spans="1:48" hidden="1" x14ac:dyDescent="0.25">
      <c r="C836" s="9"/>
      <c r="D836" s="47"/>
      <c r="E836" s="10"/>
      <c r="F836" s="54" t="str">
        <f t="shared" si="69"/>
        <v/>
      </c>
      <c r="G836" s="7"/>
      <c r="H836" s="46"/>
      <c r="I836" s="7"/>
      <c r="J836" s="7"/>
      <c r="K836" s="7"/>
      <c r="L836" s="10"/>
      <c r="M836" s="10"/>
      <c r="N836" s="46"/>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 t="str">
        <f ca="1">+IF(ISERROR(HLOOKUP("X",O836:$AL$881,AV836,FALSE)),"",IF(AN836="SI",100,IFERROR(HLOOKUP("X",O836:$AL$881,AV836,FALSE)-MONTH(TODAY()),"")))</f>
        <v/>
      </c>
      <c r="AN836" s="13"/>
      <c r="AO836" s="14"/>
      <c r="AP836" s="15">
        <f t="shared" si="70"/>
        <v>0</v>
      </c>
      <c r="AQ836" s="13"/>
      <c r="AR836" s="13"/>
      <c r="AS836" s="13"/>
      <c r="AT836" s="16"/>
      <c r="AU836" s="40">
        <v>871</v>
      </c>
      <c r="AV836" s="40" t="e">
        <f t="shared" si="68"/>
        <v>#REF!</v>
      </c>
    </row>
    <row r="837" spans="1:48" hidden="1" x14ac:dyDescent="0.25">
      <c r="C837" s="9"/>
      <c r="D837" s="47"/>
      <c r="E837" s="10"/>
      <c r="F837" s="54" t="str">
        <f t="shared" si="69"/>
        <v/>
      </c>
      <c r="G837" s="7"/>
      <c r="H837" s="46"/>
      <c r="I837" s="7"/>
      <c r="J837" s="7"/>
      <c r="K837" s="7"/>
      <c r="L837" s="10"/>
      <c r="M837" s="10"/>
      <c r="N837" s="46"/>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 t="str">
        <f ca="1">+IF(ISERROR(HLOOKUP("X",O837:$AL$881,AV837,FALSE)),"",IF(AN837="SI",100,IFERROR(HLOOKUP("X",O837:$AL$881,AV837,FALSE)-MONTH(TODAY()),"")))</f>
        <v/>
      </c>
      <c r="AN837" s="13"/>
      <c r="AO837" s="14"/>
      <c r="AP837" s="15">
        <f t="shared" si="70"/>
        <v>0</v>
      </c>
      <c r="AQ837" s="13"/>
      <c r="AR837" s="13"/>
      <c r="AS837" s="13"/>
      <c r="AT837" s="16"/>
      <c r="AU837" s="40">
        <v>872</v>
      </c>
      <c r="AV837" s="40" t="e">
        <f t="shared" si="68"/>
        <v>#REF!</v>
      </c>
    </row>
    <row r="838" spans="1:48" hidden="1" x14ac:dyDescent="0.25">
      <c r="C838" s="9"/>
      <c r="D838" s="47"/>
      <c r="E838" s="10"/>
      <c r="F838" s="54" t="str">
        <f t="shared" si="69"/>
        <v/>
      </c>
      <c r="G838" s="7"/>
      <c r="H838" s="46"/>
      <c r="I838" s="7"/>
      <c r="J838" s="7"/>
      <c r="K838" s="7"/>
      <c r="L838" s="10"/>
      <c r="M838" s="10"/>
      <c r="N838" s="46"/>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 t="str">
        <f ca="1">+IF(ISERROR(HLOOKUP("X",O838:$AL$881,AV838,FALSE)),"",IF(AN838="SI",100,IFERROR(HLOOKUP("X",O838:$AL$881,AV838,FALSE)-MONTH(TODAY()),"")))</f>
        <v/>
      </c>
      <c r="AN838" s="13"/>
      <c r="AO838" s="14"/>
      <c r="AP838" s="15">
        <f t="shared" si="70"/>
        <v>0</v>
      </c>
      <c r="AQ838" s="13"/>
      <c r="AR838" s="13"/>
      <c r="AS838" s="13"/>
      <c r="AT838" s="16"/>
      <c r="AU838" s="40">
        <v>873</v>
      </c>
      <c r="AV838" s="40" t="e">
        <f t="shared" si="68"/>
        <v>#REF!</v>
      </c>
    </row>
    <row r="839" spans="1:48" hidden="1" x14ac:dyDescent="0.25">
      <c r="C839" s="43"/>
      <c r="D839" s="7"/>
      <c r="E839" s="11"/>
      <c r="F839" s="54" t="str">
        <f t="shared" si="69"/>
        <v/>
      </c>
      <c r="G839" s="7"/>
      <c r="H839" s="43"/>
      <c r="I839" s="7"/>
      <c r="J839" s="5"/>
      <c r="K839" s="5"/>
      <c r="L839" s="11"/>
      <c r="M839" s="11"/>
      <c r="N839" s="25"/>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 t="str">
        <f ca="1">+IF(ISERROR(HLOOKUP("X",O839:$AL$881,AV839,FALSE)),"",IF(AN839="SI",100,IFERROR(HLOOKUP("X",O839:$AL$881,AV839,FALSE)-MONTH(TODAY()),"")))</f>
        <v/>
      </c>
      <c r="AN839" s="13"/>
      <c r="AO839" s="13"/>
      <c r="AP839" s="15"/>
      <c r="AQ839" s="13"/>
      <c r="AR839" s="13"/>
      <c r="AS839" s="13"/>
      <c r="AT839" s="16"/>
      <c r="AU839" s="40">
        <v>874</v>
      </c>
      <c r="AV839" s="40" t="e">
        <f t="shared" si="68"/>
        <v>#REF!</v>
      </c>
    </row>
    <row r="840" spans="1:48" hidden="1" x14ac:dyDescent="0.25">
      <c r="C840" s="43"/>
      <c r="D840" s="7"/>
      <c r="E840" s="11"/>
      <c r="F840" s="54" t="str">
        <f t="shared" si="69"/>
        <v/>
      </c>
      <c r="G840" s="7"/>
      <c r="H840" s="43"/>
      <c r="I840" s="7"/>
      <c r="J840" s="11"/>
      <c r="K840" s="5"/>
      <c r="L840" s="11"/>
      <c r="M840" s="11"/>
      <c r="N840" s="25"/>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 t="str">
        <f ca="1">+IF(ISERROR(HLOOKUP("X",O840:$AL$881,AV840,FALSE)),"",IF(AN840="SI",100,IFERROR(HLOOKUP("X",O840:$AL$881,AV840,FALSE)-MONTH(TODAY()),"")))</f>
        <v/>
      </c>
      <c r="AN840" s="13"/>
      <c r="AO840" s="13"/>
      <c r="AP840" s="15"/>
      <c r="AQ840" s="13"/>
      <c r="AR840" s="13"/>
      <c r="AS840" s="13"/>
      <c r="AT840" s="16"/>
      <c r="AU840" s="40">
        <v>875</v>
      </c>
      <c r="AV840" s="40" t="e">
        <f t="shared" si="68"/>
        <v>#REF!</v>
      </c>
    </row>
    <row r="841" spans="1:48" hidden="1" x14ac:dyDescent="0.25">
      <c r="C841" s="43"/>
      <c r="D841" s="7"/>
      <c r="E841" s="11"/>
      <c r="F841" s="54" t="str">
        <f t="shared" si="69"/>
        <v/>
      </c>
      <c r="G841" s="7"/>
      <c r="H841" s="43"/>
      <c r="I841" s="7"/>
      <c r="J841" s="11"/>
      <c r="K841" s="5"/>
      <c r="L841" s="11"/>
      <c r="M841" s="11"/>
      <c r="N841" s="25"/>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 t="str">
        <f ca="1">+IF(ISERROR(HLOOKUP("X",O841:$AL$881,AV841,FALSE)),"",IF(AN841="SI",100,IFERROR(HLOOKUP("X",O841:$AL$881,AV841,FALSE)-MONTH(TODAY()),"")))</f>
        <v/>
      </c>
      <c r="AN841" s="13"/>
      <c r="AO841" s="13"/>
      <c r="AP841" s="15">
        <f>+IF(AN841="SI",AO841,0)</f>
        <v>0</v>
      </c>
      <c r="AQ841" s="13"/>
      <c r="AR841" s="13"/>
      <c r="AS841" s="13"/>
      <c r="AT841" s="16"/>
      <c r="AU841" s="40">
        <v>876</v>
      </c>
      <c r="AV841" s="40" t="e">
        <f t="shared" si="68"/>
        <v>#REF!</v>
      </c>
    </row>
    <row r="842" spans="1:48" hidden="1" x14ac:dyDescent="0.25">
      <c r="C842" s="43"/>
      <c r="D842" s="7"/>
      <c r="E842" s="11"/>
      <c r="F842" s="54" t="str">
        <f t="shared" si="69"/>
        <v/>
      </c>
      <c r="G842" s="7"/>
      <c r="H842" s="43"/>
      <c r="I842" s="7"/>
      <c r="J842" s="5"/>
      <c r="K842" s="5"/>
      <c r="L842" s="11"/>
      <c r="M842" s="11"/>
      <c r="N842" s="25"/>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 t="str">
        <f ca="1">+IF(ISERROR(HLOOKUP("X",O842:$AL$881,AV842,FALSE)),"",IF(AN842="SI",100,IFERROR(HLOOKUP("X",O842:$AL$881,AV842,FALSE)-MONTH(TODAY()),"")))</f>
        <v/>
      </c>
      <c r="AN842" s="13"/>
      <c r="AO842" s="13"/>
      <c r="AP842" s="15">
        <f>+IF(AN842="SI",AO842,0)</f>
        <v>0</v>
      </c>
      <c r="AQ842" s="13"/>
      <c r="AR842" s="13"/>
      <c r="AS842" s="13"/>
      <c r="AT842" s="16"/>
      <c r="AU842" s="40">
        <v>877</v>
      </c>
      <c r="AV842" s="40" t="e">
        <f t="shared" si="68"/>
        <v>#REF!</v>
      </c>
    </row>
    <row r="843" spans="1:48" hidden="1" x14ac:dyDescent="0.25">
      <c r="C843" s="43"/>
      <c r="D843" s="7"/>
      <c r="E843" s="11"/>
      <c r="F843" s="54" t="str">
        <f t="shared" si="69"/>
        <v/>
      </c>
      <c r="G843" s="7"/>
      <c r="H843" s="43"/>
      <c r="I843" s="7"/>
      <c r="J843" s="7"/>
      <c r="K843" s="43"/>
      <c r="L843" s="11"/>
      <c r="M843" s="11"/>
      <c r="N843" s="25"/>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 t="str">
        <f ca="1">+IF(ISERROR(HLOOKUP("X",O843:$AL$881,AV843,FALSE)),"",IF(AN843="SI",100,IFERROR(HLOOKUP("X",O843:$AL$881,AV843,FALSE)-MONTH(TODAY()),"")))</f>
        <v/>
      </c>
      <c r="AN843" s="13"/>
      <c r="AO843" s="13"/>
      <c r="AP843" s="15"/>
      <c r="AQ843" s="13"/>
      <c r="AR843" s="13"/>
      <c r="AS843" s="13"/>
      <c r="AT843" s="16"/>
      <c r="AU843" s="40">
        <v>878</v>
      </c>
      <c r="AV843" s="40" t="e">
        <f t="shared" si="68"/>
        <v>#REF!</v>
      </c>
    </row>
    <row r="844" spans="1:48" hidden="1" x14ac:dyDescent="0.25">
      <c r="C844" s="43"/>
      <c r="D844" s="7"/>
      <c r="E844" s="11"/>
      <c r="F844" s="54" t="str">
        <f t="shared" si="69"/>
        <v/>
      </c>
      <c r="G844" s="7"/>
      <c r="H844" s="43"/>
      <c r="I844" s="7"/>
      <c r="J844" s="11"/>
      <c r="K844" s="5"/>
      <c r="L844" s="11"/>
      <c r="M844" s="11"/>
      <c r="N844" s="25"/>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 t="str">
        <f ca="1">+IF(ISERROR(HLOOKUP("X",O844:$AL$881,AV844,FALSE)),"",IF(AN844="SI",100,IFERROR(HLOOKUP("X",O844:$AL$881,AV844,FALSE)-MONTH(TODAY()),"")))</f>
        <v/>
      </c>
      <c r="AN844" s="13"/>
      <c r="AO844" s="13"/>
      <c r="AP844" s="15">
        <f>+IF(AN844="SI",AO844,0)</f>
        <v>0</v>
      </c>
      <c r="AQ844" s="13"/>
      <c r="AR844" s="13"/>
      <c r="AS844" s="13"/>
      <c r="AT844" s="16"/>
      <c r="AU844" s="40">
        <v>879</v>
      </c>
      <c r="AV844" s="40" t="e">
        <f t="shared" si="68"/>
        <v>#REF!</v>
      </c>
    </row>
    <row r="845" spans="1:48" hidden="1" x14ac:dyDescent="0.25">
      <c r="C845" s="43"/>
      <c r="D845" s="7"/>
      <c r="E845" s="11"/>
      <c r="F845" s="54" t="str">
        <f t="shared" si="69"/>
        <v/>
      </c>
      <c r="G845" s="7"/>
      <c r="H845" s="43"/>
      <c r="I845" s="7"/>
      <c r="J845" s="5"/>
      <c r="K845" s="5"/>
      <c r="L845" s="11"/>
      <c r="M845" s="11"/>
      <c r="N845" s="25"/>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 t="str">
        <f ca="1">+IF(ISERROR(HLOOKUP("X",O845:$AL$881,AV845,FALSE)),"",IF(AN845="SI",100,IFERROR(HLOOKUP("X",O845:$AL$881,AV845,FALSE)-MONTH(TODAY()),"")))</f>
        <v/>
      </c>
      <c r="AN845" s="13"/>
      <c r="AO845" s="13"/>
      <c r="AP845" s="15">
        <f>+IF(AN845="SI",AO845,0)</f>
        <v>0</v>
      </c>
      <c r="AQ845" s="13"/>
      <c r="AR845" s="13"/>
      <c r="AS845" s="13"/>
      <c r="AT845" s="16"/>
      <c r="AU845" s="40">
        <v>880</v>
      </c>
      <c r="AV845" s="40" t="e">
        <f t="shared" si="68"/>
        <v>#REF!</v>
      </c>
    </row>
    <row r="846" spans="1:48" ht="15.75" hidden="1" thickBot="1" x14ac:dyDescent="0.3">
      <c r="C846" s="158"/>
      <c r="D846" s="159"/>
      <c r="E846" s="160"/>
      <c r="F846" s="160"/>
      <c r="G846" s="160"/>
      <c r="H846" s="160"/>
      <c r="I846" s="160"/>
      <c r="J846" s="160"/>
      <c r="K846" s="160"/>
      <c r="L846" s="160"/>
      <c r="M846" s="160"/>
      <c r="N846" s="160"/>
      <c r="O846" s="160"/>
      <c r="P846" s="160"/>
      <c r="Q846" s="160"/>
      <c r="R846" s="160"/>
      <c r="S846" s="160"/>
      <c r="T846" s="160"/>
      <c r="U846" s="160"/>
      <c r="V846" s="160"/>
      <c r="W846" s="160"/>
      <c r="X846" s="160"/>
      <c r="Y846" s="160"/>
      <c r="Z846" s="160"/>
      <c r="AA846" s="160"/>
      <c r="AB846" s="160"/>
      <c r="AC846" s="160"/>
      <c r="AD846" s="160"/>
      <c r="AE846" s="160"/>
      <c r="AF846" s="160"/>
      <c r="AG846" s="160"/>
      <c r="AH846" s="160"/>
      <c r="AI846" s="160"/>
      <c r="AJ846" s="160"/>
      <c r="AK846" s="160"/>
      <c r="AL846" s="160"/>
      <c r="AM846" s="160"/>
      <c r="AN846" s="27" t="s">
        <v>35</v>
      </c>
      <c r="AO846" s="28">
        <f>SUM(AO820:AO845)</f>
        <v>0</v>
      </c>
      <c r="AP846" s="28">
        <f>SUM(AP820:AP845)</f>
        <v>0</v>
      </c>
      <c r="AQ846" s="29">
        <f>SUM(F846:AN846)</f>
        <v>0</v>
      </c>
      <c r="AR846" s="29"/>
      <c r="AS846" s="29"/>
      <c r="AT846" s="30"/>
      <c r="AU846" s="40">
        <v>881</v>
      </c>
      <c r="AV846" s="40" t="e">
        <f t="shared" si="68"/>
        <v>#REF!</v>
      </c>
    </row>
    <row r="847" spans="1:48" ht="29.25" hidden="1" thickTop="1" x14ac:dyDescent="0.25">
      <c r="A847" s="151" t="str">
        <f>D847</f>
        <v/>
      </c>
      <c r="B847" s="94"/>
      <c r="C847" s="162" t="s">
        <v>33</v>
      </c>
      <c r="D847" s="49" t="str">
        <f>IF(F849=1,VLOOKUP("NOMINACION PROTOCOLO",C818:D846,2,0)+1,"")</f>
        <v/>
      </c>
      <c r="E847" s="149" t="s">
        <v>32</v>
      </c>
      <c r="F847" s="155" t="s">
        <v>18</v>
      </c>
      <c r="G847" s="149" t="s">
        <v>23</v>
      </c>
      <c r="H847" s="149" t="s">
        <v>15</v>
      </c>
      <c r="I847" s="149" t="s">
        <v>24</v>
      </c>
      <c r="J847" s="149" t="s">
        <v>12</v>
      </c>
      <c r="K847" s="149"/>
      <c r="L847" s="149" t="s">
        <v>22</v>
      </c>
      <c r="M847" s="149"/>
      <c r="N847" s="149"/>
      <c r="O847" s="150" t="s">
        <v>0</v>
      </c>
      <c r="P847" s="150" t="s">
        <v>1</v>
      </c>
      <c r="Q847" s="150" t="s">
        <v>2</v>
      </c>
      <c r="R847" s="150" t="s">
        <v>3</v>
      </c>
      <c r="S847" s="150" t="s">
        <v>4</v>
      </c>
      <c r="T847" s="150" t="s">
        <v>5</v>
      </c>
      <c r="U847" s="150" t="s">
        <v>6</v>
      </c>
      <c r="V847" s="150" t="s">
        <v>7</v>
      </c>
      <c r="W847" s="150" t="s">
        <v>8</v>
      </c>
      <c r="X847" s="150" t="s">
        <v>9</v>
      </c>
      <c r="Y847" s="150" t="s">
        <v>10</v>
      </c>
      <c r="Z847" s="150" t="s">
        <v>11</v>
      </c>
      <c r="AA847" s="150" t="s">
        <v>0</v>
      </c>
      <c r="AB847" s="150" t="s">
        <v>1</v>
      </c>
      <c r="AC847" s="150" t="s">
        <v>2</v>
      </c>
      <c r="AD847" s="150" t="s">
        <v>3</v>
      </c>
      <c r="AE847" s="150" t="s">
        <v>4</v>
      </c>
      <c r="AF847" s="150" t="s">
        <v>5</v>
      </c>
      <c r="AG847" s="150" t="s">
        <v>6</v>
      </c>
      <c r="AH847" s="150" t="s">
        <v>7</v>
      </c>
      <c r="AI847" s="150" t="s">
        <v>8</v>
      </c>
      <c r="AJ847" s="150" t="s">
        <v>9</v>
      </c>
      <c r="AK847" s="150" t="s">
        <v>10</v>
      </c>
      <c r="AL847" s="150" t="s">
        <v>11</v>
      </c>
      <c r="AM847" s="149" t="s">
        <v>17</v>
      </c>
      <c r="AN847" s="149"/>
      <c r="AO847" s="149" t="s">
        <v>14</v>
      </c>
      <c r="AP847" s="149"/>
      <c r="AQ847" s="19"/>
      <c r="AR847" s="19"/>
      <c r="AS847" s="19"/>
      <c r="AT847" s="20"/>
      <c r="AU847" s="40">
        <v>882</v>
      </c>
      <c r="AV847" s="40" t="e">
        <f t="shared" si="68"/>
        <v>#REF!</v>
      </c>
    </row>
    <row r="848" spans="1:48" ht="29.25" hidden="1" thickBot="1" x14ac:dyDescent="0.3">
      <c r="A848" s="152"/>
      <c r="B848" s="94"/>
      <c r="C848" s="162"/>
      <c r="D848" s="48"/>
      <c r="E848" s="149"/>
      <c r="F848" s="155"/>
      <c r="G848" s="149"/>
      <c r="H848" s="149"/>
      <c r="I848" s="149"/>
      <c r="J848" s="21" t="s">
        <v>26</v>
      </c>
      <c r="K848" s="21" t="s">
        <v>25</v>
      </c>
      <c r="L848" s="21" t="s">
        <v>21</v>
      </c>
      <c r="M848" s="21" t="s">
        <v>20</v>
      </c>
      <c r="N848" s="36" t="s">
        <v>19</v>
      </c>
      <c r="O848" s="150"/>
      <c r="P848" s="150"/>
      <c r="Q848" s="150"/>
      <c r="R848" s="150"/>
      <c r="S848" s="150"/>
      <c r="T848" s="150"/>
      <c r="U848" s="150"/>
      <c r="V848" s="150"/>
      <c r="W848" s="150"/>
      <c r="X848" s="150"/>
      <c r="Y848" s="150"/>
      <c r="Z848" s="150"/>
      <c r="AA848" s="150"/>
      <c r="AB848" s="150"/>
      <c r="AC848" s="150"/>
      <c r="AD848" s="150"/>
      <c r="AE848" s="150"/>
      <c r="AF848" s="150"/>
      <c r="AG848" s="150"/>
      <c r="AH848" s="150"/>
      <c r="AI848" s="150"/>
      <c r="AJ848" s="150"/>
      <c r="AK848" s="150"/>
      <c r="AL848" s="150"/>
      <c r="AM848" s="37" t="s">
        <v>16</v>
      </c>
      <c r="AN848" s="21" t="s">
        <v>13</v>
      </c>
      <c r="AO848" s="21" t="s">
        <v>28</v>
      </c>
      <c r="AP848" s="22" t="s">
        <v>29</v>
      </c>
      <c r="AQ848" s="23"/>
      <c r="AR848" s="23"/>
      <c r="AS848" s="23"/>
      <c r="AT848" s="24"/>
      <c r="AU848" s="40">
        <v>883</v>
      </c>
      <c r="AV848" s="40" t="e">
        <f t="shared" si="68"/>
        <v>#REF!</v>
      </c>
    </row>
    <row r="849" spans="3:48" hidden="1" x14ac:dyDescent="0.25">
      <c r="C849" s="42"/>
      <c r="D849" s="50"/>
      <c r="E849" s="11"/>
      <c r="F849" s="54" t="str">
        <f>IF(ISBLANK(C849),"",IF(AND(ISTEXT(F847)=TRUE,ISTEXT(C849)=TRUE),1,F847+1))</f>
        <v/>
      </c>
      <c r="G849" s="5"/>
      <c r="H849" s="8"/>
      <c r="I849" s="7"/>
      <c r="J849" s="5"/>
      <c r="K849" s="5"/>
      <c r="L849" s="11"/>
      <c r="M849" s="11"/>
      <c r="N849" s="25">
        <f>SUM(L849:M874)</f>
        <v>0</v>
      </c>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 t="str">
        <f ca="1">+IF(ISERROR(HLOOKUP("X",O849:$AL$881,AV849,FALSE)),"",IF(AN849="SI",100,IFERROR(HLOOKUP("X",O849:$AL$881,AV849,FALSE)-MONTH(TODAY()),"")))</f>
        <v/>
      </c>
      <c r="AN849" s="13"/>
      <c r="AO849" s="13"/>
      <c r="AP849" s="15">
        <f>+IF(AN849="SI",AO849,0)</f>
        <v>0</v>
      </c>
      <c r="AQ849" s="14">
        <f>SUM(AP849)</f>
        <v>0</v>
      </c>
      <c r="AR849" s="13"/>
      <c r="AS849" s="13"/>
      <c r="AT849" s="16"/>
      <c r="AU849" s="40">
        <v>884</v>
      </c>
      <c r="AV849" s="40" t="e">
        <f t="shared" si="68"/>
        <v>#REF!</v>
      </c>
    </row>
    <row r="850" spans="3:48" hidden="1" x14ac:dyDescent="0.25">
      <c r="C850" s="42"/>
      <c r="D850" s="50"/>
      <c r="E850" s="11"/>
      <c r="F850" s="54" t="str">
        <f>IF(ISBLANK(C850),"",IF(AND(ISTEXT(F849)=TRUE,ISTEXT(C850)=TRUE),1,F849+1))</f>
        <v/>
      </c>
      <c r="G850" s="5"/>
      <c r="H850" s="8"/>
      <c r="I850" s="7"/>
      <c r="J850" s="5"/>
      <c r="K850" s="5"/>
      <c r="L850" s="11"/>
      <c r="M850" s="11"/>
      <c r="N850" s="25"/>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 t="str">
        <f ca="1">+IF(ISERROR(HLOOKUP("X",O850:$AL$881,AV850,FALSE)),"",IF(AN850="SI",100,IFERROR(HLOOKUP("X",O850:$AL$881,AV850,FALSE)-MONTH(TODAY()),"")))</f>
        <v/>
      </c>
      <c r="AN850" s="13"/>
      <c r="AO850" s="13"/>
      <c r="AP850" s="15"/>
      <c r="AQ850" s="13"/>
      <c r="AR850" s="13"/>
      <c r="AS850" s="13"/>
      <c r="AT850" s="16"/>
      <c r="AU850" s="40">
        <v>885</v>
      </c>
      <c r="AV850" s="40" t="e">
        <f t="shared" si="68"/>
        <v>#REF!</v>
      </c>
    </row>
    <row r="851" spans="3:48" hidden="1" x14ac:dyDescent="0.25">
      <c r="C851" s="42"/>
      <c r="D851" s="50"/>
      <c r="E851" s="11"/>
      <c r="F851" s="54" t="str">
        <f t="shared" ref="F851:F874" si="71">IF(ISBLANK(C851),"",IF(AND(ISTEXT(F850)=TRUE,ISTEXT(C851)=TRUE),1,F850+1))</f>
        <v/>
      </c>
      <c r="G851" s="5"/>
      <c r="H851" s="8"/>
      <c r="I851" s="7"/>
      <c r="J851" s="5"/>
      <c r="K851" s="5"/>
      <c r="L851" s="11"/>
      <c r="M851" s="11"/>
      <c r="N851" s="25"/>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 t="str">
        <f ca="1">+IF(ISERROR(HLOOKUP("X",O851:$AL$881,AV851,FALSE)),"",IF(AN851="SI",100,IFERROR(HLOOKUP("X",O851:$AL$881,AV851,FALSE)-MONTH(TODAY()),"")))</f>
        <v/>
      </c>
      <c r="AN851" s="13"/>
      <c r="AO851" s="13"/>
      <c r="AP851" s="15"/>
      <c r="AQ851" s="13"/>
      <c r="AR851" s="13"/>
      <c r="AS851" s="13"/>
      <c r="AT851" s="16"/>
      <c r="AU851" s="40">
        <v>886</v>
      </c>
      <c r="AV851" s="40" t="e">
        <f t="shared" si="68"/>
        <v>#REF!</v>
      </c>
    </row>
    <row r="852" spans="3:48" hidden="1" x14ac:dyDescent="0.25">
      <c r="C852" s="42"/>
      <c r="D852" s="50"/>
      <c r="E852" s="11"/>
      <c r="F852" s="54" t="str">
        <f t="shared" si="71"/>
        <v/>
      </c>
      <c r="G852" s="5"/>
      <c r="H852" s="8"/>
      <c r="I852" s="7"/>
      <c r="J852" s="5"/>
      <c r="K852" s="5"/>
      <c r="L852" s="11"/>
      <c r="M852" s="11"/>
      <c r="N852" s="25"/>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 t="str">
        <f ca="1">+IF(ISERROR(HLOOKUP("X",O852:$AL$881,AV852,FALSE)),"",IF(AN852="SI",100,IFERROR(HLOOKUP("X",O852:$AL$881,AV852,FALSE)-MONTH(TODAY()),"")))</f>
        <v/>
      </c>
      <c r="AN852" s="13"/>
      <c r="AO852" s="13"/>
      <c r="AP852" s="15"/>
      <c r="AQ852" s="13"/>
      <c r="AR852" s="13"/>
      <c r="AS852" s="13"/>
      <c r="AT852" s="16"/>
      <c r="AU852" s="40">
        <v>887</v>
      </c>
      <c r="AV852" s="40" t="e">
        <f t="shared" si="68"/>
        <v>#REF!</v>
      </c>
    </row>
    <row r="853" spans="3:48" hidden="1" x14ac:dyDescent="0.25">
      <c r="C853" s="42"/>
      <c r="D853" s="50"/>
      <c r="E853" s="11"/>
      <c r="F853" s="54" t="str">
        <f t="shared" si="71"/>
        <v/>
      </c>
      <c r="G853" s="5"/>
      <c r="H853" s="8"/>
      <c r="I853" s="7"/>
      <c r="J853" s="5"/>
      <c r="K853" s="5"/>
      <c r="L853" s="11"/>
      <c r="M853" s="11"/>
      <c r="N853" s="25"/>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 t="str">
        <f ca="1">+IF(ISERROR(HLOOKUP("X",O853:$AL$881,AV853,FALSE)),"",IF(AN853="SI",100,IFERROR(HLOOKUP("X",O853:$AL$881,AV853,FALSE)-MONTH(TODAY()),"")))</f>
        <v/>
      </c>
      <c r="AN853" s="13"/>
      <c r="AO853" s="13"/>
      <c r="AP853" s="15"/>
      <c r="AQ853" s="13"/>
      <c r="AR853" s="13"/>
      <c r="AS853" s="13"/>
      <c r="AT853" s="16"/>
      <c r="AU853" s="40">
        <v>888</v>
      </c>
      <c r="AV853" s="40" t="e">
        <f t="shared" si="68"/>
        <v>#REF!</v>
      </c>
    </row>
    <row r="854" spans="3:48" hidden="1" x14ac:dyDescent="0.25">
      <c r="C854" s="9"/>
      <c r="D854" s="47"/>
      <c r="E854" s="10"/>
      <c r="F854" s="54" t="str">
        <f t="shared" si="71"/>
        <v/>
      </c>
      <c r="G854" s="7"/>
      <c r="H854" s="46"/>
      <c r="I854" s="7"/>
      <c r="J854" s="7"/>
      <c r="K854" s="7"/>
      <c r="L854" s="10"/>
      <c r="M854" s="10"/>
      <c r="N854" s="46"/>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 t="str">
        <f ca="1">+IF(ISERROR(HLOOKUP("X",O854:$AL$881,AV854,FALSE)),"",IF(AN854="SI",100,IFERROR(HLOOKUP("X",O854:$AL$881,AV854,FALSE)-MONTH(TODAY()),"")))</f>
        <v/>
      </c>
      <c r="AN854" s="13"/>
      <c r="AO854" s="14"/>
      <c r="AP854" s="15">
        <f t="shared" ref="AP854:AP867" si="72">+IF(AN854="SI",AO854,0)</f>
        <v>0</v>
      </c>
      <c r="AQ854" s="13"/>
      <c r="AR854" s="13"/>
      <c r="AS854" s="13"/>
      <c r="AT854" s="16"/>
      <c r="AU854" s="40">
        <v>889</v>
      </c>
      <c r="AV854" s="40" t="e">
        <f t="shared" si="68"/>
        <v>#REF!</v>
      </c>
    </row>
    <row r="855" spans="3:48" hidden="1" x14ac:dyDescent="0.25">
      <c r="C855" s="9"/>
      <c r="D855" s="47"/>
      <c r="E855" s="10"/>
      <c r="F855" s="54" t="str">
        <f t="shared" si="71"/>
        <v/>
      </c>
      <c r="G855" s="7"/>
      <c r="H855" s="46"/>
      <c r="I855" s="7"/>
      <c r="J855" s="7"/>
      <c r="K855" s="7"/>
      <c r="L855" s="10"/>
      <c r="M855" s="10"/>
      <c r="N855" s="46"/>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 t="str">
        <f ca="1">+IF(ISERROR(HLOOKUP("X",O855:$AL$881,AV855,FALSE)),"",IF(AN855="SI",100,IFERROR(HLOOKUP("X",O855:$AL$881,AV855,FALSE)-MONTH(TODAY()),"")))</f>
        <v/>
      </c>
      <c r="AN855" s="13"/>
      <c r="AO855" s="14"/>
      <c r="AP855" s="15">
        <f t="shared" si="72"/>
        <v>0</v>
      </c>
      <c r="AQ855" s="13"/>
      <c r="AR855" s="13"/>
      <c r="AS855" s="13"/>
      <c r="AT855" s="16"/>
      <c r="AU855" s="40">
        <v>890</v>
      </c>
      <c r="AV855" s="40" t="e">
        <f t="shared" si="68"/>
        <v>#REF!</v>
      </c>
    </row>
    <row r="856" spans="3:48" hidden="1" x14ac:dyDescent="0.25">
      <c r="C856" s="9"/>
      <c r="D856" s="47"/>
      <c r="E856" s="10"/>
      <c r="F856" s="54" t="str">
        <f t="shared" si="71"/>
        <v/>
      </c>
      <c r="G856" s="7"/>
      <c r="H856" s="46"/>
      <c r="I856" s="7"/>
      <c r="J856" s="7"/>
      <c r="K856" s="7"/>
      <c r="L856" s="10"/>
      <c r="M856" s="10"/>
      <c r="N856" s="46"/>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 t="str">
        <f ca="1">+IF(ISERROR(HLOOKUP("X",O856:$AL$881,AV856,FALSE)),"",IF(AN856="SI",100,IFERROR(HLOOKUP("X",O856:$AL$881,AV856,FALSE)-MONTH(TODAY()),"")))</f>
        <v/>
      </c>
      <c r="AN856" s="13"/>
      <c r="AO856" s="14"/>
      <c r="AP856" s="15">
        <f t="shared" si="72"/>
        <v>0</v>
      </c>
      <c r="AQ856" s="13"/>
      <c r="AR856" s="13"/>
      <c r="AS856" s="13"/>
      <c r="AT856" s="16"/>
      <c r="AU856" s="40">
        <v>891</v>
      </c>
      <c r="AV856" s="40" t="e">
        <f t="shared" si="68"/>
        <v>#REF!</v>
      </c>
    </row>
    <row r="857" spans="3:48" hidden="1" x14ac:dyDescent="0.25">
      <c r="C857" s="9"/>
      <c r="D857" s="47"/>
      <c r="E857" s="10"/>
      <c r="F857" s="54" t="str">
        <f t="shared" si="71"/>
        <v/>
      </c>
      <c r="G857" s="7"/>
      <c r="H857" s="46"/>
      <c r="I857" s="7"/>
      <c r="J857" s="7"/>
      <c r="K857" s="7"/>
      <c r="L857" s="10"/>
      <c r="M857" s="10"/>
      <c r="N857" s="46"/>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 t="str">
        <f ca="1">+IF(ISERROR(HLOOKUP("X",O857:$AL$881,AV857,FALSE)),"",IF(AN857="SI",100,IFERROR(HLOOKUP("X",O857:$AL$881,AV857,FALSE)-MONTH(TODAY()),"")))</f>
        <v/>
      </c>
      <c r="AN857" s="13"/>
      <c r="AO857" s="14"/>
      <c r="AP857" s="15">
        <f t="shared" si="72"/>
        <v>0</v>
      </c>
      <c r="AQ857" s="13"/>
      <c r="AR857" s="13"/>
      <c r="AS857" s="13"/>
      <c r="AT857" s="16"/>
      <c r="AU857" s="40">
        <v>892</v>
      </c>
      <c r="AV857" s="40" t="e">
        <f t="shared" si="68"/>
        <v>#REF!</v>
      </c>
    </row>
    <row r="858" spans="3:48" hidden="1" x14ac:dyDescent="0.25">
      <c r="C858" s="9"/>
      <c r="D858" s="47"/>
      <c r="E858" s="10"/>
      <c r="F858" s="54" t="str">
        <f t="shared" si="71"/>
        <v/>
      </c>
      <c r="G858" s="7"/>
      <c r="H858" s="46"/>
      <c r="I858" s="7"/>
      <c r="J858" s="7"/>
      <c r="K858" s="7"/>
      <c r="L858" s="10"/>
      <c r="M858" s="10"/>
      <c r="N858" s="46"/>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 t="str">
        <f ca="1">+IF(ISERROR(HLOOKUP("X",O858:$AL$881,AV858,FALSE)),"",IF(AN858="SI",100,IFERROR(HLOOKUP("X",O858:$AL$881,AV858,FALSE)-MONTH(TODAY()),"")))</f>
        <v/>
      </c>
      <c r="AN858" s="13"/>
      <c r="AO858" s="14"/>
      <c r="AP858" s="15">
        <f t="shared" si="72"/>
        <v>0</v>
      </c>
      <c r="AQ858" s="13"/>
      <c r="AR858" s="13"/>
      <c r="AS858" s="13"/>
      <c r="AT858" s="16"/>
      <c r="AU858" s="40">
        <v>893</v>
      </c>
      <c r="AV858" s="40" t="e">
        <f t="shared" si="68"/>
        <v>#REF!</v>
      </c>
    </row>
    <row r="859" spans="3:48" hidden="1" x14ac:dyDescent="0.25">
      <c r="C859" s="9"/>
      <c r="D859" s="47"/>
      <c r="E859" s="10"/>
      <c r="F859" s="54" t="str">
        <f t="shared" si="71"/>
        <v/>
      </c>
      <c r="G859" s="7"/>
      <c r="H859" s="46"/>
      <c r="I859" s="7"/>
      <c r="J859" s="7"/>
      <c r="K859" s="7"/>
      <c r="L859" s="10"/>
      <c r="M859" s="10"/>
      <c r="N859" s="46"/>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 t="str">
        <f ca="1">+IF(ISERROR(HLOOKUP("X",O859:$AL$881,AV859,FALSE)),"",IF(AN859="SI",100,IFERROR(HLOOKUP("X",O859:$AL$881,AV859,FALSE)-MONTH(TODAY()),"")))</f>
        <v/>
      </c>
      <c r="AN859" s="13"/>
      <c r="AO859" s="14"/>
      <c r="AP859" s="15">
        <f t="shared" si="72"/>
        <v>0</v>
      </c>
      <c r="AQ859" s="13"/>
      <c r="AR859" s="13"/>
      <c r="AS859" s="13"/>
      <c r="AT859" s="16"/>
      <c r="AU859" s="40">
        <v>894</v>
      </c>
      <c r="AV859" s="40" t="e">
        <f t="shared" si="68"/>
        <v>#REF!</v>
      </c>
    </row>
    <row r="860" spans="3:48" hidden="1" x14ac:dyDescent="0.25">
      <c r="C860" s="9"/>
      <c r="D860" s="47"/>
      <c r="E860" s="10"/>
      <c r="F860" s="54" t="str">
        <f t="shared" si="71"/>
        <v/>
      </c>
      <c r="G860" s="7"/>
      <c r="H860" s="46"/>
      <c r="I860" s="7"/>
      <c r="J860" s="7"/>
      <c r="K860" s="7"/>
      <c r="L860" s="10"/>
      <c r="M860" s="10"/>
      <c r="N860" s="46"/>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 t="str">
        <f ca="1">+IF(ISERROR(HLOOKUP("X",O860:$AL$881,AV860,FALSE)),"",IF(AN860="SI",100,IFERROR(HLOOKUP("X",O860:$AL$881,AV860,FALSE)-MONTH(TODAY()),"")))</f>
        <v/>
      </c>
      <c r="AN860" s="13"/>
      <c r="AO860" s="14"/>
      <c r="AP860" s="15">
        <f t="shared" si="72"/>
        <v>0</v>
      </c>
      <c r="AQ860" s="13"/>
      <c r="AR860" s="13"/>
      <c r="AS860" s="13"/>
      <c r="AT860" s="16"/>
      <c r="AU860" s="40">
        <v>895</v>
      </c>
      <c r="AV860" s="40" t="e">
        <f t="shared" si="68"/>
        <v>#REF!</v>
      </c>
    </row>
    <row r="861" spans="3:48" hidden="1" x14ac:dyDescent="0.25">
      <c r="C861" s="9"/>
      <c r="D861" s="47"/>
      <c r="E861" s="10"/>
      <c r="F861" s="54" t="str">
        <f t="shared" si="71"/>
        <v/>
      </c>
      <c r="G861" s="7"/>
      <c r="H861" s="46"/>
      <c r="I861" s="7"/>
      <c r="J861" s="7"/>
      <c r="K861" s="7"/>
      <c r="L861" s="10"/>
      <c r="M861" s="10"/>
      <c r="N861" s="46"/>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 t="str">
        <f ca="1">+IF(ISERROR(HLOOKUP("X",O861:$AL$881,AV861,FALSE)),"",IF(AN861="SI",100,IFERROR(HLOOKUP("X",O861:$AL$881,AV861,FALSE)-MONTH(TODAY()),"")))</f>
        <v/>
      </c>
      <c r="AN861" s="13"/>
      <c r="AO861" s="14"/>
      <c r="AP861" s="15">
        <f t="shared" si="72"/>
        <v>0</v>
      </c>
      <c r="AQ861" s="13"/>
      <c r="AR861" s="13"/>
      <c r="AS861" s="13"/>
      <c r="AT861" s="16"/>
      <c r="AU861" s="40">
        <v>896</v>
      </c>
      <c r="AV861" s="40" t="e">
        <f t="shared" si="68"/>
        <v>#REF!</v>
      </c>
    </row>
    <row r="862" spans="3:48" hidden="1" x14ac:dyDescent="0.25">
      <c r="C862" s="9"/>
      <c r="D862" s="47"/>
      <c r="E862" s="10"/>
      <c r="F862" s="54" t="str">
        <f t="shared" si="71"/>
        <v/>
      </c>
      <c r="G862" s="7"/>
      <c r="H862" s="46"/>
      <c r="I862" s="7"/>
      <c r="J862" s="7"/>
      <c r="K862" s="7"/>
      <c r="L862" s="10"/>
      <c r="M862" s="10"/>
      <c r="N862" s="46"/>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 t="str">
        <f ca="1">+IF(ISERROR(HLOOKUP("X",O862:$AL$881,AV862,FALSE)),"",IF(AN862="SI",100,IFERROR(HLOOKUP("X",O862:$AL$881,AV862,FALSE)-MONTH(TODAY()),"")))</f>
        <v/>
      </c>
      <c r="AN862" s="13"/>
      <c r="AO862" s="14"/>
      <c r="AP862" s="15">
        <f t="shared" si="72"/>
        <v>0</v>
      </c>
      <c r="AQ862" s="13"/>
      <c r="AR862" s="13"/>
      <c r="AS862" s="13"/>
      <c r="AT862" s="16"/>
      <c r="AU862" s="40">
        <v>897</v>
      </c>
      <c r="AV862" s="40" t="e">
        <f t="shared" si="68"/>
        <v>#REF!</v>
      </c>
    </row>
    <row r="863" spans="3:48" hidden="1" x14ac:dyDescent="0.25">
      <c r="C863" s="9"/>
      <c r="D863" s="47"/>
      <c r="E863" s="10"/>
      <c r="F863" s="54" t="str">
        <f t="shared" si="71"/>
        <v/>
      </c>
      <c r="G863" s="7"/>
      <c r="H863" s="46"/>
      <c r="I863" s="7"/>
      <c r="J863" s="7"/>
      <c r="K863" s="7"/>
      <c r="L863" s="10"/>
      <c r="M863" s="10"/>
      <c r="N863" s="46"/>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 t="str">
        <f ca="1">+IF(ISERROR(HLOOKUP("X",O863:$AL$881,AV863,FALSE)),"",IF(AN863="SI",100,IFERROR(HLOOKUP("X",O863:$AL$881,AV863,FALSE)-MONTH(TODAY()),"")))</f>
        <v/>
      </c>
      <c r="AN863" s="13"/>
      <c r="AO863" s="14"/>
      <c r="AP863" s="15">
        <f t="shared" si="72"/>
        <v>0</v>
      </c>
      <c r="AQ863" s="13"/>
      <c r="AR863" s="13"/>
      <c r="AS863" s="13"/>
      <c r="AT863" s="16"/>
      <c r="AU863" s="40">
        <v>898</v>
      </c>
      <c r="AV863" s="40" t="e">
        <f t="shared" si="68"/>
        <v>#REF!</v>
      </c>
    </row>
    <row r="864" spans="3:48" hidden="1" x14ac:dyDescent="0.25">
      <c r="C864" s="9"/>
      <c r="D864" s="47"/>
      <c r="E864" s="10"/>
      <c r="F864" s="54" t="str">
        <f t="shared" si="71"/>
        <v/>
      </c>
      <c r="G864" s="7"/>
      <c r="H864" s="46"/>
      <c r="I864" s="7"/>
      <c r="J864" s="7"/>
      <c r="K864" s="7"/>
      <c r="L864" s="10"/>
      <c r="M864" s="10"/>
      <c r="N864" s="46"/>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 t="str">
        <f ca="1">+IF(ISERROR(HLOOKUP("X",O864:$AL$881,AV864,FALSE)),"",IF(AN864="SI",100,IFERROR(HLOOKUP("X",O864:$AL$881,AV864,FALSE)-MONTH(TODAY()),"")))</f>
        <v/>
      </c>
      <c r="AN864" s="13"/>
      <c r="AO864" s="14"/>
      <c r="AP864" s="15">
        <f t="shared" si="72"/>
        <v>0</v>
      </c>
      <c r="AQ864" s="13"/>
      <c r="AR864" s="13"/>
      <c r="AS864" s="13"/>
      <c r="AT864" s="16"/>
      <c r="AU864" s="40">
        <v>899</v>
      </c>
      <c r="AV864" s="40" t="e">
        <f t="shared" ref="AV864:AV877" si="73">+AV863-1</f>
        <v>#REF!</v>
      </c>
    </row>
    <row r="865" spans="3:48" hidden="1" x14ac:dyDescent="0.25">
      <c r="C865" s="9"/>
      <c r="D865" s="47"/>
      <c r="E865" s="10"/>
      <c r="F865" s="54" t="str">
        <f t="shared" si="71"/>
        <v/>
      </c>
      <c r="G865" s="7"/>
      <c r="H865" s="46"/>
      <c r="I865" s="7"/>
      <c r="J865" s="7"/>
      <c r="K865" s="7"/>
      <c r="L865" s="10"/>
      <c r="M865" s="10"/>
      <c r="N865" s="46"/>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 t="str">
        <f ca="1">+IF(ISERROR(HLOOKUP("X",O865:$AL$881,AV865,FALSE)),"",IF(AN865="SI",100,IFERROR(HLOOKUP("X",O865:$AL$881,AV865,FALSE)-MONTH(TODAY()),"")))</f>
        <v/>
      </c>
      <c r="AN865" s="13"/>
      <c r="AO865" s="14"/>
      <c r="AP865" s="15">
        <f t="shared" si="72"/>
        <v>0</v>
      </c>
      <c r="AQ865" s="13"/>
      <c r="AR865" s="13"/>
      <c r="AS865" s="13"/>
      <c r="AT865" s="16"/>
      <c r="AU865" s="40">
        <v>900</v>
      </c>
      <c r="AV865" s="40" t="e">
        <f t="shared" si="73"/>
        <v>#REF!</v>
      </c>
    </row>
    <row r="866" spans="3:48" hidden="1" x14ac:dyDescent="0.25">
      <c r="C866" s="9"/>
      <c r="D866" s="47"/>
      <c r="E866" s="10"/>
      <c r="F866" s="54" t="str">
        <f t="shared" si="71"/>
        <v/>
      </c>
      <c r="G866" s="7"/>
      <c r="H866" s="46"/>
      <c r="I866" s="7"/>
      <c r="J866" s="7"/>
      <c r="K866" s="7"/>
      <c r="L866" s="10"/>
      <c r="M866" s="10"/>
      <c r="N866" s="46"/>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 t="str">
        <f ca="1">+IF(ISERROR(HLOOKUP("X",O866:$AL$881,AV866,FALSE)),"",IF(AN866="SI",100,IFERROR(HLOOKUP("X",O866:$AL$881,AV866,FALSE)-MONTH(TODAY()),"")))</f>
        <v/>
      </c>
      <c r="AN866" s="13"/>
      <c r="AO866" s="14"/>
      <c r="AP866" s="15">
        <f t="shared" si="72"/>
        <v>0</v>
      </c>
      <c r="AQ866" s="13"/>
      <c r="AR866" s="13"/>
      <c r="AS866" s="13"/>
      <c r="AT866" s="16"/>
      <c r="AU866" s="40">
        <v>901</v>
      </c>
      <c r="AV866" s="40" t="e">
        <f t="shared" si="73"/>
        <v>#REF!</v>
      </c>
    </row>
    <row r="867" spans="3:48" hidden="1" x14ac:dyDescent="0.25">
      <c r="C867" s="9"/>
      <c r="D867" s="47"/>
      <c r="E867" s="10"/>
      <c r="F867" s="54" t="str">
        <f t="shared" si="71"/>
        <v/>
      </c>
      <c r="G867" s="7"/>
      <c r="H867" s="46"/>
      <c r="I867" s="7"/>
      <c r="J867" s="7"/>
      <c r="K867" s="7"/>
      <c r="L867" s="10"/>
      <c r="M867" s="10"/>
      <c r="N867" s="46"/>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 t="str">
        <f ca="1">+IF(ISERROR(HLOOKUP("X",O867:$AL$881,AV867,FALSE)),"",IF(AN867="SI",100,IFERROR(HLOOKUP("X",O867:$AL$881,AV867,FALSE)-MONTH(TODAY()),"")))</f>
        <v/>
      </c>
      <c r="AN867" s="13"/>
      <c r="AO867" s="14"/>
      <c r="AP867" s="15">
        <f t="shared" si="72"/>
        <v>0</v>
      </c>
      <c r="AQ867" s="13"/>
      <c r="AR867" s="13"/>
      <c r="AS867" s="13"/>
      <c r="AT867" s="16"/>
      <c r="AU867" s="40">
        <v>902</v>
      </c>
      <c r="AV867" s="40" t="e">
        <f t="shared" si="73"/>
        <v>#REF!</v>
      </c>
    </row>
    <row r="868" spans="3:48" hidden="1" x14ac:dyDescent="0.25">
      <c r="C868" s="43"/>
      <c r="D868" s="7"/>
      <c r="E868" s="11"/>
      <c r="F868" s="54" t="str">
        <f t="shared" si="71"/>
        <v/>
      </c>
      <c r="G868" s="7"/>
      <c r="H868" s="8"/>
      <c r="I868" s="7"/>
      <c r="J868" s="5"/>
      <c r="K868" s="5"/>
      <c r="L868" s="11"/>
      <c r="M868" s="11"/>
      <c r="N868" s="25"/>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 t="str">
        <f ca="1">+IF(ISERROR(HLOOKUP("X",O868:$AL$881,AV868,FALSE)),"",IF(AN868="SI",100,IFERROR(HLOOKUP("X",O868:$AL$881,AV868,FALSE)-MONTH(TODAY()),"")))</f>
        <v/>
      </c>
      <c r="AN868" s="13"/>
      <c r="AO868" s="13"/>
      <c r="AP868" s="15"/>
      <c r="AQ868" s="13"/>
      <c r="AR868" s="13"/>
      <c r="AS868" s="13"/>
      <c r="AT868" s="16"/>
      <c r="AU868" s="40">
        <v>903</v>
      </c>
      <c r="AV868" s="40" t="e">
        <f t="shared" si="73"/>
        <v>#REF!</v>
      </c>
    </row>
    <row r="869" spans="3:48" hidden="1" x14ac:dyDescent="0.25">
      <c r="C869" s="43"/>
      <c r="D869" s="7"/>
      <c r="E869" s="11"/>
      <c r="F869" s="54" t="str">
        <f t="shared" si="71"/>
        <v/>
      </c>
      <c r="G869" s="7"/>
      <c r="H869" s="8"/>
      <c r="I869" s="7"/>
      <c r="J869" s="11"/>
      <c r="K869" s="5"/>
      <c r="L869" s="11"/>
      <c r="M869" s="11"/>
      <c r="N869" s="25"/>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 t="str">
        <f ca="1">+IF(ISERROR(HLOOKUP("X",O869:$AL$881,AV869,FALSE)),"",IF(AN869="SI",100,IFERROR(HLOOKUP("X",O869:$AL$881,AV869,FALSE)-MONTH(TODAY()),"")))</f>
        <v/>
      </c>
      <c r="AN869" s="13"/>
      <c r="AO869" s="13"/>
      <c r="AP869" s="15"/>
      <c r="AQ869" s="13"/>
      <c r="AR869" s="13"/>
      <c r="AS869" s="13"/>
      <c r="AT869" s="16"/>
      <c r="AU869" s="40">
        <v>904</v>
      </c>
      <c r="AV869" s="40" t="e">
        <f t="shared" si="73"/>
        <v>#REF!</v>
      </c>
    </row>
    <row r="870" spans="3:48" hidden="1" x14ac:dyDescent="0.25">
      <c r="C870" s="43"/>
      <c r="D870" s="7"/>
      <c r="E870" s="11"/>
      <c r="F870" s="54" t="str">
        <f t="shared" si="71"/>
        <v/>
      </c>
      <c r="G870" s="7"/>
      <c r="H870" s="43"/>
      <c r="I870" s="7"/>
      <c r="J870" s="11"/>
      <c r="K870" s="5"/>
      <c r="L870" s="11"/>
      <c r="M870" s="11"/>
      <c r="N870" s="25"/>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 t="str">
        <f ca="1">+IF(ISERROR(HLOOKUP("X",O870:$AL$881,AV870,FALSE)),"",IF(AN870="SI",100,IFERROR(HLOOKUP("X",O870:$AL$881,AV870,FALSE)-MONTH(TODAY()),"")))</f>
        <v/>
      </c>
      <c r="AN870" s="13"/>
      <c r="AO870" s="13"/>
      <c r="AP870" s="15">
        <f>+IF(AN870="SI",AO870,0)</f>
        <v>0</v>
      </c>
      <c r="AQ870" s="13"/>
      <c r="AR870" s="13"/>
      <c r="AS870" s="13"/>
      <c r="AT870" s="16"/>
      <c r="AU870" s="40">
        <v>905</v>
      </c>
      <c r="AV870" s="40" t="e">
        <f t="shared" si="73"/>
        <v>#REF!</v>
      </c>
    </row>
    <row r="871" spans="3:48" hidden="1" x14ac:dyDescent="0.25">
      <c r="C871" s="43"/>
      <c r="D871" s="7"/>
      <c r="E871" s="11"/>
      <c r="F871" s="54" t="str">
        <f t="shared" si="71"/>
        <v/>
      </c>
      <c r="G871" s="7"/>
      <c r="H871" s="43"/>
      <c r="I871" s="7"/>
      <c r="J871" s="5"/>
      <c r="K871" s="5"/>
      <c r="L871" s="11"/>
      <c r="M871" s="11"/>
      <c r="N871" s="25"/>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 t="str">
        <f ca="1">+IF(ISERROR(HLOOKUP("X",O871:$AL$881,AV871,FALSE)),"",IF(AN871="SI",100,IFERROR(HLOOKUP("X",O871:$AL$881,AV871,FALSE)-MONTH(TODAY()),"")))</f>
        <v/>
      </c>
      <c r="AN871" s="13"/>
      <c r="AO871" s="13"/>
      <c r="AP871" s="15">
        <f>+IF(AN871="SI",AO871,0)</f>
        <v>0</v>
      </c>
      <c r="AQ871" s="13"/>
      <c r="AR871" s="13"/>
      <c r="AS871" s="13"/>
      <c r="AT871" s="16"/>
      <c r="AU871" s="40">
        <v>906</v>
      </c>
      <c r="AV871" s="40" t="e">
        <f t="shared" si="73"/>
        <v>#REF!</v>
      </c>
    </row>
    <row r="872" spans="3:48" hidden="1" x14ac:dyDescent="0.25">
      <c r="C872" s="43"/>
      <c r="D872" s="7"/>
      <c r="E872" s="11"/>
      <c r="F872" s="54" t="str">
        <f t="shared" si="71"/>
        <v/>
      </c>
      <c r="G872" s="7"/>
      <c r="H872" s="8"/>
      <c r="I872" s="7"/>
      <c r="J872" s="7"/>
      <c r="K872" s="8"/>
      <c r="L872" s="11"/>
      <c r="M872" s="11"/>
      <c r="N872" s="25"/>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 t="str">
        <f ca="1">+IF(ISERROR(HLOOKUP("X",O872:$AL$881,AV872,FALSE)),"",IF(AN872="SI",100,IFERROR(HLOOKUP("X",O872:$AL$881,AV872,FALSE)-MONTH(TODAY()),"")))</f>
        <v/>
      </c>
      <c r="AN872" s="13"/>
      <c r="AO872" s="13"/>
      <c r="AP872" s="15"/>
      <c r="AQ872" s="13"/>
      <c r="AR872" s="13"/>
      <c r="AS872" s="13"/>
      <c r="AT872" s="16"/>
      <c r="AU872" s="40">
        <v>907</v>
      </c>
      <c r="AV872" s="40" t="e">
        <f t="shared" si="73"/>
        <v>#REF!</v>
      </c>
    </row>
    <row r="873" spans="3:48" hidden="1" x14ac:dyDescent="0.25">
      <c r="C873" s="43"/>
      <c r="D873" s="7"/>
      <c r="E873" s="11"/>
      <c r="F873" s="54" t="str">
        <f t="shared" si="71"/>
        <v/>
      </c>
      <c r="G873" s="7"/>
      <c r="H873" s="8"/>
      <c r="I873" s="7"/>
      <c r="J873" s="11"/>
      <c r="K873" s="5"/>
      <c r="L873" s="11"/>
      <c r="M873" s="11"/>
      <c r="N873" s="25"/>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 t="str">
        <f ca="1">+IF(ISERROR(HLOOKUP("X",O873:$AL$881,AV873,FALSE)),"",IF(AN873="SI",100,IFERROR(HLOOKUP("X",O873:$AL$881,AV873,FALSE)-MONTH(TODAY()),"")))</f>
        <v/>
      </c>
      <c r="AN873" s="13"/>
      <c r="AO873" s="13"/>
      <c r="AP873" s="15">
        <f>+IF(AN873="SI",AO873,0)</f>
        <v>0</v>
      </c>
      <c r="AQ873" s="13"/>
      <c r="AR873" s="13"/>
      <c r="AS873" s="13"/>
      <c r="AT873" s="16"/>
      <c r="AU873" s="40">
        <v>908</v>
      </c>
      <c r="AV873" s="40" t="e">
        <f t="shared" si="73"/>
        <v>#REF!</v>
      </c>
    </row>
    <row r="874" spans="3:48" hidden="1" x14ac:dyDescent="0.25">
      <c r="C874" s="43"/>
      <c r="D874" s="7"/>
      <c r="E874" s="11"/>
      <c r="F874" s="54" t="str">
        <f t="shared" si="71"/>
        <v/>
      </c>
      <c r="G874" s="7"/>
      <c r="H874" s="8"/>
      <c r="I874" s="7"/>
      <c r="J874" s="5"/>
      <c r="K874" s="5"/>
      <c r="L874" s="11"/>
      <c r="M874" s="11"/>
      <c r="N874" s="25"/>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 t="str">
        <f ca="1">+IF(ISERROR(HLOOKUP("X",O874:$AL$881,AV874,FALSE)),"",IF(AN874="SI",100,IFERROR(HLOOKUP("X",O874:$AL$881,AV874,FALSE)-MONTH(TODAY()),"")))</f>
        <v/>
      </c>
      <c r="AN874" s="13"/>
      <c r="AO874" s="13"/>
      <c r="AP874" s="15">
        <f>+IF(AN874="SI",AO874,0)</f>
        <v>0</v>
      </c>
      <c r="AQ874" s="13"/>
      <c r="AR874" s="13"/>
      <c r="AS874" s="13"/>
      <c r="AT874" s="16"/>
      <c r="AU874" s="40">
        <v>909</v>
      </c>
      <c r="AV874" s="40" t="e">
        <f t="shared" si="73"/>
        <v>#REF!</v>
      </c>
    </row>
    <row r="875" spans="3:48" ht="15.75" hidden="1" thickBot="1" x14ac:dyDescent="0.3">
      <c r="C875" s="158"/>
      <c r="D875" s="159"/>
      <c r="E875" s="160"/>
      <c r="F875" s="160"/>
      <c r="G875" s="160"/>
      <c r="H875" s="160"/>
      <c r="I875" s="160"/>
      <c r="J875" s="160"/>
      <c r="K875" s="160"/>
      <c r="L875" s="160"/>
      <c r="M875" s="160"/>
      <c r="N875" s="160"/>
      <c r="O875" s="160"/>
      <c r="P875" s="160"/>
      <c r="Q875" s="160"/>
      <c r="R875" s="160"/>
      <c r="S875" s="160"/>
      <c r="T875" s="160"/>
      <c r="U875" s="160"/>
      <c r="V875" s="160"/>
      <c r="W875" s="160"/>
      <c r="X875" s="160"/>
      <c r="Y875" s="160"/>
      <c r="Z875" s="160"/>
      <c r="AA875" s="160"/>
      <c r="AB875" s="160"/>
      <c r="AC875" s="160"/>
      <c r="AD875" s="160"/>
      <c r="AE875" s="160"/>
      <c r="AF875" s="160"/>
      <c r="AG875" s="160"/>
      <c r="AH875" s="160"/>
      <c r="AI875" s="160"/>
      <c r="AJ875" s="160"/>
      <c r="AK875" s="160"/>
      <c r="AL875" s="160"/>
      <c r="AM875" s="160"/>
      <c r="AN875" s="27" t="s">
        <v>35</v>
      </c>
      <c r="AO875" s="28">
        <f>SUM(AO849:AO874)</f>
        <v>0</v>
      </c>
      <c r="AP875" s="28">
        <f>SUM(AP849:AP874)</f>
        <v>0</v>
      </c>
      <c r="AQ875" s="29">
        <f>SUM(F875:AN875)</f>
        <v>0</v>
      </c>
      <c r="AR875" s="29"/>
      <c r="AS875" s="29"/>
      <c r="AT875" s="30"/>
      <c r="AU875" s="40">
        <v>910</v>
      </c>
      <c r="AV875" s="40" t="e">
        <f t="shared" si="73"/>
        <v>#REF!</v>
      </c>
    </row>
    <row r="876" spans="3:48" hidden="1" x14ac:dyDescent="0.25">
      <c r="C876" s="195"/>
      <c r="D876" s="195"/>
      <c r="E876" s="195"/>
      <c r="F876" s="195"/>
      <c r="G876" s="195"/>
      <c r="H876" s="195"/>
      <c r="I876" s="195"/>
      <c r="J876" s="195"/>
      <c r="K876" s="195"/>
      <c r="L876" s="195"/>
      <c r="M876" s="195"/>
      <c r="N876" s="195"/>
      <c r="O876" s="195"/>
      <c r="P876" s="195"/>
      <c r="Q876" s="195"/>
      <c r="R876" s="195"/>
      <c r="S876" s="195"/>
      <c r="T876" s="195"/>
      <c r="U876" s="195"/>
      <c r="V876" s="195"/>
      <c r="W876" s="195"/>
      <c r="X876" s="195"/>
      <c r="Y876" s="195"/>
      <c r="Z876" s="195"/>
      <c r="AA876" s="195"/>
      <c r="AB876" s="195"/>
      <c r="AC876" s="195"/>
      <c r="AD876" s="195"/>
      <c r="AE876" s="195"/>
      <c r="AF876" s="195"/>
      <c r="AG876" s="195"/>
      <c r="AH876" s="195"/>
      <c r="AI876" s="195"/>
      <c r="AJ876" s="195"/>
      <c r="AK876" s="195"/>
      <c r="AL876" s="195"/>
      <c r="AM876" s="196"/>
      <c r="AN876" s="31" t="s">
        <v>35</v>
      </c>
      <c r="AO876" s="32" t="e">
        <f>+SUMIF(AN16:AN875,AN876,AO16:AO875)/MAX(D13:D874)</f>
        <v>#N/A</v>
      </c>
      <c r="AP876" s="33" t="e">
        <f>+SUMIF(AN16:AN875,AN876,AP16:AP875)/MAX(D13:D874)</f>
        <v>#N/A</v>
      </c>
      <c r="AQ876" s="34">
        <f>SUM(F876:AN876)</f>
        <v>0</v>
      </c>
      <c r="AR876" s="34"/>
      <c r="AS876" s="34"/>
      <c r="AT876" s="34"/>
      <c r="AU876" s="40">
        <v>911</v>
      </c>
      <c r="AV876" s="40" t="e">
        <f t="shared" si="73"/>
        <v>#REF!</v>
      </c>
    </row>
    <row r="877" spans="3:48" hidden="1" x14ac:dyDescent="0.25">
      <c r="C877" s="51"/>
      <c r="D877" s="2"/>
      <c r="E877" s="2"/>
      <c r="F877" s="2"/>
      <c r="G877" s="2"/>
      <c r="H877" s="2"/>
      <c r="I877" s="2"/>
      <c r="J877" s="2"/>
      <c r="K877" s="2"/>
      <c r="L877" s="2"/>
      <c r="M877" s="2"/>
      <c r="N877" s="2"/>
      <c r="O877" s="2">
        <v>-12</v>
      </c>
      <c r="P877" s="2">
        <v>-11</v>
      </c>
      <c r="Q877" s="2">
        <v>-10</v>
      </c>
      <c r="R877" s="2">
        <v>-9</v>
      </c>
      <c r="S877" s="2">
        <v>-8</v>
      </c>
      <c r="T877" s="2">
        <v>-7</v>
      </c>
      <c r="U877" s="2">
        <v>-6</v>
      </c>
      <c r="V877" s="2">
        <v>-5</v>
      </c>
      <c r="W877" s="2">
        <v>-4</v>
      </c>
      <c r="X877" s="2">
        <v>-3</v>
      </c>
      <c r="Y877" s="2">
        <v>-2</v>
      </c>
      <c r="Z877" s="2">
        <v>-1</v>
      </c>
      <c r="AA877" s="2">
        <v>1</v>
      </c>
      <c r="AB877" s="2">
        <v>2</v>
      </c>
      <c r="AC877" s="2">
        <v>3</v>
      </c>
      <c r="AD877" s="2">
        <v>4</v>
      </c>
      <c r="AE877" s="2">
        <v>5</v>
      </c>
      <c r="AF877" s="2">
        <v>6</v>
      </c>
      <c r="AG877" s="2">
        <v>7</v>
      </c>
      <c r="AH877" s="2">
        <v>8</v>
      </c>
      <c r="AI877" s="2">
        <v>9</v>
      </c>
      <c r="AJ877" s="2">
        <v>10</v>
      </c>
      <c r="AK877" s="2">
        <v>11</v>
      </c>
      <c r="AL877" s="2">
        <v>12</v>
      </c>
      <c r="AM877" s="2"/>
      <c r="AN877" s="2"/>
      <c r="AO877" s="2"/>
      <c r="AP877" s="2"/>
      <c r="AQ877" s="2">
        <f>SUM(F877:AN877)</f>
        <v>0</v>
      </c>
      <c r="AR877" s="2"/>
      <c r="AS877" s="2"/>
      <c r="AT877" s="2"/>
      <c r="AU877" s="40">
        <v>912</v>
      </c>
      <c r="AV877" s="40" t="e">
        <f t="shared" si="73"/>
        <v>#REF!</v>
      </c>
    </row>
    <row r="878" spans="3:48" hidden="1" x14ac:dyDescent="0.25"/>
    <row r="881" spans="12:89" x14ac:dyDescent="0.25">
      <c r="L881" s="2">
        <f t="shared" ref="L881:AL881" si="74">SUM(L317:L880)</f>
        <v>3</v>
      </c>
      <c r="M881" s="2">
        <f t="shared" si="74"/>
        <v>4</v>
      </c>
      <c r="N881" s="2">
        <f t="shared" si="74"/>
        <v>7</v>
      </c>
      <c r="O881" s="2">
        <f t="shared" si="74"/>
        <v>-12</v>
      </c>
      <c r="P881" s="2">
        <f t="shared" si="74"/>
        <v>-11</v>
      </c>
      <c r="Q881" s="2">
        <f t="shared" si="74"/>
        <v>-10</v>
      </c>
      <c r="R881" s="2">
        <f t="shared" si="74"/>
        <v>-9</v>
      </c>
      <c r="S881" s="2">
        <f t="shared" si="74"/>
        <v>-8</v>
      </c>
      <c r="T881" s="2">
        <f t="shared" si="74"/>
        <v>-7</v>
      </c>
      <c r="U881" s="2">
        <f t="shared" si="74"/>
        <v>-6</v>
      </c>
      <c r="V881" s="2">
        <f t="shared" si="74"/>
        <v>-5</v>
      </c>
      <c r="W881" s="2">
        <f t="shared" si="74"/>
        <v>-4</v>
      </c>
      <c r="X881" s="2">
        <f t="shared" si="74"/>
        <v>-3</v>
      </c>
      <c r="Y881" s="2">
        <f t="shared" si="74"/>
        <v>-2</v>
      </c>
      <c r="Z881" s="2">
        <f t="shared" si="74"/>
        <v>-1</v>
      </c>
      <c r="AA881" s="2">
        <f t="shared" si="74"/>
        <v>1</v>
      </c>
      <c r="AB881" s="2">
        <f t="shared" si="74"/>
        <v>2</v>
      </c>
      <c r="AC881" s="2">
        <f t="shared" si="74"/>
        <v>3</v>
      </c>
      <c r="AD881" s="2">
        <f t="shared" si="74"/>
        <v>4</v>
      </c>
      <c r="AE881" s="2">
        <f t="shared" si="74"/>
        <v>5</v>
      </c>
      <c r="AF881" s="2">
        <f t="shared" si="74"/>
        <v>6</v>
      </c>
      <c r="AG881" s="2">
        <f t="shared" si="74"/>
        <v>7</v>
      </c>
      <c r="AH881" s="2">
        <f t="shared" si="74"/>
        <v>8</v>
      </c>
      <c r="AI881" s="2">
        <f t="shared" si="74"/>
        <v>9</v>
      </c>
      <c r="AJ881" s="2">
        <f t="shared" si="74"/>
        <v>10</v>
      </c>
      <c r="AK881" s="2">
        <f t="shared" si="74"/>
        <v>11</v>
      </c>
      <c r="AL881" s="2">
        <f t="shared" si="74"/>
        <v>12</v>
      </c>
      <c r="AM881" s="2"/>
      <c r="AN881" s="2"/>
      <c r="AO881" s="2"/>
      <c r="AP881" s="2"/>
      <c r="AQ881" s="2">
        <f>SUM(F881:AN881)</f>
        <v>14</v>
      </c>
      <c r="AR881" s="2"/>
      <c r="AS881" s="2"/>
      <c r="AT881" s="2"/>
      <c r="AU881" s="38"/>
      <c r="AV881" s="38"/>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row>
  </sheetData>
  <sheetProtection formatRows="0" autoFilter="0"/>
  <autoFilter ref="C13:N14" xr:uid="{00000000-0009-0000-0000-000000000000}">
    <filterColumn colId="7" showButton="0"/>
    <filterColumn colId="9" showButton="0"/>
    <filterColumn colId="10" showButton="0"/>
  </autoFilter>
  <mergeCells count="1044">
    <mergeCell ref="C15:C27"/>
    <mergeCell ref="C31:C40"/>
    <mergeCell ref="C44:C79"/>
    <mergeCell ref="C83:C118"/>
    <mergeCell ref="C122:D157"/>
    <mergeCell ref="C161:D196"/>
    <mergeCell ref="C200:C235"/>
    <mergeCell ref="C239:C274"/>
    <mergeCell ref="C278:C313"/>
    <mergeCell ref="C158:K158"/>
    <mergeCell ref="C197:K197"/>
    <mergeCell ref="C236:K236"/>
    <mergeCell ref="C275:K275"/>
    <mergeCell ref="C314:K314"/>
    <mergeCell ref="C876:AM876"/>
    <mergeCell ref="Y120:Y121"/>
    <mergeCell ref="Z120:Z121"/>
    <mergeCell ref="AA120:AA121"/>
    <mergeCell ref="AB120:AB121"/>
    <mergeCell ref="AC120:AC121"/>
    <mergeCell ref="AD120:AD121"/>
    <mergeCell ref="AE120:AE121"/>
    <mergeCell ref="AH120:AH121"/>
    <mergeCell ref="AI120:AI121"/>
    <mergeCell ref="AJ120:AJ121"/>
    <mergeCell ref="AK120:AK121"/>
    <mergeCell ref="AL120:AL121"/>
    <mergeCell ref="AM120:AN120"/>
    <mergeCell ref="C875:AM875"/>
    <mergeCell ref="AI847:AI848"/>
    <mergeCell ref="AC847:AC848"/>
    <mergeCell ref="AA847:AA848"/>
    <mergeCell ref="AB847:AB848"/>
    <mergeCell ref="AD847:AD848"/>
    <mergeCell ref="AE847:AE848"/>
    <mergeCell ref="F847:F848"/>
    <mergeCell ref="E847:E848"/>
    <mergeCell ref="X120:X121"/>
    <mergeCell ref="C120:C121"/>
    <mergeCell ref="E120:E121"/>
    <mergeCell ref="F120:F121"/>
    <mergeCell ref="AQ13:AT13"/>
    <mergeCell ref="AM13:AN13"/>
    <mergeCell ref="G29:G30"/>
    <mergeCell ref="H29:H30"/>
    <mergeCell ref="AI29:AI30"/>
    <mergeCell ref="AJ29:AJ30"/>
    <mergeCell ref="AK29:AK30"/>
    <mergeCell ref="AA29:AA30"/>
    <mergeCell ref="AF29:AF30"/>
    <mergeCell ref="G81:G82"/>
    <mergeCell ref="H81:H82"/>
    <mergeCell ref="I81:I82"/>
    <mergeCell ref="J81:K81"/>
    <mergeCell ref="AO29:AP29"/>
    <mergeCell ref="AO13:AP13"/>
    <mergeCell ref="AF13:AF14"/>
    <mergeCell ref="J13:K13"/>
    <mergeCell ref="H13:H14"/>
    <mergeCell ref="AM29:AN29"/>
    <mergeCell ref="AB29:AB30"/>
    <mergeCell ref="AC29:AC30"/>
    <mergeCell ref="AA81:AA82"/>
    <mergeCell ref="AB81:AB82"/>
    <mergeCell ref="AE29:AE30"/>
    <mergeCell ref="AD13:AD14"/>
    <mergeCell ref="AA13:AA14"/>
    <mergeCell ref="AI42:AI43"/>
    <mergeCell ref="L120:N120"/>
    <mergeCell ref="O120:O121"/>
    <mergeCell ref="AF120:AF121"/>
    <mergeCell ref="AG120:AG121"/>
    <mergeCell ref="P120:P121"/>
    <mergeCell ref="Q120:Q121"/>
    <mergeCell ref="R120:R121"/>
    <mergeCell ref="S120:S121"/>
    <mergeCell ref="T120:T121"/>
    <mergeCell ref="O29:O30"/>
    <mergeCell ref="P29:P30"/>
    <mergeCell ref="Q29:Q30"/>
    <mergeCell ref="R29:R30"/>
    <mergeCell ref="S29:S30"/>
    <mergeCell ref="T29:T30"/>
    <mergeCell ref="AE13:AE14"/>
    <mergeCell ref="AG13:AG14"/>
    <mergeCell ref="AB13:AB14"/>
    <mergeCell ref="U29:U30"/>
    <mergeCell ref="V29:V30"/>
    <mergeCell ref="I120:I121"/>
    <mergeCell ref="J120:K120"/>
    <mergeCell ref="AE42:AE43"/>
    <mergeCell ref="L42:N42"/>
    <mergeCell ref="AJ42:AJ43"/>
    <mergeCell ref="AK42:AK43"/>
    <mergeCell ref="AL42:AL43"/>
    <mergeCell ref="Q81:Q82"/>
    <mergeCell ref="R81:R82"/>
    <mergeCell ref="S81:S82"/>
    <mergeCell ref="T81:T82"/>
    <mergeCell ref="U81:U82"/>
    <mergeCell ref="O42:O43"/>
    <mergeCell ref="P42:P43"/>
    <mergeCell ref="Q42:Q43"/>
    <mergeCell ref="R42:R43"/>
    <mergeCell ref="S42:S43"/>
    <mergeCell ref="T42:T43"/>
    <mergeCell ref="U42:U43"/>
    <mergeCell ref="V81:V82"/>
    <mergeCell ref="AC81:AC82"/>
    <mergeCell ref="AD81:AD82"/>
    <mergeCell ref="AD42:AD43"/>
    <mergeCell ref="AJ81:AJ82"/>
    <mergeCell ref="AK81:AK82"/>
    <mergeCell ref="AL81:AL82"/>
    <mergeCell ref="AE81:AE82"/>
    <mergeCell ref="AF81:AF82"/>
    <mergeCell ref="AA42:AA43"/>
    <mergeCell ref="AB42:AB43"/>
    <mergeCell ref="AC42:AC43"/>
    <mergeCell ref="AL13:AL14"/>
    <mergeCell ref="AC13:AC14"/>
    <mergeCell ref="AD29:AD30"/>
    <mergeCell ref="Z731:Z732"/>
    <mergeCell ref="Y702:Y703"/>
    <mergeCell ref="Z702:Z703"/>
    <mergeCell ref="Y673:Y674"/>
    <mergeCell ref="Z673:Z674"/>
    <mergeCell ref="AO847:AP847"/>
    <mergeCell ref="AF847:AF848"/>
    <mergeCell ref="AG847:AG848"/>
    <mergeCell ref="AH847:AH848"/>
    <mergeCell ref="AK847:AK848"/>
    <mergeCell ref="AL847:AL848"/>
    <mergeCell ref="AM847:AN847"/>
    <mergeCell ref="AJ847:AJ848"/>
    <mergeCell ref="AL29:AL30"/>
    <mergeCell ref="AG81:AG82"/>
    <mergeCell ref="AH81:AH82"/>
    <mergeCell ref="AI81:AI82"/>
    <mergeCell ref="AO120:AP120"/>
    <mergeCell ref="AM81:AN81"/>
    <mergeCell ref="AO81:AP81"/>
    <mergeCell ref="AF42:AF43"/>
    <mergeCell ref="AG42:AG43"/>
    <mergeCell ref="AH42:AH43"/>
    <mergeCell ref="AG29:AG30"/>
    <mergeCell ref="AJ159:AJ160"/>
    <mergeCell ref="AK159:AK160"/>
    <mergeCell ref="AH29:AH30"/>
    <mergeCell ref="AM42:AN42"/>
    <mergeCell ref="AO42:AP42"/>
    <mergeCell ref="Z847:Z848"/>
    <mergeCell ref="O847:O848"/>
    <mergeCell ref="P847:P848"/>
    <mergeCell ref="Q847:Q848"/>
    <mergeCell ref="R847:R848"/>
    <mergeCell ref="S847:S848"/>
    <mergeCell ref="T847:T848"/>
    <mergeCell ref="X81:X82"/>
    <mergeCell ref="Y81:Y82"/>
    <mergeCell ref="Z81:Z82"/>
    <mergeCell ref="U120:U121"/>
    <mergeCell ref="V120:V121"/>
    <mergeCell ref="W120:W121"/>
    <mergeCell ref="Z159:Z160"/>
    <mergeCell ref="Y789:Y790"/>
    <mergeCell ref="Z789:Z790"/>
    <mergeCell ref="Y760:Y761"/>
    <mergeCell ref="Z760:Z761"/>
    <mergeCell ref="Y731:Y732"/>
    <mergeCell ref="C672:AM672"/>
    <mergeCell ref="C615:C616"/>
    <mergeCell ref="E615:E616"/>
    <mergeCell ref="F615:F616"/>
    <mergeCell ref="G615:G616"/>
    <mergeCell ref="H615:H616"/>
    <mergeCell ref="I615:I616"/>
    <mergeCell ref="J615:K615"/>
    <mergeCell ref="L615:N615"/>
    <mergeCell ref="O615:O616"/>
    <mergeCell ref="P615:P616"/>
    <mergeCell ref="Q615:Q616"/>
    <mergeCell ref="R615:R616"/>
    <mergeCell ref="AM12:AP12"/>
    <mergeCell ref="AQ12:AT12"/>
    <mergeCell ref="C28:K28"/>
    <mergeCell ref="F13:F14"/>
    <mergeCell ref="F29:F30"/>
    <mergeCell ref="C13:C14"/>
    <mergeCell ref="O13:O14"/>
    <mergeCell ref="W29:W30"/>
    <mergeCell ref="X29:X30"/>
    <mergeCell ref="V13:V14"/>
    <mergeCell ref="W13:W14"/>
    <mergeCell ref="X13:X14"/>
    <mergeCell ref="Y13:Y14"/>
    <mergeCell ref="Z13:Z14"/>
    <mergeCell ref="Y29:Y30"/>
    <mergeCell ref="Z29:Z30"/>
    <mergeCell ref="P13:P14"/>
    <mergeCell ref="Q13:Q14"/>
    <mergeCell ref="R13:R14"/>
    <mergeCell ref="S13:S14"/>
    <mergeCell ref="T13:T14"/>
    <mergeCell ref="U13:U14"/>
    <mergeCell ref="L29:N29"/>
    <mergeCell ref="O12:AL12"/>
    <mergeCell ref="L13:N13"/>
    <mergeCell ref="C12:N12"/>
    <mergeCell ref="AK13:AK14"/>
    <mergeCell ref="AJ13:AJ14"/>
    <mergeCell ref="AI13:AI14"/>
    <mergeCell ref="AH13:AH14"/>
    <mergeCell ref="I29:I30"/>
    <mergeCell ref="J29:K29"/>
    <mergeCell ref="G847:G848"/>
    <mergeCell ref="H847:H848"/>
    <mergeCell ref="C847:C848"/>
    <mergeCell ref="E13:E14"/>
    <mergeCell ref="G13:G14"/>
    <mergeCell ref="C29:C30"/>
    <mergeCell ref="E29:E30"/>
    <mergeCell ref="C41:K41"/>
    <mergeCell ref="I847:I848"/>
    <mergeCell ref="J847:K847"/>
    <mergeCell ref="E81:E82"/>
    <mergeCell ref="F81:F82"/>
    <mergeCell ref="I42:I43"/>
    <mergeCell ref="J42:K42"/>
    <mergeCell ref="C119:K119"/>
    <mergeCell ref="C42:C43"/>
    <mergeCell ref="E42:E43"/>
    <mergeCell ref="F42:F43"/>
    <mergeCell ref="G42:G43"/>
    <mergeCell ref="H42:H43"/>
    <mergeCell ref="C80:K80"/>
    <mergeCell ref="C81:C82"/>
    <mergeCell ref="I13:I14"/>
    <mergeCell ref="C643:AM643"/>
    <mergeCell ref="L847:N847"/>
    <mergeCell ref="U847:U848"/>
    <mergeCell ref="V847:V848"/>
    <mergeCell ref="W847:W848"/>
    <mergeCell ref="X847:X848"/>
    <mergeCell ref="Y847:Y848"/>
    <mergeCell ref="W81:W82"/>
    <mergeCell ref="O81:O82"/>
    <mergeCell ref="AF159:AF160"/>
    <mergeCell ref="AG159:AG160"/>
    <mergeCell ref="AH159:AH160"/>
    <mergeCell ref="AI159:AI160"/>
    <mergeCell ref="V42:V43"/>
    <mergeCell ref="W42:W43"/>
    <mergeCell ref="X42:X43"/>
    <mergeCell ref="Y42:Y43"/>
    <mergeCell ref="Z42:Z43"/>
    <mergeCell ref="C159:C160"/>
    <mergeCell ref="E159:E160"/>
    <mergeCell ref="F159:F160"/>
    <mergeCell ref="G159:G160"/>
    <mergeCell ref="H159:H160"/>
    <mergeCell ref="I159:I160"/>
    <mergeCell ref="J159:K159"/>
    <mergeCell ref="L159:N159"/>
    <mergeCell ref="O159:O160"/>
    <mergeCell ref="P159:P160"/>
    <mergeCell ref="Q159:Q160"/>
    <mergeCell ref="R159:R160"/>
    <mergeCell ref="S159:S160"/>
    <mergeCell ref="T159:T160"/>
    <mergeCell ref="U159:U160"/>
    <mergeCell ref="V159:V160"/>
    <mergeCell ref="W159:W160"/>
    <mergeCell ref="X159:X160"/>
    <mergeCell ref="Y159:Y160"/>
    <mergeCell ref="P81:P82"/>
    <mergeCell ref="L81:N81"/>
    <mergeCell ref="G120:G121"/>
    <mergeCell ref="H120:H121"/>
    <mergeCell ref="AG818:AG819"/>
    <mergeCell ref="AH818:AH819"/>
    <mergeCell ref="AI818:AI819"/>
    <mergeCell ref="AL159:AL160"/>
    <mergeCell ref="AM159:AN159"/>
    <mergeCell ref="AO159:AP159"/>
    <mergeCell ref="C818:C819"/>
    <mergeCell ref="E818:E819"/>
    <mergeCell ref="F818:F819"/>
    <mergeCell ref="G818:G819"/>
    <mergeCell ref="H818:H819"/>
    <mergeCell ref="I818:I819"/>
    <mergeCell ref="J818:K818"/>
    <mergeCell ref="L818:N818"/>
    <mergeCell ref="O818:O819"/>
    <mergeCell ref="P818:P819"/>
    <mergeCell ref="Q818:Q819"/>
    <mergeCell ref="R818:R819"/>
    <mergeCell ref="S818:S819"/>
    <mergeCell ref="T818:T819"/>
    <mergeCell ref="U818:U819"/>
    <mergeCell ref="V818:V819"/>
    <mergeCell ref="W818:W819"/>
    <mergeCell ref="X818:X819"/>
    <mergeCell ref="Y818:Y819"/>
    <mergeCell ref="Z818:Z819"/>
    <mergeCell ref="AA159:AA160"/>
    <mergeCell ref="AB159:AB160"/>
    <mergeCell ref="AE789:AE790"/>
    <mergeCell ref="AC159:AC160"/>
    <mergeCell ref="AD159:AD160"/>
    <mergeCell ref="AE159:AE160"/>
    <mergeCell ref="AH789:AH790"/>
    <mergeCell ref="AI789:AI790"/>
    <mergeCell ref="AJ818:AJ819"/>
    <mergeCell ref="AK818:AK819"/>
    <mergeCell ref="AL818:AL819"/>
    <mergeCell ref="AM818:AN818"/>
    <mergeCell ref="AO818:AP818"/>
    <mergeCell ref="C846:AM846"/>
    <mergeCell ref="C789:C790"/>
    <mergeCell ref="E789:E790"/>
    <mergeCell ref="F789:F790"/>
    <mergeCell ref="G789:G790"/>
    <mergeCell ref="H789:H790"/>
    <mergeCell ref="I789:I790"/>
    <mergeCell ref="J789:K789"/>
    <mergeCell ref="L789:N789"/>
    <mergeCell ref="O789:O790"/>
    <mergeCell ref="P789:P790"/>
    <mergeCell ref="Q789:Q790"/>
    <mergeCell ref="R789:R790"/>
    <mergeCell ref="S789:S790"/>
    <mergeCell ref="T789:T790"/>
    <mergeCell ref="U789:U790"/>
    <mergeCell ref="V789:V790"/>
    <mergeCell ref="W789:W790"/>
    <mergeCell ref="X789:X790"/>
    <mergeCell ref="AA818:AA819"/>
    <mergeCell ref="AB818:AB819"/>
    <mergeCell ref="AC818:AC819"/>
    <mergeCell ref="AD818:AD819"/>
    <mergeCell ref="AE818:AE819"/>
    <mergeCell ref="AF818:AF819"/>
    <mergeCell ref="AH760:AH761"/>
    <mergeCell ref="AI760:AI761"/>
    <mergeCell ref="AJ789:AJ790"/>
    <mergeCell ref="AK789:AK790"/>
    <mergeCell ref="AL789:AL790"/>
    <mergeCell ref="AM789:AN789"/>
    <mergeCell ref="AO789:AP789"/>
    <mergeCell ref="C817:AM817"/>
    <mergeCell ref="C760:C761"/>
    <mergeCell ref="E760:E761"/>
    <mergeCell ref="F760:F761"/>
    <mergeCell ref="G760:G761"/>
    <mergeCell ref="H760:H761"/>
    <mergeCell ref="I760:I761"/>
    <mergeCell ref="J760:K760"/>
    <mergeCell ref="L760:N760"/>
    <mergeCell ref="O760:O761"/>
    <mergeCell ref="P760:P761"/>
    <mergeCell ref="Q760:Q761"/>
    <mergeCell ref="R760:R761"/>
    <mergeCell ref="S760:S761"/>
    <mergeCell ref="T760:T761"/>
    <mergeCell ref="U760:U761"/>
    <mergeCell ref="V760:V761"/>
    <mergeCell ref="W760:W761"/>
    <mergeCell ref="X760:X761"/>
    <mergeCell ref="AA789:AA790"/>
    <mergeCell ref="AB789:AB790"/>
    <mergeCell ref="AC789:AC790"/>
    <mergeCell ref="AD789:AD790"/>
    <mergeCell ref="AF789:AF790"/>
    <mergeCell ref="AG789:AG790"/>
    <mergeCell ref="AI731:AI732"/>
    <mergeCell ref="AJ760:AJ761"/>
    <mergeCell ref="AK760:AK761"/>
    <mergeCell ref="AL760:AL761"/>
    <mergeCell ref="AM760:AN760"/>
    <mergeCell ref="AO760:AP760"/>
    <mergeCell ref="C788:AM788"/>
    <mergeCell ref="C731:C732"/>
    <mergeCell ref="E731:E732"/>
    <mergeCell ref="F731:F732"/>
    <mergeCell ref="G731:G732"/>
    <mergeCell ref="H731:H732"/>
    <mergeCell ref="I731:I732"/>
    <mergeCell ref="J731:K731"/>
    <mergeCell ref="L731:N731"/>
    <mergeCell ref="O731:O732"/>
    <mergeCell ref="P731:P732"/>
    <mergeCell ref="Q731:Q732"/>
    <mergeCell ref="R731:R732"/>
    <mergeCell ref="S731:S732"/>
    <mergeCell ref="T731:T732"/>
    <mergeCell ref="U731:U732"/>
    <mergeCell ref="V731:V732"/>
    <mergeCell ref="W731:W732"/>
    <mergeCell ref="X731:X732"/>
    <mergeCell ref="AA760:AA761"/>
    <mergeCell ref="AB760:AB761"/>
    <mergeCell ref="AC760:AC761"/>
    <mergeCell ref="AD760:AD761"/>
    <mergeCell ref="AE760:AE761"/>
    <mergeCell ref="AF760:AF761"/>
    <mergeCell ref="AG760:AG761"/>
    <mergeCell ref="AJ731:AJ732"/>
    <mergeCell ref="AK731:AK732"/>
    <mergeCell ref="AL731:AL732"/>
    <mergeCell ref="AM731:AN731"/>
    <mergeCell ref="AO731:AP731"/>
    <mergeCell ref="C759:AM759"/>
    <mergeCell ref="C702:C703"/>
    <mergeCell ref="E702:E703"/>
    <mergeCell ref="F702:F703"/>
    <mergeCell ref="G702:G703"/>
    <mergeCell ref="H702:H703"/>
    <mergeCell ref="I702:I703"/>
    <mergeCell ref="J702:K702"/>
    <mergeCell ref="L702:N702"/>
    <mergeCell ref="O702:O703"/>
    <mergeCell ref="P702:P703"/>
    <mergeCell ref="Q702:Q703"/>
    <mergeCell ref="R702:R703"/>
    <mergeCell ref="S702:S703"/>
    <mergeCell ref="T702:T703"/>
    <mergeCell ref="U702:U703"/>
    <mergeCell ref="V702:V703"/>
    <mergeCell ref="W702:W703"/>
    <mergeCell ref="X702:X703"/>
    <mergeCell ref="AA731:AA732"/>
    <mergeCell ref="AB731:AB732"/>
    <mergeCell ref="AC731:AC732"/>
    <mergeCell ref="AD731:AD732"/>
    <mergeCell ref="AE731:AE732"/>
    <mergeCell ref="AF731:AF732"/>
    <mergeCell ref="AG731:AG732"/>
    <mergeCell ref="AH731:AH732"/>
    <mergeCell ref="AJ702:AJ703"/>
    <mergeCell ref="AK702:AK703"/>
    <mergeCell ref="AL702:AL703"/>
    <mergeCell ref="AM702:AN702"/>
    <mergeCell ref="AO702:AP702"/>
    <mergeCell ref="C730:AM730"/>
    <mergeCell ref="C673:C674"/>
    <mergeCell ref="E673:E674"/>
    <mergeCell ref="F673:F674"/>
    <mergeCell ref="G673:G674"/>
    <mergeCell ref="H673:H674"/>
    <mergeCell ref="I673:I674"/>
    <mergeCell ref="J673:K673"/>
    <mergeCell ref="L673:N673"/>
    <mergeCell ref="O673:O674"/>
    <mergeCell ref="P673:P674"/>
    <mergeCell ref="Q673:Q674"/>
    <mergeCell ref="R673:R674"/>
    <mergeCell ref="S673:S674"/>
    <mergeCell ref="T673:T674"/>
    <mergeCell ref="U673:U674"/>
    <mergeCell ref="V673:V674"/>
    <mergeCell ref="W673:W674"/>
    <mergeCell ref="X673:X674"/>
    <mergeCell ref="AA702:AA703"/>
    <mergeCell ref="AB702:AB703"/>
    <mergeCell ref="AH702:AH703"/>
    <mergeCell ref="AI702:AI703"/>
    <mergeCell ref="AM615:AN615"/>
    <mergeCell ref="AO615:AP615"/>
    <mergeCell ref="AC702:AC703"/>
    <mergeCell ref="AD702:AD703"/>
    <mergeCell ref="AE702:AE703"/>
    <mergeCell ref="AF702:AF703"/>
    <mergeCell ref="AG702:AG703"/>
    <mergeCell ref="AJ673:AJ674"/>
    <mergeCell ref="AK673:AK674"/>
    <mergeCell ref="AL673:AL674"/>
    <mergeCell ref="AM673:AN673"/>
    <mergeCell ref="AO673:AP673"/>
    <mergeCell ref="C701:AM701"/>
    <mergeCell ref="C644:C645"/>
    <mergeCell ref="E644:E645"/>
    <mergeCell ref="F644:F645"/>
    <mergeCell ref="G644:G645"/>
    <mergeCell ref="H644:H645"/>
    <mergeCell ref="I644:I645"/>
    <mergeCell ref="J644:K644"/>
    <mergeCell ref="L644:N644"/>
    <mergeCell ref="O644:O645"/>
    <mergeCell ref="P644:P645"/>
    <mergeCell ref="Q644:Q645"/>
    <mergeCell ref="R644:R645"/>
    <mergeCell ref="S644:S645"/>
    <mergeCell ref="T644:T645"/>
    <mergeCell ref="U644:U645"/>
    <mergeCell ref="V644:V645"/>
    <mergeCell ref="W644:W645"/>
    <mergeCell ref="X644:X645"/>
    <mergeCell ref="AA673:AA674"/>
    <mergeCell ref="AH644:AH645"/>
    <mergeCell ref="AI644:AI645"/>
    <mergeCell ref="AJ644:AJ645"/>
    <mergeCell ref="AK644:AK645"/>
    <mergeCell ref="AL644:AL645"/>
    <mergeCell ref="AM644:AN644"/>
    <mergeCell ref="AO644:AP644"/>
    <mergeCell ref="Y644:Y645"/>
    <mergeCell ref="AD673:AD674"/>
    <mergeCell ref="AE673:AE674"/>
    <mergeCell ref="AF673:AF674"/>
    <mergeCell ref="AG673:AG674"/>
    <mergeCell ref="AH673:AH674"/>
    <mergeCell ref="Z644:Z645"/>
    <mergeCell ref="AA644:AA645"/>
    <mergeCell ref="AB644:AB645"/>
    <mergeCell ref="AC644:AC645"/>
    <mergeCell ref="AD644:AD645"/>
    <mergeCell ref="AE644:AE645"/>
    <mergeCell ref="AF644:AF645"/>
    <mergeCell ref="AG644:AG645"/>
    <mergeCell ref="AB673:AB674"/>
    <mergeCell ref="AC673:AC674"/>
    <mergeCell ref="AI673:AI674"/>
    <mergeCell ref="J586:K586"/>
    <mergeCell ref="L586:N586"/>
    <mergeCell ref="O586:O587"/>
    <mergeCell ref="AF615:AF616"/>
    <mergeCell ref="AG615:AG616"/>
    <mergeCell ref="AH615:AH616"/>
    <mergeCell ref="AI615:AI616"/>
    <mergeCell ref="AJ615:AJ616"/>
    <mergeCell ref="C614:AM614"/>
    <mergeCell ref="Z586:Z587"/>
    <mergeCell ref="AA586:AA587"/>
    <mergeCell ref="AB586:AB587"/>
    <mergeCell ref="AC586:AC587"/>
    <mergeCell ref="AD586:AD587"/>
    <mergeCell ref="AE586:AE587"/>
    <mergeCell ref="AF586:AF587"/>
    <mergeCell ref="AG586:AG587"/>
    <mergeCell ref="S615:S616"/>
    <mergeCell ref="T615:T616"/>
    <mergeCell ref="U615:U616"/>
    <mergeCell ref="V615:V616"/>
    <mergeCell ref="W615:W616"/>
    <mergeCell ref="X615:X616"/>
    <mergeCell ref="Y615:Y616"/>
    <mergeCell ref="Z615:Z616"/>
    <mergeCell ref="AA615:AA616"/>
    <mergeCell ref="AB615:AB616"/>
    <mergeCell ref="AC615:AC616"/>
    <mergeCell ref="AD615:AD616"/>
    <mergeCell ref="AE615:AE616"/>
    <mergeCell ref="AK615:AK616"/>
    <mergeCell ref="AL615:AL616"/>
    <mergeCell ref="C557:C558"/>
    <mergeCell ref="E557:E558"/>
    <mergeCell ref="F557:F558"/>
    <mergeCell ref="G557:G558"/>
    <mergeCell ref="H557:H558"/>
    <mergeCell ref="I557:I558"/>
    <mergeCell ref="J557:K557"/>
    <mergeCell ref="L557:N557"/>
    <mergeCell ref="O557:O558"/>
    <mergeCell ref="P557:P558"/>
    <mergeCell ref="Q557:Q558"/>
    <mergeCell ref="R557:R558"/>
    <mergeCell ref="S557:S558"/>
    <mergeCell ref="T557:T558"/>
    <mergeCell ref="U557:U558"/>
    <mergeCell ref="V557:V558"/>
    <mergeCell ref="Y586:Y587"/>
    <mergeCell ref="P586:P587"/>
    <mergeCell ref="Q586:Q587"/>
    <mergeCell ref="R586:R587"/>
    <mergeCell ref="S586:S587"/>
    <mergeCell ref="T586:T587"/>
    <mergeCell ref="U586:U587"/>
    <mergeCell ref="V586:V587"/>
    <mergeCell ref="W586:W587"/>
    <mergeCell ref="X586:X587"/>
    <mergeCell ref="C586:C587"/>
    <mergeCell ref="E586:E587"/>
    <mergeCell ref="F586:F587"/>
    <mergeCell ref="G586:G587"/>
    <mergeCell ref="H586:H587"/>
    <mergeCell ref="I586:I587"/>
    <mergeCell ref="AL557:AL558"/>
    <mergeCell ref="AM557:AN557"/>
    <mergeCell ref="AO557:AP557"/>
    <mergeCell ref="W557:W558"/>
    <mergeCell ref="X557:X558"/>
    <mergeCell ref="Y557:Y558"/>
    <mergeCell ref="Z557:Z558"/>
    <mergeCell ref="AA557:AA558"/>
    <mergeCell ref="AB557:AB558"/>
    <mergeCell ref="AC557:AC558"/>
    <mergeCell ref="AD557:AD558"/>
    <mergeCell ref="AE557:AE558"/>
    <mergeCell ref="AH586:AH587"/>
    <mergeCell ref="AI586:AI587"/>
    <mergeCell ref="AJ586:AJ587"/>
    <mergeCell ref="AK586:AK587"/>
    <mergeCell ref="AL586:AL587"/>
    <mergeCell ref="AM586:AN586"/>
    <mergeCell ref="AO586:AP586"/>
    <mergeCell ref="AK528:AK529"/>
    <mergeCell ref="AL528:AL529"/>
    <mergeCell ref="C585:AM585"/>
    <mergeCell ref="C528:C529"/>
    <mergeCell ref="E528:E529"/>
    <mergeCell ref="F528:F529"/>
    <mergeCell ref="G528:G529"/>
    <mergeCell ref="H528:H529"/>
    <mergeCell ref="I528:I529"/>
    <mergeCell ref="J528:K528"/>
    <mergeCell ref="L528:N528"/>
    <mergeCell ref="O528:O529"/>
    <mergeCell ref="P528:P529"/>
    <mergeCell ref="Q528:Q529"/>
    <mergeCell ref="R528:R529"/>
    <mergeCell ref="S528:S529"/>
    <mergeCell ref="T528:T529"/>
    <mergeCell ref="U528:U529"/>
    <mergeCell ref="V528:V529"/>
    <mergeCell ref="W528:W529"/>
    <mergeCell ref="X528:X529"/>
    <mergeCell ref="Y528:Y529"/>
    <mergeCell ref="Z528:Z529"/>
    <mergeCell ref="AA528:AA529"/>
    <mergeCell ref="AB528:AB529"/>
    <mergeCell ref="AC528:AC529"/>
    <mergeCell ref="AF557:AF558"/>
    <mergeCell ref="AG557:AG558"/>
    <mergeCell ref="AH557:AH558"/>
    <mergeCell ref="AI557:AI558"/>
    <mergeCell ref="AJ557:AJ558"/>
    <mergeCell ref="AK557:AK558"/>
    <mergeCell ref="AJ499:AJ500"/>
    <mergeCell ref="AM528:AN528"/>
    <mergeCell ref="AO528:AP528"/>
    <mergeCell ref="C556:AM556"/>
    <mergeCell ref="C499:C500"/>
    <mergeCell ref="E499:E500"/>
    <mergeCell ref="F499:F500"/>
    <mergeCell ref="G499:G500"/>
    <mergeCell ref="H499:H500"/>
    <mergeCell ref="I499:I500"/>
    <mergeCell ref="J499:K499"/>
    <mergeCell ref="L499:N499"/>
    <mergeCell ref="O499:O500"/>
    <mergeCell ref="P499:P500"/>
    <mergeCell ref="Q499:Q500"/>
    <mergeCell ref="R499:R500"/>
    <mergeCell ref="S499:S500"/>
    <mergeCell ref="T499:T500"/>
    <mergeCell ref="U499:U500"/>
    <mergeCell ref="V499:V500"/>
    <mergeCell ref="W499:W500"/>
    <mergeCell ref="X499:X500"/>
    <mergeCell ref="Y499:Y500"/>
    <mergeCell ref="Z499:Z500"/>
    <mergeCell ref="AA499:AA500"/>
    <mergeCell ref="AD528:AD529"/>
    <mergeCell ref="AE528:AE529"/>
    <mergeCell ref="AF528:AF529"/>
    <mergeCell ref="AG528:AG529"/>
    <mergeCell ref="AH528:AH529"/>
    <mergeCell ref="AI528:AI529"/>
    <mergeCell ref="AJ528:AJ529"/>
    <mergeCell ref="AK499:AK500"/>
    <mergeCell ref="AL499:AL500"/>
    <mergeCell ref="AM499:AN499"/>
    <mergeCell ref="AO499:AP499"/>
    <mergeCell ref="C527:AM527"/>
    <mergeCell ref="C470:C471"/>
    <mergeCell ref="E470:E471"/>
    <mergeCell ref="F470:F471"/>
    <mergeCell ref="G470:G471"/>
    <mergeCell ref="H470:H471"/>
    <mergeCell ref="I470:I471"/>
    <mergeCell ref="J470:K470"/>
    <mergeCell ref="L470:N470"/>
    <mergeCell ref="O470:O471"/>
    <mergeCell ref="P470:P471"/>
    <mergeCell ref="Q470:Q471"/>
    <mergeCell ref="R470:R471"/>
    <mergeCell ref="S470:S471"/>
    <mergeCell ref="T470:T471"/>
    <mergeCell ref="U470:U471"/>
    <mergeCell ref="V470:V471"/>
    <mergeCell ref="W470:W471"/>
    <mergeCell ref="X470:X471"/>
    <mergeCell ref="Y470:Y471"/>
    <mergeCell ref="AB499:AB500"/>
    <mergeCell ref="AC499:AC500"/>
    <mergeCell ref="AD499:AD500"/>
    <mergeCell ref="AE499:AE500"/>
    <mergeCell ref="AF499:AF500"/>
    <mergeCell ref="AG499:AG500"/>
    <mergeCell ref="AH499:AH500"/>
    <mergeCell ref="AI499:AI500"/>
    <mergeCell ref="C498:AM498"/>
    <mergeCell ref="C441:C442"/>
    <mergeCell ref="E441:E442"/>
    <mergeCell ref="F441:F442"/>
    <mergeCell ref="G441:G442"/>
    <mergeCell ref="H441:H442"/>
    <mergeCell ref="I441:I442"/>
    <mergeCell ref="J441:K441"/>
    <mergeCell ref="L441:N441"/>
    <mergeCell ref="O441:O442"/>
    <mergeCell ref="P441:P442"/>
    <mergeCell ref="Q441:Q442"/>
    <mergeCell ref="R441:R442"/>
    <mergeCell ref="S441:S442"/>
    <mergeCell ref="T441:T442"/>
    <mergeCell ref="U441:U442"/>
    <mergeCell ref="V441:V442"/>
    <mergeCell ref="W441:W442"/>
    <mergeCell ref="Z470:Z471"/>
    <mergeCell ref="AA470:AA471"/>
    <mergeCell ref="AB470:AB471"/>
    <mergeCell ref="AC470:AC471"/>
    <mergeCell ref="AD470:AD471"/>
    <mergeCell ref="AE470:AE471"/>
    <mergeCell ref="AF470:AF471"/>
    <mergeCell ref="AG470:AG471"/>
    <mergeCell ref="AH470:AH471"/>
    <mergeCell ref="AL441:AL442"/>
    <mergeCell ref="AM441:AN441"/>
    <mergeCell ref="AO441:AP441"/>
    <mergeCell ref="C469:AM469"/>
    <mergeCell ref="X441:X442"/>
    <mergeCell ref="Y441:Y442"/>
    <mergeCell ref="Z441:Z442"/>
    <mergeCell ref="AA441:AA442"/>
    <mergeCell ref="AB441:AB442"/>
    <mergeCell ref="AC441:AC442"/>
    <mergeCell ref="AD441:AD442"/>
    <mergeCell ref="AE441:AE442"/>
    <mergeCell ref="AF441:AF442"/>
    <mergeCell ref="AI470:AI471"/>
    <mergeCell ref="AJ470:AJ471"/>
    <mergeCell ref="AK470:AK471"/>
    <mergeCell ref="AL470:AL471"/>
    <mergeCell ref="AM470:AN470"/>
    <mergeCell ref="AO470:AP470"/>
    <mergeCell ref="J412:K412"/>
    <mergeCell ref="L412:N412"/>
    <mergeCell ref="O412:O413"/>
    <mergeCell ref="AG441:AG442"/>
    <mergeCell ref="AH441:AH442"/>
    <mergeCell ref="AI441:AI442"/>
    <mergeCell ref="AJ441:AJ442"/>
    <mergeCell ref="AK441:AK442"/>
    <mergeCell ref="C440:AM440"/>
    <mergeCell ref="Z412:Z413"/>
    <mergeCell ref="AA412:AA413"/>
    <mergeCell ref="AB412:AB413"/>
    <mergeCell ref="AC412:AC413"/>
    <mergeCell ref="AD412:AD413"/>
    <mergeCell ref="AE412:AE413"/>
    <mergeCell ref="AF412:AF413"/>
    <mergeCell ref="AG412:AG413"/>
    <mergeCell ref="C383:C384"/>
    <mergeCell ref="E383:E384"/>
    <mergeCell ref="F383:F384"/>
    <mergeCell ref="G383:G384"/>
    <mergeCell ref="H383:H384"/>
    <mergeCell ref="I383:I384"/>
    <mergeCell ref="J383:K383"/>
    <mergeCell ref="L383:N383"/>
    <mergeCell ref="O383:O384"/>
    <mergeCell ref="P383:P384"/>
    <mergeCell ref="Q383:Q384"/>
    <mergeCell ref="R383:R384"/>
    <mergeCell ref="S383:S384"/>
    <mergeCell ref="T383:T384"/>
    <mergeCell ref="U383:U384"/>
    <mergeCell ref="V383:V384"/>
    <mergeCell ref="Y412:Y413"/>
    <mergeCell ref="P412:P413"/>
    <mergeCell ref="Q412:Q413"/>
    <mergeCell ref="R412:R413"/>
    <mergeCell ref="S412:S413"/>
    <mergeCell ref="T412:T413"/>
    <mergeCell ref="U412:U413"/>
    <mergeCell ref="V412:V413"/>
    <mergeCell ref="W412:W413"/>
    <mergeCell ref="X412:X413"/>
    <mergeCell ref="C412:C413"/>
    <mergeCell ref="E412:E413"/>
    <mergeCell ref="F412:F413"/>
    <mergeCell ref="G412:G413"/>
    <mergeCell ref="H412:H413"/>
    <mergeCell ref="I412:I413"/>
    <mergeCell ref="AM383:AN383"/>
    <mergeCell ref="AO383:AP383"/>
    <mergeCell ref="W383:W384"/>
    <mergeCell ref="X383:X384"/>
    <mergeCell ref="Y383:Y384"/>
    <mergeCell ref="Z383:Z384"/>
    <mergeCell ref="AA383:AA384"/>
    <mergeCell ref="AB383:AB384"/>
    <mergeCell ref="AC383:AC384"/>
    <mergeCell ref="AD383:AD384"/>
    <mergeCell ref="AE383:AE384"/>
    <mergeCell ref="AH412:AH413"/>
    <mergeCell ref="AI412:AI413"/>
    <mergeCell ref="AJ412:AJ413"/>
    <mergeCell ref="AK412:AK413"/>
    <mergeCell ref="AL412:AL413"/>
    <mergeCell ref="AM412:AN412"/>
    <mergeCell ref="AO412:AP412"/>
    <mergeCell ref="AL354:AL355"/>
    <mergeCell ref="C411:AM411"/>
    <mergeCell ref="C354:C355"/>
    <mergeCell ref="E354:E355"/>
    <mergeCell ref="F354:F355"/>
    <mergeCell ref="G354:G355"/>
    <mergeCell ref="H354:H355"/>
    <mergeCell ref="I354:I355"/>
    <mergeCell ref="J354:K354"/>
    <mergeCell ref="L354:N354"/>
    <mergeCell ref="O354:O355"/>
    <mergeCell ref="P354:P355"/>
    <mergeCell ref="Q354:Q355"/>
    <mergeCell ref="R354:R355"/>
    <mergeCell ref="S354:S355"/>
    <mergeCell ref="T354:T355"/>
    <mergeCell ref="U354:U355"/>
    <mergeCell ref="V354:V355"/>
    <mergeCell ref="W354:W355"/>
    <mergeCell ref="X354:X355"/>
    <mergeCell ref="Y354:Y355"/>
    <mergeCell ref="Z354:Z355"/>
    <mergeCell ref="AA354:AA355"/>
    <mergeCell ref="AB354:AB355"/>
    <mergeCell ref="AC354:AC355"/>
    <mergeCell ref="AF383:AF384"/>
    <mergeCell ref="AG383:AG384"/>
    <mergeCell ref="AH383:AH384"/>
    <mergeCell ref="AI383:AI384"/>
    <mergeCell ref="AJ383:AJ384"/>
    <mergeCell ref="AK383:AK384"/>
    <mergeCell ref="AL383:AL384"/>
    <mergeCell ref="AM354:AN354"/>
    <mergeCell ref="AO354:AP354"/>
    <mergeCell ref="C382:AM382"/>
    <mergeCell ref="C315:C316"/>
    <mergeCell ref="E315:E316"/>
    <mergeCell ref="F315:F316"/>
    <mergeCell ref="G315:G316"/>
    <mergeCell ref="H315:H316"/>
    <mergeCell ref="I315:I316"/>
    <mergeCell ref="J315:K315"/>
    <mergeCell ref="L315:N315"/>
    <mergeCell ref="O315:O316"/>
    <mergeCell ref="P315:P316"/>
    <mergeCell ref="Q315:Q316"/>
    <mergeCell ref="R315:R316"/>
    <mergeCell ref="S315:S316"/>
    <mergeCell ref="T315:T316"/>
    <mergeCell ref="U315:U316"/>
    <mergeCell ref="V315:V316"/>
    <mergeCell ref="W315:W316"/>
    <mergeCell ref="X315:X316"/>
    <mergeCell ref="Y315:Y316"/>
    <mergeCell ref="Z315:Z316"/>
    <mergeCell ref="AA315:AA316"/>
    <mergeCell ref="AD354:AD355"/>
    <mergeCell ref="AE354:AE355"/>
    <mergeCell ref="AF354:AF355"/>
    <mergeCell ref="AG354:AG355"/>
    <mergeCell ref="AH354:AH355"/>
    <mergeCell ref="AI354:AI355"/>
    <mergeCell ref="AJ354:AJ355"/>
    <mergeCell ref="AK354:AK355"/>
    <mergeCell ref="AL315:AL316"/>
    <mergeCell ref="AM315:AN315"/>
    <mergeCell ref="AO315:AP315"/>
    <mergeCell ref="C276:C277"/>
    <mergeCell ref="E276:E277"/>
    <mergeCell ref="F276:F277"/>
    <mergeCell ref="G276:G277"/>
    <mergeCell ref="H276:H277"/>
    <mergeCell ref="I276:I277"/>
    <mergeCell ref="J276:K276"/>
    <mergeCell ref="L276:N276"/>
    <mergeCell ref="O276:O277"/>
    <mergeCell ref="P276:P277"/>
    <mergeCell ref="Q276:Q277"/>
    <mergeCell ref="R276:R277"/>
    <mergeCell ref="S276:S277"/>
    <mergeCell ref="T276:T277"/>
    <mergeCell ref="U276:U277"/>
    <mergeCell ref="V276:V277"/>
    <mergeCell ref="W276:W277"/>
    <mergeCell ref="X276:X277"/>
    <mergeCell ref="Y276:Y277"/>
    <mergeCell ref="AB315:AB316"/>
    <mergeCell ref="AC315:AC316"/>
    <mergeCell ref="AD315:AD316"/>
    <mergeCell ref="AE315:AE316"/>
    <mergeCell ref="AF315:AF316"/>
    <mergeCell ref="AG315:AG316"/>
    <mergeCell ref="AH315:AH316"/>
    <mergeCell ref="AI315:AI316"/>
    <mergeCell ref="Z276:Z277"/>
    <mergeCell ref="AJ315:AJ316"/>
    <mergeCell ref="C237:C238"/>
    <mergeCell ref="E237:E238"/>
    <mergeCell ref="F237:F238"/>
    <mergeCell ref="G237:G238"/>
    <mergeCell ref="H237:H238"/>
    <mergeCell ref="I237:I238"/>
    <mergeCell ref="J237:K237"/>
    <mergeCell ref="L237:N237"/>
    <mergeCell ref="O237:O238"/>
    <mergeCell ref="P237:P238"/>
    <mergeCell ref="Q237:Q238"/>
    <mergeCell ref="R237:R238"/>
    <mergeCell ref="S237:S238"/>
    <mergeCell ref="T237:T238"/>
    <mergeCell ref="U237:U238"/>
    <mergeCell ref="V237:V238"/>
    <mergeCell ref="AK315:AK316"/>
    <mergeCell ref="AA276:AA277"/>
    <mergeCell ref="AB276:AB277"/>
    <mergeCell ref="AC276:AC277"/>
    <mergeCell ref="AD276:AD277"/>
    <mergeCell ref="AE276:AE277"/>
    <mergeCell ref="AF276:AF277"/>
    <mergeCell ref="AG276:AG277"/>
    <mergeCell ref="AH276:AH277"/>
    <mergeCell ref="W237:W238"/>
    <mergeCell ref="AF237:AF238"/>
    <mergeCell ref="AI276:AI277"/>
    <mergeCell ref="AJ276:AJ277"/>
    <mergeCell ref="AK276:AK277"/>
    <mergeCell ref="AL276:AL277"/>
    <mergeCell ref="AM276:AN276"/>
    <mergeCell ref="AO276:AP276"/>
    <mergeCell ref="L198:N198"/>
    <mergeCell ref="O198:O199"/>
    <mergeCell ref="AG237:AG238"/>
    <mergeCell ref="AH237:AH238"/>
    <mergeCell ref="AI237:AI238"/>
    <mergeCell ref="AJ237:AJ238"/>
    <mergeCell ref="AK237:AK238"/>
    <mergeCell ref="AL237:AL238"/>
    <mergeCell ref="AM237:AN237"/>
    <mergeCell ref="AH198:AH199"/>
    <mergeCell ref="AI198:AI199"/>
    <mergeCell ref="AJ198:AJ199"/>
    <mergeCell ref="AK198:AK199"/>
    <mergeCell ref="AL198:AL199"/>
    <mergeCell ref="AM198:AN198"/>
    <mergeCell ref="A13:A14"/>
    <mergeCell ref="A29:A30"/>
    <mergeCell ref="A81:A82"/>
    <mergeCell ref="A42:A43"/>
    <mergeCell ref="A120:A121"/>
    <mergeCell ref="A159:A160"/>
    <mergeCell ref="A198:A199"/>
    <mergeCell ref="Y198:Y199"/>
    <mergeCell ref="Z198:Z199"/>
    <mergeCell ref="AA198:AA199"/>
    <mergeCell ref="AB198:AB199"/>
    <mergeCell ref="AC198:AC199"/>
    <mergeCell ref="AD198:AD199"/>
    <mergeCell ref="AE198:AE199"/>
    <mergeCell ref="AF198:AF199"/>
    <mergeCell ref="AG198:AG199"/>
    <mergeCell ref="P198:P199"/>
    <mergeCell ref="Q198:Q199"/>
    <mergeCell ref="R198:R199"/>
    <mergeCell ref="S198:S199"/>
    <mergeCell ref="T198:T199"/>
    <mergeCell ref="U198:U199"/>
    <mergeCell ref="V198:V199"/>
    <mergeCell ref="W198:W199"/>
    <mergeCell ref="X198:X199"/>
    <mergeCell ref="C198:C199"/>
    <mergeCell ref="E198:E199"/>
    <mergeCell ref="F198:F199"/>
    <mergeCell ref="G198:G199"/>
    <mergeCell ref="H198:H199"/>
    <mergeCell ref="I198:I199"/>
    <mergeCell ref="J198:K198"/>
    <mergeCell ref="A789:A790"/>
    <mergeCell ref="A818:A819"/>
    <mergeCell ref="A847:A848"/>
    <mergeCell ref="A528:A529"/>
    <mergeCell ref="A557:A558"/>
    <mergeCell ref="A586:A587"/>
    <mergeCell ref="A615:A616"/>
    <mergeCell ref="A644:A645"/>
    <mergeCell ref="A673:A674"/>
    <mergeCell ref="A702:A703"/>
    <mergeCell ref="A731:A732"/>
    <mergeCell ref="A760:A761"/>
    <mergeCell ref="A237:A238"/>
    <mergeCell ref="A276:A277"/>
    <mergeCell ref="A315:A316"/>
    <mergeCell ref="A354:A355"/>
    <mergeCell ref="A383:A384"/>
    <mergeCell ref="A412:A413"/>
    <mergeCell ref="A441:A442"/>
    <mergeCell ref="A470:A471"/>
    <mergeCell ref="A499:A500"/>
    <mergeCell ref="C2:C7"/>
    <mergeCell ref="E2:E4"/>
    <mergeCell ref="AT2:AT3"/>
    <mergeCell ref="AT4:AT5"/>
    <mergeCell ref="E5:E7"/>
    <mergeCell ref="AT6:AT7"/>
    <mergeCell ref="F2:AR4"/>
    <mergeCell ref="F5:AR7"/>
    <mergeCell ref="AS2:AS3"/>
    <mergeCell ref="AS4:AS5"/>
    <mergeCell ref="AS6:AS7"/>
    <mergeCell ref="AE11:AL11"/>
    <mergeCell ref="C353:K353"/>
    <mergeCell ref="O314:AM314"/>
    <mergeCell ref="O275:AL275"/>
    <mergeCell ref="O236:AM236"/>
    <mergeCell ref="O197:AM197"/>
    <mergeCell ref="O158:AM158"/>
    <mergeCell ref="O119:AM119"/>
    <mergeCell ref="O80:AM80"/>
    <mergeCell ref="O41:AM41"/>
    <mergeCell ref="O28:AM28"/>
    <mergeCell ref="AO198:AP198"/>
    <mergeCell ref="AO237:AP237"/>
    <mergeCell ref="X237:X238"/>
    <mergeCell ref="Y237:Y238"/>
    <mergeCell ref="Z237:Z238"/>
    <mergeCell ref="AA237:AA238"/>
    <mergeCell ref="AB237:AB238"/>
    <mergeCell ref="AC237:AC238"/>
    <mergeCell ref="AD237:AD238"/>
    <mergeCell ref="AE237:AE238"/>
  </mergeCells>
  <conditionalFormatting sqref="AM40 AM31:AM36">
    <cfRule type="iconSet" priority="1657">
      <iconSet reverse="1">
        <cfvo type="percent" val="0"/>
        <cfvo type="num" val="0"/>
        <cfvo type="num" val="1"/>
      </iconSet>
    </cfRule>
  </conditionalFormatting>
  <conditionalFormatting sqref="AM40 AM32:AM36">
    <cfRule type="iconSet" priority="1663">
      <iconSet reverse="1">
        <cfvo type="percent" val="0"/>
        <cfvo type="num" val="0"/>
        <cfvo type="num" val="1"/>
      </iconSet>
    </cfRule>
  </conditionalFormatting>
  <conditionalFormatting sqref="AM40 AM31:AM36">
    <cfRule type="iconSet" priority="1665">
      <iconSet iconSet="3TrafficLights2">
        <cfvo type="percent" val="0"/>
        <cfvo type="num" val="0"/>
        <cfvo type="formula" val="TEXT(&quot;OK&quot;,0)"/>
      </iconSet>
    </cfRule>
  </conditionalFormatting>
  <conditionalFormatting sqref="AM40 AM31:AM36">
    <cfRule type="iconSet" priority="1666">
      <iconSet>
        <cfvo type="percent" val="0"/>
        <cfvo type="num" val="0"/>
        <cfvo type="num" val="12"/>
      </iconSet>
    </cfRule>
  </conditionalFormatting>
  <conditionalFormatting sqref="AM50 AM75:AM79">
    <cfRule type="iconSet" priority="1689">
      <iconSet reverse="1">
        <cfvo type="percent" val="0"/>
        <cfvo type="num" val="0"/>
        <cfvo type="num" val="1"/>
      </iconSet>
    </cfRule>
  </conditionalFormatting>
  <conditionalFormatting sqref="AM75:AM79">
    <cfRule type="iconSet" priority="1690">
      <iconSet reverse="1">
        <cfvo type="percent" val="0"/>
        <cfvo type="num" val="0"/>
        <cfvo type="num" val="1"/>
      </iconSet>
    </cfRule>
  </conditionalFormatting>
  <conditionalFormatting sqref="AM50 AM75:AM79">
    <cfRule type="iconSet" priority="1691">
      <iconSet iconSet="3TrafficLights2">
        <cfvo type="percent" val="0"/>
        <cfvo type="num" val="0"/>
        <cfvo type="formula" val="TEXT(&quot;OK&quot;,0)"/>
      </iconSet>
    </cfRule>
  </conditionalFormatting>
  <conditionalFormatting sqref="AM50 AM75:AM79">
    <cfRule type="iconSet" priority="1692">
      <iconSet>
        <cfvo type="percent" val="0"/>
        <cfvo type="num" val="0"/>
        <cfvo type="num" val="12"/>
      </iconSet>
    </cfRule>
  </conditionalFormatting>
  <conditionalFormatting sqref="AM89:AM91 AM116:AM118">
    <cfRule type="iconSet" priority="1699">
      <iconSet reverse="1">
        <cfvo type="percent" val="0"/>
        <cfvo type="num" val="0"/>
        <cfvo type="num" val="1"/>
      </iconSet>
    </cfRule>
  </conditionalFormatting>
  <conditionalFormatting sqref="AM90:AM91 AM116:AM118">
    <cfRule type="iconSet" priority="1700">
      <iconSet reverse="1">
        <cfvo type="percent" val="0"/>
        <cfvo type="num" val="0"/>
        <cfvo type="num" val="1"/>
      </iconSet>
    </cfRule>
  </conditionalFormatting>
  <conditionalFormatting sqref="AM89:AM91 AM116:AM118">
    <cfRule type="iconSet" priority="1701">
      <iconSet iconSet="3TrafficLights2">
        <cfvo type="percent" val="0"/>
        <cfvo type="num" val="0"/>
        <cfvo type="formula" val="TEXT(&quot;OK&quot;,0)"/>
      </iconSet>
    </cfRule>
  </conditionalFormatting>
  <conditionalFormatting sqref="AM89:AM91 AM116:AM118">
    <cfRule type="iconSet" priority="1702">
      <iconSet>
        <cfvo type="percent" val="0"/>
        <cfvo type="num" val="0"/>
        <cfvo type="num" val="12"/>
      </iconSet>
    </cfRule>
  </conditionalFormatting>
  <conditionalFormatting sqref="AM15:AM25">
    <cfRule type="iconSet" priority="1599">
      <iconSet>
        <cfvo type="percent" val="0"/>
        <cfvo type="num" val="0"/>
        <cfvo type="num" val="12"/>
      </iconSet>
    </cfRule>
  </conditionalFormatting>
  <conditionalFormatting sqref="AM15:AM25">
    <cfRule type="iconSet" priority="1592">
      <iconSet iconSet="3TrafficLights2">
        <cfvo type="percent" val="0"/>
        <cfvo type="num" val="0"/>
        <cfvo type="formula" val="TEXT(&quot;OK&quot;,0)"/>
      </iconSet>
    </cfRule>
  </conditionalFormatting>
  <conditionalFormatting sqref="AM16">
    <cfRule type="iconSet" priority="1590">
      <iconSet iconSet="3TrafficLights2">
        <cfvo type="percent" val="0"/>
        <cfvo type="num" val="0"/>
        <cfvo type="formula" val="TEXT(&quot;OK&quot;,0)"/>
      </iconSet>
    </cfRule>
  </conditionalFormatting>
  <conditionalFormatting sqref="AM16">
    <cfRule type="iconSet" priority="1589">
      <iconSet>
        <cfvo type="percent" val="0"/>
        <cfvo type="num" val="0"/>
        <cfvo type="num" val="12"/>
      </iconSet>
    </cfRule>
  </conditionalFormatting>
  <conditionalFormatting sqref="AM849:AM853 AM872:AM874 AM868:AM869">
    <cfRule type="iconSet" priority="1729">
      <iconSet reverse="1">
        <cfvo type="percent" val="0"/>
        <cfvo type="num" val="0"/>
        <cfvo type="num" val="1"/>
      </iconSet>
    </cfRule>
  </conditionalFormatting>
  <conditionalFormatting sqref="AM849:AM853 AM872:AM874 AM868:AM869">
    <cfRule type="iconSet" priority="1731">
      <iconSet iconSet="3TrafficLights2">
        <cfvo type="percent" val="0"/>
        <cfvo type="num" val="0"/>
        <cfvo type="formula" val="TEXT(&quot;OK&quot;,0)"/>
      </iconSet>
    </cfRule>
  </conditionalFormatting>
  <conditionalFormatting sqref="AM849:AM853 AM872:AM874 AM868:AM869">
    <cfRule type="iconSet" priority="1733">
      <iconSet>
        <cfvo type="percent" val="0"/>
        <cfvo type="num" val="0"/>
        <cfvo type="num" val="12"/>
      </iconSet>
    </cfRule>
  </conditionalFormatting>
  <conditionalFormatting sqref="AM31:AM36">
    <cfRule type="iconSet" priority="1586">
      <iconSet iconSet="3TrafficLights2">
        <cfvo type="percent" val="0"/>
        <cfvo type="num" val="0"/>
        <cfvo type="formula" val="TEXT(&quot;OK&quot;,0)"/>
      </iconSet>
    </cfRule>
  </conditionalFormatting>
  <conditionalFormatting sqref="AM31:AM36">
    <cfRule type="iconSet" priority="1585">
      <iconSet>
        <cfvo type="percent" val="0"/>
        <cfvo type="num" val="0"/>
        <cfvo type="num" val="12"/>
      </iconSet>
    </cfRule>
  </conditionalFormatting>
  <conditionalFormatting sqref="AM50">
    <cfRule type="iconSet" priority="1579">
      <iconSet>
        <cfvo type="percent" val="0"/>
        <cfvo type="num" val="0"/>
        <cfvo type="num" val="12"/>
      </iconSet>
    </cfRule>
  </conditionalFormatting>
  <conditionalFormatting sqref="AM50">
    <cfRule type="iconSet" priority="1576">
      <iconSet iconSet="3TrafficLights2">
        <cfvo type="percent" val="0"/>
        <cfvo type="num" val="0"/>
        <cfvo type="formula" val="TEXT(&quot;OK&quot;,0)"/>
      </iconSet>
    </cfRule>
  </conditionalFormatting>
  <conditionalFormatting sqref="AM89:AM91">
    <cfRule type="iconSet" priority="1573">
      <iconSet>
        <cfvo type="percent" val="0"/>
        <cfvo type="num" val="0"/>
        <cfvo type="num" val="12"/>
      </iconSet>
    </cfRule>
  </conditionalFormatting>
  <conditionalFormatting sqref="AM89:AM91">
    <cfRule type="iconSet" priority="1570">
      <iconSet iconSet="3TrafficLights2">
        <cfvo type="percent" val="0"/>
        <cfvo type="num" val="0"/>
        <cfvo type="formula" val="TEXT(&quot;OK&quot;,0)"/>
      </iconSet>
    </cfRule>
  </conditionalFormatting>
  <conditionalFormatting sqref="AM849:AM853 AM868:AM869">
    <cfRule type="iconSet" priority="1562">
      <iconSet iconSet="3TrafficLights2">
        <cfvo type="percent" val="0"/>
        <cfvo type="num" val="0"/>
        <cfvo type="formula" val="TEXT(&quot;OK&quot;,0)"/>
      </iconSet>
    </cfRule>
  </conditionalFormatting>
  <conditionalFormatting sqref="AM849:AM853 AM868:AM869">
    <cfRule type="iconSet" priority="1561">
      <iconSet>
        <cfvo type="percent" val="0"/>
        <cfvo type="num" val="0"/>
        <cfvo type="num" val="12"/>
      </iconSet>
    </cfRule>
  </conditionalFormatting>
  <conditionalFormatting sqref="AM849:AM853">
    <cfRule type="iconSet" priority="1560">
      <iconSet>
        <cfvo type="percent" val="0"/>
        <cfvo type="num" val="0"/>
        <cfvo type="num" val="12"/>
      </iconSet>
    </cfRule>
  </conditionalFormatting>
  <conditionalFormatting sqref="AM849:AM853">
    <cfRule type="iconSet" priority="1558">
      <iconSet iconSet="3TrafficLights2">
        <cfvo type="percent" val="0"/>
        <cfvo type="num" val="0"/>
        <cfvo type="formula" val="TEXT(&quot;OK&quot;,0)"/>
      </iconSet>
    </cfRule>
  </conditionalFormatting>
  <conditionalFormatting sqref="AM17">
    <cfRule type="iconSet" priority="1556">
      <iconSet iconSet="3TrafficLights2">
        <cfvo type="percent" val="0"/>
        <cfvo type="num" val="0"/>
        <cfvo type="formula" val="TEXT(&quot;OK&quot;,0)"/>
      </iconSet>
    </cfRule>
  </conditionalFormatting>
  <conditionalFormatting sqref="AM17">
    <cfRule type="iconSet" priority="1555">
      <iconSet>
        <cfvo type="percent" val="0"/>
        <cfvo type="num" val="0"/>
        <cfvo type="num" val="12"/>
      </iconSet>
    </cfRule>
  </conditionalFormatting>
  <conditionalFormatting sqref="AM161:AM168 AM195:AM196">
    <cfRule type="iconSet" priority="1552">
      <iconSet reverse="1">
        <cfvo type="percent" val="0"/>
        <cfvo type="num" val="0"/>
        <cfvo type="num" val="1"/>
      </iconSet>
    </cfRule>
  </conditionalFormatting>
  <conditionalFormatting sqref="AM161:AM168 AM195:AM196">
    <cfRule type="iconSet" priority="1553">
      <iconSet iconSet="3TrafficLights2">
        <cfvo type="percent" val="0"/>
        <cfvo type="num" val="0"/>
        <cfvo type="formula" val="TEXT(&quot;OK&quot;,0)"/>
      </iconSet>
    </cfRule>
  </conditionalFormatting>
  <conditionalFormatting sqref="AM161:AM168 AM195:AM196">
    <cfRule type="iconSet" priority="1554">
      <iconSet>
        <cfvo type="percent" val="0"/>
        <cfvo type="num" val="0"/>
        <cfvo type="num" val="12"/>
      </iconSet>
    </cfRule>
  </conditionalFormatting>
  <conditionalFormatting sqref="AM161:AM168">
    <cfRule type="iconSet" priority="1551">
      <iconSet iconSet="3TrafficLights2">
        <cfvo type="percent" val="0"/>
        <cfvo type="num" val="0"/>
        <cfvo type="formula" val="TEXT(&quot;OK&quot;,0)"/>
      </iconSet>
    </cfRule>
  </conditionalFormatting>
  <conditionalFormatting sqref="AM161:AM168">
    <cfRule type="iconSet" priority="1550">
      <iconSet>
        <cfvo type="percent" val="0"/>
        <cfvo type="num" val="0"/>
        <cfvo type="num" val="12"/>
      </iconSet>
    </cfRule>
  </conditionalFormatting>
  <conditionalFormatting sqref="AM820:AM824 AM843:AM845 AM839:AM840">
    <cfRule type="iconSet" priority="1543">
      <iconSet reverse="1">
        <cfvo type="percent" val="0"/>
        <cfvo type="num" val="0"/>
        <cfvo type="num" val="1"/>
      </iconSet>
    </cfRule>
  </conditionalFormatting>
  <conditionalFormatting sqref="AM820:AM824 AM843:AM845 AM839:AM840">
    <cfRule type="iconSet" priority="1544">
      <iconSet iconSet="3TrafficLights2">
        <cfvo type="percent" val="0"/>
        <cfvo type="num" val="0"/>
        <cfvo type="formula" val="TEXT(&quot;OK&quot;,0)"/>
      </iconSet>
    </cfRule>
  </conditionalFormatting>
  <conditionalFormatting sqref="AM820:AM824 AM843:AM845 AM839:AM840">
    <cfRule type="iconSet" priority="1545">
      <iconSet>
        <cfvo type="percent" val="0"/>
        <cfvo type="num" val="0"/>
        <cfvo type="num" val="12"/>
      </iconSet>
    </cfRule>
  </conditionalFormatting>
  <conditionalFormatting sqref="AM820:AM824 AM839:AM840">
    <cfRule type="iconSet" priority="1542">
      <iconSet iconSet="3TrafficLights2">
        <cfvo type="percent" val="0"/>
        <cfvo type="num" val="0"/>
        <cfvo type="formula" val="TEXT(&quot;OK&quot;,0)"/>
      </iconSet>
    </cfRule>
  </conditionalFormatting>
  <conditionalFormatting sqref="AM820:AM824 AM839:AM840">
    <cfRule type="iconSet" priority="1541">
      <iconSet>
        <cfvo type="percent" val="0"/>
        <cfvo type="num" val="0"/>
        <cfvo type="num" val="12"/>
      </iconSet>
    </cfRule>
  </conditionalFormatting>
  <conditionalFormatting sqref="AM820:AM824">
    <cfRule type="iconSet" priority="1540">
      <iconSet>
        <cfvo type="percent" val="0"/>
        <cfvo type="num" val="0"/>
        <cfvo type="num" val="12"/>
      </iconSet>
    </cfRule>
  </conditionalFormatting>
  <conditionalFormatting sqref="AM820:AM824">
    <cfRule type="iconSet" priority="1538">
      <iconSet iconSet="3TrafficLights2">
        <cfvo type="percent" val="0"/>
        <cfvo type="num" val="0"/>
        <cfvo type="formula" val="TEXT(&quot;OK&quot;,0)"/>
      </iconSet>
    </cfRule>
  </conditionalFormatting>
  <conditionalFormatting sqref="AM791:AM795 AM814:AM816 AM810:AM811">
    <cfRule type="iconSet" priority="1534">
      <iconSet reverse="1">
        <cfvo type="percent" val="0"/>
        <cfvo type="num" val="0"/>
        <cfvo type="num" val="1"/>
      </iconSet>
    </cfRule>
  </conditionalFormatting>
  <conditionalFormatting sqref="AM791:AM795 AM814:AM816 AM810:AM811">
    <cfRule type="iconSet" priority="1535">
      <iconSet iconSet="3TrafficLights2">
        <cfvo type="percent" val="0"/>
        <cfvo type="num" val="0"/>
        <cfvo type="formula" val="TEXT(&quot;OK&quot;,0)"/>
      </iconSet>
    </cfRule>
  </conditionalFormatting>
  <conditionalFormatting sqref="AM791:AM795 AM814:AM816 AM810:AM811">
    <cfRule type="iconSet" priority="1536">
      <iconSet>
        <cfvo type="percent" val="0"/>
        <cfvo type="num" val="0"/>
        <cfvo type="num" val="12"/>
      </iconSet>
    </cfRule>
  </conditionalFormatting>
  <conditionalFormatting sqref="AM791:AM795 AM810:AM811">
    <cfRule type="iconSet" priority="1533">
      <iconSet iconSet="3TrafficLights2">
        <cfvo type="percent" val="0"/>
        <cfvo type="num" val="0"/>
        <cfvo type="formula" val="TEXT(&quot;OK&quot;,0)"/>
      </iconSet>
    </cfRule>
  </conditionalFormatting>
  <conditionalFormatting sqref="AM791:AM795 AM810:AM811">
    <cfRule type="iconSet" priority="1532">
      <iconSet>
        <cfvo type="percent" val="0"/>
        <cfvo type="num" val="0"/>
        <cfvo type="num" val="12"/>
      </iconSet>
    </cfRule>
  </conditionalFormatting>
  <conditionalFormatting sqref="AM791:AM795">
    <cfRule type="iconSet" priority="1531">
      <iconSet>
        <cfvo type="percent" val="0"/>
        <cfvo type="num" val="0"/>
        <cfvo type="num" val="12"/>
      </iconSet>
    </cfRule>
  </conditionalFormatting>
  <conditionalFormatting sqref="AM791:AM795">
    <cfRule type="iconSet" priority="1529">
      <iconSet iconSet="3TrafficLights2">
        <cfvo type="percent" val="0"/>
        <cfvo type="num" val="0"/>
        <cfvo type="formula" val="TEXT(&quot;OK&quot;,0)"/>
      </iconSet>
    </cfRule>
  </conditionalFormatting>
  <conditionalFormatting sqref="AM762:AM766 AM784:AM787 AM781">
    <cfRule type="iconSet" priority="1525">
      <iconSet reverse="1">
        <cfvo type="percent" val="0"/>
        <cfvo type="num" val="0"/>
        <cfvo type="num" val="1"/>
      </iconSet>
    </cfRule>
  </conditionalFormatting>
  <conditionalFormatting sqref="AM762:AM766 AM784:AM787 AM781">
    <cfRule type="iconSet" priority="1526">
      <iconSet iconSet="3TrafficLights2">
        <cfvo type="percent" val="0"/>
        <cfvo type="num" val="0"/>
        <cfvo type="formula" val="TEXT(&quot;OK&quot;,0)"/>
      </iconSet>
    </cfRule>
  </conditionalFormatting>
  <conditionalFormatting sqref="AM762:AM766 AM784:AM787 AM781">
    <cfRule type="iconSet" priority="1527">
      <iconSet>
        <cfvo type="percent" val="0"/>
        <cfvo type="num" val="0"/>
        <cfvo type="num" val="12"/>
      </iconSet>
    </cfRule>
  </conditionalFormatting>
  <conditionalFormatting sqref="AM762:AM766 AM781">
    <cfRule type="iconSet" priority="1524">
      <iconSet iconSet="3TrafficLights2">
        <cfvo type="percent" val="0"/>
        <cfvo type="num" val="0"/>
        <cfvo type="formula" val="TEXT(&quot;OK&quot;,0)"/>
      </iconSet>
    </cfRule>
  </conditionalFormatting>
  <conditionalFormatting sqref="AM762:AM766 AM781">
    <cfRule type="iconSet" priority="1523">
      <iconSet>
        <cfvo type="percent" val="0"/>
        <cfvo type="num" val="0"/>
        <cfvo type="num" val="12"/>
      </iconSet>
    </cfRule>
  </conditionalFormatting>
  <conditionalFormatting sqref="AM762:AM766">
    <cfRule type="iconSet" priority="1522">
      <iconSet>
        <cfvo type="percent" val="0"/>
        <cfvo type="num" val="0"/>
        <cfvo type="num" val="12"/>
      </iconSet>
    </cfRule>
  </conditionalFormatting>
  <conditionalFormatting sqref="AM762:AM766">
    <cfRule type="iconSet" priority="1520">
      <iconSet iconSet="3TrafficLights2">
        <cfvo type="percent" val="0"/>
        <cfvo type="num" val="0"/>
        <cfvo type="formula" val="TEXT(&quot;OK&quot;,0)"/>
      </iconSet>
    </cfRule>
  </conditionalFormatting>
  <conditionalFormatting sqref="AM733:AM737 AM756:AM758 AM752:AM753">
    <cfRule type="iconSet" priority="1516">
      <iconSet reverse="1">
        <cfvo type="percent" val="0"/>
        <cfvo type="num" val="0"/>
        <cfvo type="num" val="1"/>
      </iconSet>
    </cfRule>
  </conditionalFormatting>
  <conditionalFormatting sqref="AM733:AM737 AM756:AM758 AM752:AM753">
    <cfRule type="iconSet" priority="1517">
      <iconSet iconSet="3TrafficLights2">
        <cfvo type="percent" val="0"/>
        <cfvo type="num" val="0"/>
        <cfvo type="formula" val="TEXT(&quot;OK&quot;,0)"/>
      </iconSet>
    </cfRule>
  </conditionalFormatting>
  <conditionalFormatting sqref="AM733:AM737 AM756:AM758 AM752:AM753">
    <cfRule type="iconSet" priority="1518">
      <iconSet>
        <cfvo type="percent" val="0"/>
        <cfvo type="num" val="0"/>
        <cfvo type="num" val="12"/>
      </iconSet>
    </cfRule>
  </conditionalFormatting>
  <conditionalFormatting sqref="AM733:AM737 AM752:AM753">
    <cfRule type="iconSet" priority="1515">
      <iconSet iconSet="3TrafficLights2">
        <cfvo type="percent" val="0"/>
        <cfvo type="num" val="0"/>
        <cfvo type="formula" val="TEXT(&quot;OK&quot;,0)"/>
      </iconSet>
    </cfRule>
  </conditionalFormatting>
  <conditionalFormatting sqref="AM733:AM737 AM752:AM753">
    <cfRule type="iconSet" priority="1514">
      <iconSet>
        <cfvo type="percent" val="0"/>
        <cfvo type="num" val="0"/>
        <cfvo type="num" val="12"/>
      </iconSet>
    </cfRule>
  </conditionalFormatting>
  <conditionalFormatting sqref="AM733:AM737">
    <cfRule type="iconSet" priority="1513">
      <iconSet>
        <cfvo type="percent" val="0"/>
        <cfvo type="num" val="0"/>
        <cfvo type="num" val="12"/>
      </iconSet>
    </cfRule>
  </conditionalFormatting>
  <conditionalFormatting sqref="AM733:AM737">
    <cfRule type="iconSet" priority="1511">
      <iconSet iconSet="3TrafficLights2">
        <cfvo type="percent" val="0"/>
        <cfvo type="num" val="0"/>
        <cfvo type="formula" val="TEXT(&quot;OK&quot;,0)"/>
      </iconSet>
    </cfRule>
  </conditionalFormatting>
  <conditionalFormatting sqref="AM704:AM707 AM724:AM729">
    <cfRule type="iconSet" priority="1507">
      <iconSet reverse="1">
        <cfvo type="percent" val="0"/>
        <cfvo type="num" val="0"/>
        <cfvo type="num" val="1"/>
      </iconSet>
    </cfRule>
  </conditionalFormatting>
  <conditionalFormatting sqref="AM704:AM707 AM724:AM729">
    <cfRule type="iconSet" priority="1508">
      <iconSet iconSet="3TrafficLights2">
        <cfvo type="percent" val="0"/>
        <cfvo type="num" val="0"/>
        <cfvo type="formula" val="TEXT(&quot;OK&quot;,0)"/>
      </iconSet>
    </cfRule>
  </conditionalFormatting>
  <conditionalFormatting sqref="AM704:AM707 AM724:AM729">
    <cfRule type="iconSet" priority="1509">
      <iconSet>
        <cfvo type="percent" val="0"/>
        <cfvo type="num" val="0"/>
        <cfvo type="num" val="12"/>
      </iconSet>
    </cfRule>
  </conditionalFormatting>
  <conditionalFormatting sqref="AM704:AM707">
    <cfRule type="iconSet" priority="1506">
      <iconSet iconSet="3TrafficLights2">
        <cfvo type="percent" val="0"/>
        <cfvo type="num" val="0"/>
        <cfvo type="formula" val="TEXT(&quot;OK&quot;,0)"/>
      </iconSet>
    </cfRule>
  </conditionalFormatting>
  <conditionalFormatting sqref="AM704:AM707">
    <cfRule type="iconSet" priority="1505">
      <iconSet>
        <cfvo type="percent" val="0"/>
        <cfvo type="num" val="0"/>
        <cfvo type="num" val="12"/>
      </iconSet>
    </cfRule>
  </conditionalFormatting>
  <conditionalFormatting sqref="AM675:AM679 AM696:AM700">
    <cfRule type="iconSet" priority="1498">
      <iconSet reverse="1">
        <cfvo type="percent" val="0"/>
        <cfvo type="num" val="0"/>
        <cfvo type="num" val="1"/>
      </iconSet>
    </cfRule>
  </conditionalFormatting>
  <conditionalFormatting sqref="AM675:AM679 AM696:AM700">
    <cfRule type="iconSet" priority="1499">
      <iconSet iconSet="3TrafficLights2">
        <cfvo type="percent" val="0"/>
        <cfvo type="num" val="0"/>
        <cfvo type="formula" val="TEXT(&quot;OK&quot;,0)"/>
      </iconSet>
    </cfRule>
  </conditionalFormatting>
  <conditionalFormatting sqref="AM675:AM679 AM696:AM700">
    <cfRule type="iconSet" priority="1500">
      <iconSet>
        <cfvo type="percent" val="0"/>
        <cfvo type="num" val="0"/>
        <cfvo type="num" val="12"/>
      </iconSet>
    </cfRule>
  </conditionalFormatting>
  <conditionalFormatting sqref="AM675:AM679">
    <cfRule type="iconSet" priority="1497">
      <iconSet iconSet="3TrafficLights2">
        <cfvo type="percent" val="0"/>
        <cfvo type="num" val="0"/>
        <cfvo type="formula" val="TEXT(&quot;OK&quot;,0)"/>
      </iconSet>
    </cfRule>
  </conditionalFormatting>
  <conditionalFormatting sqref="AM675:AM679">
    <cfRule type="iconSet" priority="1496">
      <iconSet>
        <cfvo type="percent" val="0"/>
        <cfvo type="num" val="0"/>
        <cfvo type="num" val="12"/>
      </iconSet>
    </cfRule>
  </conditionalFormatting>
  <conditionalFormatting sqref="AM646:AM650 AM668:AM671 AM665">
    <cfRule type="iconSet" priority="1489">
      <iconSet reverse="1">
        <cfvo type="percent" val="0"/>
        <cfvo type="num" val="0"/>
        <cfvo type="num" val="1"/>
      </iconSet>
    </cfRule>
  </conditionalFormatting>
  <conditionalFormatting sqref="AM646:AM650 AM668:AM671 AM665">
    <cfRule type="iconSet" priority="1490">
      <iconSet iconSet="3TrafficLights2">
        <cfvo type="percent" val="0"/>
        <cfvo type="num" val="0"/>
        <cfvo type="formula" val="TEXT(&quot;OK&quot;,0)"/>
      </iconSet>
    </cfRule>
  </conditionalFormatting>
  <conditionalFormatting sqref="AM646:AM650 AM668:AM671 AM665">
    <cfRule type="iconSet" priority="1491">
      <iconSet>
        <cfvo type="percent" val="0"/>
        <cfvo type="num" val="0"/>
        <cfvo type="num" val="12"/>
      </iconSet>
    </cfRule>
  </conditionalFormatting>
  <conditionalFormatting sqref="AM646:AM650 AM665">
    <cfRule type="iconSet" priority="1488">
      <iconSet iconSet="3TrafficLights2">
        <cfvo type="percent" val="0"/>
        <cfvo type="num" val="0"/>
        <cfvo type="formula" val="TEXT(&quot;OK&quot;,0)"/>
      </iconSet>
    </cfRule>
  </conditionalFormatting>
  <conditionalFormatting sqref="AM646:AM650 AM665">
    <cfRule type="iconSet" priority="1487">
      <iconSet>
        <cfvo type="percent" val="0"/>
        <cfvo type="num" val="0"/>
        <cfvo type="num" val="12"/>
      </iconSet>
    </cfRule>
  </conditionalFormatting>
  <conditionalFormatting sqref="AM646:AM650">
    <cfRule type="iconSet" priority="1486">
      <iconSet>
        <cfvo type="percent" val="0"/>
        <cfvo type="num" val="0"/>
        <cfvo type="num" val="12"/>
      </iconSet>
    </cfRule>
  </conditionalFormatting>
  <conditionalFormatting sqref="AM646:AM650">
    <cfRule type="iconSet" priority="1484">
      <iconSet iconSet="3TrafficLights2">
        <cfvo type="percent" val="0"/>
        <cfvo type="num" val="0"/>
        <cfvo type="formula" val="TEXT(&quot;OK&quot;,0)"/>
      </iconSet>
    </cfRule>
  </conditionalFormatting>
  <conditionalFormatting sqref="AM617:AM619 AM636:AM642">
    <cfRule type="iconSet" priority="1480">
      <iconSet reverse="1">
        <cfvo type="percent" val="0"/>
        <cfvo type="num" val="0"/>
        <cfvo type="num" val="1"/>
      </iconSet>
    </cfRule>
  </conditionalFormatting>
  <conditionalFormatting sqref="AM617:AM619 AM636:AM642">
    <cfRule type="iconSet" priority="1481">
      <iconSet iconSet="3TrafficLights2">
        <cfvo type="percent" val="0"/>
        <cfvo type="num" val="0"/>
        <cfvo type="formula" val="TEXT(&quot;OK&quot;,0)"/>
      </iconSet>
    </cfRule>
  </conditionalFormatting>
  <conditionalFormatting sqref="AM617:AM619 AM636:AM642">
    <cfRule type="iconSet" priority="1482">
      <iconSet>
        <cfvo type="percent" val="0"/>
        <cfvo type="num" val="0"/>
        <cfvo type="num" val="12"/>
      </iconSet>
    </cfRule>
  </conditionalFormatting>
  <conditionalFormatting sqref="AM617:AM619">
    <cfRule type="iconSet" priority="1479">
      <iconSet iconSet="3TrafficLights2">
        <cfvo type="percent" val="0"/>
        <cfvo type="num" val="0"/>
        <cfvo type="formula" val="TEXT(&quot;OK&quot;,0)"/>
      </iconSet>
    </cfRule>
  </conditionalFormatting>
  <conditionalFormatting sqref="AM617:AM619">
    <cfRule type="iconSet" priority="1478">
      <iconSet>
        <cfvo type="percent" val="0"/>
        <cfvo type="num" val="0"/>
        <cfvo type="num" val="12"/>
      </iconSet>
    </cfRule>
  </conditionalFormatting>
  <conditionalFormatting sqref="AM588:AM592 AM610:AM613 AM607">
    <cfRule type="iconSet" priority="1471">
      <iconSet reverse="1">
        <cfvo type="percent" val="0"/>
        <cfvo type="num" val="0"/>
        <cfvo type="num" val="1"/>
      </iconSet>
    </cfRule>
  </conditionalFormatting>
  <conditionalFormatting sqref="AM588:AM592 AM610:AM613 AM607">
    <cfRule type="iconSet" priority="1472">
      <iconSet iconSet="3TrafficLights2">
        <cfvo type="percent" val="0"/>
        <cfvo type="num" val="0"/>
        <cfvo type="formula" val="TEXT(&quot;OK&quot;,0)"/>
      </iconSet>
    </cfRule>
  </conditionalFormatting>
  <conditionalFormatting sqref="AM588:AM592 AM610:AM613 AM607">
    <cfRule type="iconSet" priority="1473">
      <iconSet>
        <cfvo type="percent" val="0"/>
        <cfvo type="num" val="0"/>
        <cfvo type="num" val="12"/>
      </iconSet>
    </cfRule>
  </conditionalFormatting>
  <conditionalFormatting sqref="AM588:AM592 AM607">
    <cfRule type="iconSet" priority="1470">
      <iconSet iconSet="3TrafficLights2">
        <cfvo type="percent" val="0"/>
        <cfvo type="num" val="0"/>
        <cfvo type="formula" val="TEXT(&quot;OK&quot;,0)"/>
      </iconSet>
    </cfRule>
  </conditionalFormatting>
  <conditionalFormatting sqref="AM588:AM592 AM607">
    <cfRule type="iconSet" priority="1469">
      <iconSet>
        <cfvo type="percent" val="0"/>
        <cfvo type="num" val="0"/>
        <cfvo type="num" val="12"/>
      </iconSet>
    </cfRule>
  </conditionalFormatting>
  <conditionalFormatting sqref="AM588:AM592">
    <cfRule type="iconSet" priority="1468">
      <iconSet>
        <cfvo type="percent" val="0"/>
        <cfvo type="num" val="0"/>
        <cfvo type="num" val="12"/>
      </iconSet>
    </cfRule>
  </conditionalFormatting>
  <conditionalFormatting sqref="AM588:AM592">
    <cfRule type="iconSet" priority="1466">
      <iconSet iconSet="3TrafficLights2">
        <cfvo type="percent" val="0"/>
        <cfvo type="num" val="0"/>
        <cfvo type="formula" val="TEXT(&quot;OK&quot;,0)"/>
      </iconSet>
    </cfRule>
  </conditionalFormatting>
  <conditionalFormatting sqref="AM559:AM563 AM580:AM584">
    <cfRule type="iconSet" priority="1462">
      <iconSet reverse="1">
        <cfvo type="percent" val="0"/>
        <cfvo type="num" val="0"/>
        <cfvo type="num" val="1"/>
      </iconSet>
    </cfRule>
  </conditionalFormatting>
  <conditionalFormatting sqref="AM559:AM563 AM580:AM584">
    <cfRule type="iconSet" priority="1463">
      <iconSet iconSet="3TrafficLights2">
        <cfvo type="percent" val="0"/>
        <cfvo type="num" val="0"/>
        <cfvo type="formula" val="TEXT(&quot;OK&quot;,0)"/>
      </iconSet>
    </cfRule>
  </conditionalFormatting>
  <conditionalFormatting sqref="AM559:AM563 AM580:AM584">
    <cfRule type="iconSet" priority="1464">
      <iconSet>
        <cfvo type="percent" val="0"/>
        <cfvo type="num" val="0"/>
        <cfvo type="num" val="12"/>
      </iconSet>
    </cfRule>
  </conditionalFormatting>
  <conditionalFormatting sqref="AM559:AM563">
    <cfRule type="iconSet" priority="1461">
      <iconSet iconSet="3TrafficLights2">
        <cfvo type="percent" val="0"/>
        <cfvo type="num" val="0"/>
        <cfvo type="formula" val="TEXT(&quot;OK&quot;,0)"/>
      </iconSet>
    </cfRule>
  </conditionalFormatting>
  <conditionalFormatting sqref="AM559:AM563">
    <cfRule type="iconSet" priority="1460">
      <iconSet>
        <cfvo type="percent" val="0"/>
        <cfvo type="num" val="0"/>
        <cfvo type="num" val="12"/>
      </iconSet>
    </cfRule>
  </conditionalFormatting>
  <conditionalFormatting sqref="AM530:AM534 AM552:AM555 AM549">
    <cfRule type="iconSet" priority="1453">
      <iconSet reverse="1">
        <cfvo type="percent" val="0"/>
        <cfvo type="num" val="0"/>
        <cfvo type="num" val="1"/>
      </iconSet>
    </cfRule>
  </conditionalFormatting>
  <conditionalFormatting sqref="AM530:AM534 AM552:AM555 AM549">
    <cfRule type="iconSet" priority="1454">
      <iconSet iconSet="3TrafficLights2">
        <cfvo type="percent" val="0"/>
        <cfvo type="num" val="0"/>
        <cfvo type="formula" val="TEXT(&quot;OK&quot;,0)"/>
      </iconSet>
    </cfRule>
  </conditionalFormatting>
  <conditionalFormatting sqref="AM530:AM534 AM552:AM555 AM549">
    <cfRule type="iconSet" priority="1455">
      <iconSet>
        <cfvo type="percent" val="0"/>
        <cfvo type="num" val="0"/>
        <cfvo type="num" val="12"/>
      </iconSet>
    </cfRule>
  </conditionalFormatting>
  <conditionalFormatting sqref="AM530:AM534 AM549">
    <cfRule type="iconSet" priority="1452">
      <iconSet iconSet="3TrafficLights2">
        <cfvo type="percent" val="0"/>
        <cfvo type="num" val="0"/>
        <cfvo type="formula" val="TEXT(&quot;OK&quot;,0)"/>
      </iconSet>
    </cfRule>
  </conditionalFormatting>
  <conditionalFormatting sqref="AM530:AM534 AM549">
    <cfRule type="iconSet" priority="1451">
      <iconSet>
        <cfvo type="percent" val="0"/>
        <cfvo type="num" val="0"/>
        <cfvo type="num" val="12"/>
      </iconSet>
    </cfRule>
  </conditionalFormatting>
  <conditionalFormatting sqref="AM530:AM534">
    <cfRule type="iconSet" priority="1450">
      <iconSet>
        <cfvo type="percent" val="0"/>
        <cfvo type="num" val="0"/>
        <cfvo type="num" val="12"/>
      </iconSet>
    </cfRule>
  </conditionalFormatting>
  <conditionalFormatting sqref="AM530:AM534">
    <cfRule type="iconSet" priority="1448">
      <iconSet iconSet="3TrafficLights2">
        <cfvo type="percent" val="0"/>
        <cfvo type="num" val="0"/>
        <cfvo type="formula" val="TEXT(&quot;OK&quot;,0)"/>
      </iconSet>
    </cfRule>
  </conditionalFormatting>
  <conditionalFormatting sqref="AM501:AM505 AM523:AM526 AM520">
    <cfRule type="iconSet" priority="1444">
      <iconSet reverse="1">
        <cfvo type="percent" val="0"/>
        <cfvo type="num" val="0"/>
        <cfvo type="num" val="1"/>
      </iconSet>
    </cfRule>
  </conditionalFormatting>
  <conditionalFormatting sqref="AM501:AM505 AM523:AM526 AM520">
    <cfRule type="iconSet" priority="1445">
      <iconSet iconSet="3TrafficLights2">
        <cfvo type="percent" val="0"/>
        <cfvo type="num" val="0"/>
        <cfvo type="formula" val="TEXT(&quot;OK&quot;,0)"/>
      </iconSet>
    </cfRule>
  </conditionalFormatting>
  <conditionalFormatting sqref="AM501:AM505 AM523:AM526 AM520">
    <cfRule type="iconSet" priority="1446">
      <iconSet>
        <cfvo type="percent" val="0"/>
        <cfvo type="num" val="0"/>
        <cfvo type="num" val="12"/>
      </iconSet>
    </cfRule>
  </conditionalFormatting>
  <conditionalFormatting sqref="AM501:AM505 AM520">
    <cfRule type="iconSet" priority="1443">
      <iconSet iconSet="3TrafficLights2">
        <cfvo type="percent" val="0"/>
        <cfvo type="num" val="0"/>
        <cfvo type="formula" val="TEXT(&quot;OK&quot;,0)"/>
      </iconSet>
    </cfRule>
  </conditionalFormatting>
  <conditionalFormatting sqref="AM501:AM505 AM520">
    <cfRule type="iconSet" priority="1442">
      <iconSet>
        <cfvo type="percent" val="0"/>
        <cfvo type="num" val="0"/>
        <cfvo type="num" val="12"/>
      </iconSet>
    </cfRule>
  </conditionalFormatting>
  <conditionalFormatting sqref="AM501:AM505">
    <cfRule type="iconSet" priority="1441">
      <iconSet>
        <cfvo type="percent" val="0"/>
        <cfvo type="num" val="0"/>
        <cfvo type="num" val="12"/>
      </iconSet>
    </cfRule>
  </conditionalFormatting>
  <conditionalFormatting sqref="AM501:AM505">
    <cfRule type="iconSet" priority="1439">
      <iconSet iconSet="3TrafficLights2">
        <cfvo type="percent" val="0"/>
        <cfvo type="num" val="0"/>
        <cfvo type="formula" val="TEXT(&quot;OK&quot;,0)"/>
      </iconSet>
    </cfRule>
  </conditionalFormatting>
  <conditionalFormatting sqref="AM472:AM476 AM495:AM497 AM491:AM492">
    <cfRule type="iconSet" priority="1435">
      <iconSet reverse="1">
        <cfvo type="percent" val="0"/>
        <cfvo type="num" val="0"/>
        <cfvo type="num" val="1"/>
      </iconSet>
    </cfRule>
  </conditionalFormatting>
  <conditionalFormatting sqref="AM472:AM476 AM495:AM497 AM491:AM492">
    <cfRule type="iconSet" priority="1436">
      <iconSet iconSet="3TrafficLights2">
        <cfvo type="percent" val="0"/>
        <cfvo type="num" val="0"/>
        <cfvo type="formula" val="TEXT(&quot;OK&quot;,0)"/>
      </iconSet>
    </cfRule>
  </conditionalFormatting>
  <conditionalFormatting sqref="AM472:AM476 AM495:AM497 AM491:AM492">
    <cfRule type="iconSet" priority="1437">
      <iconSet>
        <cfvo type="percent" val="0"/>
        <cfvo type="num" val="0"/>
        <cfvo type="num" val="12"/>
      </iconSet>
    </cfRule>
  </conditionalFormatting>
  <conditionalFormatting sqref="AM472:AM476 AM491:AM492">
    <cfRule type="iconSet" priority="1434">
      <iconSet iconSet="3TrafficLights2">
        <cfvo type="percent" val="0"/>
        <cfvo type="num" val="0"/>
        <cfvo type="formula" val="TEXT(&quot;OK&quot;,0)"/>
      </iconSet>
    </cfRule>
  </conditionalFormatting>
  <conditionalFormatting sqref="AM472:AM476 AM491:AM492">
    <cfRule type="iconSet" priority="1433">
      <iconSet>
        <cfvo type="percent" val="0"/>
        <cfvo type="num" val="0"/>
        <cfvo type="num" val="12"/>
      </iconSet>
    </cfRule>
  </conditionalFormatting>
  <conditionalFormatting sqref="AM472:AM476">
    <cfRule type="iconSet" priority="1432">
      <iconSet>
        <cfvo type="percent" val="0"/>
        <cfvo type="num" val="0"/>
        <cfvo type="num" val="12"/>
      </iconSet>
    </cfRule>
  </conditionalFormatting>
  <conditionalFormatting sqref="AM472:AM476">
    <cfRule type="iconSet" priority="1430">
      <iconSet iconSet="3TrafficLights2">
        <cfvo type="percent" val="0"/>
        <cfvo type="num" val="0"/>
        <cfvo type="formula" val="TEXT(&quot;OK&quot;,0)"/>
      </iconSet>
    </cfRule>
  </conditionalFormatting>
  <conditionalFormatting sqref="AM443:AM447 AM465:AM468 AM462">
    <cfRule type="iconSet" priority="1426">
      <iconSet reverse="1">
        <cfvo type="percent" val="0"/>
        <cfvo type="num" val="0"/>
        <cfvo type="num" val="1"/>
      </iconSet>
    </cfRule>
  </conditionalFormatting>
  <conditionalFormatting sqref="AM443:AM447 AM465:AM468 AM462">
    <cfRule type="iconSet" priority="1427">
      <iconSet iconSet="3TrafficLights2">
        <cfvo type="percent" val="0"/>
        <cfvo type="num" val="0"/>
        <cfvo type="formula" val="TEXT(&quot;OK&quot;,0)"/>
      </iconSet>
    </cfRule>
  </conditionalFormatting>
  <conditionalFormatting sqref="AM443:AM447 AM465:AM468 AM462">
    <cfRule type="iconSet" priority="1428">
      <iconSet>
        <cfvo type="percent" val="0"/>
        <cfvo type="num" val="0"/>
        <cfvo type="num" val="12"/>
      </iconSet>
    </cfRule>
  </conditionalFormatting>
  <conditionalFormatting sqref="AM443:AM447 AM462">
    <cfRule type="iconSet" priority="1425">
      <iconSet iconSet="3TrafficLights2">
        <cfvo type="percent" val="0"/>
        <cfvo type="num" val="0"/>
        <cfvo type="formula" val="TEXT(&quot;OK&quot;,0)"/>
      </iconSet>
    </cfRule>
  </conditionalFormatting>
  <conditionalFormatting sqref="AM443:AM447 AM462">
    <cfRule type="iconSet" priority="1424">
      <iconSet>
        <cfvo type="percent" val="0"/>
        <cfvo type="num" val="0"/>
        <cfvo type="num" val="12"/>
      </iconSet>
    </cfRule>
  </conditionalFormatting>
  <conditionalFormatting sqref="AM443:AM447">
    <cfRule type="iconSet" priority="1423">
      <iconSet>
        <cfvo type="percent" val="0"/>
        <cfvo type="num" val="0"/>
        <cfvo type="num" val="12"/>
      </iconSet>
    </cfRule>
  </conditionalFormatting>
  <conditionalFormatting sqref="AM443:AM447">
    <cfRule type="iconSet" priority="1421">
      <iconSet iconSet="3TrafficLights2">
        <cfvo type="percent" val="0"/>
        <cfvo type="num" val="0"/>
        <cfvo type="formula" val="TEXT(&quot;OK&quot;,0)"/>
      </iconSet>
    </cfRule>
  </conditionalFormatting>
  <conditionalFormatting sqref="AM414:AM418 AM436:AM439 AM433">
    <cfRule type="iconSet" priority="1417">
      <iconSet reverse="1">
        <cfvo type="percent" val="0"/>
        <cfvo type="num" val="0"/>
        <cfvo type="num" val="1"/>
      </iconSet>
    </cfRule>
  </conditionalFormatting>
  <conditionalFormatting sqref="AM414:AM418 AM436:AM439 AM433">
    <cfRule type="iconSet" priority="1418">
      <iconSet iconSet="3TrafficLights2">
        <cfvo type="percent" val="0"/>
        <cfvo type="num" val="0"/>
        <cfvo type="formula" val="TEXT(&quot;OK&quot;,0)"/>
      </iconSet>
    </cfRule>
  </conditionalFormatting>
  <conditionalFormatting sqref="AM414:AM418 AM436:AM439 AM433">
    <cfRule type="iconSet" priority="1419">
      <iconSet>
        <cfvo type="percent" val="0"/>
        <cfvo type="num" val="0"/>
        <cfvo type="num" val="12"/>
      </iconSet>
    </cfRule>
  </conditionalFormatting>
  <conditionalFormatting sqref="AM414:AM418 AM433">
    <cfRule type="iconSet" priority="1416">
      <iconSet iconSet="3TrafficLights2">
        <cfvo type="percent" val="0"/>
        <cfvo type="num" val="0"/>
        <cfvo type="formula" val="TEXT(&quot;OK&quot;,0)"/>
      </iconSet>
    </cfRule>
  </conditionalFormatting>
  <conditionalFormatting sqref="AM414:AM418 AM433">
    <cfRule type="iconSet" priority="1415">
      <iconSet>
        <cfvo type="percent" val="0"/>
        <cfvo type="num" val="0"/>
        <cfvo type="num" val="12"/>
      </iconSet>
    </cfRule>
  </conditionalFormatting>
  <conditionalFormatting sqref="AM414:AM418">
    <cfRule type="iconSet" priority="1414">
      <iconSet>
        <cfvo type="percent" val="0"/>
        <cfvo type="num" val="0"/>
        <cfvo type="num" val="12"/>
      </iconSet>
    </cfRule>
  </conditionalFormatting>
  <conditionalFormatting sqref="AM414:AM418">
    <cfRule type="iconSet" priority="1412">
      <iconSet iconSet="3TrafficLights2">
        <cfvo type="percent" val="0"/>
        <cfvo type="num" val="0"/>
        <cfvo type="formula" val="TEXT(&quot;OK&quot;,0)"/>
      </iconSet>
    </cfRule>
  </conditionalFormatting>
  <conditionalFormatting sqref="AM385:AM388 AM408:AM410 AM403:AM405">
    <cfRule type="iconSet" priority="1408">
      <iconSet reverse="1">
        <cfvo type="percent" val="0"/>
        <cfvo type="num" val="0"/>
        <cfvo type="num" val="1"/>
      </iconSet>
    </cfRule>
  </conditionalFormatting>
  <conditionalFormatting sqref="AM385:AM388 AM408:AM410 AM403:AM405">
    <cfRule type="iconSet" priority="1409">
      <iconSet iconSet="3TrafficLights2">
        <cfvo type="percent" val="0"/>
        <cfvo type="num" val="0"/>
        <cfvo type="formula" val="TEXT(&quot;OK&quot;,0)"/>
      </iconSet>
    </cfRule>
  </conditionalFormatting>
  <conditionalFormatting sqref="AM385:AM388 AM408:AM410 AM403:AM405">
    <cfRule type="iconSet" priority="1410">
      <iconSet>
        <cfvo type="percent" val="0"/>
        <cfvo type="num" val="0"/>
        <cfvo type="num" val="12"/>
      </iconSet>
    </cfRule>
  </conditionalFormatting>
  <conditionalFormatting sqref="AM385:AM388 AM403:AM405">
    <cfRule type="iconSet" priority="1407">
      <iconSet iconSet="3TrafficLights2">
        <cfvo type="percent" val="0"/>
        <cfvo type="num" val="0"/>
        <cfvo type="formula" val="TEXT(&quot;OK&quot;,0)"/>
      </iconSet>
    </cfRule>
  </conditionalFormatting>
  <conditionalFormatting sqref="AM385:AM388 AM403:AM405">
    <cfRule type="iconSet" priority="1406">
      <iconSet>
        <cfvo type="percent" val="0"/>
        <cfvo type="num" val="0"/>
        <cfvo type="num" val="12"/>
      </iconSet>
    </cfRule>
  </conditionalFormatting>
  <conditionalFormatting sqref="AM385:AM388">
    <cfRule type="iconSet" priority="1405">
      <iconSet>
        <cfvo type="percent" val="0"/>
        <cfvo type="num" val="0"/>
        <cfvo type="num" val="12"/>
      </iconSet>
    </cfRule>
  </conditionalFormatting>
  <conditionalFormatting sqref="AM385:AM388">
    <cfRule type="iconSet" priority="1403">
      <iconSet iconSet="3TrafficLights2">
        <cfvo type="percent" val="0"/>
        <cfvo type="num" val="0"/>
        <cfvo type="formula" val="TEXT(&quot;OK&quot;,0)"/>
      </iconSet>
    </cfRule>
  </conditionalFormatting>
  <conditionalFormatting sqref="AM356:AM360 AM380:AM381 AM375:AM377">
    <cfRule type="iconSet" priority="1399">
      <iconSet reverse="1">
        <cfvo type="percent" val="0"/>
        <cfvo type="num" val="0"/>
        <cfvo type="num" val="1"/>
      </iconSet>
    </cfRule>
  </conditionalFormatting>
  <conditionalFormatting sqref="AM356:AM360 AM380:AM381 AM375:AM377">
    <cfRule type="iconSet" priority="1400">
      <iconSet iconSet="3TrafficLights2">
        <cfvo type="percent" val="0"/>
        <cfvo type="num" val="0"/>
        <cfvo type="formula" val="TEXT(&quot;OK&quot;,0)"/>
      </iconSet>
    </cfRule>
  </conditionalFormatting>
  <conditionalFormatting sqref="AM356:AM360 AM380:AM381 AM375:AM377">
    <cfRule type="iconSet" priority="1401">
      <iconSet>
        <cfvo type="percent" val="0"/>
        <cfvo type="num" val="0"/>
        <cfvo type="num" val="12"/>
      </iconSet>
    </cfRule>
  </conditionalFormatting>
  <conditionalFormatting sqref="AM356:AM360 AM375:AM377">
    <cfRule type="iconSet" priority="1398">
      <iconSet iconSet="3TrafficLights2">
        <cfvo type="percent" val="0"/>
        <cfvo type="num" val="0"/>
        <cfvo type="formula" val="TEXT(&quot;OK&quot;,0)"/>
      </iconSet>
    </cfRule>
  </conditionalFormatting>
  <conditionalFormatting sqref="AM356:AM360 AM375:AM377">
    <cfRule type="iconSet" priority="1397">
      <iconSet>
        <cfvo type="percent" val="0"/>
        <cfvo type="num" val="0"/>
        <cfvo type="num" val="12"/>
      </iconSet>
    </cfRule>
  </conditionalFormatting>
  <conditionalFormatting sqref="AM356:AM360">
    <cfRule type="iconSet" priority="1396">
      <iconSet>
        <cfvo type="percent" val="0"/>
        <cfvo type="num" val="0"/>
        <cfvo type="num" val="12"/>
      </iconSet>
    </cfRule>
  </conditionalFormatting>
  <conditionalFormatting sqref="AM356:AM360">
    <cfRule type="iconSet" priority="1394">
      <iconSet iconSet="3TrafficLights2">
        <cfvo type="percent" val="0"/>
        <cfvo type="num" val="0"/>
        <cfvo type="formula" val="TEXT(&quot;OK&quot;,0)"/>
      </iconSet>
    </cfRule>
  </conditionalFormatting>
  <conditionalFormatting sqref="AM317:AM332 AM351:AM352 AM347:AM348">
    <cfRule type="iconSet" priority="1390">
      <iconSet reverse="1">
        <cfvo type="percent" val="0"/>
        <cfvo type="num" val="0"/>
        <cfvo type="num" val="1"/>
      </iconSet>
    </cfRule>
  </conditionalFormatting>
  <conditionalFormatting sqref="AM317:AM332 AM351:AM352 AM347:AM348">
    <cfRule type="iconSet" priority="1391">
      <iconSet iconSet="3TrafficLights2">
        <cfvo type="percent" val="0"/>
        <cfvo type="num" val="0"/>
        <cfvo type="formula" val="TEXT(&quot;OK&quot;,0)"/>
      </iconSet>
    </cfRule>
  </conditionalFormatting>
  <conditionalFormatting sqref="AM317:AM332 AM351:AM352 AM347:AM348">
    <cfRule type="iconSet" priority="1392">
      <iconSet>
        <cfvo type="percent" val="0"/>
        <cfvo type="num" val="0"/>
        <cfvo type="num" val="12"/>
      </iconSet>
    </cfRule>
  </conditionalFormatting>
  <conditionalFormatting sqref="AM317:AM332 AM347:AM348">
    <cfRule type="iconSet" priority="1389">
      <iconSet iconSet="3TrafficLights2">
        <cfvo type="percent" val="0"/>
        <cfvo type="num" val="0"/>
        <cfvo type="formula" val="TEXT(&quot;OK&quot;,0)"/>
      </iconSet>
    </cfRule>
  </conditionalFormatting>
  <conditionalFormatting sqref="AM317:AM332 AM347:AM348">
    <cfRule type="iconSet" priority="1388">
      <iconSet>
        <cfvo type="percent" val="0"/>
        <cfvo type="num" val="0"/>
        <cfvo type="num" val="12"/>
      </iconSet>
    </cfRule>
  </conditionalFormatting>
  <conditionalFormatting sqref="AM317:AM332">
    <cfRule type="iconSet" priority="1387">
      <iconSet>
        <cfvo type="percent" val="0"/>
        <cfvo type="num" val="0"/>
        <cfvo type="num" val="12"/>
      </iconSet>
    </cfRule>
  </conditionalFormatting>
  <conditionalFormatting sqref="AM317:AM332">
    <cfRule type="iconSet" priority="1385">
      <iconSet iconSet="3TrafficLights2">
        <cfvo type="percent" val="0"/>
        <cfvo type="num" val="0"/>
        <cfvo type="formula" val="TEXT(&quot;OK&quot;,0)"/>
      </iconSet>
    </cfRule>
  </conditionalFormatting>
  <conditionalFormatting sqref="AM278:AM292 AM312:AM313 AM307:AM309">
    <cfRule type="iconSet" priority="1381">
      <iconSet reverse="1">
        <cfvo type="percent" val="0"/>
        <cfvo type="num" val="0"/>
        <cfvo type="num" val="1"/>
      </iconSet>
    </cfRule>
  </conditionalFormatting>
  <conditionalFormatting sqref="AM278:AM292 AM312:AM313 AM307:AM309">
    <cfRule type="iconSet" priority="1382">
      <iconSet iconSet="3TrafficLights2">
        <cfvo type="percent" val="0"/>
        <cfvo type="num" val="0"/>
        <cfvo type="formula" val="TEXT(&quot;OK&quot;,0)"/>
      </iconSet>
    </cfRule>
  </conditionalFormatting>
  <conditionalFormatting sqref="AM278:AM292 AM312:AM313 AM307:AM309">
    <cfRule type="iconSet" priority="1383">
      <iconSet>
        <cfvo type="percent" val="0"/>
        <cfvo type="num" val="0"/>
        <cfvo type="num" val="12"/>
      </iconSet>
    </cfRule>
  </conditionalFormatting>
  <conditionalFormatting sqref="AM278:AM292 AM307:AM309">
    <cfRule type="iconSet" priority="1380">
      <iconSet iconSet="3TrafficLights2">
        <cfvo type="percent" val="0"/>
        <cfvo type="num" val="0"/>
        <cfvo type="formula" val="TEXT(&quot;OK&quot;,0)"/>
      </iconSet>
    </cfRule>
  </conditionalFormatting>
  <conditionalFormatting sqref="AM278:AM292 AM307:AM309">
    <cfRule type="iconSet" priority="1379">
      <iconSet>
        <cfvo type="percent" val="0"/>
        <cfvo type="num" val="0"/>
        <cfvo type="num" val="12"/>
      </iconSet>
    </cfRule>
  </conditionalFormatting>
  <conditionalFormatting sqref="AM278:AM292">
    <cfRule type="iconSet" priority="1378">
      <iconSet>
        <cfvo type="percent" val="0"/>
        <cfvo type="num" val="0"/>
        <cfvo type="num" val="12"/>
      </iconSet>
    </cfRule>
  </conditionalFormatting>
  <conditionalFormatting sqref="AM278:AM292">
    <cfRule type="iconSet" priority="1376">
      <iconSet iconSet="3TrafficLights2">
        <cfvo type="percent" val="0"/>
        <cfvo type="num" val="0"/>
        <cfvo type="formula" val="TEXT(&quot;OK&quot;,0)"/>
      </iconSet>
    </cfRule>
  </conditionalFormatting>
  <conditionalFormatting sqref="AM239:AM241 AM273:AM274 AM266:AM270">
    <cfRule type="iconSet" priority="1372">
      <iconSet reverse="1">
        <cfvo type="percent" val="0"/>
        <cfvo type="num" val="0"/>
        <cfvo type="num" val="1"/>
      </iconSet>
    </cfRule>
  </conditionalFormatting>
  <conditionalFormatting sqref="AM239:AM241 AM273:AM274 AM266:AM270">
    <cfRule type="iconSet" priority="1373">
      <iconSet iconSet="3TrafficLights2">
        <cfvo type="percent" val="0"/>
        <cfvo type="num" val="0"/>
        <cfvo type="formula" val="TEXT(&quot;OK&quot;,0)"/>
      </iconSet>
    </cfRule>
  </conditionalFormatting>
  <conditionalFormatting sqref="AM239:AM241 AM273:AM274 AM266:AM270">
    <cfRule type="iconSet" priority="1374">
      <iconSet>
        <cfvo type="percent" val="0"/>
        <cfvo type="num" val="0"/>
        <cfvo type="num" val="12"/>
      </iconSet>
    </cfRule>
  </conditionalFormatting>
  <conditionalFormatting sqref="AM239:AM241 AM266:AM270">
    <cfRule type="iconSet" priority="1371">
      <iconSet iconSet="3TrafficLights2">
        <cfvo type="percent" val="0"/>
        <cfvo type="num" val="0"/>
        <cfvo type="formula" val="TEXT(&quot;OK&quot;,0)"/>
      </iconSet>
    </cfRule>
  </conditionalFormatting>
  <conditionalFormatting sqref="AM239:AM241 AM266:AM270">
    <cfRule type="iconSet" priority="1370">
      <iconSet>
        <cfvo type="percent" val="0"/>
        <cfvo type="num" val="0"/>
        <cfvo type="num" val="12"/>
      </iconSet>
    </cfRule>
  </conditionalFormatting>
  <conditionalFormatting sqref="AM239:AM241">
    <cfRule type="iconSet" priority="1369">
      <iconSet>
        <cfvo type="percent" val="0"/>
        <cfvo type="num" val="0"/>
        <cfvo type="num" val="12"/>
      </iconSet>
    </cfRule>
  </conditionalFormatting>
  <conditionalFormatting sqref="AM239:AM241">
    <cfRule type="iconSet" priority="1367">
      <iconSet iconSet="3TrafficLights2">
        <cfvo type="percent" val="0"/>
        <cfvo type="num" val="0"/>
        <cfvo type="formula" val="TEXT(&quot;OK&quot;,0)"/>
      </iconSet>
    </cfRule>
  </conditionalFormatting>
  <conditionalFormatting sqref="AM200:AM204 AM234:AM235 AM229:AM231">
    <cfRule type="iconSet" priority="1363">
      <iconSet reverse="1">
        <cfvo type="percent" val="0"/>
        <cfvo type="num" val="0"/>
        <cfvo type="num" val="1"/>
      </iconSet>
    </cfRule>
  </conditionalFormatting>
  <conditionalFormatting sqref="AM200:AM204 AM234:AM235 AM229:AM231">
    <cfRule type="iconSet" priority="1364">
      <iconSet iconSet="3TrafficLights2">
        <cfvo type="percent" val="0"/>
        <cfvo type="num" val="0"/>
        <cfvo type="formula" val="TEXT(&quot;OK&quot;,0)"/>
      </iconSet>
    </cfRule>
  </conditionalFormatting>
  <conditionalFormatting sqref="AM200:AM204 AM234:AM235 AM229:AM231">
    <cfRule type="iconSet" priority="1365">
      <iconSet>
        <cfvo type="percent" val="0"/>
        <cfvo type="num" val="0"/>
        <cfvo type="num" val="12"/>
      </iconSet>
    </cfRule>
  </conditionalFormatting>
  <conditionalFormatting sqref="AM200:AM204 AM229:AM231">
    <cfRule type="iconSet" priority="1362">
      <iconSet iconSet="3TrafficLights2">
        <cfvo type="percent" val="0"/>
        <cfvo type="num" val="0"/>
        <cfvo type="formula" val="TEXT(&quot;OK&quot;,0)"/>
      </iconSet>
    </cfRule>
  </conditionalFormatting>
  <conditionalFormatting sqref="AM200:AM204 AM229:AM231">
    <cfRule type="iconSet" priority="1361">
      <iconSet>
        <cfvo type="percent" val="0"/>
        <cfvo type="num" val="0"/>
        <cfvo type="num" val="12"/>
      </iconSet>
    </cfRule>
  </conditionalFormatting>
  <conditionalFormatting sqref="AM200:AM204">
    <cfRule type="iconSet" priority="1360">
      <iconSet>
        <cfvo type="percent" val="0"/>
        <cfvo type="num" val="0"/>
        <cfvo type="num" val="12"/>
      </iconSet>
    </cfRule>
  </conditionalFormatting>
  <conditionalFormatting sqref="AM200:AM204">
    <cfRule type="iconSet" priority="1358">
      <iconSet iconSet="3TrafficLights2">
        <cfvo type="percent" val="0"/>
        <cfvo type="num" val="0"/>
        <cfvo type="formula" val="TEXT(&quot;OK&quot;,0)"/>
      </iconSet>
    </cfRule>
  </conditionalFormatting>
  <conditionalFormatting sqref="AM37">
    <cfRule type="iconSet" priority="1353">
      <iconSet reverse="1">
        <cfvo type="percent" val="0"/>
        <cfvo type="num" val="0"/>
        <cfvo type="num" val="1"/>
      </iconSet>
    </cfRule>
  </conditionalFormatting>
  <conditionalFormatting sqref="AM37">
    <cfRule type="iconSet" priority="1355">
      <iconSet iconSet="3TrafficLights2">
        <cfvo type="percent" val="0"/>
        <cfvo type="num" val="0"/>
        <cfvo type="formula" val="TEXT(&quot;OK&quot;,0)"/>
      </iconSet>
    </cfRule>
  </conditionalFormatting>
  <conditionalFormatting sqref="AM37">
    <cfRule type="iconSet" priority="1356">
      <iconSet>
        <cfvo type="percent" val="0"/>
        <cfvo type="num" val="0"/>
        <cfvo type="num" val="12"/>
      </iconSet>
    </cfRule>
  </conditionalFormatting>
  <conditionalFormatting sqref="AM38">
    <cfRule type="iconSet" priority="1331">
      <iconSet reverse="1">
        <cfvo type="percent" val="0"/>
        <cfvo type="num" val="0"/>
        <cfvo type="num" val="1"/>
      </iconSet>
    </cfRule>
  </conditionalFormatting>
  <conditionalFormatting sqref="AM38">
    <cfRule type="iconSet" priority="1333">
      <iconSet iconSet="3TrafficLights2">
        <cfvo type="percent" val="0"/>
        <cfvo type="num" val="0"/>
        <cfvo type="formula" val="TEXT(&quot;OK&quot;,0)"/>
      </iconSet>
    </cfRule>
  </conditionalFormatting>
  <conditionalFormatting sqref="AM38">
    <cfRule type="iconSet" priority="1334">
      <iconSet>
        <cfvo type="percent" val="0"/>
        <cfvo type="num" val="0"/>
        <cfvo type="num" val="12"/>
      </iconSet>
    </cfRule>
  </conditionalFormatting>
  <conditionalFormatting sqref="AM44:AM49">
    <cfRule type="iconSet" priority="1327">
      <iconSet reverse="1">
        <cfvo type="percent" val="0"/>
        <cfvo type="num" val="0"/>
        <cfvo type="num" val="1"/>
      </iconSet>
    </cfRule>
  </conditionalFormatting>
  <conditionalFormatting sqref="AM45:AM49">
    <cfRule type="iconSet" priority="1328">
      <iconSet reverse="1">
        <cfvo type="percent" val="0"/>
        <cfvo type="num" val="0"/>
        <cfvo type="num" val="1"/>
      </iconSet>
    </cfRule>
  </conditionalFormatting>
  <conditionalFormatting sqref="AM44:AM49">
    <cfRule type="iconSet" priority="1329">
      <iconSet iconSet="3TrafficLights2">
        <cfvo type="percent" val="0"/>
        <cfvo type="num" val="0"/>
        <cfvo type="formula" val="TEXT(&quot;OK&quot;,0)"/>
      </iconSet>
    </cfRule>
  </conditionalFormatting>
  <conditionalFormatting sqref="AM44:AM49">
    <cfRule type="iconSet" priority="1330">
      <iconSet>
        <cfvo type="percent" val="0"/>
        <cfvo type="num" val="0"/>
        <cfvo type="num" val="12"/>
      </iconSet>
    </cfRule>
  </conditionalFormatting>
  <conditionalFormatting sqref="AM83:AM88">
    <cfRule type="iconSet" priority="1317">
      <iconSet reverse="1">
        <cfvo type="percent" val="0"/>
        <cfvo type="num" val="0"/>
        <cfvo type="num" val="1"/>
      </iconSet>
    </cfRule>
  </conditionalFormatting>
  <conditionalFormatting sqref="AM84:AM88">
    <cfRule type="iconSet" priority="1318">
      <iconSet reverse="1">
        <cfvo type="percent" val="0"/>
        <cfvo type="num" val="0"/>
        <cfvo type="num" val="1"/>
      </iconSet>
    </cfRule>
  </conditionalFormatting>
  <conditionalFormatting sqref="AM83:AM88">
    <cfRule type="iconSet" priority="1319">
      <iconSet iconSet="3TrafficLights2">
        <cfvo type="percent" val="0"/>
        <cfvo type="num" val="0"/>
        <cfvo type="formula" val="TEXT(&quot;OK&quot;,0)"/>
      </iconSet>
    </cfRule>
  </conditionalFormatting>
  <conditionalFormatting sqref="AM83:AM88">
    <cfRule type="iconSet" priority="1320">
      <iconSet>
        <cfvo type="percent" val="0"/>
        <cfvo type="num" val="0"/>
        <cfvo type="num" val="12"/>
      </iconSet>
    </cfRule>
  </conditionalFormatting>
  <conditionalFormatting sqref="AM125:AM129">
    <cfRule type="iconSet" priority="1310">
      <iconSet reverse="1">
        <cfvo type="percent" val="0"/>
        <cfvo type="num" val="0"/>
        <cfvo type="num" val="1"/>
      </iconSet>
    </cfRule>
  </conditionalFormatting>
  <conditionalFormatting sqref="AM125:AM129">
    <cfRule type="iconSet" priority="1309">
      <iconSet iconSet="3TrafficLights2">
        <cfvo type="percent" val="0"/>
        <cfvo type="num" val="0"/>
        <cfvo type="formula" val="TEXT(&quot;OK&quot;,0)"/>
      </iconSet>
    </cfRule>
  </conditionalFormatting>
  <conditionalFormatting sqref="AM125:AM129">
    <cfRule type="iconSet" priority="1308">
      <iconSet>
        <cfvo type="percent" val="0"/>
        <cfvo type="num" val="0"/>
        <cfvo type="num" val="12"/>
      </iconSet>
    </cfRule>
  </conditionalFormatting>
  <conditionalFormatting sqref="AM122:AM124 AM130 AM155:AM157">
    <cfRule type="iconSet" priority="1734">
      <iconSet reverse="1">
        <cfvo type="percent" val="0"/>
        <cfvo type="num" val="0"/>
        <cfvo type="num" val="1"/>
      </iconSet>
    </cfRule>
  </conditionalFormatting>
  <conditionalFormatting sqref="AM122:AM124 AM130 AM155:AM157">
    <cfRule type="iconSet" priority="1736">
      <iconSet iconSet="3TrafficLights2">
        <cfvo type="percent" val="0"/>
        <cfvo type="num" val="0"/>
        <cfvo type="formula" val="TEXT(&quot;OK&quot;,0)"/>
      </iconSet>
    </cfRule>
  </conditionalFormatting>
  <conditionalFormatting sqref="AM122:AM124 AM130 AM155:AM157">
    <cfRule type="iconSet" priority="1738">
      <iconSet>
        <cfvo type="percent" val="0"/>
        <cfvo type="num" val="0"/>
        <cfvo type="num" val="12"/>
      </iconSet>
    </cfRule>
  </conditionalFormatting>
  <conditionalFormatting sqref="AM169:AM170">
    <cfRule type="iconSet" priority="1299">
      <iconSet reverse="1">
        <cfvo type="percent" val="0"/>
        <cfvo type="num" val="0"/>
        <cfvo type="num" val="1"/>
      </iconSet>
    </cfRule>
  </conditionalFormatting>
  <conditionalFormatting sqref="AM169:AM170">
    <cfRule type="iconSet" priority="1300">
      <iconSet iconSet="3TrafficLights2">
        <cfvo type="percent" val="0"/>
        <cfvo type="num" val="0"/>
        <cfvo type="formula" val="TEXT(&quot;OK&quot;,0)"/>
      </iconSet>
    </cfRule>
  </conditionalFormatting>
  <conditionalFormatting sqref="AM169:AM170">
    <cfRule type="iconSet" priority="1301">
      <iconSet>
        <cfvo type="percent" val="0"/>
        <cfvo type="num" val="0"/>
        <cfvo type="num" val="12"/>
      </iconSet>
    </cfRule>
  </conditionalFormatting>
  <conditionalFormatting sqref="AM232:AM233">
    <cfRule type="iconSet" priority="1290">
      <iconSet reverse="1">
        <cfvo type="percent" val="0"/>
        <cfvo type="num" val="0"/>
        <cfvo type="num" val="1"/>
      </iconSet>
    </cfRule>
  </conditionalFormatting>
  <conditionalFormatting sqref="AM232:AM233">
    <cfRule type="iconSet" priority="1291">
      <iconSet iconSet="3TrafficLights2">
        <cfvo type="percent" val="0"/>
        <cfvo type="num" val="0"/>
        <cfvo type="formula" val="TEXT(&quot;OK&quot;,0)"/>
      </iconSet>
    </cfRule>
  </conditionalFormatting>
  <conditionalFormatting sqref="AM232:AM233">
    <cfRule type="iconSet" priority="1292">
      <iconSet>
        <cfvo type="percent" val="0"/>
        <cfvo type="num" val="0"/>
        <cfvo type="num" val="12"/>
      </iconSet>
    </cfRule>
  </conditionalFormatting>
  <conditionalFormatting sqref="AM271:AM272">
    <cfRule type="iconSet" priority="1281">
      <iconSet reverse="1">
        <cfvo type="percent" val="0"/>
        <cfvo type="num" val="0"/>
        <cfvo type="num" val="1"/>
      </iconSet>
    </cfRule>
  </conditionalFormatting>
  <conditionalFormatting sqref="AM271:AM272">
    <cfRule type="iconSet" priority="1282">
      <iconSet iconSet="3TrafficLights2">
        <cfvo type="percent" val="0"/>
        <cfvo type="num" val="0"/>
        <cfvo type="formula" val="TEXT(&quot;OK&quot;,0)"/>
      </iconSet>
    </cfRule>
  </conditionalFormatting>
  <conditionalFormatting sqref="AM271:AM272">
    <cfRule type="iconSet" priority="1283">
      <iconSet>
        <cfvo type="percent" val="0"/>
        <cfvo type="num" val="0"/>
        <cfvo type="num" val="12"/>
      </iconSet>
    </cfRule>
  </conditionalFormatting>
  <conditionalFormatting sqref="AM310:AM311">
    <cfRule type="iconSet" priority="1272">
      <iconSet reverse="1">
        <cfvo type="percent" val="0"/>
        <cfvo type="num" val="0"/>
        <cfvo type="num" val="1"/>
      </iconSet>
    </cfRule>
  </conditionalFormatting>
  <conditionalFormatting sqref="AM310:AM311">
    <cfRule type="iconSet" priority="1273">
      <iconSet iconSet="3TrafficLights2">
        <cfvo type="percent" val="0"/>
        <cfvo type="num" val="0"/>
        <cfvo type="formula" val="TEXT(&quot;OK&quot;,0)"/>
      </iconSet>
    </cfRule>
  </conditionalFormatting>
  <conditionalFormatting sqref="AM310:AM311">
    <cfRule type="iconSet" priority="1274">
      <iconSet>
        <cfvo type="percent" val="0"/>
        <cfvo type="num" val="0"/>
        <cfvo type="num" val="12"/>
      </iconSet>
    </cfRule>
  </conditionalFormatting>
  <conditionalFormatting sqref="AM349:AM350">
    <cfRule type="iconSet" priority="1263">
      <iconSet reverse="1">
        <cfvo type="percent" val="0"/>
        <cfvo type="num" val="0"/>
        <cfvo type="num" val="1"/>
      </iconSet>
    </cfRule>
  </conditionalFormatting>
  <conditionalFormatting sqref="AM349:AM350">
    <cfRule type="iconSet" priority="1264">
      <iconSet iconSet="3TrafficLights2">
        <cfvo type="percent" val="0"/>
        <cfvo type="num" val="0"/>
        <cfvo type="formula" val="TEXT(&quot;OK&quot;,0)"/>
      </iconSet>
    </cfRule>
  </conditionalFormatting>
  <conditionalFormatting sqref="AM349:AM350">
    <cfRule type="iconSet" priority="1265">
      <iconSet>
        <cfvo type="percent" val="0"/>
        <cfvo type="num" val="0"/>
        <cfvo type="num" val="12"/>
      </iconSet>
    </cfRule>
  </conditionalFormatting>
  <conditionalFormatting sqref="AM378:AM379">
    <cfRule type="iconSet" priority="1254">
      <iconSet reverse="1">
        <cfvo type="percent" val="0"/>
        <cfvo type="num" val="0"/>
        <cfvo type="num" val="1"/>
      </iconSet>
    </cfRule>
  </conditionalFormatting>
  <conditionalFormatting sqref="AM378:AM379">
    <cfRule type="iconSet" priority="1255">
      <iconSet iconSet="3TrafficLights2">
        <cfvo type="percent" val="0"/>
        <cfvo type="num" val="0"/>
        <cfvo type="formula" val="TEXT(&quot;OK&quot;,0)"/>
      </iconSet>
    </cfRule>
  </conditionalFormatting>
  <conditionalFormatting sqref="AM378:AM379">
    <cfRule type="iconSet" priority="1256">
      <iconSet>
        <cfvo type="percent" val="0"/>
        <cfvo type="num" val="0"/>
        <cfvo type="num" val="12"/>
      </iconSet>
    </cfRule>
  </conditionalFormatting>
  <conditionalFormatting sqref="AM406:AM407">
    <cfRule type="iconSet" priority="1245">
      <iconSet reverse="1">
        <cfvo type="percent" val="0"/>
        <cfvo type="num" val="0"/>
        <cfvo type="num" val="1"/>
      </iconSet>
    </cfRule>
  </conditionalFormatting>
  <conditionalFormatting sqref="AM406:AM407">
    <cfRule type="iconSet" priority="1246">
      <iconSet iconSet="3TrafficLights2">
        <cfvo type="percent" val="0"/>
        <cfvo type="num" val="0"/>
        <cfvo type="formula" val="TEXT(&quot;OK&quot;,0)"/>
      </iconSet>
    </cfRule>
  </conditionalFormatting>
  <conditionalFormatting sqref="AM406:AM407">
    <cfRule type="iconSet" priority="1247">
      <iconSet>
        <cfvo type="percent" val="0"/>
        <cfvo type="num" val="0"/>
        <cfvo type="num" val="12"/>
      </iconSet>
    </cfRule>
  </conditionalFormatting>
  <conditionalFormatting sqref="AM434:AM435">
    <cfRule type="iconSet" priority="1236">
      <iconSet reverse="1">
        <cfvo type="percent" val="0"/>
        <cfvo type="num" val="0"/>
        <cfvo type="num" val="1"/>
      </iconSet>
    </cfRule>
  </conditionalFormatting>
  <conditionalFormatting sqref="AM434:AM435">
    <cfRule type="iconSet" priority="1237">
      <iconSet iconSet="3TrafficLights2">
        <cfvo type="percent" val="0"/>
        <cfvo type="num" val="0"/>
        <cfvo type="formula" val="TEXT(&quot;OK&quot;,0)"/>
      </iconSet>
    </cfRule>
  </conditionalFormatting>
  <conditionalFormatting sqref="AM434:AM435">
    <cfRule type="iconSet" priority="1238">
      <iconSet>
        <cfvo type="percent" val="0"/>
        <cfvo type="num" val="0"/>
        <cfvo type="num" val="12"/>
      </iconSet>
    </cfRule>
  </conditionalFormatting>
  <conditionalFormatting sqref="AM463:AM464">
    <cfRule type="iconSet" priority="1227">
      <iconSet reverse="1">
        <cfvo type="percent" val="0"/>
        <cfvo type="num" val="0"/>
        <cfvo type="num" val="1"/>
      </iconSet>
    </cfRule>
  </conditionalFormatting>
  <conditionalFormatting sqref="AM463:AM464">
    <cfRule type="iconSet" priority="1228">
      <iconSet iconSet="3TrafficLights2">
        <cfvo type="percent" val="0"/>
        <cfvo type="num" val="0"/>
        <cfvo type="formula" val="TEXT(&quot;OK&quot;,0)"/>
      </iconSet>
    </cfRule>
  </conditionalFormatting>
  <conditionalFormatting sqref="AM463:AM464">
    <cfRule type="iconSet" priority="1229">
      <iconSet>
        <cfvo type="percent" val="0"/>
        <cfvo type="num" val="0"/>
        <cfvo type="num" val="12"/>
      </iconSet>
    </cfRule>
  </conditionalFormatting>
  <conditionalFormatting sqref="AM493:AM494">
    <cfRule type="iconSet" priority="1218">
      <iconSet reverse="1">
        <cfvo type="percent" val="0"/>
        <cfvo type="num" val="0"/>
        <cfvo type="num" val="1"/>
      </iconSet>
    </cfRule>
  </conditionalFormatting>
  <conditionalFormatting sqref="AM493:AM494">
    <cfRule type="iconSet" priority="1219">
      <iconSet iconSet="3TrafficLights2">
        <cfvo type="percent" val="0"/>
        <cfvo type="num" val="0"/>
        <cfvo type="formula" val="TEXT(&quot;OK&quot;,0)"/>
      </iconSet>
    </cfRule>
  </conditionalFormatting>
  <conditionalFormatting sqref="AM493:AM494">
    <cfRule type="iconSet" priority="1220">
      <iconSet>
        <cfvo type="percent" val="0"/>
        <cfvo type="num" val="0"/>
        <cfvo type="num" val="12"/>
      </iconSet>
    </cfRule>
  </conditionalFormatting>
  <conditionalFormatting sqref="AM521:AM522">
    <cfRule type="iconSet" priority="1209">
      <iconSet reverse="1">
        <cfvo type="percent" val="0"/>
        <cfvo type="num" val="0"/>
        <cfvo type="num" val="1"/>
      </iconSet>
    </cfRule>
  </conditionalFormatting>
  <conditionalFormatting sqref="AM521:AM522">
    <cfRule type="iconSet" priority="1210">
      <iconSet iconSet="3TrafficLights2">
        <cfvo type="percent" val="0"/>
        <cfvo type="num" val="0"/>
        <cfvo type="formula" val="TEXT(&quot;OK&quot;,0)"/>
      </iconSet>
    </cfRule>
  </conditionalFormatting>
  <conditionalFormatting sqref="AM521:AM522">
    <cfRule type="iconSet" priority="1211">
      <iconSet>
        <cfvo type="percent" val="0"/>
        <cfvo type="num" val="0"/>
        <cfvo type="num" val="12"/>
      </iconSet>
    </cfRule>
  </conditionalFormatting>
  <conditionalFormatting sqref="AM550:AM551">
    <cfRule type="iconSet" priority="1200">
      <iconSet reverse="1">
        <cfvo type="percent" val="0"/>
        <cfvo type="num" val="0"/>
        <cfvo type="num" val="1"/>
      </iconSet>
    </cfRule>
  </conditionalFormatting>
  <conditionalFormatting sqref="AM550:AM551">
    <cfRule type="iconSet" priority="1201">
      <iconSet iconSet="3TrafficLights2">
        <cfvo type="percent" val="0"/>
        <cfvo type="num" val="0"/>
        <cfvo type="formula" val="TEXT(&quot;OK&quot;,0)"/>
      </iconSet>
    </cfRule>
  </conditionalFormatting>
  <conditionalFormatting sqref="AM550:AM551">
    <cfRule type="iconSet" priority="1202">
      <iconSet>
        <cfvo type="percent" val="0"/>
        <cfvo type="num" val="0"/>
        <cfvo type="num" val="12"/>
      </iconSet>
    </cfRule>
  </conditionalFormatting>
  <conditionalFormatting sqref="AM578:AM579">
    <cfRule type="iconSet" priority="1191">
      <iconSet reverse="1">
        <cfvo type="percent" val="0"/>
        <cfvo type="num" val="0"/>
        <cfvo type="num" val="1"/>
      </iconSet>
    </cfRule>
  </conditionalFormatting>
  <conditionalFormatting sqref="AM578:AM579">
    <cfRule type="iconSet" priority="1192">
      <iconSet iconSet="3TrafficLights2">
        <cfvo type="percent" val="0"/>
        <cfvo type="num" val="0"/>
        <cfvo type="formula" val="TEXT(&quot;OK&quot;,0)"/>
      </iconSet>
    </cfRule>
  </conditionalFormatting>
  <conditionalFormatting sqref="AM578:AM579">
    <cfRule type="iconSet" priority="1193">
      <iconSet>
        <cfvo type="percent" val="0"/>
        <cfvo type="num" val="0"/>
        <cfvo type="num" val="12"/>
      </iconSet>
    </cfRule>
  </conditionalFormatting>
  <conditionalFormatting sqref="AM608:AM609">
    <cfRule type="iconSet" priority="1182">
      <iconSet reverse="1">
        <cfvo type="percent" val="0"/>
        <cfvo type="num" val="0"/>
        <cfvo type="num" val="1"/>
      </iconSet>
    </cfRule>
  </conditionalFormatting>
  <conditionalFormatting sqref="AM608:AM609">
    <cfRule type="iconSet" priority="1183">
      <iconSet iconSet="3TrafficLights2">
        <cfvo type="percent" val="0"/>
        <cfvo type="num" val="0"/>
        <cfvo type="formula" val="TEXT(&quot;OK&quot;,0)"/>
      </iconSet>
    </cfRule>
  </conditionalFormatting>
  <conditionalFormatting sqref="AM608:AM609">
    <cfRule type="iconSet" priority="1184">
      <iconSet>
        <cfvo type="percent" val="0"/>
        <cfvo type="num" val="0"/>
        <cfvo type="num" val="12"/>
      </iconSet>
    </cfRule>
  </conditionalFormatting>
  <conditionalFormatting sqref="AM634:AM635">
    <cfRule type="iconSet" priority="1173">
      <iconSet reverse="1">
        <cfvo type="percent" val="0"/>
        <cfvo type="num" val="0"/>
        <cfvo type="num" val="1"/>
      </iconSet>
    </cfRule>
  </conditionalFormatting>
  <conditionalFormatting sqref="AM634:AM635">
    <cfRule type="iconSet" priority="1174">
      <iconSet iconSet="3TrafficLights2">
        <cfvo type="percent" val="0"/>
        <cfvo type="num" val="0"/>
        <cfvo type="formula" val="TEXT(&quot;OK&quot;,0)"/>
      </iconSet>
    </cfRule>
  </conditionalFormatting>
  <conditionalFormatting sqref="AM634:AM635">
    <cfRule type="iconSet" priority="1175">
      <iconSet>
        <cfvo type="percent" val="0"/>
        <cfvo type="num" val="0"/>
        <cfvo type="num" val="12"/>
      </iconSet>
    </cfRule>
  </conditionalFormatting>
  <conditionalFormatting sqref="AM666:AM667">
    <cfRule type="iconSet" priority="1164">
      <iconSet reverse="1">
        <cfvo type="percent" val="0"/>
        <cfvo type="num" val="0"/>
        <cfvo type="num" val="1"/>
      </iconSet>
    </cfRule>
  </conditionalFormatting>
  <conditionalFormatting sqref="AM666:AM667">
    <cfRule type="iconSet" priority="1165">
      <iconSet iconSet="3TrafficLights2">
        <cfvo type="percent" val="0"/>
        <cfvo type="num" val="0"/>
        <cfvo type="formula" val="TEXT(&quot;OK&quot;,0)"/>
      </iconSet>
    </cfRule>
  </conditionalFormatting>
  <conditionalFormatting sqref="AM666:AM667">
    <cfRule type="iconSet" priority="1166">
      <iconSet>
        <cfvo type="percent" val="0"/>
        <cfvo type="num" val="0"/>
        <cfvo type="num" val="12"/>
      </iconSet>
    </cfRule>
  </conditionalFormatting>
  <conditionalFormatting sqref="AM694:AM695">
    <cfRule type="iconSet" priority="1155">
      <iconSet reverse="1">
        <cfvo type="percent" val="0"/>
        <cfvo type="num" val="0"/>
        <cfvo type="num" val="1"/>
      </iconSet>
    </cfRule>
  </conditionalFormatting>
  <conditionalFormatting sqref="AM694:AM695">
    <cfRule type="iconSet" priority="1156">
      <iconSet iconSet="3TrafficLights2">
        <cfvo type="percent" val="0"/>
        <cfvo type="num" val="0"/>
        <cfvo type="formula" val="TEXT(&quot;OK&quot;,0)"/>
      </iconSet>
    </cfRule>
  </conditionalFormatting>
  <conditionalFormatting sqref="AM694:AM695">
    <cfRule type="iconSet" priority="1157">
      <iconSet>
        <cfvo type="percent" val="0"/>
        <cfvo type="num" val="0"/>
        <cfvo type="num" val="12"/>
      </iconSet>
    </cfRule>
  </conditionalFormatting>
  <conditionalFormatting sqref="AM722:AM723">
    <cfRule type="iconSet" priority="1146">
      <iconSet reverse="1">
        <cfvo type="percent" val="0"/>
        <cfvo type="num" val="0"/>
        <cfvo type="num" val="1"/>
      </iconSet>
    </cfRule>
  </conditionalFormatting>
  <conditionalFormatting sqref="AM722:AM723">
    <cfRule type="iconSet" priority="1147">
      <iconSet iconSet="3TrafficLights2">
        <cfvo type="percent" val="0"/>
        <cfvo type="num" val="0"/>
        <cfvo type="formula" val="TEXT(&quot;OK&quot;,0)"/>
      </iconSet>
    </cfRule>
  </conditionalFormatting>
  <conditionalFormatting sqref="AM722:AM723">
    <cfRule type="iconSet" priority="1148">
      <iconSet>
        <cfvo type="percent" val="0"/>
        <cfvo type="num" val="0"/>
        <cfvo type="num" val="12"/>
      </iconSet>
    </cfRule>
  </conditionalFormatting>
  <conditionalFormatting sqref="AM754:AM755">
    <cfRule type="iconSet" priority="1137">
      <iconSet reverse="1">
        <cfvo type="percent" val="0"/>
        <cfvo type="num" val="0"/>
        <cfvo type="num" val="1"/>
      </iconSet>
    </cfRule>
  </conditionalFormatting>
  <conditionalFormatting sqref="AM754:AM755">
    <cfRule type="iconSet" priority="1138">
      <iconSet iconSet="3TrafficLights2">
        <cfvo type="percent" val="0"/>
        <cfvo type="num" val="0"/>
        <cfvo type="formula" val="TEXT(&quot;OK&quot;,0)"/>
      </iconSet>
    </cfRule>
  </conditionalFormatting>
  <conditionalFormatting sqref="AM754:AM755">
    <cfRule type="iconSet" priority="1139">
      <iconSet>
        <cfvo type="percent" val="0"/>
        <cfvo type="num" val="0"/>
        <cfvo type="num" val="12"/>
      </iconSet>
    </cfRule>
  </conditionalFormatting>
  <conditionalFormatting sqref="AM782:AM783">
    <cfRule type="iconSet" priority="1128">
      <iconSet reverse="1">
        <cfvo type="percent" val="0"/>
        <cfvo type="num" val="0"/>
        <cfvo type="num" val="1"/>
      </iconSet>
    </cfRule>
  </conditionalFormatting>
  <conditionalFormatting sqref="AM782:AM783">
    <cfRule type="iconSet" priority="1129">
      <iconSet iconSet="3TrafficLights2">
        <cfvo type="percent" val="0"/>
        <cfvo type="num" val="0"/>
        <cfvo type="formula" val="TEXT(&quot;OK&quot;,0)"/>
      </iconSet>
    </cfRule>
  </conditionalFormatting>
  <conditionalFormatting sqref="AM782:AM783">
    <cfRule type="iconSet" priority="1130">
      <iconSet>
        <cfvo type="percent" val="0"/>
        <cfvo type="num" val="0"/>
        <cfvo type="num" val="12"/>
      </iconSet>
    </cfRule>
  </conditionalFormatting>
  <conditionalFormatting sqref="AM812:AM813">
    <cfRule type="iconSet" priority="1119">
      <iconSet reverse="1">
        <cfvo type="percent" val="0"/>
        <cfvo type="num" val="0"/>
        <cfvo type="num" val="1"/>
      </iconSet>
    </cfRule>
  </conditionalFormatting>
  <conditionalFormatting sqref="AM812:AM813">
    <cfRule type="iconSet" priority="1120">
      <iconSet iconSet="3TrafficLights2">
        <cfvo type="percent" val="0"/>
        <cfvo type="num" val="0"/>
        <cfvo type="formula" val="TEXT(&quot;OK&quot;,0)"/>
      </iconSet>
    </cfRule>
  </conditionalFormatting>
  <conditionalFormatting sqref="AM812:AM813">
    <cfRule type="iconSet" priority="1121">
      <iconSet>
        <cfvo type="percent" val="0"/>
        <cfvo type="num" val="0"/>
        <cfvo type="num" val="12"/>
      </iconSet>
    </cfRule>
  </conditionalFormatting>
  <conditionalFormatting sqref="AM841:AM842">
    <cfRule type="iconSet" priority="1110">
      <iconSet reverse="1">
        <cfvo type="percent" val="0"/>
        <cfvo type="num" val="0"/>
        <cfvo type="num" val="1"/>
      </iconSet>
    </cfRule>
  </conditionalFormatting>
  <conditionalFormatting sqref="AM841:AM842">
    <cfRule type="iconSet" priority="1111">
      <iconSet iconSet="3TrafficLights2">
        <cfvo type="percent" val="0"/>
        <cfvo type="num" val="0"/>
        <cfvo type="formula" val="TEXT(&quot;OK&quot;,0)"/>
      </iconSet>
    </cfRule>
  </conditionalFormatting>
  <conditionalFormatting sqref="AM841:AM842">
    <cfRule type="iconSet" priority="1112">
      <iconSet>
        <cfvo type="percent" val="0"/>
        <cfvo type="num" val="0"/>
        <cfvo type="num" val="12"/>
      </iconSet>
    </cfRule>
  </conditionalFormatting>
  <conditionalFormatting sqref="AM870:AM871">
    <cfRule type="iconSet" priority="1101">
      <iconSet reverse="1">
        <cfvo type="percent" val="0"/>
        <cfvo type="num" val="0"/>
        <cfvo type="num" val="1"/>
      </iconSet>
    </cfRule>
  </conditionalFormatting>
  <conditionalFormatting sqref="AM870:AM871">
    <cfRule type="iconSet" priority="1102">
      <iconSet iconSet="3TrafficLights2">
        <cfvo type="percent" val="0"/>
        <cfvo type="num" val="0"/>
        <cfvo type="formula" val="TEXT(&quot;OK&quot;,0)"/>
      </iconSet>
    </cfRule>
  </conditionalFormatting>
  <conditionalFormatting sqref="AM870:AM871">
    <cfRule type="iconSet" priority="1103">
      <iconSet>
        <cfvo type="percent" val="0"/>
        <cfvo type="num" val="0"/>
        <cfvo type="num" val="12"/>
      </iconSet>
    </cfRule>
  </conditionalFormatting>
  <conditionalFormatting sqref="AM26">
    <cfRule type="iconSet" priority="1093">
      <iconSet iconSet="3TrafficLights2">
        <cfvo type="percent" val="0"/>
        <cfvo type="num" val="0"/>
        <cfvo type="formula" val="TEXT(&quot;OK&quot;,0)"/>
      </iconSet>
    </cfRule>
  </conditionalFormatting>
  <conditionalFormatting sqref="AM26">
    <cfRule type="iconSet" priority="1094">
      <iconSet>
        <cfvo type="percent" val="0"/>
        <cfvo type="num" val="0"/>
        <cfvo type="num" val="12"/>
      </iconSet>
    </cfRule>
  </conditionalFormatting>
  <conditionalFormatting sqref="AM27">
    <cfRule type="iconSet" priority="1075">
      <iconSet iconSet="3TrafficLights2">
        <cfvo type="percent" val="0"/>
        <cfvo type="num" val="0"/>
        <cfvo type="formula" val="TEXT(&quot;OK&quot;,0)"/>
      </iconSet>
    </cfRule>
  </conditionalFormatting>
  <conditionalFormatting sqref="AM27">
    <cfRule type="iconSet" priority="1076">
      <iconSet>
        <cfvo type="percent" val="0"/>
        <cfvo type="num" val="0"/>
        <cfvo type="num" val="12"/>
      </iconSet>
    </cfRule>
  </conditionalFormatting>
  <conditionalFormatting sqref="AM39">
    <cfRule type="iconSet" priority="1047">
      <iconSet iconSet="3TrafficLights2">
        <cfvo type="percent" val="0"/>
        <cfvo type="num" val="0"/>
        <cfvo type="formula" val="TEXT(&quot;OK&quot;,0)"/>
      </iconSet>
    </cfRule>
  </conditionalFormatting>
  <conditionalFormatting sqref="AM39">
    <cfRule type="iconSet" priority="1048">
      <iconSet>
        <cfvo type="percent" val="0"/>
        <cfvo type="num" val="0"/>
        <cfvo type="num" val="12"/>
      </iconSet>
    </cfRule>
  </conditionalFormatting>
  <conditionalFormatting sqref="AM74">
    <cfRule type="iconSet" priority="1033">
      <iconSet iconSet="3TrafficLights2">
        <cfvo type="percent" val="0"/>
        <cfvo type="num" val="0"/>
        <cfvo type="formula" val="TEXT(&quot;OK&quot;,0)"/>
      </iconSet>
    </cfRule>
  </conditionalFormatting>
  <conditionalFormatting sqref="AM74">
    <cfRule type="iconSet" priority="1034">
      <iconSet>
        <cfvo type="percent" val="0"/>
        <cfvo type="num" val="0"/>
        <cfvo type="num" val="12"/>
      </iconSet>
    </cfRule>
  </conditionalFormatting>
  <conditionalFormatting sqref="AM72">
    <cfRule type="iconSet" priority="1031">
      <iconSet iconSet="3TrafficLights2">
        <cfvo type="percent" val="0"/>
        <cfvo type="num" val="0"/>
        <cfvo type="formula" val="TEXT(&quot;OK&quot;,0)"/>
      </iconSet>
    </cfRule>
  </conditionalFormatting>
  <conditionalFormatting sqref="AM72">
    <cfRule type="iconSet" priority="1032">
      <iconSet>
        <cfvo type="percent" val="0"/>
        <cfvo type="num" val="0"/>
        <cfvo type="num" val="12"/>
      </iconSet>
    </cfRule>
  </conditionalFormatting>
  <conditionalFormatting sqref="AM61:AM71">
    <cfRule type="iconSet" priority="1029">
      <iconSet iconSet="3TrafficLights2">
        <cfvo type="percent" val="0"/>
        <cfvo type="num" val="0"/>
        <cfvo type="formula" val="TEXT(&quot;OK&quot;,0)"/>
      </iconSet>
    </cfRule>
  </conditionalFormatting>
  <conditionalFormatting sqref="AM61:AM71">
    <cfRule type="iconSet" priority="1030">
      <iconSet>
        <cfvo type="percent" val="0"/>
        <cfvo type="num" val="0"/>
        <cfvo type="num" val="12"/>
      </iconSet>
    </cfRule>
  </conditionalFormatting>
  <conditionalFormatting sqref="AM60">
    <cfRule type="iconSet" priority="1027">
      <iconSet iconSet="3TrafficLights2">
        <cfvo type="percent" val="0"/>
        <cfvo type="num" val="0"/>
        <cfvo type="formula" val="TEXT(&quot;OK&quot;,0)"/>
      </iconSet>
    </cfRule>
  </conditionalFormatting>
  <conditionalFormatting sqref="AM60">
    <cfRule type="iconSet" priority="1028">
      <iconSet>
        <cfvo type="percent" val="0"/>
        <cfvo type="num" val="0"/>
        <cfvo type="num" val="12"/>
      </iconSet>
    </cfRule>
  </conditionalFormatting>
  <conditionalFormatting sqref="AM59">
    <cfRule type="iconSet" priority="1025">
      <iconSet iconSet="3TrafficLights2">
        <cfvo type="percent" val="0"/>
        <cfvo type="num" val="0"/>
        <cfvo type="formula" val="TEXT(&quot;OK&quot;,0)"/>
      </iconSet>
    </cfRule>
  </conditionalFormatting>
  <conditionalFormatting sqref="AM59">
    <cfRule type="iconSet" priority="1026">
      <iconSet>
        <cfvo type="percent" val="0"/>
        <cfvo type="num" val="0"/>
        <cfvo type="num" val="12"/>
      </iconSet>
    </cfRule>
  </conditionalFormatting>
  <conditionalFormatting sqref="AM53">
    <cfRule type="iconSet" priority="1023">
      <iconSet iconSet="3TrafficLights2">
        <cfvo type="percent" val="0"/>
        <cfvo type="num" val="0"/>
        <cfvo type="formula" val="TEXT(&quot;OK&quot;,0)"/>
      </iconSet>
    </cfRule>
  </conditionalFormatting>
  <conditionalFormatting sqref="AM53">
    <cfRule type="iconSet" priority="1024">
      <iconSet>
        <cfvo type="percent" val="0"/>
        <cfvo type="num" val="0"/>
        <cfvo type="num" val="12"/>
      </iconSet>
    </cfRule>
  </conditionalFormatting>
  <conditionalFormatting sqref="AM52">
    <cfRule type="iconSet" priority="1021">
      <iconSet iconSet="3TrafficLights2">
        <cfvo type="percent" val="0"/>
        <cfvo type="num" val="0"/>
        <cfvo type="formula" val="TEXT(&quot;OK&quot;,0)"/>
      </iconSet>
    </cfRule>
  </conditionalFormatting>
  <conditionalFormatting sqref="AM52">
    <cfRule type="iconSet" priority="1022">
      <iconSet>
        <cfvo type="percent" val="0"/>
        <cfvo type="num" val="0"/>
        <cfvo type="num" val="12"/>
      </iconSet>
    </cfRule>
  </conditionalFormatting>
  <conditionalFormatting sqref="AM51">
    <cfRule type="iconSet" priority="1019">
      <iconSet iconSet="3TrafficLights2">
        <cfvo type="percent" val="0"/>
        <cfvo type="num" val="0"/>
        <cfvo type="formula" val="TEXT(&quot;OK&quot;,0)"/>
      </iconSet>
    </cfRule>
  </conditionalFormatting>
  <conditionalFormatting sqref="AM51">
    <cfRule type="iconSet" priority="1020">
      <iconSet>
        <cfvo type="percent" val="0"/>
        <cfvo type="num" val="0"/>
        <cfvo type="num" val="12"/>
      </iconSet>
    </cfRule>
  </conditionalFormatting>
  <conditionalFormatting sqref="AM73">
    <cfRule type="iconSet" priority="1017">
      <iconSet iconSet="3TrafficLights2">
        <cfvo type="percent" val="0"/>
        <cfvo type="num" val="0"/>
        <cfvo type="formula" val="TEXT(&quot;OK&quot;,0)"/>
      </iconSet>
    </cfRule>
  </conditionalFormatting>
  <conditionalFormatting sqref="AM73">
    <cfRule type="iconSet" priority="1018">
      <iconSet>
        <cfvo type="percent" val="0"/>
        <cfvo type="num" val="0"/>
        <cfvo type="num" val="12"/>
      </iconSet>
    </cfRule>
  </conditionalFormatting>
  <conditionalFormatting sqref="AM57">
    <cfRule type="iconSet" priority="1015">
      <iconSet iconSet="3TrafficLights2">
        <cfvo type="percent" val="0"/>
        <cfvo type="num" val="0"/>
        <cfvo type="formula" val="TEXT(&quot;OK&quot;,0)"/>
      </iconSet>
    </cfRule>
  </conditionalFormatting>
  <conditionalFormatting sqref="AM57">
    <cfRule type="iconSet" priority="1016">
      <iconSet>
        <cfvo type="percent" val="0"/>
        <cfvo type="num" val="0"/>
        <cfvo type="num" val="12"/>
      </iconSet>
    </cfRule>
  </conditionalFormatting>
  <conditionalFormatting sqref="AM56">
    <cfRule type="iconSet" priority="1013">
      <iconSet iconSet="3TrafficLights2">
        <cfvo type="percent" val="0"/>
        <cfvo type="num" val="0"/>
        <cfvo type="formula" val="TEXT(&quot;OK&quot;,0)"/>
      </iconSet>
    </cfRule>
  </conditionalFormatting>
  <conditionalFormatting sqref="AM56">
    <cfRule type="iconSet" priority="1014">
      <iconSet>
        <cfvo type="percent" val="0"/>
        <cfvo type="num" val="0"/>
        <cfvo type="num" val="12"/>
      </iconSet>
    </cfRule>
  </conditionalFormatting>
  <conditionalFormatting sqref="AM55">
    <cfRule type="iconSet" priority="1011">
      <iconSet iconSet="3TrafficLights2">
        <cfvo type="percent" val="0"/>
        <cfvo type="num" val="0"/>
        <cfvo type="formula" val="TEXT(&quot;OK&quot;,0)"/>
      </iconSet>
    </cfRule>
  </conditionalFormatting>
  <conditionalFormatting sqref="AM55">
    <cfRule type="iconSet" priority="1012">
      <iconSet>
        <cfvo type="percent" val="0"/>
        <cfvo type="num" val="0"/>
        <cfvo type="num" val="12"/>
      </iconSet>
    </cfRule>
  </conditionalFormatting>
  <conditionalFormatting sqref="AM54">
    <cfRule type="iconSet" priority="1009">
      <iconSet iconSet="3TrafficLights2">
        <cfvo type="percent" val="0"/>
        <cfvo type="num" val="0"/>
        <cfvo type="formula" val="TEXT(&quot;OK&quot;,0)"/>
      </iconSet>
    </cfRule>
  </conditionalFormatting>
  <conditionalFormatting sqref="AM54">
    <cfRule type="iconSet" priority="1010">
      <iconSet>
        <cfvo type="percent" val="0"/>
        <cfvo type="num" val="0"/>
        <cfvo type="num" val="12"/>
      </iconSet>
    </cfRule>
  </conditionalFormatting>
  <conditionalFormatting sqref="AM58">
    <cfRule type="iconSet" priority="1007">
      <iconSet iconSet="3TrafficLights2">
        <cfvo type="percent" val="0"/>
        <cfvo type="num" val="0"/>
        <cfvo type="formula" val="TEXT(&quot;OK&quot;,0)"/>
      </iconSet>
    </cfRule>
  </conditionalFormatting>
  <conditionalFormatting sqref="AM58">
    <cfRule type="iconSet" priority="1008">
      <iconSet>
        <cfvo type="percent" val="0"/>
        <cfvo type="num" val="0"/>
        <cfvo type="num" val="12"/>
      </iconSet>
    </cfRule>
  </conditionalFormatting>
  <conditionalFormatting sqref="AM115">
    <cfRule type="iconSet" priority="1005">
      <iconSet iconSet="3TrafficLights2">
        <cfvo type="percent" val="0"/>
        <cfvo type="num" val="0"/>
        <cfvo type="formula" val="TEXT(&quot;OK&quot;,0)"/>
      </iconSet>
    </cfRule>
  </conditionalFormatting>
  <conditionalFormatting sqref="AM115">
    <cfRule type="iconSet" priority="1006">
      <iconSet>
        <cfvo type="percent" val="0"/>
        <cfvo type="num" val="0"/>
        <cfvo type="num" val="12"/>
      </iconSet>
    </cfRule>
  </conditionalFormatting>
  <conditionalFormatting sqref="AM113">
    <cfRule type="iconSet" priority="1003">
      <iconSet iconSet="3TrafficLights2">
        <cfvo type="percent" val="0"/>
        <cfvo type="num" val="0"/>
        <cfvo type="formula" val="TEXT(&quot;OK&quot;,0)"/>
      </iconSet>
    </cfRule>
  </conditionalFormatting>
  <conditionalFormatting sqref="AM113">
    <cfRule type="iconSet" priority="1004">
      <iconSet>
        <cfvo type="percent" val="0"/>
        <cfvo type="num" val="0"/>
        <cfvo type="num" val="12"/>
      </iconSet>
    </cfRule>
  </conditionalFormatting>
  <conditionalFormatting sqref="AM112">
    <cfRule type="iconSet" priority="1001">
      <iconSet iconSet="3TrafficLights2">
        <cfvo type="percent" val="0"/>
        <cfvo type="num" val="0"/>
        <cfvo type="formula" val="TEXT(&quot;OK&quot;,0)"/>
      </iconSet>
    </cfRule>
  </conditionalFormatting>
  <conditionalFormatting sqref="AM112">
    <cfRule type="iconSet" priority="1002">
      <iconSet>
        <cfvo type="percent" val="0"/>
        <cfvo type="num" val="0"/>
        <cfvo type="num" val="12"/>
      </iconSet>
    </cfRule>
  </conditionalFormatting>
  <conditionalFormatting sqref="AM111">
    <cfRule type="iconSet" priority="999">
      <iconSet iconSet="3TrafficLights2">
        <cfvo type="percent" val="0"/>
        <cfvo type="num" val="0"/>
        <cfvo type="formula" val="TEXT(&quot;OK&quot;,0)"/>
      </iconSet>
    </cfRule>
  </conditionalFormatting>
  <conditionalFormatting sqref="AM111">
    <cfRule type="iconSet" priority="1000">
      <iconSet>
        <cfvo type="percent" val="0"/>
        <cfvo type="num" val="0"/>
        <cfvo type="num" val="12"/>
      </iconSet>
    </cfRule>
  </conditionalFormatting>
  <conditionalFormatting sqref="AM110">
    <cfRule type="iconSet" priority="997">
      <iconSet iconSet="3TrafficLights2">
        <cfvo type="percent" val="0"/>
        <cfvo type="num" val="0"/>
        <cfvo type="formula" val="TEXT(&quot;OK&quot;,0)"/>
      </iconSet>
    </cfRule>
  </conditionalFormatting>
  <conditionalFormatting sqref="AM110">
    <cfRule type="iconSet" priority="998">
      <iconSet>
        <cfvo type="percent" val="0"/>
        <cfvo type="num" val="0"/>
        <cfvo type="num" val="12"/>
      </iconSet>
    </cfRule>
  </conditionalFormatting>
  <conditionalFormatting sqref="AM94">
    <cfRule type="iconSet" priority="995">
      <iconSet iconSet="3TrafficLights2">
        <cfvo type="percent" val="0"/>
        <cfvo type="num" val="0"/>
        <cfvo type="formula" val="TEXT(&quot;OK&quot;,0)"/>
      </iconSet>
    </cfRule>
  </conditionalFormatting>
  <conditionalFormatting sqref="AM94">
    <cfRule type="iconSet" priority="996">
      <iconSet>
        <cfvo type="percent" val="0"/>
        <cfvo type="num" val="0"/>
        <cfvo type="num" val="12"/>
      </iconSet>
    </cfRule>
  </conditionalFormatting>
  <conditionalFormatting sqref="AM93">
    <cfRule type="iconSet" priority="993">
      <iconSet iconSet="3TrafficLights2">
        <cfvo type="percent" val="0"/>
        <cfvo type="num" val="0"/>
        <cfvo type="formula" val="TEXT(&quot;OK&quot;,0)"/>
      </iconSet>
    </cfRule>
  </conditionalFormatting>
  <conditionalFormatting sqref="AM93">
    <cfRule type="iconSet" priority="994">
      <iconSet>
        <cfvo type="percent" val="0"/>
        <cfvo type="num" val="0"/>
        <cfvo type="num" val="12"/>
      </iconSet>
    </cfRule>
  </conditionalFormatting>
  <conditionalFormatting sqref="AM92">
    <cfRule type="iconSet" priority="991">
      <iconSet iconSet="3TrafficLights2">
        <cfvo type="percent" val="0"/>
        <cfvo type="num" val="0"/>
        <cfvo type="formula" val="TEXT(&quot;OK&quot;,0)"/>
      </iconSet>
    </cfRule>
  </conditionalFormatting>
  <conditionalFormatting sqref="AM92">
    <cfRule type="iconSet" priority="992">
      <iconSet>
        <cfvo type="percent" val="0"/>
        <cfvo type="num" val="0"/>
        <cfvo type="num" val="12"/>
      </iconSet>
    </cfRule>
  </conditionalFormatting>
  <conditionalFormatting sqref="AM114">
    <cfRule type="iconSet" priority="989">
      <iconSet iconSet="3TrafficLights2">
        <cfvo type="percent" val="0"/>
        <cfvo type="num" val="0"/>
        <cfvo type="formula" val="TEXT(&quot;OK&quot;,0)"/>
      </iconSet>
    </cfRule>
  </conditionalFormatting>
  <conditionalFormatting sqref="AM114">
    <cfRule type="iconSet" priority="990">
      <iconSet>
        <cfvo type="percent" val="0"/>
        <cfvo type="num" val="0"/>
        <cfvo type="num" val="12"/>
      </iconSet>
    </cfRule>
  </conditionalFormatting>
  <conditionalFormatting sqref="AM108">
    <cfRule type="iconSet" priority="987">
      <iconSet iconSet="3TrafficLights2">
        <cfvo type="percent" val="0"/>
        <cfvo type="num" val="0"/>
        <cfvo type="formula" val="TEXT(&quot;OK&quot;,0)"/>
      </iconSet>
    </cfRule>
  </conditionalFormatting>
  <conditionalFormatting sqref="AM108">
    <cfRule type="iconSet" priority="988">
      <iconSet>
        <cfvo type="percent" val="0"/>
        <cfvo type="num" val="0"/>
        <cfvo type="num" val="12"/>
      </iconSet>
    </cfRule>
  </conditionalFormatting>
  <conditionalFormatting sqref="AM107">
    <cfRule type="iconSet" priority="985">
      <iconSet iconSet="3TrafficLights2">
        <cfvo type="percent" val="0"/>
        <cfvo type="num" val="0"/>
        <cfvo type="formula" val="TEXT(&quot;OK&quot;,0)"/>
      </iconSet>
    </cfRule>
  </conditionalFormatting>
  <conditionalFormatting sqref="AM107">
    <cfRule type="iconSet" priority="986">
      <iconSet>
        <cfvo type="percent" val="0"/>
        <cfvo type="num" val="0"/>
        <cfvo type="num" val="12"/>
      </iconSet>
    </cfRule>
  </conditionalFormatting>
  <conditionalFormatting sqref="AM106">
    <cfRule type="iconSet" priority="983">
      <iconSet iconSet="3TrafficLights2">
        <cfvo type="percent" val="0"/>
        <cfvo type="num" val="0"/>
        <cfvo type="formula" val="TEXT(&quot;OK&quot;,0)"/>
      </iconSet>
    </cfRule>
  </conditionalFormatting>
  <conditionalFormatting sqref="AM106">
    <cfRule type="iconSet" priority="984">
      <iconSet>
        <cfvo type="percent" val="0"/>
        <cfvo type="num" val="0"/>
        <cfvo type="num" val="12"/>
      </iconSet>
    </cfRule>
  </conditionalFormatting>
  <conditionalFormatting sqref="AM95:AM105">
    <cfRule type="iconSet" priority="981">
      <iconSet iconSet="3TrafficLights2">
        <cfvo type="percent" val="0"/>
        <cfvo type="num" val="0"/>
        <cfvo type="formula" val="TEXT(&quot;OK&quot;,0)"/>
      </iconSet>
    </cfRule>
  </conditionalFormatting>
  <conditionalFormatting sqref="AM95:AM105">
    <cfRule type="iconSet" priority="982">
      <iconSet>
        <cfvo type="percent" val="0"/>
        <cfvo type="num" val="0"/>
        <cfvo type="num" val="12"/>
      </iconSet>
    </cfRule>
  </conditionalFormatting>
  <conditionalFormatting sqref="AM109">
    <cfRule type="iconSet" priority="979">
      <iconSet iconSet="3TrafficLights2">
        <cfvo type="percent" val="0"/>
        <cfvo type="num" val="0"/>
        <cfvo type="formula" val="TEXT(&quot;OK&quot;,0)"/>
      </iconSet>
    </cfRule>
  </conditionalFormatting>
  <conditionalFormatting sqref="AM109">
    <cfRule type="iconSet" priority="980">
      <iconSet>
        <cfvo type="percent" val="0"/>
        <cfvo type="num" val="0"/>
        <cfvo type="num" val="12"/>
      </iconSet>
    </cfRule>
  </conditionalFormatting>
  <conditionalFormatting sqref="AM154">
    <cfRule type="iconSet" priority="977">
      <iconSet iconSet="3TrafficLights2">
        <cfvo type="percent" val="0"/>
        <cfvo type="num" val="0"/>
        <cfvo type="formula" val="TEXT(&quot;OK&quot;,0)"/>
      </iconSet>
    </cfRule>
  </conditionalFormatting>
  <conditionalFormatting sqref="AM154">
    <cfRule type="iconSet" priority="978">
      <iconSet>
        <cfvo type="percent" val="0"/>
        <cfvo type="num" val="0"/>
        <cfvo type="num" val="12"/>
      </iconSet>
    </cfRule>
  </conditionalFormatting>
  <conditionalFormatting sqref="AM152">
    <cfRule type="iconSet" priority="975">
      <iconSet iconSet="3TrafficLights2">
        <cfvo type="percent" val="0"/>
        <cfvo type="num" val="0"/>
        <cfvo type="formula" val="TEXT(&quot;OK&quot;,0)"/>
      </iconSet>
    </cfRule>
  </conditionalFormatting>
  <conditionalFormatting sqref="AM152">
    <cfRule type="iconSet" priority="976">
      <iconSet>
        <cfvo type="percent" val="0"/>
        <cfvo type="num" val="0"/>
        <cfvo type="num" val="12"/>
      </iconSet>
    </cfRule>
  </conditionalFormatting>
  <conditionalFormatting sqref="AM151">
    <cfRule type="iconSet" priority="973">
      <iconSet iconSet="3TrafficLights2">
        <cfvo type="percent" val="0"/>
        <cfvo type="num" val="0"/>
        <cfvo type="formula" val="TEXT(&quot;OK&quot;,0)"/>
      </iconSet>
    </cfRule>
  </conditionalFormatting>
  <conditionalFormatting sqref="AM151">
    <cfRule type="iconSet" priority="974">
      <iconSet>
        <cfvo type="percent" val="0"/>
        <cfvo type="num" val="0"/>
        <cfvo type="num" val="12"/>
      </iconSet>
    </cfRule>
  </conditionalFormatting>
  <conditionalFormatting sqref="AM150">
    <cfRule type="iconSet" priority="971">
      <iconSet iconSet="3TrafficLights2">
        <cfvo type="percent" val="0"/>
        <cfvo type="num" val="0"/>
        <cfvo type="formula" val="TEXT(&quot;OK&quot;,0)"/>
      </iconSet>
    </cfRule>
  </conditionalFormatting>
  <conditionalFormatting sqref="AM150">
    <cfRule type="iconSet" priority="972">
      <iconSet>
        <cfvo type="percent" val="0"/>
        <cfvo type="num" val="0"/>
        <cfvo type="num" val="12"/>
      </iconSet>
    </cfRule>
  </conditionalFormatting>
  <conditionalFormatting sqref="AM149">
    <cfRule type="iconSet" priority="969">
      <iconSet iconSet="3TrafficLights2">
        <cfvo type="percent" val="0"/>
        <cfvo type="num" val="0"/>
        <cfvo type="formula" val="TEXT(&quot;OK&quot;,0)"/>
      </iconSet>
    </cfRule>
  </conditionalFormatting>
  <conditionalFormatting sqref="AM149">
    <cfRule type="iconSet" priority="970">
      <iconSet>
        <cfvo type="percent" val="0"/>
        <cfvo type="num" val="0"/>
        <cfvo type="num" val="12"/>
      </iconSet>
    </cfRule>
  </conditionalFormatting>
  <conditionalFormatting sqref="AM133">
    <cfRule type="iconSet" priority="967">
      <iconSet iconSet="3TrafficLights2">
        <cfvo type="percent" val="0"/>
        <cfvo type="num" val="0"/>
        <cfvo type="formula" val="TEXT(&quot;OK&quot;,0)"/>
      </iconSet>
    </cfRule>
  </conditionalFormatting>
  <conditionalFormatting sqref="AM133">
    <cfRule type="iconSet" priority="968">
      <iconSet>
        <cfvo type="percent" val="0"/>
        <cfvo type="num" val="0"/>
        <cfvo type="num" val="12"/>
      </iconSet>
    </cfRule>
  </conditionalFormatting>
  <conditionalFormatting sqref="AM132">
    <cfRule type="iconSet" priority="965">
      <iconSet iconSet="3TrafficLights2">
        <cfvo type="percent" val="0"/>
        <cfvo type="num" val="0"/>
        <cfvo type="formula" val="TEXT(&quot;OK&quot;,0)"/>
      </iconSet>
    </cfRule>
  </conditionalFormatting>
  <conditionalFormatting sqref="AM132">
    <cfRule type="iconSet" priority="966">
      <iconSet>
        <cfvo type="percent" val="0"/>
        <cfvo type="num" val="0"/>
        <cfvo type="num" val="12"/>
      </iconSet>
    </cfRule>
  </conditionalFormatting>
  <conditionalFormatting sqref="AM131">
    <cfRule type="iconSet" priority="963">
      <iconSet iconSet="3TrafficLights2">
        <cfvo type="percent" val="0"/>
        <cfvo type="num" val="0"/>
        <cfvo type="formula" val="TEXT(&quot;OK&quot;,0)"/>
      </iconSet>
    </cfRule>
  </conditionalFormatting>
  <conditionalFormatting sqref="AM131">
    <cfRule type="iconSet" priority="964">
      <iconSet>
        <cfvo type="percent" val="0"/>
        <cfvo type="num" val="0"/>
        <cfvo type="num" val="12"/>
      </iconSet>
    </cfRule>
  </conditionalFormatting>
  <conditionalFormatting sqref="AM153">
    <cfRule type="iconSet" priority="961">
      <iconSet iconSet="3TrafficLights2">
        <cfvo type="percent" val="0"/>
        <cfvo type="num" val="0"/>
        <cfvo type="formula" val="TEXT(&quot;OK&quot;,0)"/>
      </iconSet>
    </cfRule>
  </conditionalFormatting>
  <conditionalFormatting sqref="AM153">
    <cfRule type="iconSet" priority="962">
      <iconSet>
        <cfvo type="percent" val="0"/>
        <cfvo type="num" val="0"/>
        <cfvo type="num" val="12"/>
      </iconSet>
    </cfRule>
  </conditionalFormatting>
  <conditionalFormatting sqref="AM147">
    <cfRule type="iconSet" priority="959">
      <iconSet iconSet="3TrafficLights2">
        <cfvo type="percent" val="0"/>
        <cfvo type="num" val="0"/>
        <cfvo type="formula" val="TEXT(&quot;OK&quot;,0)"/>
      </iconSet>
    </cfRule>
  </conditionalFormatting>
  <conditionalFormatting sqref="AM147">
    <cfRule type="iconSet" priority="960">
      <iconSet>
        <cfvo type="percent" val="0"/>
        <cfvo type="num" val="0"/>
        <cfvo type="num" val="12"/>
      </iconSet>
    </cfRule>
  </conditionalFormatting>
  <conditionalFormatting sqref="AM146">
    <cfRule type="iconSet" priority="957">
      <iconSet iconSet="3TrafficLights2">
        <cfvo type="percent" val="0"/>
        <cfvo type="num" val="0"/>
        <cfvo type="formula" val="TEXT(&quot;OK&quot;,0)"/>
      </iconSet>
    </cfRule>
  </conditionalFormatting>
  <conditionalFormatting sqref="AM146">
    <cfRule type="iconSet" priority="958">
      <iconSet>
        <cfvo type="percent" val="0"/>
        <cfvo type="num" val="0"/>
        <cfvo type="num" val="12"/>
      </iconSet>
    </cfRule>
  </conditionalFormatting>
  <conditionalFormatting sqref="AM145">
    <cfRule type="iconSet" priority="955">
      <iconSet iconSet="3TrafficLights2">
        <cfvo type="percent" val="0"/>
        <cfvo type="num" val="0"/>
        <cfvo type="formula" val="TEXT(&quot;OK&quot;,0)"/>
      </iconSet>
    </cfRule>
  </conditionalFormatting>
  <conditionalFormatting sqref="AM145">
    <cfRule type="iconSet" priority="956">
      <iconSet>
        <cfvo type="percent" val="0"/>
        <cfvo type="num" val="0"/>
        <cfvo type="num" val="12"/>
      </iconSet>
    </cfRule>
  </conditionalFormatting>
  <conditionalFormatting sqref="AM134:AM144">
    <cfRule type="iconSet" priority="953">
      <iconSet iconSet="3TrafficLights2">
        <cfvo type="percent" val="0"/>
        <cfvo type="num" val="0"/>
        <cfvo type="formula" val="TEXT(&quot;OK&quot;,0)"/>
      </iconSet>
    </cfRule>
  </conditionalFormatting>
  <conditionalFormatting sqref="AM134:AM144">
    <cfRule type="iconSet" priority="954">
      <iconSet>
        <cfvo type="percent" val="0"/>
        <cfvo type="num" val="0"/>
        <cfvo type="num" val="12"/>
      </iconSet>
    </cfRule>
  </conditionalFormatting>
  <conditionalFormatting sqref="AM148">
    <cfRule type="iconSet" priority="951">
      <iconSet iconSet="3TrafficLights2">
        <cfvo type="percent" val="0"/>
        <cfvo type="num" val="0"/>
        <cfvo type="formula" val="TEXT(&quot;OK&quot;,0)"/>
      </iconSet>
    </cfRule>
  </conditionalFormatting>
  <conditionalFormatting sqref="AM148">
    <cfRule type="iconSet" priority="952">
      <iconSet>
        <cfvo type="percent" val="0"/>
        <cfvo type="num" val="0"/>
        <cfvo type="num" val="12"/>
      </iconSet>
    </cfRule>
  </conditionalFormatting>
  <conditionalFormatting sqref="AM184:AM194">
    <cfRule type="iconSet" priority="949">
      <iconSet iconSet="3TrafficLights2">
        <cfvo type="percent" val="0"/>
        <cfvo type="num" val="0"/>
        <cfvo type="formula" val="TEXT(&quot;OK&quot;,0)"/>
      </iconSet>
    </cfRule>
  </conditionalFormatting>
  <conditionalFormatting sqref="AM184:AM194">
    <cfRule type="iconSet" priority="950">
      <iconSet>
        <cfvo type="percent" val="0"/>
        <cfvo type="num" val="0"/>
        <cfvo type="num" val="12"/>
      </iconSet>
    </cfRule>
  </conditionalFormatting>
  <conditionalFormatting sqref="AM182">
    <cfRule type="iconSet" priority="947">
      <iconSet iconSet="3TrafficLights2">
        <cfvo type="percent" val="0"/>
        <cfvo type="num" val="0"/>
        <cfvo type="formula" val="TEXT(&quot;OK&quot;,0)"/>
      </iconSet>
    </cfRule>
  </conditionalFormatting>
  <conditionalFormatting sqref="AM182">
    <cfRule type="iconSet" priority="948">
      <iconSet>
        <cfvo type="percent" val="0"/>
        <cfvo type="num" val="0"/>
        <cfvo type="num" val="12"/>
      </iconSet>
    </cfRule>
  </conditionalFormatting>
  <conditionalFormatting sqref="AM181">
    <cfRule type="iconSet" priority="945">
      <iconSet iconSet="3TrafficLights2">
        <cfvo type="percent" val="0"/>
        <cfvo type="num" val="0"/>
        <cfvo type="formula" val="TEXT(&quot;OK&quot;,0)"/>
      </iconSet>
    </cfRule>
  </conditionalFormatting>
  <conditionalFormatting sqref="AM181">
    <cfRule type="iconSet" priority="946">
      <iconSet>
        <cfvo type="percent" val="0"/>
        <cfvo type="num" val="0"/>
        <cfvo type="num" val="12"/>
      </iconSet>
    </cfRule>
  </conditionalFormatting>
  <conditionalFormatting sqref="AM180">
    <cfRule type="iconSet" priority="943">
      <iconSet iconSet="3TrafficLights2">
        <cfvo type="percent" val="0"/>
        <cfvo type="num" val="0"/>
        <cfvo type="formula" val="TEXT(&quot;OK&quot;,0)"/>
      </iconSet>
    </cfRule>
  </conditionalFormatting>
  <conditionalFormatting sqref="AM180">
    <cfRule type="iconSet" priority="944">
      <iconSet>
        <cfvo type="percent" val="0"/>
        <cfvo type="num" val="0"/>
        <cfvo type="num" val="12"/>
      </iconSet>
    </cfRule>
  </conditionalFormatting>
  <conditionalFormatting sqref="AM179">
    <cfRule type="iconSet" priority="941">
      <iconSet iconSet="3TrafficLights2">
        <cfvo type="percent" val="0"/>
        <cfvo type="num" val="0"/>
        <cfvo type="formula" val="TEXT(&quot;OK&quot;,0)"/>
      </iconSet>
    </cfRule>
  </conditionalFormatting>
  <conditionalFormatting sqref="AM179">
    <cfRule type="iconSet" priority="942">
      <iconSet>
        <cfvo type="percent" val="0"/>
        <cfvo type="num" val="0"/>
        <cfvo type="num" val="12"/>
      </iconSet>
    </cfRule>
  </conditionalFormatting>
  <conditionalFormatting sqref="AM173">
    <cfRule type="iconSet" priority="939">
      <iconSet iconSet="3TrafficLights2">
        <cfvo type="percent" val="0"/>
        <cfvo type="num" val="0"/>
        <cfvo type="formula" val="TEXT(&quot;OK&quot;,0)"/>
      </iconSet>
    </cfRule>
  </conditionalFormatting>
  <conditionalFormatting sqref="AM173">
    <cfRule type="iconSet" priority="940">
      <iconSet>
        <cfvo type="percent" val="0"/>
        <cfvo type="num" val="0"/>
        <cfvo type="num" val="12"/>
      </iconSet>
    </cfRule>
  </conditionalFormatting>
  <conditionalFormatting sqref="AM172">
    <cfRule type="iconSet" priority="937">
      <iconSet iconSet="3TrafficLights2">
        <cfvo type="percent" val="0"/>
        <cfvo type="num" val="0"/>
        <cfvo type="formula" val="TEXT(&quot;OK&quot;,0)"/>
      </iconSet>
    </cfRule>
  </conditionalFormatting>
  <conditionalFormatting sqref="AM172">
    <cfRule type="iconSet" priority="938">
      <iconSet>
        <cfvo type="percent" val="0"/>
        <cfvo type="num" val="0"/>
        <cfvo type="num" val="12"/>
      </iconSet>
    </cfRule>
  </conditionalFormatting>
  <conditionalFormatting sqref="AM171">
    <cfRule type="iconSet" priority="935">
      <iconSet iconSet="3TrafficLights2">
        <cfvo type="percent" val="0"/>
        <cfvo type="num" val="0"/>
        <cfvo type="formula" val="TEXT(&quot;OK&quot;,0)"/>
      </iconSet>
    </cfRule>
  </conditionalFormatting>
  <conditionalFormatting sqref="AM171">
    <cfRule type="iconSet" priority="936">
      <iconSet>
        <cfvo type="percent" val="0"/>
        <cfvo type="num" val="0"/>
        <cfvo type="num" val="12"/>
      </iconSet>
    </cfRule>
  </conditionalFormatting>
  <conditionalFormatting sqref="AM183">
    <cfRule type="iconSet" priority="933">
      <iconSet iconSet="3TrafficLights2">
        <cfvo type="percent" val="0"/>
        <cfvo type="num" val="0"/>
        <cfvo type="formula" val="TEXT(&quot;OK&quot;,0)"/>
      </iconSet>
    </cfRule>
  </conditionalFormatting>
  <conditionalFormatting sqref="AM183">
    <cfRule type="iconSet" priority="934">
      <iconSet>
        <cfvo type="percent" val="0"/>
        <cfvo type="num" val="0"/>
        <cfvo type="num" val="12"/>
      </iconSet>
    </cfRule>
  </conditionalFormatting>
  <conditionalFormatting sqref="AM177">
    <cfRule type="iconSet" priority="931">
      <iconSet iconSet="3TrafficLights2">
        <cfvo type="percent" val="0"/>
        <cfvo type="num" val="0"/>
        <cfvo type="formula" val="TEXT(&quot;OK&quot;,0)"/>
      </iconSet>
    </cfRule>
  </conditionalFormatting>
  <conditionalFormatting sqref="AM177">
    <cfRule type="iconSet" priority="932">
      <iconSet>
        <cfvo type="percent" val="0"/>
        <cfvo type="num" val="0"/>
        <cfvo type="num" val="12"/>
      </iconSet>
    </cfRule>
  </conditionalFormatting>
  <conditionalFormatting sqref="AM176">
    <cfRule type="iconSet" priority="929">
      <iconSet iconSet="3TrafficLights2">
        <cfvo type="percent" val="0"/>
        <cfvo type="num" val="0"/>
        <cfvo type="formula" val="TEXT(&quot;OK&quot;,0)"/>
      </iconSet>
    </cfRule>
  </conditionalFormatting>
  <conditionalFormatting sqref="AM176">
    <cfRule type="iconSet" priority="930">
      <iconSet>
        <cfvo type="percent" val="0"/>
        <cfvo type="num" val="0"/>
        <cfvo type="num" val="12"/>
      </iconSet>
    </cfRule>
  </conditionalFormatting>
  <conditionalFormatting sqref="AM175">
    <cfRule type="iconSet" priority="927">
      <iconSet iconSet="3TrafficLights2">
        <cfvo type="percent" val="0"/>
        <cfvo type="num" val="0"/>
        <cfvo type="formula" val="TEXT(&quot;OK&quot;,0)"/>
      </iconSet>
    </cfRule>
  </conditionalFormatting>
  <conditionalFormatting sqref="AM175">
    <cfRule type="iconSet" priority="928">
      <iconSet>
        <cfvo type="percent" val="0"/>
        <cfvo type="num" val="0"/>
        <cfvo type="num" val="12"/>
      </iconSet>
    </cfRule>
  </conditionalFormatting>
  <conditionalFormatting sqref="AM174">
    <cfRule type="iconSet" priority="925">
      <iconSet iconSet="3TrafficLights2">
        <cfvo type="percent" val="0"/>
        <cfvo type="num" val="0"/>
        <cfvo type="formula" val="TEXT(&quot;OK&quot;,0)"/>
      </iconSet>
    </cfRule>
  </conditionalFormatting>
  <conditionalFormatting sqref="AM174">
    <cfRule type="iconSet" priority="926">
      <iconSet>
        <cfvo type="percent" val="0"/>
        <cfvo type="num" val="0"/>
        <cfvo type="num" val="12"/>
      </iconSet>
    </cfRule>
  </conditionalFormatting>
  <conditionalFormatting sqref="AM178">
    <cfRule type="iconSet" priority="923">
      <iconSet iconSet="3TrafficLights2">
        <cfvo type="percent" val="0"/>
        <cfvo type="num" val="0"/>
        <cfvo type="formula" val="TEXT(&quot;OK&quot;,0)"/>
      </iconSet>
    </cfRule>
  </conditionalFormatting>
  <conditionalFormatting sqref="AM178">
    <cfRule type="iconSet" priority="924">
      <iconSet>
        <cfvo type="percent" val="0"/>
        <cfvo type="num" val="0"/>
        <cfvo type="num" val="12"/>
      </iconSet>
    </cfRule>
  </conditionalFormatting>
  <conditionalFormatting sqref="AM228">
    <cfRule type="iconSet" priority="921">
      <iconSet iconSet="3TrafficLights2">
        <cfvo type="percent" val="0"/>
        <cfvo type="num" val="0"/>
        <cfvo type="formula" val="TEXT(&quot;OK&quot;,0)"/>
      </iconSet>
    </cfRule>
  </conditionalFormatting>
  <conditionalFormatting sqref="AM228">
    <cfRule type="iconSet" priority="922">
      <iconSet>
        <cfvo type="percent" val="0"/>
        <cfvo type="num" val="0"/>
        <cfvo type="num" val="12"/>
      </iconSet>
    </cfRule>
  </conditionalFormatting>
  <conditionalFormatting sqref="AM226">
    <cfRule type="iconSet" priority="919">
      <iconSet iconSet="3TrafficLights2">
        <cfvo type="percent" val="0"/>
        <cfvo type="num" val="0"/>
        <cfvo type="formula" val="TEXT(&quot;OK&quot;,0)"/>
      </iconSet>
    </cfRule>
  </conditionalFormatting>
  <conditionalFormatting sqref="AM226">
    <cfRule type="iconSet" priority="920">
      <iconSet>
        <cfvo type="percent" val="0"/>
        <cfvo type="num" val="0"/>
        <cfvo type="num" val="12"/>
      </iconSet>
    </cfRule>
  </conditionalFormatting>
  <conditionalFormatting sqref="AM225">
    <cfRule type="iconSet" priority="917">
      <iconSet iconSet="3TrafficLights2">
        <cfvo type="percent" val="0"/>
        <cfvo type="num" val="0"/>
        <cfvo type="formula" val="TEXT(&quot;OK&quot;,0)"/>
      </iconSet>
    </cfRule>
  </conditionalFormatting>
  <conditionalFormatting sqref="AM225">
    <cfRule type="iconSet" priority="918">
      <iconSet>
        <cfvo type="percent" val="0"/>
        <cfvo type="num" val="0"/>
        <cfvo type="num" val="12"/>
      </iconSet>
    </cfRule>
  </conditionalFormatting>
  <conditionalFormatting sqref="AM224">
    <cfRule type="iconSet" priority="915">
      <iconSet iconSet="3TrafficLights2">
        <cfvo type="percent" val="0"/>
        <cfvo type="num" val="0"/>
        <cfvo type="formula" val="TEXT(&quot;OK&quot;,0)"/>
      </iconSet>
    </cfRule>
  </conditionalFormatting>
  <conditionalFormatting sqref="AM224">
    <cfRule type="iconSet" priority="916">
      <iconSet>
        <cfvo type="percent" val="0"/>
        <cfvo type="num" val="0"/>
        <cfvo type="num" val="12"/>
      </iconSet>
    </cfRule>
  </conditionalFormatting>
  <conditionalFormatting sqref="AM223">
    <cfRule type="iconSet" priority="913">
      <iconSet iconSet="3TrafficLights2">
        <cfvo type="percent" val="0"/>
        <cfvo type="num" val="0"/>
        <cfvo type="formula" val="TEXT(&quot;OK&quot;,0)"/>
      </iconSet>
    </cfRule>
  </conditionalFormatting>
  <conditionalFormatting sqref="AM223">
    <cfRule type="iconSet" priority="914">
      <iconSet>
        <cfvo type="percent" val="0"/>
        <cfvo type="num" val="0"/>
        <cfvo type="num" val="12"/>
      </iconSet>
    </cfRule>
  </conditionalFormatting>
  <conditionalFormatting sqref="AM207:AM217">
    <cfRule type="iconSet" priority="911">
      <iconSet iconSet="3TrafficLights2">
        <cfvo type="percent" val="0"/>
        <cfvo type="num" val="0"/>
        <cfvo type="formula" val="TEXT(&quot;OK&quot;,0)"/>
      </iconSet>
    </cfRule>
  </conditionalFormatting>
  <conditionalFormatting sqref="AM207:AM217">
    <cfRule type="iconSet" priority="912">
      <iconSet>
        <cfvo type="percent" val="0"/>
        <cfvo type="num" val="0"/>
        <cfvo type="num" val="12"/>
      </iconSet>
    </cfRule>
  </conditionalFormatting>
  <conditionalFormatting sqref="AM206">
    <cfRule type="iconSet" priority="909">
      <iconSet iconSet="3TrafficLights2">
        <cfvo type="percent" val="0"/>
        <cfvo type="num" val="0"/>
        <cfvo type="formula" val="TEXT(&quot;OK&quot;,0)"/>
      </iconSet>
    </cfRule>
  </conditionalFormatting>
  <conditionalFormatting sqref="AM206">
    <cfRule type="iconSet" priority="910">
      <iconSet>
        <cfvo type="percent" val="0"/>
        <cfvo type="num" val="0"/>
        <cfvo type="num" val="12"/>
      </iconSet>
    </cfRule>
  </conditionalFormatting>
  <conditionalFormatting sqref="AM205">
    <cfRule type="iconSet" priority="907">
      <iconSet iconSet="3TrafficLights2">
        <cfvo type="percent" val="0"/>
        <cfvo type="num" val="0"/>
        <cfvo type="formula" val="TEXT(&quot;OK&quot;,0)"/>
      </iconSet>
    </cfRule>
  </conditionalFormatting>
  <conditionalFormatting sqref="AM205">
    <cfRule type="iconSet" priority="908">
      <iconSet>
        <cfvo type="percent" val="0"/>
        <cfvo type="num" val="0"/>
        <cfvo type="num" val="12"/>
      </iconSet>
    </cfRule>
  </conditionalFormatting>
  <conditionalFormatting sqref="AM227">
    <cfRule type="iconSet" priority="905">
      <iconSet iconSet="3TrafficLights2">
        <cfvo type="percent" val="0"/>
        <cfvo type="num" val="0"/>
        <cfvo type="formula" val="TEXT(&quot;OK&quot;,0)"/>
      </iconSet>
    </cfRule>
  </conditionalFormatting>
  <conditionalFormatting sqref="AM227">
    <cfRule type="iconSet" priority="906">
      <iconSet>
        <cfvo type="percent" val="0"/>
        <cfvo type="num" val="0"/>
        <cfvo type="num" val="12"/>
      </iconSet>
    </cfRule>
  </conditionalFormatting>
  <conditionalFormatting sqref="AM221">
    <cfRule type="iconSet" priority="903">
      <iconSet iconSet="3TrafficLights2">
        <cfvo type="percent" val="0"/>
        <cfvo type="num" val="0"/>
        <cfvo type="formula" val="TEXT(&quot;OK&quot;,0)"/>
      </iconSet>
    </cfRule>
  </conditionalFormatting>
  <conditionalFormatting sqref="AM221">
    <cfRule type="iconSet" priority="904">
      <iconSet>
        <cfvo type="percent" val="0"/>
        <cfvo type="num" val="0"/>
        <cfvo type="num" val="12"/>
      </iconSet>
    </cfRule>
  </conditionalFormatting>
  <conditionalFormatting sqref="AM220">
    <cfRule type="iconSet" priority="901">
      <iconSet iconSet="3TrafficLights2">
        <cfvo type="percent" val="0"/>
        <cfvo type="num" val="0"/>
        <cfvo type="formula" val="TEXT(&quot;OK&quot;,0)"/>
      </iconSet>
    </cfRule>
  </conditionalFormatting>
  <conditionalFormatting sqref="AM220">
    <cfRule type="iconSet" priority="902">
      <iconSet>
        <cfvo type="percent" val="0"/>
        <cfvo type="num" val="0"/>
        <cfvo type="num" val="12"/>
      </iconSet>
    </cfRule>
  </conditionalFormatting>
  <conditionalFormatting sqref="AM219">
    <cfRule type="iconSet" priority="899">
      <iconSet iconSet="3TrafficLights2">
        <cfvo type="percent" val="0"/>
        <cfvo type="num" val="0"/>
        <cfvo type="formula" val="TEXT(&quot;OK&quot;,0)"/>
      </iconSet>
    </cfRule>
  </conditionalFormatting>
  <conditionalFormatting sqref="AM219">
    <cfRule type="iconSet" priority="900">
      <iconSet>
        <cfvo type="percent" val="0"/>
        <cfvo type="num" val="0"/>
        <cfvo type="num" val="12"/>
      </iconSet>
    </cfRule>
  </conditionalFormatting>
  <conditionalFormatting sqref="AM218">
    <cfRule type="iconSet" priority="897">
      <iconSet iconSet="3TrafficLights2">
        <cfvo type="percent" val="0"/>
        <cfvo type="num" val="0"/>
        <cfvo type="formula" val="TEXT(&quot;OK&quot;,0)"/>
      </iconSet>
    </cfRule>
  </conditionalFormatting>
  <conditionalFormatting sqref="AM218">
    <cfRule type="iconSet" priority="898">
      <iconSet>
        <cfvo type="percent" val="0"/>
        <cfvo type="num" val="0"/>
        <cfvo type="num" val="12"/>
      </iconSet>
    </cfRule>
  </conditionalFormatting>
  <conditionalFormatting sqref="AM222">
    <cfRule type="iconSet" priority="895">
      <iconSet iconSet="3TrafficLights2">
        <cfvo type="percent" val="0"/>
        <cfvo type="num" val="0"/>
        <cfvo type="formula" val="TEXT(&quot;OK&quot;,0)"/>
      </iconSet>
    </cfRule>
  </conditionalFormatting>
  <conditionalFormatting sqref="AM222">
    <cfRule type="iconSet" priority="896">
      <iconSet>
        <cfvo type="percent" val="0"/>
        <cfvo type="num" val="0"/>
        <cfvo type="num" val="12"/>
      </iconSet>
    </cfRule>
  </conditionalFormatting>
  <conditionalFormatting sqref="AM265">
    <cfRule type="iconSet" priority="893">
      <iconSet iconSet="3TrafficLights2">
        <cfvo type="percent" val="0"/>
        <cfvo type="num" val="0"/>
        <cfvo type="formula" val="TEXT(&quot;OK&quot;,0)"/>
      </iconSet>
    </cfRule>
  </conditionalFormatting>
  <conditionalFormatting sqref="AM265">
    <cfRule type="iconSet" priority="894">
      <iconSet>
        <cfvo type="percent" val="0"/>
        <cfvo type="num" val="0"/>
        <cfvo type="num" val="12"/>
      </iconSet>
    </cfRule>
  </conditionalFormatting>
  <conditionalFormatting sqref="AM263">
    <cfRule type="iconSet" priority="891">
      <iconSet iconSet="3TrafficLights2">
        <cfvo type="percent" val="0"/>
        <cfvo type="num" val="0"/>
        <cfvo type="formula" val="TEXT(&quot;OK&quot;,0)"/>
      </iconSet>
    </cfRule>
  </conditionalFormatting>
  <conditionalFormatting sqref="AM263">
    <cfRule type="iconSet" priority="892">
      <iconSet>
        <cfvo type="percent" val="0"/>
        <cfvo type="num" val="0"/>
        <cfvo type="num" val="12"/>
      </iconSet>
    </cfRule>
  </conditionalFormatting>
  <conditionalFormatting sqref="AM262">
    <cfRule type="iconSet" priority="889">
      <iconSet iconSet="3TrafficLights2">
        <cfvo type="percent" val="0"/>
        <cfvo type="num" val="0"/>
        <cfvo type="formula" val="TEXT(&quot;OK&quot;,0)"/>
      </iconSet>
    </cfRule>
  </conditionalFormatting>
  <conditionalFormatting sqref="AM262">
    <cfRule type="iconSet" priority="890">
      <iconSet>
        <cfvo type="percent" val="0"/>
        <cfvo type="num" val="0"/>
        <cfvo type="num" val="12"/>
      </iconSet>
    </cfRule>
  </conditionalFormatting>
  <conditionalFormatting sqref="AM261">
    <cfRule type="iconSet" priority="887">
      <iconSet iconSet="3TrafficLights2">
        <cfvo type="percent" val="0"/>
        <cfvo type="num" val="0"/>
        <cfvo type="formula" val="TEXT(&quot;OK&quot;,0)"/>
      </iconSet>
    </cfRule>
  </conditionalFormatting>
  <conditionalFormatting sqref="AM261">
    <cfRule type="iconSet" priority="888">
      <iconSet>
        <cfvo type="percent" val="0"/>
        <cfvo type="num" val="0"/>
        <cfvo type="num" val="12"/>
      </iconSet>
    </cfRule>
  </conditionalFormatting>
  <conditionalFormatting sqref="AM260">
    <cfRule type="iconSet" priority="885">
      <iconSet iconSet="3TrafficLights2">
        <cfvo type="percent" val="0"/>
        <cfvo type="num" val="0"/>
        <cfvo type="formula" val="TEXT(&quot;OK&quot;,0)"/>
      </iconSet>
    </cfRule>
  </conditionalFormatting>
  <conditionalFormatting sqref="AM260">
    <cfRule type="iconSet" priority="886">
      <iconSet>
        <cfvo type="percent" val="0"/>
        <cfvo type="num" val="0"/>
        <cfvo type="num" val="12"/>
      </iconSet>
    </cfRule>
  </conditionalFormatting>
  <conditionalFormatting sqref="AM254">
    <cfRule type="iconSet" priority="883">
      <iconSet iconSet="3TrafficLights2">
        <cfvo type="percent" val="0"/>
        <cfvo type="num" val="0"/>
        <cfvo type="formula" val="TEXT(&quot;OK&quot;,0)"/>
      </iconSet>
    </cfRule>
  </conditionalFormatting>
  <conditionalFormatting sqref="AM254">
    <cfRule type="iconSet" priority="884">
      <iconSet>
        <cfvo type="percent" val="0"/>
        <cfvo type="num" val="0"/>
        <cfvo type="num" val="12"/>
      </iconSet>
    </cfRule>
  </conditionalFormatting>
  <conditionalFormatting sqref="AM253">
    <cfRule type="iconSet" priority="881">
      <iconSet iconSet="3TrafficLights2">
        <cfvo type="percent" val="0"/>
        <cfvo type="num" val="0"/>
        <cfvo type="formula" val="TEXT(&quot;OK&quot;,0)"/>
      </iconSet>
    </cfRule>
  </conditionalFormatting>
  <conditionalFormatting sqref="AM253">
    <cfRule type="iconSet" priority="882">
      <iconSet>
        <cfvo type="percent" val="0"/>
        <cfvo type="num" val="0"/>
        <cfvo type="num" val="12"/>
      </iconSet>
    </cfRule>
  </conditionalFormatting>
  <conditionalFormatting sqref="AM242:AM252">
    <cfRule type="iconSet" priority="879">
      <iconSet iconSet="3TrafficLights2">
        <cfvo type="percent" val="0"/>
        <cfvo type="num" val="0"/>
        <cfvo type="formula" val="TEXT(&quot;OK&quot;,0)"/>
      </iconSet>
    </cfRule>
  </conditionalFormatting>
  <conditionalFormatting sqref="AM242:AM252">
    <cfRule type="iconSet" priority="880">
      <iconSet>
        <cfvo type="percent" val="0"/>
        <cfvo type="num" val="0"/>
        <cfvo type="num" val="12"/>
      </iconSet>
    </cfRule>
  </conditionalFormatting>
  <conditionalFormatting sqref="AM264">
    <cfRule type="iconSet" priority="877">
      <iconSet iconSet="3TrafficLights2">
        <cfvo type="percent" val="0"/>
        <cfvo type="num" val="0"/>
        <cfvo type="formula" val="TEXT(&quot;OK&quot;,0)"/>
      </iconSet>
    </cfRule>
  </conditionalFormatting>
  <conditionalFormatting sqref="AM264">
    <cfRule type="iconSet" priority="878">
      <iconSet>
        <cfvo type="percent" val="0"/>
        <cfvo type="num" val="0"/>
        <cfvo type="num" val="12"/>
      </iconSet>
    </cfRule>
  </conditionalFormatting>
  <conditionalFormatting sqref="AM258">
    <cfRule type="iconSet" priority="875">
      <iconSet iconSet="3TrafficLights2">
        <cfvo type="percent" val="0"/>
        <cfvo type="num" val="0"/>
        <cfvo type="formula" val="TEXT(&quot;OK&quot;,0)"/>
      </iconSet>
    </cfRule>
  </conditionalFormatting>
  <conditionalFormatting sqref="AM258">
    <cfRule type="iconSet" priority="876">
      <iconSet>
        <cfvo type="percent" val="0"/>
        <cfvo type="num" val="0"/>
        <cfvo type="num" val="12"/>
      </iconSet>
    </cfRule>
  </conditionalFormatting>
  <conditionalFormatting sqref="AM257">
    <cfRule type="iconSet" priority="873">
      <iconSet iconSet="3TrafficLights2">
        <cfvo type="percent" val="0"/>
        <cfvo type="num" val="0"/>
        <cfvo type="formula" val="TEXT(&quot;OK&quot;,0)"/>
      </iconSet>
    </cfRule>
  </conditionalFormatting>
  <conditionalFormatting sqref="AM257">
    <cfRule type="iconSet" priority="874">
      <iconSet>
        <cfvo type="percent" val="0"/>
        <cfvo type="num" val="0"/>
        <cfvo type="num" val="12"/>
      </iconSet>
    </cfRule>
  </conditionalFormatting>
  <conditionalFormatting sqref="AM256">
    <cfRule type="iconSet" priority="871">
      <iconSet iconSet="3TrafficLights2">
        <cfvo type="percent" val="0"/>
        <cfvo type="num" val="0"/>
        <cfvo type="formula" val="TEXT(&quot;OK&quot;,0)"/>
      </iconSet>
    </cfRule>
  </conditionalFormatting>
  <conditionalFormatting sqref="AM256">
    <cfRule type="iconSet" priority="872">
      <iconSet>
        <cfvo type="percent" val="0"/>
        <cfvo type="num" val="0"/>
        <cfvo type="num" val="12"/>
      </iconSet>
    </cfRule>
  </conditionalFormatting>
  <conditionalFormatting sqref="AM255">
    <cfRule type="iconSet" priority="869">
      <iconSet iconSet="3TrafficLights2">
        <cfvo type="percent" val="0"/>
        <cfvo type="num" val="0"/>
        <cfvo type="formula" val="TEXT(&quot;OK&quot;,0)"/>
      </iconSet>
    </cfRule>
  </conditionalFormatting>
  <conditionalFormatting sqref="AM255">
    <cfRule type="iconSet" priority="870">
      <iconSet>
        <cfvo type="percent" val="0"/>
        <cfvo type="num" val="0"/>
        <cfvo type="num" val="12"/>
      </iconSet>
    </cfRule>
  </conditionalFormatting>
  <conditionalFormatting sqref="AM259">
    <cfRule type="iconSet" priority="867">
      <iconSet iconSet="3TrafficLights2">
        <cfvo type="percent" val="0"/>
        <cfvo type="num" val="0"/>
        <cfvo type="formula" val="TEXT(&quot;OK&quot;,0)"/>
      </iconSet>
    </cfRule>
  </conditionalFormatting>
  <conditionalFormatting sqref="AM259">
    <cfRule type="iconSet" priority="868">
      <iconSet>
        <cfvo type="percent" val="0"/>
        <cfvo type="num" val="0"/>
        <cfvo type="num" val="12"/>
      </iconSet>
    </cfRule>
  </conditionalFormatting>
  <conditionalFormatting sqref="AM306">
    <cfRule type="iconSet" priority="865">
      <iconSet iconSet="3TrafficLights2">
        <cfvo type="percent" val="0"/>
        <cfvo type="num" val="0"/>
        <cfvo type="formula" val="TEXT(&quot;OK&quot;,0)"/>
      </iconSet>
    </cfRule>
  </conditionalFormatting>
  <conditionalFormatting sqref="AM306">
    <cfRule type="iconSet" priority="866">
      <iconSet>
        <cfvo type="percent" val="0"/>
        <cfvo type="num" val="0"/>
        <cfvo type="num" val="12"/>
      </iconSet>
    </cfRule>
  </conditionalFormatting>
  <conditionalFormatting sqref="AM304">
    <cfRule type="iconSet" priority="863">
      <iconSet iconSet="3TrafficLights2">
        <cfvo type="percent" val="0"/>
        <cfvo type="num" val="0"/>
        <cfvo type="formula" val="TEXT(&quot;OK&quot;,0)"/>
      </iconSet>
    </cfRule>
  </conditionalFormatting>
  <conditionalFormatting sqref="AM304">
    <cfRule type="iconSet" priority="864">
      <iconSet>
        <cfvo type="percent" val="0"/>
        <cfvo type="num" val="0"/>
        <cfvo type="num" val="12"/>
      </iconSet>
    </cfRule>
  </conditionalFormatting>
  <conditionalFormatting sqref="AM303">
    <cfRule type="iconSet" priority="861">
      <iconSet iconSet="3TrafficLights2">
        <cfvo type="percent" val="0"/>
        <cfvo type="num" val="0"/>
        <cfvo type="formula" val="TEXT(&quot;OK&quot;,0)"/>
      </iconSet>
    </cfRule>
  </conditionalFormatting>
  <conditionalFormatting sqref="AM303">
    <cfRule type="iconSet" priority="862">
      <iconSet>
        <cfvo type="percent" val="0"/>
        <cfvo type="num" val="0"/>
        <cfvo type="num" val="12"/>
      </iconSet>
    </cfRule>
  </conditionalFormatting>
  <conditionalFormatting sqref="AM302">
    <cfRule type="iconSet" priority="859">
      <iconSet iconSet="3TrafficLights2">
        <cfvo type="percent" val="0"/>
        <cfvo type="num" val="0"/>
        <cfvo type="formula" val="TEXT(&quot;OK&quot;,0)"/>
      </iconSet>
    </cfRule>
  </conditionalFormatting>
  <conditionalFormatting sqref="AM302">
    <cfRule type="iconSet" priority="860">
      <iconSet>
        <cfvo type="percent" val="0"/>
        <cfvo type="num" val="0"/>
        <cfvo type="num" val="12"/>
      </iconSet>
    </cfRule>
  </conditionalFormatting>
  <conditionalFormatting sqref="AM301">
    <cfRule type="iconSet" priority="857">
      <iconSet iconSet="3TrafficLights2">
        <cfvo type="percent" val="0"/>
        <cfvo type="num" val="0"/>
        <cfvo type="formula" val="TEXT(&quot;OK&quot;,0)"/>
      </iconSet>
    </cfRule>
  </conditionalFormatting>
  <conditionalFormatting sqref="AM301">
    <cfRule type="iconSet" priority="858">
      <iconSet>
        <cfvo type="percent" val="0"/>
        <cfvo type="num" val="0"/>
        <cfvo type="num" val="12"/>
      </iconSet>
    </cfRule>
  </conditionalFormatting>
  <conditionalFormatting sqref="AM295">
    <cfRule type="iconSet" priority="855">
      <iconSet iconSet="3TrafficLights2">
        <cfvo type="percent" val="0"/>
        <cfvo type="num" val="0"/>
        <cfvo type="formula" val="TEXT(&quot;OK&quot;,0)"/>
      </iconSet>
    </cfRule>
  </conditionalFormatting>
  <conditionalFormatting sqref="AM295">
    <cfRule type="iconSet" priority="856">
      <iconSet>
        <cfvo type="percent" val="0"/>
        <cfvo type="num" val="0"/>
        <cfvo type="num" val="12"/>
      </iconSet>
    </cfRule>
  </conditionalFormatting>
  <conditionalFormatting sqref="AM294">
    <cfRule type="iconSet" priority="853">
      <iconSet iconSet="3TrafficLights2">
        <cfvo type="percent" val="0"/>
        <cfvo type="num" val="0"/>
        <cfvo type="formula" val="TEXT(&quot;OK&quot;,0)"/>
      </iconSet>
    </cfRule>
  </conditionalFormatting>
  <conditionalFormatting sqref="AM294">
    <cfRule type="iconSet" priority="854">
      <iconSet>
        <cfvo type="percent" val="0"/>
        <cfvo type="num" val="0"/>
        <cfvo type="num" val="12"/>
      </iconSet>
    </cfRule>
  </conditionalFormatting>
  <conditionalFormatting sqref="AM293">
    <cfRule type="iconSet" priority="851">
      <iconSet iconSet="3TrafficLights2">
        <cfvo type="percent" val="0"/>
        <cfvo type="num" val="0"/>
        <cfvo type="formula" val="TEXT(&quot;OK&quot;,0)"/>
      </iconSet>
    </cfRule>
  </conditionalFormatting>
  <conditionalFormatting sqref="AM293">
    <cfRule type="iconSet" priority="852">
      <iconSet>
        <cfvo type="percent" val="0"/>
        <cfvo type="num" val="0"/>
        <cfvo type="num" val="12"/>
      </iconSet>
    </cfRule>
  </conditionalFormatting>
  <conditionalFormatting sqref="AM305">
    <cfRule type="iconSet" priority="849">
      <iconSet iconSet="3TrafficLights2">
        <cfvo type="percent" val="0"/>
        <cfvo type="num" val="0"/>
        <cfvo type="formula" val="TEXT(&quot;OK&quot;,0)"/>
      </iconSet>
    </cfRule>
  </conditionalFormatting>
  <conditionalFormatting sqref="AM305">
    <cfRule type="iconSet" priority="850">
      <iconSet>
        <cfvo type="percent" val="0"/>
        <cfvo type="num" val="0"/>
        <cfvo type="num" val="12"/>
      </iconSet>
    </cfRule>
  </conditionalFormatting>
  <conditionalFormatting sqref="AM299">
    <cfRule type="iconSet" priority="847">
      <iconSet iconSet="3TrafficLights2">
        <cfvo type="percent" val="0"/>
        <cfvo type="num" val="0"/>
        <cfvo type="formula" val="TEXT(&quot;OK&quot;,0)"/>
      </iconSet>
    </cfRule>
  </conditionalFormatting>
  <conditionalFormatting sqref="AM299">
    <cfRule type="iconSet" priority="848">
      <iconSet>
        <cfvo type="percent" val="0"/>
        <cfvo type="num" val="0"/>
        <cfvo type="num" val="12"/>
      </iconSet>
    </cfRule>
  </conditionalFormatting>
  <conditionalFormatting sqref="AM298">
    <cfRule type="iconSet" priority="845">
      <iconSet iconSet="3TrafficLights2">
        <cfvo type="percent" val="0"/>
        <cfvo type="num" val="0"/>
        <cfvo type="formula" val="TEXT(&quot;OK&quot;,0)"/>
      </iconSet>
    </cfRule>
  </conditionalFormatting>
  <conditionalFormatting sqref="AM298">
    <cfRule type="iconSet" priority="846">
      <iconSet>
        <cfvo type="percent" val="0"/>
        <cfvo type="num" val="0"/>
        <cfvo type="num" val="12"/>
      </iconSet>
    </cfRule>
  </conditionalFormatting>
  <conditionalFormatting sqref="AM297">
    <cfRule type="iconSet" priority="843">
      <iconSet iconSet="3TrafficLights2">
        <cfvo type="percent" val="0"/>
        <cfvo type="num" val="0"/>
        <cfvo type="formula" val="TEXT(&quot;OK&quot;,0)"/>
      </iconSet>
    </cfRule>
  </conditionalFormatting>
  <conditionalFormatting sqref="AM297">
    <cfRule type="iconSet" priority="844">
      <iconSet>
        <cfvo type="percent" val="0"/>
        <cfvo type="num" val="0"/>
        <cfvo type="num" val="12"/>
      </iconSet>
    </cfRule>
  </conditionalFormatting>
  <conditionalFormatting sqref="AM296">
    <cfRule type="iconSet" priority="841">
      <iconSet iconSet="3TrafficLights2">
        <cfvo type="percent" val="0"/>
        <cfvo type="num" val="0"/>
        <cfvo type="formula" val="TEXT(&quot;OK&quot;,0)"/>
      </iconSet>
    </cfRule>
  </conditionalFormatting>
  <conditionalFormatting sqref="AM296">
    <cfRule type="iconSet" priority="842">
      <iconSet>
        <cfvo type="percent" val="0"/>
        <cfvo type="num" val="0"/>
        <cfvo type="num" val="12"/>
      </iconSet>
    </cfRule>
  </conditionalFormatting>
  <conditionalFormatting sqref="AM300">
    <cfRule type="iconSet" priority="839">
      <iconSet iconSet="3TrafficLights2">
        <cfvo type="percent" val="0"/>
        <cfvo type="num" val="0"/>
        <cfvo type="formula" val="TEXT(&quot;OK&quot;,0)"/>
      </iconSet>
    </cfRule>
  </conditionalFormatting>
  <conditionalFormatting sqref="AM300">
    <cfRule type="iconSet" priority="840">
      <iconSet>
        <cfvo type="percent" val="0"/>
        <cfvo type="num" val="0"/>
        <cfvo type="num" val="12"/>
      </iconSet>
    </cfRule>
  </conditionalFormatting>
  <conditionalFormatting sqref="AM346">
    <cfRule type="iconSet" priority="837">
      <iconSet iconSet="3TrafficLights2">
        <cfvo type="percent" val="0"/>
        <cfvo type="num" val="0"/>
        <cfvo type="formula" val="TEXT(&quot;OK&quot;,0)"/>
      </iconSet>
    </cfRule>
  </conditionalFormatting>
  <conditionalFormatting sqref="AM346">
    <cfRule type="iconSet" priority="838">
      <iconSet>
        <cfvo type="percent" val="0"/>
        <cfvo type="num" val="0"/>
        <cfvo type="num" val="12"/>
      </iconSet>
    </cfRule>
  </conditionalFormatting>
  <conditionalFormatting sqref="AM344">
    <cfRule type="iconSet" priority="835">
      <iconSet iconSet="3TrafficLights2">
        <cfvo type="percent" val="0"/>
        <cfvo type="num" val="0"/>
        <cfvo type="formula" val="TEXT(&quot;OK&quot;,0)"/>
      </iconSet>
    </cfRule>
  </conditionalFormatting>
  <conditionalFormatting sqref="AM344">
    <cfRule type="iconSet" priority="836">
      <iconSet>
        <cfvo type="percent" val="0"/>
        <cfvo type="num" val="0"/>
        <cfvo type="num" val="12"/>
      </iconSet>
    </cfRule>
  </conditionalFormatting>
  <conditionalFormatting sqref="AM343">
    <cfRule type="iconSet" priority="833">
      <iconSet iconSet="3TrafficLights2">
        <cfvo type="percent" val="0"/>
        <cfvo type="num" val="0"/>
        <cfvo type="formula" val="TEXT(&quot;OK&quot;,0)"/>
      </iconSet>
    </cfRule>
  </conditionalFormatting>
  <conditionalFormatting sqref="AM343">
    <cfRule type="iconSet" priority="834">
      <iconSet>
        <cfvo type="percent" val="0"/>
        <cfvo type="num" val="0"/>
        <cfvo type="num" val="12"/>
      </iconSet>
    </cfRule>
  </conditionalFormatting>
  <conditionalFormatting sqref="AM342">
    <cfRule type="iconSet" priority="831">
      <iconSet iconSet="3TrafficLights2">
        <cfvo type="percent" val="0"/>
        <cfvo type="num" val="0"/>
        <cfvo type="formula" val="TEXT(&quot;OK&quot;,0)"/>
      </iconSet>
    </cfRule>
  </conditionalFormatting>
  <conditionalFormatting sqref="AM342">
    <cfRule type="iconSet" priority="832">
      <iconSet>
        <cfvo type="percent" val="0"/>
        <cfvo type="num" val="0"/>
        <cfvo type="num" val="12"/>
      </iconSet>
    </cfRule>
  </conditionalFormatting>
  <conditionalFormatting sqref="AM341">
    <cfRule type="iconSet" priority="829">
      <iconSet iconSet="3TrafficLights2">
        <cfvo type="percent" val="0"/>
        <cfvo type="num" val="0"/>
        <cfvo type="formula" val="TEXT(&quot;OK&quot;,0)"/>
      </iconSet>
    </cfRule>
  </conditionalFormatting>
  <conditionalFormatting sqref="AM341">
    <cfRule type="iconSet" priority="830">
      <iconSet>
        <cfvo type="percent" val="0"/>
        <cfvo type="num" val="0"/>
        <cfvo type="num" val="12"/>
      </iconSet>
    </cfRule>
  </conditionalFormatting>
  <conditionalFormatting sqref="AM335">
    <cfRule type="iconSet" priority="827">
      <iconSet iconSet="3TrafficLights2">
        <cfvo type="percent" val="0"/>
        <cfvo type="num" val="0"/>
        <cfvo type="formula" val="TEXT(&quot;OK&quot;,0)"/>
      </iconSet>
    </cfRule>
  </conditionalFormatting>
  <conditionalFormatting sqref="AM335">
    <cfRule type="iconSet" priority="828">
      <iconSet>
        <cfvo type="percent" val="0"/>
        <cfvo type="num" val="0"/>
        <cfvo type="num" val="12"/>
      </iconSet>
    </cfRule>
  </conditionalFormatting>
  <conditionalFormatting sqref="AM334">
    <cfRule type="iconSet" priority="825">
      <iconSet iconSet="3TrafficLights2">
        <cfvo type="percent" val="0"/>
        <cfvo type="num" val="0"/>
        <cfvo type="formula" val="TEXT(&quot;OK&quot;,0)"/>
      </iconSet>
    </cfRule>
  </conditionalFormatting>
  <conditionalFormatting sqref="AM334">
    <cfRule type="iconSet" priority="826">
      <iconSet>
        <cfvo type="percent" val="0"/>
        <cfvo type="num" val="0"/>
        <cfvo type="num" val="12"/>
      </iconSet>
    </cfRule>
  </conditionalFormatting>
  <conditionalFormatting sqref="AM333">
    <cfRule type="iconSet" priority="823">
      <iconSet iconSet="3TrafficLights2">
        <cfvo type="percent" val="0"/>
        <cfvo type="num" val="0"/>
        <cfvo type="formula" val="TEXT(&quot;OK&quot;,0)"/>
      </iconSet>
    </cfRule>
  </conditionalFormatting>
  <conditionalFormatting sqref="AM333">
    <cfRule type="iconSet" priority="824">
      <iconSet>
        <cfvo type="percent" val="0"/>
        <cfvo type="num" val="0"/>
        <cfvo type="num" val="12"/>
      </iconSet>
    </cfRule>
  </conditionalFormatting>
  <conditionalFormatting sqref="AM345">
    <cfRule type="iconSet" priority="821">
      <iconSet iconSet="3TrafficLights2">
        <cfvo type="percent" val="0"/>
        <cfvo type="num" val="0"/>
        <cfvo type="formula" val="TEXT(&quot;OK&quot;,0)"/>
      </iconSet>
    </cfRule>
  </conditionalFormatting>
  <conditionalFormatting sqref="AM345">
    <cfRule type="iconSet" priority="822">
      <iconSet>
        <cfvo type="percent" val="0"/>
        <cfvo type="num" val="0"/>
        <cfvo type="num" val="12"/>
      </iconSet>
    </cfRule>
  </conditionalFormatting>
  <conditionalFormatting sqref="AM339">
    <cfRule type="iconSet" priority="819">
      <iconSet iconSet="3TrafficLights2">
        <cfvo type="percent" val="0"/>
        <cfvo type="num" val="0"/>
        <cfvo type="formula" val="TEXT(&quot;OK&quot;,0)"/>
      </iconSet>
    </cfRule>
  </conditionalFormatting>
  <conditionalFormatting sqref="AM339">
    <cfRule type="iconSet" priority="820">
      <iconSet>
        <cfvo type="percent" val="0"/>
        <cfvo type="num" val="0"/>
        <cfvo type="num" val="12"/>
      </iconSet>
    </cfRule>
  </conditionalFormatting>
  <conditionalFormatting sqref="AM338">
    <cfRule type="iconSet" priority="817">
      <iconSet iconSet="3TrafficLights2">
        <cfvo type="percent" val="0"/>
        <cfvo type="num" val="0"/>
        <cfvo type="formula" val="TEXT(&quot;OK&quot;,0)"/>
      </iconSet>
    </cfRule>
  </conditionalFormatting>
  <conditionalFormatting sqref="AM338">
    <cfRule type="iconSet" priority="818">
      <iconSet>
        <cfvo type="percent" val="0"/>
        <cfvo type="num" val="0"/>
        <cfvo type="num" val="12"/>
      </iconSet>
    </cfRule>
  </conditionalFormatting>
  <conditionalFormatting sqref="AM337">
    <cfRule type="iconSet" priority="815">
      <iconSet iconSet="3TrafficLights2">
        <cfvo type="percent" val="0"/>
        <cfvo type="num" val="0"/>
        <cfvo type="formula" val="TEXT(&quot;OK&quot;,0)"/>
      </iconSet>
    </cfRule>
  </conditionalFormatting>
  <conditionalFormatting sqref="AM337">
    <cfRule type="iconSet" priority="816">
      <iconSet>
        <cfvo type="percent" val="0"/>
        <cfvo type="num" val="0"/>
        <cfvo type="num" val="12"/>
      </iconSet>
    </cfRule>
  </conditionalFormatting>
  <conditionalFormatting sqref="AM336">
    <cfRule type="iconSet" priority="813">
      <iconSet iconSet="3TrafficLights2">
        <cfvo type="percent" val="0"/>
        <cfvo type="num" val="0"/>
        <cfvo type="formula" val="TEXT(&quot;OK&quot;,0)"/>
      </iconSet>
    </cfRule>
  </conditionalFormatting>
  <conditionalFormatting sqref="AM336">
    <cfRule type="iconSet" priority="814">
      <iconSet>
        <cfvo type="percent" val="0"/>
        <cfvo type="num" val="0"/>
        <cfvo type="num" val="12"/>
      </iconSet>
    </cfRule>
  </conditionalFormatting>
  <conditionalFormatting sqref="AM340">
    <cfRule type="iconSet" priority="811">
      <iconSet iconSet="3TrafficLights2">
        <cfvo type="percent" val="0"/>
        <cfvo type="num" val="0"/>
        <cfvo type="formula" val="TEXT(&quot;OK&quot;,0)"/>
      </iconSet>
    </cfRule>
  </conditionalFormatting>
  <conditionalFormatting sqref="AM340">
    <cfRule type="iconSet" priority="812">
      <iconSet>
        <cfvo type="percent" val="0"/>
        <cfvo type="num" val="0"/>
        <cfvo type="num" val="12"/>
      </iconSet>
    </cfRule>
  </conditionalFormatting>
  <conditionalFormatting sqref="AM374">
    <cfRule type="iconSet" priority="809">
      <iconSet iconSet="3TrafficLights2">
        <cfvo type="percent" val="0"/>
        <cfvo type="num" val="0"/>
        <cfvo type="formula" val="TEXT(&quot;OK&quot;,0)"/>
      </iconSet>
    </cfRule>
  </conditionalFormatting>
  <conditionalFormatting sqref="AM374">
    <cfRule type="iconSet" priority="810">
      <iconSet>
        <cfvo type="percent" val="0"/>
        <cfvo type="num" val="0"/>
        <cfvo type="num" val="12"/>
      </iconSet>
    </cfRule>
  </conditionalFormatting>
  <conditionalFormatting sqref="AM372">
    <cfRule type="iconSet" priority="807">
      <iconSet iconSet="3TrafficLights2">
        <cfvo type="percent" val="0"/>
        <cfvo type="num" val="0"/>
        <cfvo type="formula" val="TEXT(&quot;OK&quot;,0)"/>
      </iconSet>
    </cfRule>
  </conditionalFormatting>
  <conditionalFormatting sqref="AM372">
    <cfRule type="iconSet" priority="808">
      <iconSet>
        <cfvo type="percent" val="0"/>
        <cfvo type="num" val="0"/>
        <cfvo type="num" val="12"/>
      </iconSet>
    </cfRule>
  </conditionalFormatting>
  <conditionalFormatting sqref="AM371">
    <cfRule type="iconSet" priority="805">
      <iconSet iconSet="3TrafficLights2">
        <cfvo type="percent" val="0"/>
        <cfvo type="num" val="0"/>
        <cfvo type="formula" val="TEXT(&quot;OK&quot;,0)"/>
      </iconSet>
    </cfRule>
  </conditionalFormatting>
  <conditionalFormatting sqref="AM371">
    <cfRule type="iconSet" priority="806">
      <iconSet>
        <cfvo type="percent" val="0"/>
        <cfvo type="num" val="0"/>
        <cfvo type="num" val="12"/>
      </iconSet>
    </cfRule>
  </conditionalFormatting>
  <conditionalFormatting sqref="AM370">
    <cfRule type="iconSet" priority="803">
      <iconSet iconSet="3TrafficLights2">
        <cfvo type="percent" val="0"/>
        <cfvo type="num" val="0"/>
        <cfvo type="formula" val="TEXT(&quot;OK&quot;,0)"/>
      </iconSet>
    </cfRule>
  </conditionalFormatting>
  <conditionalFormatting sqref="AM370">
    <cfRule type="iconSet" priority="804">
      <iconSet>
        <cfvo type="percent" val="0"/>
        <cfvo type="num" val="0"/>
        <cfvo type="num" val="12"/>
      </iconSet>
    </cfRule>
  </conditionalFormatting>
  <conditionalFormatting sqref="AM369">
    <cfRule type="iconSet" priority="801">
      <iconSet iconSet="3TrafficLights2">
        <cfvo type="percent" val="0"/>
        <cfvo type="num" val="0"/>
        <cfvo type="formula" val="TEXT(&quot;OK&quot;,0)"/>
      </iconSet>
    </cfRule>
  </conditionalFormatting>
  <conditionalFormatting sqref="AM369">
    <cfRule type="iconSet" priority="802">
      <iconSet>
        <cfvo type="percent" val="0"/>
        <cfvo type="num" val="0"/>
        <cfvo type="num" val="12"/>
      </iconSet>
    </cfRule>
  </conditionalFormatting>
  <conditionalFormatting sqref="AM363">
    <cfRule type="iconSet" priority="799">
      <iconSet iconSet="3TrafficLights2">
        <cfvo type="percent" val="0"/>
        <cfvo type="num" val="0"/>
        <cfvo type="formula" val="TEXT(&quot;OK&quot;,0)"/>
      </iconSet>
    </cfRule>
  </conditionalFormatting>
  <conditionalFormatting sqref="AM363">
    <cfRule type="iconSet" priority="800">
      <iconSet>
        <cfvo type="percent" val="0"/>
        <cfvo type="num" val="0"/>
        <cfvo type="num" val="12"/>
      </iconSet>
    </cfRule>
  </conditionalFormatting>
  <conditionalFormatting sqref="AM362">
    <cfRule type="iconSet" priority="797">
      <iconSet iconSet="3TrafficLights2">
        <cfvo type="percent" val="0"/>
        <cfvo type="num" val="0"/>
        <cfvo type="formula" val="TEXT(&quot;OK&quot;,0)"/>
      </iconSet>
    </cfRule>
  </conditionalFormatting>
  <conditionalFormatting sqref="AM362">
    <cfRule type="iconSet" priority="798">
      <iconSet>
        <cfvo type="percent" val="0"/>
        <cfvo type="num" val="0"/>
        <cfvo type="num" val="12"/>
      </iconSet>
    </cfRule>
  </conditionalFormatting>
  <conditionalFormatting sqref="AM361">
    <cfRule type="iconSet" priority="795">
      <iconSet iconSet="3TrafficLights2">
        <cfvo type="percent" val="0"/>
        <cfvo type="num" val="0"/>
        <cfvo type="formula" val="TEXT(&quot;OK&quot;,0)"/>
      </iconSet>
    </cfRule>
  </conditionalFormatting>
  <conditionalFormatting sqref="AM361">
    <cfRule type="iconSet" priority="796">
      <iconSet>
        <cfvo type="percent" val="0"/>
        <cfvo type="num" val="0"/>
        <cfvo type="num" val="12"/>
      </iconSet>
    </cfRule>
  </conditionalFormatting>
  <conditionalFormatting sqref="AM373">
    <cfRule type="iconSet" priority="793">
      <iconSet iconSet="3TrafficLights2">
        <cfvo type="percent" val="0"/>
        <cfvo type="num" val="0"/>
        <cfvo type="formula" val="TEXT(&quot;OK&quot;,0)"/>
      </iconSet>
    </cfRule>
  </conditionalFormatting>
  <conditionalFormatting sqref="AM373">
    <cfRule type="iconSet" priority="794">
      <iconSet>
        <cfvo type="percent" val="0"/>
        <cfvo type="num" val="0"/>
        <cfvo type="num" val="12"/>
      </iconSet>
    </cfRule>
  </conditionalFormatting>
  <conditionalFormatting sqref="AM367">
    <cfRule type="iconSet" priority="791">
      <iconSet iconSet="3TrafficLights2">
        <cfvo type="percent" val="0"/>
        <cfvo type="num" val="0"/>
        <cfvo type="formula" val="TEXT(&quot;OK&quot;,0)"/>
      </iconSet>
    </cfRule>
  </conditionalFormatting>
  <conditionalFormatting sqref="AM367">
    <cfRule type="iconSet" priority="792">
      <iconSet>
        <cfvo type="percent" val="0"/>
        <cfvo type="num" val="0"/>
        <cfvo type="num" val="12"/>
      </iconSet>
    </cfRule>
  </conditionalFormatting>
  <conditionalFormatting sqref="AM366">
    <cfRule type="iconSet" priority="789">
      <iconSet iconSet="3TrafficLights2">
        <cfvo type="percent" val="0"/>
        <cfvo type="num" val="0"/>
        <cfvo type="formula" val="TEXT(&quot;OK&quot;,0)"/>
      </iconSet>
    </cfRule>
  </conditionalFormatting>
  <conditionalFormatting sqref="AM366">
    <cfRule type="iconSet" priority="790">
      <iconSet>
        <cfvo type="percent" val="0"/>
        <cfvo type="num" val="0"/>
        <cfvo type="num" val="12"/>
      </iconSet>
    </cfRule>
  </conditionalFormatting>
  <conditionalFormatting sqref="AM365">
    <cfRule type="iconSet" priority="787">
      <iconSet iconSet="3TrafficLights2">
        <cfvo type="percent" val="0"/>
        <cfvo type="num" val="0"/>
        <cfvo type="formula" val="TEXT(&quot;OK&quot;,0)"/>
      </iconSet>
    </cfRule>
  </conditionalFormatting>
  <conditionalFormatting sqref="AM365">
    <cfRule type="iconSet" priority="788">
      <iconSet>
        <cfvo type="percent" val="0"/>
        <cfvo type="num" val="0"/>
        <cfvo type="num" val="12"/>
      </iconSet>
    </cfRule>
  </conditionalFormatting>
  <conditionalFormatting sqref="AM364">
    <cfRule type="iconSet" priority="785">
      <iconSet iconSet="3TrafficLights2">
        <cfvo type="percent" val="0"/>
        <cfvo type="num" val="0"/>
        <cfvo type="formula" val="TEXT(&quot;OK&quot;,0)"/>
      </iconSet>
    </cfRule>
  </conditionalFormatting>
  <conditionalFormatting sqref="AM364">
    <cfRule type="iconSet" priority="786">
      <iconSet>
        <cfvo type="percent" val="0"/>
        <cfvo type="num" val="0"/>
        <cfvo type="num" val="12"/>
      </iconSet>
    </cfRule>
  </conditionalFormatting>
  <conditionalFormatting sqref="AM368">
    <cfRule type="iconSet" priority="783">
      <iconSet iconSet="3TrafficLights2">
        <cfvo type="percent" val="0"/>
        <cfvo type="num" val="0"/>
        <cfvo type="formula" val="TEXT(&quot;OK&quot;,0)"/>
      </iconSet>
    </cfRule>
  </conditionalFormatting>
  <conditionalFormatting sqref="AM368">
    <cfRule type="iconSet" priority="784">
      <iconSet>
        <cfvo type="percent" val="0"/>
        <cfvo type="num" val="0"/>
        <cfvo type="num" val="12"/>
      </iconSet>
    </cfRule>
  </conditionalFormatting>
  <conditionalFormatting sqref="AM402">
    <cfRule type="iconSet" priority="781">
      <iconSet iconSet="3TrafficLights2">
        <cfvo type="percent" val="0"/>
        <cfvo type="num" val="0"/>
        <cfvo type="formula" val="TEXT(&quot;OK&quot;,0)"/>
      </iconSet>
    </cfRule>
  </conditionalFormatting>
  <conditionalFormatting sqref="AM402">
    <cfRule type="iconSet" priority="782">
      <iconSet>
        <cfvo type="percent" val="0"/>
        <cfvo type="num" val="0"/>
        <cfvo type="num" val="12"/>
      </iconSet>
    </cfRule>
  </conditionalFormatting>
  <conditionalFormatting sqref="AM400">
    <cfRule type="iconSet" priority="779">
      <iconSet iconSet="3TrafficLights2">
        <cfvo type="percent" val="0"/>
        <cfvo type="num" val="0"/>
        <cfvo type="formula" val="TEXT(&quot;OK&quot;,0)"/>
      </iconSet>
    </cfRule>
  </conditionalFormatting>
  <conditionalFormatting sqref="AM400">
    <cfRule type="iconSet" priority="780">
      <iconSet>
        <cfvo type="percent" val="0"/>
        <cfvo type="num" val="0"/>
        <cfvo type="num" val="12"/>
      </iconSet>
    </cfRule>
  </conditionalFormatting>
  <conditionalFormatting sqref="AM399">
    <cfRule type="iconSet" priority="777">
      <iconSet iconSet="3TrafficLights2">
        <cfvo type="percent" val="0"/>
        <cfvo type="num" val="0"/>
        <cfvo type="formula" val="TEXT(&quot;OK&quot;,0)"/>
      </iconSet>
    </cfRule>
  </conditionalFormatting>
  <conditionalFormatting sqref="AM399">
    <cfRule type="iconSet" priority="778">
      <iconSet>
        <cfvo type="percent" val="0"/>
        <cfvo type="num" val="0"/>
        <cfvo type="num" val="12"/>
      </iconSet>
    </cfRule>
  </conditionalFormatting>
  <conditionalFormatting sqref="AM398">
    <cfRule type="iconSet" priority="775">
      <iconSet iconSet="3TrafficLights2">
        <cfvo type="percent" val="0"/>
        <cfvo type="num" val="0"/>
        <cfvo type="formula" val="TEXT(&quot;OK&quot;,0)"/>
      </iconSet>
    </cfRule>
  </conditionalFormatting>
  <conditionalFormatting sqref="AM398">
    <cfRule type="iconSet" priority="776">
      <iconSet>
        <cfvo type="percent" val="0"/>
        <cfvo type="num" val="0"/>
        <cfvo type="num" val="12"/>
      </iconSet>
    </cfRule>
  </conditionalFormatting>
  <conditionalFormatting sqref="AM397">
    <cfRule type="iconSet" priority="773">
      <iconSet iconSet="3TrafficLights2">
        <cfvo type="percent" val="0"/>
        <cfvo type="num" val="0"/>
        <cfvo type="formula" val="TEXT(&quot;OK&quot;,0)"/>
      </iconSet>
    </cfRule>
  </conditionalFormatting>
  <conditionalFormatting sqref="AM397">
    <cfRule type="iconSet" priority="774">
      <iconSet>
        <cfvo type="percent" val="0"/>
        <cfvo type="num" val="0"/>
        <cfvo type="num" val="12"/>
      </iconSet>
    </cfRule>
  </conditionalFormatting>
  <conditionalFormatting sqref="AM391">
    <cfRule type="iconSet" priority="771">
      <iconSet iconSet="3TrafficLights2">
        <cfvo type="percent" val="0"/>
        <cfvo type="num" val="0"/>
        <cfvo type="formula" val="TEXT(&quot;OK&quot;,0)"/>
      </iconSet>
    </cfRule>
  </conditionalFormatting>
  <conditionalFormatting sqref="AM391">
    <cfRule type="iconSet" priority="772">
      <iconSet>
        <cfvo type="percent" val="0"/>
        <cfvo type="num" val="0"/>
        <cfvo type="num" val="12"/>
      </iconSet>
    </cfRule>
  </conditionalFormatting>
  <conditionalFormatting sqref="AM390">
    <cfRule type="iconSet" priority="769">
      <iconSet iconSet="3TrafficLights2">
        <cfvo type="percent" val="0"/>
        <cfvo type="num" val="0"/>
        <cfvo type="formula" val="TEXT(&quot;OK&quot;,0)"/>
      </iconSet>
    </cfRule>
  </conditionalFormatting>
  <conditionalFormatting sqref="AM390">
    <cfRule type="iconSet" priority="770">
      <iconSet>
        <cfvo type="percent" val="0"/>
        <cfvo type="num" val="0"/>
        <cfvo type="num" val="12"/>
      </iconSet>
    </cfRule>
  </conditionalFormatting>
  <conditionalFormatting sqref="AM389">
    <cfRule type="iconSet" priority="767">
      <iconSet iconSet="3TrafficLights2">
        <cfvo type="percent" val="0"/>
        <cfvo type="num" val="0"/>
        <cfvo type="formula" val="TEXT(&quot;OK&quot;,0)"/>
      </iconSet>
    </cfRule>
  </conditionalFormatting>
  <conditionalFormatting sqref="AM389">
    <cfRule type="iconSet" priority="768">
      <iconSet>
        <cfvo type="percent" val="0"/>
        <cfvo type="num" val="0"/>
        <cfvo type="num" val="12"/>
      </iconSet>
    </cfRule>
  </conditionalFormatting>
  <conditionalFormatting sqref="AM401">
    <cfRule type="iconSet" priority="765">
      <iconSet iconSet="3TrafficLights2">
        <cfvo type="percent" val="0"/>
        <cfvo type="num" val="0"/>
        <cfvo type="formula" val="TEXT(&quot;OK&quot;,0)"/>
      </iconSet>
    </cfRule>
  </conditionalFormatting>
  <conditionalFormatting sqref="AM401">
    <cfRule type="iconSet" priority="766">
      <iconSet>
        <cfvo type="percent" val="0"/>
        <cfvo type="num" val="0"/>
        <cfvo type="num" val="12"/>
      </iconSet>
    </cfRule>
  </conditionalFormatting>
  <conditionalFormatting sqref="AM395">
    <cfRule type="iconSet" priority="763">
      <iconSet iconSet="3TrafficLights2">
        <cfvo type="percent" val="0"/>
        <cfvo type="num" val="0"/>
        <cfvo type="formula" val="TEXT(&quot;OK&quot;,0)"/>
      </iconSet>
    </cfRule>
  </conditionalFormatting>
  <conditionalFormatting sqref="AM395">
    <cfRule type="iconSet" priority="764">
      <iconSet>
        <cfvo type="percent" val="0"/>
        <cfvo type="num" val="0"/>
        <cfvo type="num" val="12"/>
      </iconSet>
    </cfRule>
  </conditionalFormatting>
  <conditionalFormatting sqref="AM394">
    <cfRule type="iconSet" priority="761">
      <iconSet iconSet="3TrafficLights2">
        <cfvo type="percent" val="0"/>
        <cfvo type="num" val="0"/>
        <cfvo type="formula" val="TEXT(&quot;OK&quot;,0)"/>
      </iconSet>
    </cfRule>
  </conditionalFormatting>
  <conditionalFormatting sqref="AM394">
    <cfRule type="iconSet" priority="762">
      <iconSet>
        <cfvo type="percent" val="0"/>
        <cfvo type="num" val="0"/>
        <cfvo type="num" val="12"/>
      </iconSet>
    </cfRule>
  </conditionalFormatting>
  <conditionalFormatting sqref="AM393">
    <cfRule type="iconSet" priority="759">
      <iconSet iconSet="3TrafficLights2">
        <cfvo type="percent" val="0"/>
        <cfvo type="num" val="0"/>
        <cfvo type="formula" val="TEXT(&quot;OK&quot;,0)"/>
      </iconSet>
    </cfRule>
  </conditionalFormatting>
  <conditionalFormatting sqref="AM393">
    <cfRule type="iconSet" priority="760">
      <iconSet>
        <cfvo type="percent" val="0"/>
        <cfvo type="num" val="0"/>
        <cfvo type="num" val="12"/>
      </iconSet>
    </cfRule>
  </conditionalFormatting>
  <conditionalFormatting sqref="AM392">
    <cfRule type="iconSet" priority="757">
      <iconSet iconSet="3TrafficLights2">
        <cfvo type="percent" val="0"/>
        <cfvo type="num" val="0"/>
        <cfvo type="formula" val="TEXT(&quot;OK&quot;,0)"/>
      </iconSet>
    </cfRule>
  </conditionalFormatting>
  <conditionalFormatting sqref="AM392">
    <cfRule type="iconSet" priority="758">
      <iconSet>
        <cfvo type="percent" val="0"/>
        <cfvo type="num" val="0"/>
        <cfvo type="num" val="12"/>
      </iconSet>
    </cfRule>
  </conditionalFormatting>
  <conditionalFormatting sqref="AM396">
    <cfRule type="iconSet" priority="755">
      <iconSet iconSet="3TrafficLights2">
        <cfvo type="percent" val="0"/>
        <cfvo type="num" val="0"/>
        <cfvo type="formula" val="TEXT(&quot;OK&quot;,0)"/>
      </iconSet>
    </cfRule>
  </conditionalFormatting>
  <conditionalFormatting sqref="AM396">
    <cfRule type="iconSet" priority="756">
      <iconSet>
        <cfvo type="percent" val="0"/>
        <cfvo type="num" val="0"/>
        <cfvo type="num" val="12"/>
      </iconSet>
    </cfRule>
  </conditionalFormatting>
  <conditionalFormatting sqref="AM432">
    <cfRule type="iconSet" priority="753">
      <iconSet iconSet="3TrafficLights2">
        <cfvo type="percent" val="0"/>
        <cfvo type="num" val="0"/>
        <cfvo type="formula" val="TEXT(&quot;OK&quot;,0)"/>
      </iconSet>
    </cfRule>
  </conditionalFormatting>
  <conditionalFormatting sqref="AM432">
    <cfRule type="iconSet" priority="754">
      <iconSet>
        <cfvo type="percent" val="0"/>
        <cfvo type="num" val="0"/>
        <cfvo type="num" val="12"/>
      </iconSet>
    </cfRule>
  </conditionalFormatting>
  <conditionalFormatting sqref="AM430">
    <cfRule type="iconSet" priority="751">
      <iconSet iconSet="3TrafficLights2">
        <cfvo type="percent" val="0"/>
        <cfvo type="num" val="0"/>
        <cfvo type="formula" val="TEXT(&quot;OK&quot;,0)"/>
      </iconSet>
    </cfRule>
  </conditionalFormatting>
  <conditionalFormatting sqref="AM430">
    <cfRule type="iconSet" priority="752">
      <iconSet>
        <cfvo type="percent" val="0"/>
        <cfvo type="num" val="0"/>
        <cfvo type="num" val="12"/>
      </iconSet>
    </cfRule>
  </conditionalFormatting>
  <conditionalFormatting sqref="AM429">
    <cfRule type="iconSet" priority="749">
      <iconSet iconSet="3TrafficLights2">
        <cfvo type="percent" val="0"/>
        <cfvo type="num" val="0"/>
        <cfvo type="formula" val="TEXT(&quot;OK&quot;,0)"/>
      </iconSet>
    </cfRule>
  </conditionalFormatting>
  <conditionalFormatting sqref="AM429">
    <cfRule type="iconSet" priority="750">
      <iconSet>
        <cfvo type="percent" val="0"/>
        <cfvo type="num" val="0"/>
        <cfvo type="num" val="12"/>
      </iconSet>
    </cfRule>
  </conditionalFormatting>
  <conditionalFormatting sqref="AM428">
    <cfRule type="iconSet" priority="747">
      <iconSet iconSet="3TrafficLights2">
        <cfvo type="percent" val="0"/>
        <cfvo type="num" val="0"/>
        <cfvo type="formula" val="TEXT(&quot;OK&quot;,0)"/>
      </iconSet>
    </cfRule>
  </conditionalFormatting>
  <conditionalFormatting sqref="AM428">
    <cfRule type="iconSet" priority="748">
      <iconSet>
        <cfvo type="percent" val="0"/>
        <cfvo type="num" val="0"/>
        <cfvo type="num" val="12"/>
      </iconSet>
    </cfRule>
  </conditionalFormatting>
  <conditionalFormatting sqref="AM427">
    <cfRule type="iconSet" priority="745">
      <iconSet iconSet="3TrafficLights2">
        <cfvo type="percent" val="0"/>
        <cfvo type="num" val="0"/>
        <cfvo type="formula" val="TEXT(&quot;OK&quot;,0)"/>
      </iconSet>
    </cfRule>
  </conditionalFormatting>
  <conditionalFormatting sqref="AM427">
    <cfRule type="iconSet" priority="746">
      <iconSet>
        <cfvo type="percent" val="0"/>
        <cfvo type="num" val="0"/>
        <cfvo type="num" val="12"/>
      </iconSet>
    </cfRule>
  </conditionalFormatting>
  <conditionalFormatting sqref="AM421">
    <cfRule type="iconSet" priority="743">
      <iconSet iconSet="3TrafficLights2">
        <cfvo type="percent" val="0"/>
        <cfvo type="num" val="0"/>
        <cfvo type="formula" val="TEXT(&quot;OK&quot;,0)"/>
      </iconSet>
    </cfRule>
  </conditionalFormatting>
  <conditionalFormatting sqref="AM421">
    <cfRule type="iconSet" priority="744">
      <iconSet>
        <cfvo type="percent" val="0"/>
        <cfvo type="num" val="0"/>
        <cfvo type="num" val="12"/>
      </iconSet>
    </cfRule>
  </conditionalFormatting>
  <conditionalFormatting sqref="AM420">
    <cfRule type="iconSet" priority="741">
      <iconSet iconSet="3TrafficLights2">
        <cfvo type="percent" val="0"/>
        <cfvo type="num" val="0"/>
        <cfvo type="formula" val="TEXT(&quot;OK&quot;,0)"/>
      </iconSet>
    </cfRule>
  </conditionalFormatting>
  <conditionalFormatting sqref="AM420">
    <cfRule type="iconSet" priority="742">
      <iconSet>
        <cfvo type="percent" val="0"/>
        <cfvo type="num" val="0"/>
        <cfvo type="num" val="12"/>
      </iconSet>
    </cfRule>
  </conditionalFormatting>
  <conditionalFormatting sqref="AM419">
    <cfRule type="iconSet" priority="739">
      <iconSet iconSet="3TrafficLights2">
        <cfvo type="percent" val="0"/>
        <cfvo type="num" val="0"/>
        <cfvo type="formula" val="TEXT(&quot;OK&quot;,0)"/>
      </iconSet>
    </cfRule>
  </conditionalFormatting>
  <conditionalFormatting sqref="AM419">
    <cfRule type="iconSet" priority="740">
      <iconSet>
        <cfvo type="percent" val="0"/>
        <cfvo type="num" val="0"/>
        <cfvo type="num" val="12"/>
      </iconSet>
    </cfRule>
  </conditionalFormatting>
  <conditionalFormatting sqref="AM431">
    <cfRule type="iconSet" priority="737">
      <iconSet iconSet="3TrafficLights2">
        <cfvo type="percent" val="0"/>
        <cfvo type="num" val="0"/>
        <cfvo type="formula" val="TEXT(&quot;OK&quot;,0)"/>
      </iconSet>
    </cfRule>
  </conditionalFormatting>
  <conditionalFormatting sqref="AM431">
    <cfRule type="iconSet" priority="738">
      <iconSet>
        <cfvo type="percent" val="0"/>
        <cfvo type="num" val="0"/>
        <cfvo type="num" val="12"/>
      </iconSet>
    </cfRule>
  </conditionalFormatting>
  <conditionalFormatting sqref="AM425">
    <cfRule type="iconSet" priority="735">
      <iconSet iconSet="3TrafficLights2">
        <cfvo type="percent" val="0"/>
        <cfvo type="num" val="0"/>
        <cfvo type="formula" val="TEXT(&quot;OK&quot;,0)"/>
      </iconSet>
    </cfRule>
  </conditionalFormatting>
  <conditionalFormatting sqref="AM425">
    <cfRule type="iconSet" priority="736">
      <iconSet>
        <cfvo type="percent" val="0"/>
        <cfvo type="num" val="0"/>
        <cfvo type="num" val="12"/>
      </iconSet>
    </cfRule>
  </conditionalFormatting>
  <conditionalFormatting sqref="AM424">
    <cfRule type="iconSet" priority="733">
      <iconSet iconSet="3TrafficLights2">
        <cfvo type="percent" val="0"/>
        <cfvo type="num" val="0"/>
        <cfvo type="formula" val="TEXT(&quot;OK&quot;,0)"/>
      </iconSet>
    </cfRule>
  </conditionalFormatting>
  <conditionalFormatting sqref="AM424">
    <cfRule type="iconSet" priority="734">
      <iconSet>
        <cfvo type="percent" val="0"/>
        <cfvo type="num" val="0"/>
        <cfvo type="num" val="12"/>
      </iconSet>
    </cfRule>
  </conditionalFormatting>
  <conditionalFormatting sqref="AM423">
    <cfRule type="iconSet" priority="731">
      <iconSet iconSet="3TrafficLights2">
        <cfvo type="percent" val="0"/>
        <cfvo type="num" val="0"/>
        <cfvo type="formula" val="TEXT(&quot;OK&quot;,0)"/>
      </iconSet>
    </cfRule>
  </conditionalFormatting>
  <conditionalFormatting sqref="AM423">
    <cfRule type="iconSet" priority="732">
      <iconSet>
        <cfvo type="percent" val="0"/>
        <cfvo type="num" val="0"/>
        <cfvo type="num" val="12"/>
      </iconSet>
    </cfRule>
  </conditionalFormatting>
  <conditionalFormatting sqref="AM422">
    <cfRule type="iconSet" priority="729">
      <iconSet iconSet="3TrafficLights2">
        <cfvo type="percent" val="0"/>
        <cfvo type="num" val="0"/>
        <cfvo type="formula" val="TEXT(&quot;OK&quot;,0)"/>
      </iconSet>
    </cfRule>
  </conditionalFormatting>
  <conditionalFormatting sqref="AM422">
    <cfRule type="iconSet" priority="730">
      <iconSet>
        <cfvo type="percent" val="0"/>
        <cfvo type="num" val="0"/>
        <cfvo type="num" val="12"/>
      </iconSet>
    </cfRule>
  </conditionalFormatting>
  <conditionalFormatting sqref="AM426">
    <cfRule type="iconSet" priority="727">
      <iconSet iconSet="3TrafficLights2">
        <cfvo type="percent" val="0"/>
        <cfvo type="num" val="0"/>
        <cfvo type="formula" val="TEXT(&quot;OK&quot;,0)"/>
      </iconSet>
    </cfRule>
  </conditionalFormatting>
  <conditionalFormatting sqref="AM426">
    <cfRule type="iconSet" priority="728">
      <iconSet>
        <cfvo type="percent" val="0"/>
        <cfvo type="num" val="0"/>
        <cfvo type="num" val="12"/>
      </iconSet>
    </cfRule>
  </conditionalFormatting>
  <conditionalFormatting sqref="AM461">
    <cfRule type="iconSet" priority="725">
      <iconSet iconSet="3TrafficLights2">
        <cfvo type="percent" val="0"/>
        <cfvo type="num" val="0"/>
        <cfvo type="formula" val="TEXT(&quot;OK&quot;,0)"/>
      </iconSet>
    </cfRule>
  </conditionalFormatting>
  <conditionalFormatting sqref="AM461">
    <cfRule type="iconSet" priority="726">
      <iconSet>
        <cfvo type="percent" val="0"/>
        <cfvo type="num" val="0"/>
        <cfvo type="num" val="12"/>
      </iconSet>
    </cfRule>
  </conditionalFormatting>
  <conditionalFormatting sqref="AM459">
    <cfRule type="iconSet" priority="723">
      <iconSet iconSet="3TrafficLights2">
        <cfvo type="percent" val="0"/>
        <cfvo type="num" val="0"/>
        <cfvo type="formula" val="TEXT(&quot;OK&quot;,0)"/>
      </iconSet>
    </cfRule>
  </conditionalFormatting>
  <conditionalFormatting sqref="AM459">
    <cfRule type="iconSet" priority="724">
      <iconSet>
        <cfvo type="percent" val="0"/>
        <cfvo type="num" val="0"/>
        <cfvo type="num" val="12"/>
      </iconSet>
    </cfRule>
  </conditionalFormatting>
  <conditionalFormatting sqref="AM458">
    <cfRule type="iconSet" priority="721">
      <iconSet iconSet="3TrafficLights2">
        <cfvo type="percent" val="0"/>
        <cfvo type="num" val="0"/>
        <cfvo type="formula" val="TEXT(&quot;OK&quot;,0)"/>
      </iconSet>
    </cfRule>
  </conditionalFormatting>
  <conditionalFormatting sqref="AM458">
    <cfRule type="iconSet" priority="722">
      <iconSet>
        <cfvo type="percent" val="0"/>
        <cfvo type="num" val="0"/>
        <cfvo type="num" val="12"/>
      </iconSet>
    </cfRule>
  </conditionalFormatting>
  <conditionalFormatting sqref="AM457">
    <cfRule type="iconSet" priority="719">
      <iconSet iconSet="3TrafficLights2">
        <cfvo type="percent" val="0"/>
        <cfvo type="num" val="0"/>
        <cfvo type="formula" val="TEXT(&quot;OK&quot;,0)"/>
      </iconSet>
    </cfRule>
  </conditionalFormatting>
  <conditionalFormatting sqref="AM457">
    <cfRule type="iconSet" priority="720">
      <iconSet>
        <cfvo type="percent" val="0"/>
        <cfvo type="num" val="0"/>
        <cfvo type="num" val="12"/>
      </iconSet>
    </cfRule>
  </conditionalFormatting>
  <conditionalFormatting sqref="AM456">
    <cfRule type="iconSet" priority="717">
      <iconSet iconSet="3TrafficLights2">
        <cfvo type="percent" val="0"/>
        <cfvo type="num" val="0"/>
        <cfvo type="formula" val="TEXT(&quot;OK&quot;,0)"/>
      </iconSet>
    </cfRule>
  </conditionalFormatting>
  <conditionalFormatting sqref="AM456">
    <cfRule type="iconSet" priority="718">
      <iconSet>
        <cfvo type="percent" val="0"/>
        <cfvo type="num" val="0"/>
        <cfvo type="num" val="12"/>
      </iconSet>
    </cfRule>
  </conditionalFormatting>
  <conditionalFormatting sqref="AM450">
    <cfRule type="iconSet" priority="715">
      <iconSet iconSet="3TrafficLights2">
        <cfvo type="percent" val="0"/>
        <cfvo type="num" val="0"/>
        <cfvo type="formula" val="TEXT(&quot;OK&quot;,0)"/>
      </iconSet>
    </cfRule>
  </conditionalFormatting>
  <conditionalFormatting sqref="AM450">
    <cfRule type="iconSet" priority="716">
      <iconSet>
        <cfvo type="percent" val="0"/>
        <cfvo type="num" val="0"/>
        <cfvo type="num" val="12"/>
      </iconSet>
    </cfRule>
  </conditionalFormatting>
  <conditionalFormatting sqref="AM449">
    <cfRule type="iconSet" priority="713">
      <iconSet iconSet="3TrafficLights2">
        <cfvo type="percent" val="0"/>
        <cfvo type="num" val="0"/>
        <cfvo type="formula" val="TEXT(&quot;OK&quot;,0)"/>
      </iconSet>
    </cfRule>
  </conditionalFormatting>
  <conditionalFormatting sqref="AM449">
    <cfRule type="iconSet" priority="714">
      <iconSet>
        <cfvo type="percent" val="0"/>
        <cfvo type="num" val="0"/>
        <cfvo type="num" val="12"/>
      </iconSet>
    </cfRule>
  </conditionalFormatting>
  <conditionalFormatting sqref="AM448">
    <cfRule type="iconSet" priority="711">
      <iconSet iconSet="3TrafficLights2">
        <cfvo type="percent" val="0"/>
        <cfvo type="num" val="0"/>
        <cfvo type="formula" val="TEXT(&quot;OK&quot;,0)"/>
      </iconSet>
    </cfRule>
  </conditionalFormatting>
  <conditionalFormatting sqref="AM448">
    <cfRule type="iconSet" priority="712">
      <iconSet>
        <cfvo type="percent" val="0"/>
        <cfvo type="num" val="0"/>
        <cfvo type="num" val="12"/>
      </iconSet>
    </cfRule>
  </conditionalFormatting>
  <conditionalFormatting sqref="AM460">
    <cfRule type="iconSet" priority="709">
      <iconSet iconSet="3TrafficLights2">
        <cfvo type="percent" val="0"/>
        <cfvo type="num" val="0"/>
        <cfvo type="formula" val="TEXT(&quot;OK&quot;,0)"/>
      </iconSet>
    </cfRule>
  </conditionalFormatting>
  <conditionalFormatting sqref="AM460">
    <cfRule type="iconSet" priority="710">
      <iconSet>
        <cfvo type="percent" val="0"/>
        <cfvo type="num" val="0"/>
        <cfvo type="num" val="12"/>
      </iconSet>
    </cfRule>
  </conditionalFormatting>
  <conditionalFormatting sqref="AM454">
    <cfRule type="iconSet" priority="707">
      <iconSet iconSet="3TrafficLights2">
        <cfvo type="percent" val="0"/>
        <cfvo type="num" val="0"/>
        <cfvo type="formula" val="TEXT(&quot;OK&quot;,0)"/>
      </iconSet>
    </cfRule>
  </conditionalFormatting>
  <conditionalFormatting sqref="AM454">
    <cfRule type="iconSet" priority="708">
      <iconSet>
        <cfvo type="percent" val="0"/>
        <cfvo type="num" val="0"/>
        <cfvo type="num" val="12"/>
      </iconSet>
    </cfRule>
  </conditionalFormatting>
  <conditionalFormatting sqref="AM453">
    <cfRule type="iconSet" priority="705">
      <iconSet iconSet="3TrafficLights2">
        <cfvo type="percent" val="0"/>
        <cfvo type="num" val="0"/>
        <cfvo type="formula" val="TEXT(&quot;OK&quot;,0)"/>
      </iconSet>
    </cfRule>
  </conditionalFormatting>
  <conditionalFormatting sqref="AM453">
    <cfRule type="iconSet" priority="706">
      <iconSet>
        <cfvo type="percent" val="0"/>
        <cfvo type="num" val="0"/>
        <cfvo type="num" val="12"/>
      </iconSet>
    </cfRule>
  </conditionalFormatting>
  <conditionalFormatting sqref="AM452">
    <cfRule type="iconSet" priority="703">
      <iconSet iconSet="3TrafficLights2">
        <cfvo type="percent" val="0"/>
        <cfvo type="num" val="0"/>
        <cfvo type="formula" val="TEXT(&quot;OK&quot;,0)"/>
      </iconSet>
    </cfRule>
  </conditionalFormatting>
  <conditionalFormatting sqref="AM452">
    <cfRule type="iconSet" priority="704">
      <iconSet>
        <cfvo type="percent" val="0"/>
        <cfvo type="num" val="0"/>
        <cfvo type="num" val="12"/>
      </iconSet>
    </cfRule>
  </conditionalFormatting>
  <conditionalFormatting sqref="AM451">
    <cfRule type="iconSet" priority="701">
      <iconSet iconSet="3TrafficLights2">
        <cfvo type="percent" val="0"/>
        <cfvo type="num" val="0"/>
        <cfvo type="formula" val="TEXT(&quot;OK&quot;,0)"/>
      </iconSet>
    </cfRule>
  </conditionalFormatting>
  <conditionalFormatting sqref="AM451">
    <cfRule type="iconSet" priority="702">
      <iconSet>
        <cfvo type="percent" val="0"/>
        <cfvo type="num" val="0"/>
        <cfvo type="num" val="12"/>
      </iconSet>
    </cfRule>
  </conditionalFormatting>
  <conditionalFormatting sqref="AM455">
    <cfRule type="iconSet" priority="699">
      <iconSet iconSet="3TrafficLights2">
        <cfvo type="percent" val="0"/>
        <cfvo type="num" val="0"/>
        <cfvo type="formula" val="TEXT(&quot;OK&quot;,0)"/>
      </iconSet>
    </cfRule>
  </conditionalFormatting>
  <conditionalFormatting sqref="AM455">
    <cfRule type="iconSet" priority="700">
      <iconSet>
        <cfvo type="percent" val="0"/>
        <cfvo type="num" val="0"/>
        <cfvo type="num" val="12"/>
      </iconSet>
    </cfRule>
  </conditionalFormatting>
  <conditionalFormatting sqref="AM490">
    <cfRule type="iconSet" priority="697">
      <iconSet iconSet="3TrafficLights2">
        <cfvo type="percent" val="0"/>
        <cfvo type="num" val="0"/>
        <cfvo type="formula" val="TEXT(&quot;OK&quot;,0)"/>
      </iconSet>
    </cfRule>
  </conditionalFormatting>
  <conditionalFormatting sqref="AM490">
    <cfRule type="iconSet" priority="698">
      <iconSet>
        <cfvo type="percent" val="0"/>
        <cfvo type="num" val="0"/>
        <cfvo type="num" val="12"/>
      </iconSet>
    </cfRule>
  </conditionalFormatting>
  <conditionalFormatting sqref="AM488">
    <cfRule type="iconSet" priority="695">
      <iconSet iconSet="3TrafficLights2">
        <cfvo type="percent" val="0"/>
        <cfvo type="num" val="0"/>
        <cfvo type="formula" val="TEXT(&quot;OK&quot;,0)"/>
      </iconSet>
    </cfRule>
  </conditionalFormatting>
  <conditionalFormatting sqref="AM488">
    <cfRule type="iconSet" priority="696">
      <iconSet>
        <cfvo type="percent" val="0"/>
        <cfvo type="num" val="0"/>
        <cfvo type="num" val="12"/>
      </iconSet>
    </cfRule>
  </conditionalFormatting>
  <conditionalFormatting sqref="AM487">
    <cfRule type="iconSet" priority="693">
      <iconSet iconSet="3TrafficLights2">
        <cfvo type="percent" val="0"/>
        <cfvo type="num" val="0"/>
        <cfvo type="formula" val="TEXT(&quot;OK&quot;,0)"/>
      </iconSet>
    </cfRule>
  </conditionalFormatting>
  <conditionalFormatting sqref="AM487">
    <cfRule type="iconSet" priority="694">
      <iconSet>
        <cfvo type="percent" val="0"/>
        <cfvo type="num" val="0"/>
        <cfvo type="num" val="12"/>
      </iconSet>
    </cfRule>
  </conditionalFormatting>
  <conditionalFormatting sqref="AM486">
    <cfRule type="iconSet" priority="691">
      <iconSet iconSet="3TrafficLights2">
        <cfvo type="percent" val="0"/>
        <cfvo type="num" val="0"/>
        <cfvo type="formula" val="TEXT(&quot;OK&quot;,0)"/>
      </iconSet>
    </cfRule>
  </conditionalFormatting>
  <conditionalFormatting sqref="AM486">
    <cfRule type="iconSet" priority="692">
      <iconSet>
        <cfvo type="percent" val="0"/>
        <cfvo type="num" val="0"/>
        <cfvo type="num" val="12"/>
      </iconSet>
    </cfRule>
  </conditionalFormatting>
  <conditionalFormatting sqref="AM485">
    <cfRule type="iconSet" priority="689">
      <iconSet iconSet="3TrafficLights2">
        <cfvo type="percent" val="0"/>
        <cfvo type="num" val="0"/>
        <cfvo type="formula" val="TEXT(&quot;OK&quot;,0)"/>
      </iconSet>
    </cfRule>
  </conditionalFormatting>
  <conditionalFormatting sqref="AM485">
    <cfRule type="iconSet" priority="690">
      <iconSet>
        <cfvo type="percent" val="0"/>
        <cfvo type="num" val="0"/>
        <cfvo type="num" val="12"/>
      </iconSet>
    </cfRule>
  </conditionalFormatting>
  <conditionalFormatting sqref="AM479">
    <cfRule type="iconSet" priority="687">
      <iconSet iconSet="3TrafficLights2">
        <cfvo type="percent" val="0"/>
        <cfvo type="num" val="0"/>
        <cfvo type="formula" val="TEXT(&quot;OK&quot;,0)"/>
      </iconSet>
    </cfRule>
  </conditionalFormatting>
  <conditionalFormatting sqref="AM479">
    <cfRule type="iconSet" priority="688">
      <iconSet>
        <cfvo type="percent" val="0"/>
        <cfvo type="num" val="0"/>
        <cfvo type="num" val="12"/>
      </iconSet>
    </cfRule>
  </conditionalFormatting>
  <conditionalFormatting sqref="AM478">
    <cfRule type="iconSet" priority="685">
      <iconSet iconSet="3TrafficLights2">
        <cfvo type="percent" val="0"/>
        <cfvo type="num" val="0"/>
        <cfvo type="formula" val="TEXT(&quot;OK&quot;,0)"/>
      </iconSet>
    </cfRule>
  </conditionalFormatting>
  <conditionalFormatting sqref="AM478">
    <cfRule type="iconSet" priority="686">
      <iconSet>
        <cfvo type="percent" val="0"/>
        <cfvo type="num" val="0"/>
        <cfvo type="num" val="12"/>
      </iconSet>
    </cfRule>
  </conditionalFormatting>
  <conditionalFormatting sqref="AM477">
    <cfRule type="iconSet" priority="683">
      <iconSet iconSet="3TrafficLights2">
        <cfvo type="percent" val="0"/>
        <cfvo type="num" val="0"/>
        <cfvo type="formula" val="TEXT(&quot;OK&quot;,0)"/>
      </iconSet>
    </cfRule>
  </conditionalFormatting>
  <conditionalFormatting sqref="AM477">
    <cfRule type="iconSet" priority="684">
      <iconSet>
        <cfvo type="percent" val="0"/>
        <cfvo type="num" val="0"/>
        <cfvo type="num" val="12"/>
      </iconSet>
    </cfRule>
  </conditionalFormatting>
  <conditionalFormatting sqref="AM489">
    <cfRule type="iconSet" priority="681">
      <iconSet iconSet="3TrafficLights2">
        <cfvo type="percent" val="0"/>
        <cfvo type="num" val="0"/>
        <cfvo type="formula" val="TEXT(&quot;OK&quot;,0)"/>
      </iconSet>
    </cfRule>
  </conditionalFormatting>
  <conditionalFormatting sqref="AM489">
    <cfRule type="iconSet" priority="682">
      <iconSet>
        <cfvo type="percent" val="0"/>
        <cfvo type="num" val="0"/>
        <cfvo type="num" val="12"/>
      </iconSet>
    </cfRule>
  </conditionalFormatting>
  <conditionalFormatting sqref="AM483">
    <cfRule type="iconSet" priority="679">
      <iconSet iconSet="3TrafficLights2">
        <cfvo type="percent" val="0"/>
        <cfvo type="num" val="0"/>
        <cfvo type="formula" val="TEXT(&quot;OK&quot;,0)"/>
      </iconSet>
    </cfRule>
  </conditionalFormatting>
  <conditionalFormatting sqref="AM483">
    <cfRule type="iconSet" priority="680">
      <iconSet>
        <cfvo type="percent" val="0"/>
        <cfvo type="num" val="0"/>
        <cfvo type="num" val="12"/>
      </iconSet>
    </cfRule>
  </conditionalFormatting>
  <conditionalFormatting sqref="AM482">
    <cfRule type="iconSet" priority="677">
      <iconSet iconSet="3TrafficLights2">
        <cfvo type="percent" val="0"/>
        <cfvo type="num" val="0"/>
        <cfvo type="formula" val="TEXT(&quot;OK&quot;,0)"/>
      </iconSet>
    </cfRule>
  </conditionalFormatting>
  <conditionalFormatting sqref="AM482">
    <cfRule type="iconSet" priority="678">
      <iconSet>
        <cfvo type="percent" val="0"/>
        <cfvo type="num" val="0"/>
        <cfvo type="num" val="12"/>
      </iconSet>
    </cfRule>
  </conditionalFormatting>
  <conditionalFormatting sqref="AM481">
    <cfRule type="iconSet" priority="675">
      <iconSet iconSet="3TrafficLights2">
        <cfvo type="percent" val="0"/>
        <cfvo type="num" val="0"/>
        <cfvo type="formula" val="TEXT(&quot;OK&quot;,0)"/>
      </iconSet>
    </cfRule>
  </conditionalFormatting>
  <conditionalFormatting sqref="AM481">
    <cfRule type="iconSet" priority="676">
      <iconSet>
        <cfvo type="percent" val="0"/>
        <cfvo type="num" val="0"/>
        <cfvo type="num" val="12"/>
      </iconSet>
    </cfRule>
  </conditionalFormatting>
  <conditionalFormatting sqref="AM480">
    <cfRule type="iconSet" priority="673">
      <iconSet iconSet="3TrafficLights2">
        <cfvo type="percent" val="0"/>
        <cfvo type="num" val="0"/>
        <cfvo type="formula" val="TEXT(&quot;OK&quot;,0)"/>
      </iconSet>
    </cfRule>
  </conditionalFormatting>
  <conditionalFormatting sqref="AM480">
    <cfRule type="iconSet" priority="674">
      <iconSet>
        <cfvo type="percent" val="0"/>
        <cfvo type="num" val="0"/>
        <cfvo type="num" val="12"/>
      </iconSet>
    </cfRule>
  </conditionalFormatting>
  <conditionalFormatting sqref="AM484">
    <cfRule type="iconSet" priority="671">
      <iconSet iconSet="3TrafficLights2">
        <cfvo type="percent" val="0"/>
        <cfvo type="num" val="0"/>
        <cfvo type="formula" val="TEXT(&quot;OK&quot;,0)"/>
      </iconSet>
    </cfRule>
  </conditionalFormatting>
  <conditionalFormatting sqref="AM484">
    <cfRule type="iconSet" priority="672">
      <iconSet>
        <cfvo type="percent" val="0"/>
        <cfvo type="num" val="0"/>
        <cfvo type="num" val="12"/>
      </iconSet>
    </cfRule>
  </conditionalFormatting>
  <conditionalFormatting sqref="AM519">
    <cfRule type="iconSet" priority="669">
      <iconSet iconSet="3TrafficLights2">
        <cfvo type="percent" val="0"/>
        <cfvo type="num" val="0"/>
        <cfvo type="formula" val="TEXT(&quot;OK&quot;,0)"/>
      </iconSet>
    </cfRule>
  </conditionalFormatting>
  <conditionalFormatting sqref="AM519">
    <cfRule type="iconSet" priority="670">
      <iconSet>
        <cfvo type="percent" val="0"/>
        <cfvo type="num" val="0"/>
        <cfvo type="num" val="12"/>
      </iconSet>
    </cfRule>
  </conditionalFormatting>
  <conditionalFormatting sqref="AM517">
    <cfRule type="iconSet" priority="667">
      <iconSet iconSet="3TrafficLights2">
        <cfvo type="percent" val="0"/>
        <cfvo type="num" val="0"/>
        <cfvo type="formula" val="TEXT(&quot;OK&quot;,0)"/>
      </iconSet>
    </cfRule>
  </conditionalFormatting>
  <conditionalFormatting sqref="AM517">
    <cfRule type="iconSet" priority="668">
      <iconSet>
        <cfvo type="percent" val="0"/>
        <cfvo type="num" val="0"/>
        <cfvo type="num" val="12"/>
      </iconSet>
    </cfRule>
  </conditionalFormatting>
  <conditionalFormatting sqref="AM516">
    <cfRule type="iconSet" priority="665">
      <iconSet iconSet="3TrafficLights2">
        <cfvo type="percent" val="0"/>
        <cfvo type="num" val="0"/>
        <cfvo type="formula" val="TEXT(&quot;OK&quot;,0)"/>
      </iconSet>
    </cfRule>
  </conditionalFormatting>
  <conditionalFormatting sqref="AM516">
    <cfRule type="iconSet" priority="666">
      <iconSet>
        <cfvo type="percent" val="0"/>
        <cfvo type="num" val="0"/>
        <cfvo type="num" val="12"/>
      </iconSet>
    </cfRule>
  </conditionalFormatting>
  <conditionalFormatting sqref="AM515">
    <cfRule type="iconSet" priority="663">
      <iconSet iconSet="3TrafficLights2">
        <cfvo type="percent" val="0"/>
        <cfvo type="num" val="0"/>
        <cfvo type="formula" val="TEXT(&quot;OK&quot;,0)"/>
      </iconSet>
    </cfRule>
  </conditionalFormatting>
  <conditionalFormatting sqref="AM515">
    <cfRule type="iconSet" priority="664">
      <iconSet>
        <cfvo type="percent" val="0"/>
        <cfvo type="num" val="0"/>
        <cfvo type="num" val="12"/>
      </iconSet>
    </cfRule>
  </conditionalFormatting>
  <conditionalFormatting sqref="AM514">
    <cfRule type="iconSet" priority="661">
      <iconSet iconSet="3TrafficLights2">
        <cfvo type="percent" val="0"/>
        <cfvo type="num" val="0"/>
        <cfvo type="formula" val="TEXT(&quot;OK&quot;,0)"/>
      </iconSet>
    </cfRule>
  </conditionalFormatting>
  <conditionalFormatting sqref="AM514">
    <cfRule type="iconSet" priority="662">
      <iconSet>
        <cfvo type="percent" val="0"/>
        <cfvo type="num" val="0"/>
        <cfvo type="num" val="12"/>
      </iconSet>
    </cfRule>
  </conditionalFormatting>
  <conditionalFormatting sqref="AM508">
    <cfRule type="iconSet" priority="659">
      <iconSet iconSet="3TrafficLights2">
        <cfvo type="percent" val="0"/>
        <cfvo type="num" val="0"/>
        <cfvo type="formula" val="TEXT(&quot;OK&quot;,0)"/>
      </iconSet>
    </cfRule>
  </conditionalFormatting>
  <conditionalFormatting sqref="AM508">
    <cfRule type="iconSet" priority="660">
      <iconSet>
        <cfvo type="percent" val="0"/>
        <cfvo type="num" val="0"/>
        <cfvo type="num" val="12"/>
      </iconSet>
    </cfRule>
  </conditionalFormatting>
  <conditionalFormatting sqref="AM507">
    <cfRule type="iconSet" priority="657">
      <iconSet iconSet="3TrafficLights2">
        <cfvo type="percent" val="0"/>
        <cfvo type="num" val="0"/>
        <cfvo type="formula" val="TEXT(&quot;OK&quot;,0)"/>
      </iconSet>
    </cfRule>
  </conditionalFormatting>
  <conditionalFormatting sqref="AM507">
    <cfRule type="iconSet" priority="658">
      <iconSet>
        <cfvo type="percent" val="0"/>
        <cfvo type="num" val="0"/>
        <cfvo type="num" val="12"/>
      </iconSet>
    </cfRule>
  </conditionalFormatting>
  <conditionalFormatting sqref="AM506">
    <cfRule type="iconSet" priority="655">
      <iconSet iconSet="3TrafficLights2">
        <cfvo type="percent" val="0"/>
        <cfvo type="num" val="0"/>
        <cfvo type="formula" val="TEXT(&quot;OK&quot;,0)"/>
      </iconSet>
    </cfRule>
  </conditionalFormatting>
  <conditionalFormatting sqref="AM506">
    <cfRule type="iconSet" priority="656">
      <iconSet>
        <cfvo type="percent" val="0"/>
        <cfvo type="num" val="0"/>
        <cfvo type="num" val="12"/>
      </iconSet>
    </cfRule>
  </conditionalFormatting>
  <conditionalFormatting sqref="AM518">
    <cfRule type="iconSet" priority="653">
      <iconSet iconSet="3TrafficLights2">
        <cfvo type="percent" val="0"/>
        <cfvo type="num" val="0"/>
        <cfvo type="formula" val="TEXT(&quot;OK&quot;,0)"/>
      </iconSet>
    </cfRule>
  </conditionalFormatting>
  <conditionalFormatting sqref="AM518">
    <cfRule type="iconSet" priority="654">
      <iconSet>
        <cfvo type="percent" val="0"/>
        <cfvo type="num" val="0"/>
        <cfvo type="num" val="12"/>
      </iconSet>
    </cfRule>
  </conditionalFormatting>
  <conditionalFormatting sqref="AM512">
    <cfRule type="iconSet" priority="651">
      <iconSet iconSet="3TrafficLights2">
        <cfvo type="percent" val="0"/>
        <cfvo type="num" val="0"/>
        <cfvo type="formula" val="TEXT(&quot;OK&quot;,0)"/>
      </iconSet>
    </cfRule>
  </conditionalFormatting>
  <conditionalFormatting sqref="AM512">
    <cfRule type="iconSet" priority="652">
      <iconSet>
        <cfvo type="percent" val="0"/>
        <cfvo type="num" val="0"/>
        <cfvo type="num" val="12"/>
      </iconSet>
    </cfRule>
  </conditionalFormatting>
  <conditionalFormatting sqref="AM511">
    <cfRule type="iconSet" priority="649">
      <iconSet iconSet="3TrafficLights2">
        <cfvo type="percent" val="0"/>
        <cfvo type="num" val="0"/>
        <cfvo type="formula" val="TEXT(&quot;OK&quot;,0)"/>
      </iconSet>
    </cfRule>
  </conditionalFormatting>
  <conditionalFormatting sqref="AM511">
    <cfRule type="iconSet" priority="650">
      <iconSet>
        <cfvo type="percent" val="0"/>
        <cfvo type="num" val="0"/>
        <cfvo type="num" val="12"/>
      </iconSet>
    </cfRule>
  </conditionalFormatting>
  <conditionalFormatting sqref="AM510">
    <cfRule type="iconSet" priority="647">
      <iconSet iconSet="3TrafficLights2">
        <cfvo type="percent" val="0"/>
        <cfvo type="num" val="0"/>
        <cfvo type="formula" val="TEXT(&quot;OK&quot;,0)"/>
      </iconSet>
    </cfRule>
  </conditionalFormatting>
  <conditionalFormatting sqref="AM510">
    <cfRule type="iconSet" priority="648">
      <iconSet>
        <cfvo type="percent" val="0"/>
        <cfvo type="num" val="0"/>
        <cfvo type="num" val="12"/>
      </iconSet>
    </cfRule>
  </conditionalFormatting>
  <conditionalFormatting sqref="AM509">
    <cfRule type="iconSet" priority="645">
      <iconSet iconSet="3TrafficLights2">
        <cfvo type="percent" val="0"/>
        <cfvo type="num" val="0"/>
        <cfvo type="formula" val="TEXT(&quot;OK&quot;,0)"/>
      </iconSet>
    </cfRule>
  </conditionalFormatting>
  <conditionalFormatting sqref="AM509">
    <cfRule type="iconSet" priority="646">
      <iconSet>
        <cfvo type="percent" val="0"/>
        <cfvo type="num" val="0"/>
        <cfvo type="num" val="12"/>
      </iconSet>
    </cfRule>
  </conditionalFormatting>
  <conditionalFormatting sqref="AM513">
    <cfRule type="iconSet" priority="643">
      <iconSet iconSet="3TrafficLights2">
        <cfvo type="percent" val="0"/>
        <cfvo type="num" val="0"/>
        <cfvo type="formula" val="TEXT(&quot;OK&quot;,0)"/>
      </iconSet>
    </cfRule>
  </conditionalFormatting>
  <conditionalFormatting sqref="AM513">
    <cfRule type="iconSet" priority="644">
      <iconSet>
        <cfvo type="percent" val="0"/>
        <cfvo type="num" val="0"/>
        <cfvo type="num" val="12"/>
      </iconSet>
    </cfRule>
  </conditionalFormatting>
  <conditionalFormatting sqref="AM548">
    <cfRule type="iconSet" priority="641">
      <iconSet iconSet="3TrafficLights2">
        <cfvo type="percent" val="0"/>
        <cfvo type="num" val="0"/>
        <cfvo type="formula" val="TEXT(&quot;OK&quot;,0)"/>
      </iconSet>
    </cfRule>
  </conditionalFormatting>
  <conditionalFormatting sqref="AM548">
    <cfRule type="iconSet" priority="642">
      <iconSet>
        <cfvo type="percent" val="0"/>
        <cfvo type="num" val="0"/>
        <cfvo type="num" val="12"/>
      </iconSet>
    </cfRule>
  </conditionalFormatting>
  <conditionalFormatting sqref="AM546">
    <cfRule type="iconSet" priority="639">
      <iconSet iconSet="3TrafficLights2">
        <cfvo type="percent" val="0"/>
        <cfvo type="num" val="0"/>
        <cfvo type="formula" val="TEXT(&quot;OK&quot;,0)"/>
      </iconSet>
    </cfRule>
  </conditionalFormatting>
  <conditionalFormatting sqref="AM546">
    <cfRule type="iconSet" priority="640">
      <iconSet>
        <cfvo type="percent" val="0"/>
        <cfvo type="num" val="0"/>
        <cfvo type="num" val="12"/>
      </iconSet>
    </cfRule>
  </conditionalFormatting>
  <conditionalFormatting sqref="AM545">
    <cfRule type="iconSet" priority="637">
      <iconSet iconSet="3TrafficLights2">
        <cfvo type="percent" val="0"/>
        <cfvo type="num" val="0"/>
        <cfvo type="formula" val="TEXT(&quot;OK&quot;,0)"/>
      </iconSet>
    </cfRule>
  </conditionalFormatting>
  <conditionalFormatting sqref="AM545">
    <cfRule type="iconSet" priority="638">
      <iconSet>
        <cfvo type="percent" val="0"/>
        <cfvo type="num" val="0"/>
        <cfvo type="num" val="12"/>
      </iconSet>
    </cfRule>
  </conditionalFormatting>
  <conditionalFormatting sqref="AM544">
    <cfRule type="iconSet" priority="635">
      <iconSet iconSet="3TrafficLights2">
        <cfvo type="percent" val="0"/>
        <cfvo type="num" val="0"/>
        <cfvo type="formula" val="TEXT(&quot;OK&quot;,0)"/>
      </iconSet>
    </cfRule>
  </conditionalFormatting>
  <conditionalFormatting sqref="AM544">
    <cfRule type="iconSet" priority="636">
      <iconSet>
        <cfvo type="percent" val="0"/>
        <cfvo type="num" val="0"/>
        <cfvo type="num" val="12"/>
      </iconSet>
    </cfRule>
  </conditionalFormatting>
  <conditionalFormatting sqref="AM543">
    <cfRule type="iconSet" priority="633">
      <iconSet iconSet="3TrafficLights2">
        <cfvo type="percent" val="0"/>
        <cfvo type="num" val="0"/>
        <cfvo type="formula" val="TEXT(&quot;OK&quot;,0)"/>
      </iconSet>
    </cfRule>
  </conditionalFormatting>
  <conditionalFormatting sqref="AM543">
    <cfRule type="iconSet" priority="634">
      <iconSet>
        <cfvo type="percent" val="0"/>
        <cfvo type="num" val="0"/>
        <cfvo type="num" val="12"/>
      </iconSet>
    </cfRule>
  </conditionalFormatting>
  <conditionalFormatting sqref="AM537">
    <cfRule type="iconSet" priority="631">
      <iconSet iconSet="3TrafficLights2">
        <cfvo type="percent" val="0"/>
        <cfvo type="num" val="0"/>
        <cfvo type="formula" val="TEXT(&quot;OK&quot;,0)"/>
      </iconSet>
    </cfRule>
  </conditionalFormatting>
  <conditionalFormatting sqref="AM537">
    <cfRule type="iconSet" priority="632">
      <iconSet>
        <cfvo type="percent" val="0"/>
        <cfvo type="num" val="0"/>
        <cfvo type="num" val="12"/>
      </iconSet>
    </cfRule>
  </conditionalFormatting>
  <conditionalFormatting sqref="AM536">
    <cfRule type="iconSet" priority="629">
      <iconSet iconSet="3TrafficLights2">
        <cfvo type="percent" val="0"/>
        <cfvo type="num" val="0"/>
        <cfvo type="formula" val="TEXT(&quot;OK&quot;,0)"/>
      </iconSet>
    </cfRule>
  </conditionalFormatting>
  <conditionalFormatting sqref="AM536">
    <cfRule type="iconSet" priority="630">
      <iconSet>
        <cfvo type="percent" val="0"/>
        <cfvo type="num" val="0"/>
        <cfvo type="num" val="12"/>
      </iconSet>
    </cfRule>
  </conditionalFormatting>
  <conditionalFormatting sqref="AM535">
    <cfRule type="iconSet" priority="627">
      <iconSet iconSet="3TrafficLights2">
        <cfvo type="percent" val="0"/>
        <cfvo type="num" val="0"/>
        <cfvo type="formula" val="TEXT(&quot;OK&quot;,0)"/>
      </iconSet>
    </cfRule>
  </conditionalFormatting>
  <conditionalFormatting sqref="AM535">
    <cfRule type="iconSet" priority="628">
      <iconSet>
        <cfvo type="percent" val="0"/>
        <cfvo type="num" val="0"/>
        <cfvo type="num" val="12"/>
      </iconSet>
    </cfRule>
  </conditionalFormatting>
  <conditionalFormatting sqref="AM547">
    <cfRule type="iconSet" priority="625">
      <iconSet iconSet="3TrafficLights2">
        <cfvo type="percent" val="0"/>
        <cfvo type="num" val="0"/>
        <cfvo type="formula" val="TEXT(&quot;OK&quot;,0)"/>
      </iconSet>
    </cfRule>
  </conditionalFormatting>
  <conditionalFormatting sqref="AM547">
    <cfRule type="iconSet" priority="626">
      <iconSet>
        <cfvo type="percent" val="0"/>
        <cfvo type="num" val="0"/>
        <cfvo type="num" val="12"/>
      </iconSet>
    </cfRule>
  </conditionalFormatting>
  <conditionalFormatting sqref="AM541">
    <cfRule type="iconSet" priority="623">
      <iconSet iconSet="3TrafficLights2">
        <cfvo type="percent" val="0"/>
        <cfvo type="num" val="0"/>
        <cfvo type="formula" val="TEXT(&quot;OK&quot;,0)"/>
      </iconSet>
    </cfRule>
  </conditionalFormatting>
  <conditionalFormatting sqref="AM541">
    <cfRule type="iconSet" priority="624">
      <iconSet>
        <cfvo type="percent" val="0"/>
        <cfvo type="num" val="0"/>
        <cfvo type="num" val="12"/>
      </iconSet>
    </cfRule>
  </conditionalFormatting>
  <conditionalFormatting sqref="AM540">
    <cfRule type="iconSet" priority="621">
      <iconSet iconSet="3TrafficLights2">
        <cfvo type="percent" val="0"/>
        <cfvo type="num" val="0"/>
        <cfvo type="formula" val="TEXT(&quot;OK&quot;,0)"/>
      </iconSet>
    </cfRule>
  </conditionalFormatting>
  <conditionalFormatting sqref="AM540">
    <cfRule type="iconSet" priority="622">
      <iconSet>
        <cfvo type="percent" val="0"/>
        <cfvo type="num" val="0"/>
        <cfvo type="num" val="12"/>
      </iconSet>
    </cfRule>
  </conditionalFormatting>
  <conditionalFormatting sqref="AM539">
    <cfRule type="iconSet" priority="619">
      <iconSet iconSet="3TrafficLights2">
        <cfvo type="percent" val="0"/>
        <cfvo type="num" val="0"/>
        <cfvo type="formula" val="TEXT(&quot;OK&quot;,0)"/>
      </iconSet>
    </cfRule>
  </conditionalFormatting>
  <conditionalFormatting sqref="AM539">
    <cfRule type="iconSet" priority="620">
      <iconSet>
        <cfvo type="percent" val="0"/>
        <cfvo type="num" val="0"/>
        <cfvo type="num" val="12"/>
      </iconSet>
    </cfRule>
  </conditionalFormatting>
  <conditionalFormatting sqref="AM538">
    <cfRule type="iconSet" priority="617">
      <iconSet iconSet="3TrafficLights2">
        <cfvo type="percent" val="0"/>
        <cfvo type="num" val="0"/>
        <cfvo type="formula" val="TEXT(&quot;OK&quot;,0)"/>
      </iconSet>
    </cfRule>
  </conditionalFormatting>
  <conditionalFormatting sqref="AM538">
    <cfRule type="iconSet" priority="618">
      <iconSet>
        <cfvo type="percent" val="0"/>
        <cfvo type="num" val="0"/>
        <cfvo type="num" val="12"/>
      </iconSet>
    </cfRule>
  </conditionalFormatting>
  <conditionalFormatting sqref="AM542">
    <cfRule type="iconSet" priority="615">
      <iconSet iconSet="3TrafficLights2">
        <cfvo type="percent" val="0"/>
        <cfvo type="num" val="0"/>
        <cfvo type="formula" val="TEXT(&quot;OK&quot;,0)"/>
      </iconSet>
    </cfRule>
  </conditionalFormatting>
  <conditionalFormatting sqref="AM542">
    <cfRule type="iconSet" priority="616">
      <iconSet>
        <cfvo type="percent" val="0"/>
        <cfvo type="num" val="0"/>
        <cfvo type="num" val="12"/>
      </iconSet>
    </cfRule>
  </conditionalFormatting>
  <conditionalFormatting sqref="AM577">
    <cfRule type="iconSet" priority="613">
      <iconSet iconSet="3TrafficLights2">
        <cfvo type="percent" val="0"/>
        <cfvo type="num" val="0"/>
        <cfvo type="formula" val="TEXT(&quot;OK&quot;,0)"/>
      </iconSet>
    </cfRule>
  </conditionalFormatting>
  <conditionalFormatting sqref="AM577">
    <cfRule type="iconSet" priority="614">
      <iconSet>
        <cfvo type="percent" val="0"/>
        <cfvo type="num" val="0"/>
        <cfvo type="num" val="12"/>
      </iconSet>
    </cfRule>
  </conditionalFormatting>
  <conditionalFormatting sqref="AM575">
    <cfRule type="iconSet" priority="611">
      <iconSet iconSet="3TrafficLights2">
        <cfvo type="percent" val="0"/>
        <cfvo type="num" val="0"/>
        <cfvo type="formula" val="TEXT(&quot;OK&quot;,0)"/>
      </iconSet>
    </cfRule>
  </conditionalFormatting>
  <conditionalFormatting sqref="AM575">
    <cfRule type="iconSet" priority="612">
      <iconSet>
        <cfvo type="percent" val="0"/>
        <cfvo type="num" val="0"/>
        <cfvo type="num" val="12"/>
      </iconSet>
    </cfRule>
  </conditionalFormatting>
  <conditionalFormatting sqref="AM574">
    <cfRule type="iconSet" priority="609">
      <iconSet iconSet="3TrafficLights2">
        <cfvo type="percent" val="0"/>
        <cfvo type="num" val="0"/>
        <cfvo type="formula" val="TEXT(&quot;OK&quot;,0)"/>
      </iconSet>
    </cfRule>
  </conditionalFormatting>
  <conditionalFormatting sqref="AM574">
    <cfRule type="iconSet" priority="610">
      <iconSet>
        <cfvo type="percent" val="0"/>
        <cfvo type="num" val="0"/>
        <cfvo type="num" val="12"/>
      </iconSet>
    </cfRule>
  </conditionalFormatting>
  <conditionalFormatting sqref="AM573">
    <cfRule type="iconSet" priority="607">
      <iconSet iconSet="3TrafficLights2">
        <cfvo type="percent" val="0"/>
        <cfvo type="num" val="0"/>
        <cfvo type="formula" val="TEXT(&quot;OK&quot;,0)"/>
      </iconSet>
    </cfRule>
  </conditionalFormatting>
  <conditionalFormatting sqref="AM573">
    <cfRule type="iconSet" priority="608">
      <iconSet>
        <cfvo type="percent" val="0"/>
        <cfvo type="num" val="0"/>
        <cfvo type="num" val="12"/>
      </iconSet>
    </cfRule>
  </conditionalFormatting>
  <conditionalFormatting sqref="AM572">
    <cfRule type="iconSet" priority="605">
      <iconSet iconSet="3TrafficLights2">
        <cfvo type="percent" val="0"/>
        <cfvo type="num" val="0"/>
        <cfvo type="formula" val="TEXT(&quot;OK&quot;,0)"/>
      </iconSet>
    </cfRule>
  </conditionalFormatting>
  <conditionalFormatting sqref="AM572">
    <cfRule type="iconSet" priority="606">
      <iconSet>
        <cfvo type="percent" val="0"/>
        <cfvo type="num" val="0"/>
        <cfvo type="num" val="12"/>
      </iconSet>
    </cfRule>
  </conditionalFormatting>
  <conditionalFormatting sqref="AM566">
    <cfRule type="iconSet" priority="603">
      <iconSet iconSet="3TrafficLights2">
        <cfvo type="percent" val="0"/>
        <cfvo type="num" val="0"/>
        <cfvo type="formula" val="TEXT(&quot;OK&quot;,0)"/>
      </iconSet>
    </cfRule>
  </conditionalFormatting>
  <conditionalFormatting sqref="AM566">
    <cfRule type="iconSet" priority="604">
      <iconSet>
        <cfvo type="percent" val="0"/>
        <cfvo type="num" val="0"/>
        <cfvo type="num" val="12"/>
      </iconSet>
    </cfRule>
  </conditionalFormatting>
  <conditionalFormatting sqref="AM565">
    <cfRule type="iconSet" priority="601">
      <iconSet iconSet="3TrafficLights2">
        <cfvo type="percent" val="0"/>
        <cfvo type="num" val="0"/>
        <cfvo type="formula" val="TEXT(&quot;OK&quot;,0)"/>
      </iconSet>
    </cfRule>
  </conditionalFormatting>
  <conditionalFormatting sqref="AM565">
    <cfRule type="iconSet" priority="602">
      <iconSet>
        <cfvo type="percent" val="0"/>
        <cfvo type="num" val="0"/>
        <cfvo type="num" val="12"/>
      </iconSet>
    </cfRule>
  </conditionalFormatting>
  <conditionalFormatting sqref="AM564">
    <cfRule type="iconSet" priority="599">
      <iconSet iconSet="3TrafficLights2">
        <cfvo type="percent" val="0"/>
        <cfvo type="num" val="0"/>
        <cfvo type="formula" val="TEXT(&quot;OK&quot;,0)"/>
      </iconSet>
    </cfRule>
  </conditionalFormatting>
  <conditionalFormatting sqref="AM564">
    <cfRule type="iconSet" priority="600">
      <iconSet>
        <cfvo type="percent" val="0"/>
        <cfvo type="num" val="0"/>
        <cfvo type="num" val="12"/>
      </iconSet>
    </cfRule>
  </conditionalFormatting>
  <conditionalFormatting sqref="AM576">
    <cfRule type="iconSet" priority="597">
      <iconSet iconSet="3TrafficLights2">
        <cfvo type="percent" val="0"/>
        <cfvo type="num" val="0"/>
        <cfvo type="formula" val="TEXT(&quot;OK&quot;,0)"/>
      </iconSet>
    </cfRule>
  </conditionalFormatting>
  <conditionalFormatting sqref="AM576">
    <cfRule type="iconSet" priority="598">
      <iconSet>
        <cfvo type="percent" val="0"/>
        <cfvo type="num" val="0"/>
        <cfvo type="num" val="12"/>
      </iconSet>
    </cfRule>
  </conditionalFormatting>
  <conditionalFormatting sqref="AM570">
    <cfRule type="iconSet" priority="595">
      <iconSet iconSet="3TrafficLights2">
        <cfvo type="percent" val="0"/>
        <cfvo type="num" val="0"/>
        <cfvo type="formula" val="TEXT(&quot;OK&quot;,0)"/>
      </iconSet>
    </cfRule>
  </conditionalFormatting>
  <conditionalFormatting sqref="AM570">
    <cfRule type="iconSet" priority="596">
      <iconSet>
        <cfvo type="percent" val="0"/>
        <cfvo type="num" val="0"/>
        <cfvo type="num" val="12"/>
      </iconSet>
    </cfRule>
  </conditionalFormatting>
  <conditionalFormatting sqref="AM569">
    <cfRule type="iconSet" priority="593">
      <iconSet iconSet="3TrafficLights2">
        <cfvo type="percent" val="0"/>
        <cfvo type="num" val="0"/>
        <cfvo type="formula" val="TEXT(&quot;OK&quot;,0)"/>
      </iconSet>
    </cfRule>
  </conditionalFormatting>
  <conditionalFormatting sqref="AM569">
    <cfRule type="iconSet" priority="594">
      <iconSet>
        <cfvo type="percent" val="0"/>
        <cfvo type="num" val="0"/>
        <cfvo type="num" val="12"/>
      </iconSet>
    </cfRule>
  </conditionalFormatting>
  <conditionalFormatting sqref="AM568">
    <cfRule type="iconSet" priority="591">
      <iconSet iconSet="3TrafficLights2">
        <cfvo type="percent" val="0"/>
        <cfvo type="num" val="0"/>
        <cfvo type="formula" val="TEXT(&quot;OK&quot;,0)"/>
      </iconSet>
    </cfRule>
  </conditionalFormatting>
  <conditionalFormatting sqref="AM568">
    <cfRule type="iconSet" priority="592">
      <iconSet>
        <cfvo type="percent" val="0"/>
        <cfvo type="num" val="0"/>
        <cfvo type="num" val="12"/>
      </iconSet>
    </cfRule>
  </conditionalFormatting>
  <conditionalFormatting sqref="AM567">
    <cfRule type="iconSet" priority="589">
      <iconSet iconSet="3TrafficLights2">
        <cfvo type="percent" val="0"/>
        <cfvo type="num" val="0"/>
        <cfvo type="formula" val="TEXT(&quot;OK&quot;,0)"/>
      </iconSet>
    </cfRule>
  </conditionalFormatting>
  <conditionalFormatting sqref="AM567">
    <cfRule type="iconSet" priority="590">
      <iconSet>
        <cfvo type="percent" val="0"/>
        <cfvo type="num" val="0"/>
        <cfvo type="num" val="12"/>
      </iconSet>
    </cfRule>
  </conditionalFormatting>
  <conditionalFormatting sqref="AM571">
    <cfRule type="iconSet" priority="587">
      <iconSet iconSet="3TrafficLights2">
        <cfvo type="percent" val="0"/>
        <cfvo type="num" val="0"/>
        <cfvo type="formula" val="TEXT(&quot;OK&quot;,0)"/>
      </iconSet>
    </cfRule>
  </conditionalFormatting>
  <conditionalFormatting sqref="AM571">
    <cfRule type="iconSet" priority="588">
      <iconSet>
        <cfvo type="percent" val="0"/>
        <cfvo type="num" val="0"/>
        <cfvo type="num" val="12"/>
      </iconSet>
    </cfRule>
  </conditionalFormatting>
  <conditionalFormatting sqref="AM606">
    <cfRule type="iconSet" priority="585">
      <iconSet iconSet="3TrafficLights2">
        <cfvo type="percent" val="0"/>
        <cfvo type="num" val="0"/>
        <cfvo type="formula" val="TEXT(&quot;OK&quot;,0)"/>
      </iconSet>
    </cfRule>
  </conditionalFormatting>
  <conditionalFormatting sqref="AM606">
    <cfRule type="iconSet" priority="586">
      <iconSet>
        <cfvo type="percent" val="0"/>
        <cfvo type="num" val="0"/>
        <cfvo type="num" val="12"/>
      </iconSet>
    </cfRule>
  </conditionalFormatting>
  <conditionalFormatting sqref="AM604">
    <cfRule type="iconSet" priority="583">
      <iconSet iconSet="3TrafficLights2">
        <cfvo type="percent" val="0"/>
        <cfvo type="num" val="0"/>
        <cfvo type="formula" val="TEXT(&quot;OK&quot;,0)"/>
      </iconSet>
    </cfRule>
  </conditionalFormatting>
  <conditionalFormatting sqref="AM604">
    <cfRule type="iconSet" priority="584">
      <iconSet>
        <cfvo type="percent" val="0"/>
        <cfvo type="num" val="0"/>
        <cfvo type="num" val="12"/>
      </iconSet>
    </cfRule>
  </conditionalFormatting>
  <conditionalFormatting sqref="AM603">
    <cfRule type="iconSet" priority="581">
      <iconSet iconSet="3TrafficLights2">
        <cfvo type="percent" val="0"/>
        <cfvo type="num" val="0"/>
        <cfvo type="formula" val="TEXT(&quot;OK&quot;,0)"/>
      </iconSet>
    </cfRule>
  </conditionalFormatting>
  <conditionalFormatting sqref="AM603">
    <cfRule type="iconSet" priority="582">
      <iconSet>
        <cfvo type="percent" val="0"/>
        <cfvo type="num" val="0"/>
        <cfvo type="num" val="12"/>
      </iconSet>
    </cfRule>
  </conditionalFormatting>
  <conditionalFormatting sqref="AM602">
    <cfRule type="iconSet" priority="579">
      <iconSet iconSet="3TrafficLights2">
        <cfvo type="percent" val="0"/>
        <cfvo type="num" val="0"/>
        <cfvo type="formula" val="TEXT(&quot;OK&quot;,0)"/>
      </iconSet>
    </cfRule>
  </conditionalFormatting>
  <conditionalFormatting sqref="AM602">
    <cfRule type="iconSet" priority="580">
      <iconSet>
        <cfvo type="percent" val="0"/>
        <cfvo type="num" val="0"/>
        <cfvo type="num" val="12"/>
      </iconSet>
    </cfRule>
  </conditionalFormatting>
  <conditionalFormatting sqref="AM601">
    <cfRule type="iconSet" priority="577">
      <iconSet iconSet="3TrafficLights2">
        <cfvo type="percent" val="0"/>
        <cfvo type="num" val="0"/>
        <cfvo type="formula" val="TEXT(&quot;OK&quot;,0)"/>
      </iconSet>
    </cfRule>
  </conditionalFormatting>
  <conditionalFormatting sqref="AM601">
    <cfRule type="iconSet" priority="578">
      <iconSet>
        <cfvo type="percent" val="0"/>
        <cfvo type="num" val="0"/>
        <cfvo type="num" val="12"/>
      </iconSet>
    </cfRule>
  </conditionalFormatting>
  <conditionalFormatting sqref="AM595">
    <cfRule type="iconSet" priority="575">
      <iconSet iconSet="3TrafficLights2">
        <cfvo type="percent" val="0"/>
        <cfvo type="num" val="0"/>
        <cfvo type="formula" val="TEXT(&quot;OK&quot;,0)"/>
      </iconSet>
    </cfRule>
  </conditionalFormatting>
  <conditionalFormatting sqref="AM595">
    <cfRule type="iconSet" priority="576">
      <iconSet>
        <cfvo type="percent" val="0"/>
        <cfvo type="num" val="0"/>
        <cfvo type="num" val="12"/>
      </iconSet>
    </cfRule>
  </conditionalFormatting>
  <conditionalFormatting sqref="AM594">
    <cfRule type="iconSet" priority="573">
      <iconSet iconSet="3TrafficLights2">
        <cfvo type="percent" val="0"/>
        <cfvo type="num" val="0"/>
        <cfvo type="formula" val="TEXT(&quot;OK&quot;,0)"/>
      </iconSet>
    </cfRule>
  </conditionalFormatting>
  <conditionalFormatting sqref="AM594">
    <cfRule type="iconSet" priority="574">
      <iconSet>
        <cfvo type="percent" val="0"/>
        <cfvo type="num" val="0"/>
        <cfvo type="num" val="12"/>
      </iconSet>
    </cfRule>
  </conditionalFormatting>
  <conditionalFormatting sqref="AM593">
    <cfRule type="iconSet" priority="571">
      <iconSet iconSet="3TrafficLights2">
        <cfvo type="percent" val="0"/>
        <cfvo type="num" val="0"/>
        <cfvo type="formula" val="TEXT(&quot;OK&quot;,0)"/>
      </iconSet>
    </cfRule>
  </conditionalFormatting>
  <conditionalFormatting sqref="AM593">
    <cfRule type="iconSet" priority="572">
      <iconSet>
        <cfvo type="percent" val="0"/>
        <cfvo type="num" val="0"/>
        <cfvo type="num" val="12"/>
      </iconSet>
    </cfRule>
  </conditionalFormatting>
  <conditionalFormatting sqref="AM605">
    <cfRule type="iconSet" priority="569">
      <iconSet iconSet="3TrafficLights2">
        <cfvo type="percent" val="0"/>
        <cfvo type="num" val="0"/>
        <cfvo type="formula" val="TEXT(&quot;OK&quot;,0)"/>
      </iconSet>
    </cfRule>
  </conditionalFormatting>
  <conditionalFormatting sqref="AM605">
    <cfRule type="iconSet" priority="570">
      <iconSet>
        <cfvo type="percent" val="0"/>
        <cfvo type="num" val="0"/>
        <cfvo type="num" val="12"/>
      </iconSet>
    </cfRule>
  </conditionalFormatting>
  <conditionalFormatting sqref="AM599">
    <cfRule type="iconSet" priority="567">
      <iconSet iconSet="3TrafficLights2">
        <cfvo type="percent" val="0"/>
        <cfvo type="num" val="0"/>
        <cfvo type="formula" val="TEXT(&quot;OK&quot;,0)"/>
      </iconSet>
    </cfRule>
  </conditionalFormatting>
  <conditionalFormatting sqref="AM599">
    <cfRule type="iconSet" priority="568">
      <iconSet>
        <cfvo type="percent" val="0"/>
        <cfvo type="num" val="0"/>
        <cfvo type="num" val="12"/>
      </iconSet>
    </cfRule>
  </conditionalFormatting>
  <conditionalFormatting sqref="AM598">
    <cfRule type="iconSet" priority="565">
      <iconSet iconSet="3TrafficLights2">
        <cfvo type="percent" val="0"/>
        <cfvo type="num" val="0"/>
        <cfvo type="formula" val="TEXT(&quot;OK&quot;,0)"/>
      </iconSet>
    </cfRule>
  </conditionalFormatting>
  <conditionalFormatting sqref="AM598">
    <cfRule type="iconSet" priority="566">
      <iconSet>
        <cfvo type="percent" val="0"/>
        <cfvo type="num" val="0"/>
        <cfvo type="num" val="12"/>
      </iconSet>
    </cfRule>
  </conditionalFormatting>
  <conditionalFormatting sqref="AM597">
    <cfRule type="iconSet" priority="563">
      <iconSet iconSet="3TrafficLights2">
        <cfvo type="percent" val="0"/>
        <cfvo type="num" val="0"/>
        <cfvo type="formula" val="TEXT(&quot;OK&quot;,0)"/>
      </iconSet>
    </cfRule>
  </conditionalFormatting>
  <conditionalFormatting sqref="AM597">
    <cfRule type="iconSet" priority="564">
      <iconSet>
        <cfvo type="percent" val="0"/>
        <cfvo type="num" val="0"/>
        <cfvo type="num" val="12"/>
      </iconSet>
    </cfRule>
  </conditionalFormatting>
  <conditionalFormatting sqref="AM596">
    <cfRule type="iconSet" priority="561">
      <iconSet iconSet="3TrafficLights2">
        <cfvo type="percent" val="0"/>
        <cfvo type="num" val="0"/>
        <cfvo type="formula" val="TEXT(&quot;OK&quot;,0)"/>
      </iconSet>
    </cfRule>
  </conditionalFormatting>
  <conditionalFormatting sqref="AM596">
    <cfRule type="iconSet" priority="562">
      <iconSet>
        <cfvo type="percent" val="0"/>
        <cfvo type="num" val="0"/>
        <cfvo type="num" val="12"/>
      </iconSet>
    </cfRule>
  </conditionalFormatting>
  <conditionalFormatting sqref="AM600">
    <cfRule type="iconSet" priority="559">
      <iconSet iconSet="3TrafficLights2">
        <cfvo type="percent" val="0"/>
        <cfvo type="num" val="0"/>
        <cfvo type="formula" val="TEXT(&quot;OK&quot;,0)"/>
      </iconSet>
    </cfRule>
  </conditionalFormatting>
  <conditionalFormatting sqref="AM600">
    <cfRule type="iconSet" priority="560">
      <iconSet>
        <cfvo type="percent" val="0"/>
        <cfvo type="num" val="0"/>
        <cfvo type="num" val="12"/>
      </iconSet>
    </cfRule>
  </conditionalFormatting>
  <conditionalFormatting sqref="AM633">
    <cfRule type="iconSet" priority="557">
      <iconSet iconSet="3TrafficLights2">
        <cfvo type="percent" val="0"/>
        <cfvo type="num" val="0"/>
        <cfvo type="formula" val="TEXT(&quot;OK&quot;,0)"/>
      </iconSet>
    </cfRule>
  </conditionalFormatting>
  <conditionalFormatting sqref="AM633">
    <cfRule type="iconSet" priority="558">
      <iconSet>
        <cfvo type="percent" val="0"/>
        <cfvo type="num" val="0"/>
        <cfvo type="num" val="12"/>
      </iconSet>
    </cfRule>
  </conditionalFormatting>
  <conditionalFormatting sqref="AM631">
    <cfRule type="iconSet" priority="555">
      <iconSet iconSet="3TrafficLights2">
        <cfvo type="percent" val="0"/>
        <cfvo type="num" val="0"/>
        <cfvo type="formula" val="TEXT(&quot;OK&quot;,0)"/>
      </iconSet>
    </cfRule>
  </conditionalFormatting>
  <conditionalFormatting sqref="AM631">
    <cfRule type="iconSet" priority="556">
      <iconSet>
        <cfvo type="percent" val="0"/>
        <cfvo type="num" val="0"/>
        <cfvo type="num" val="12"/>
      </iconSet>
    </cfRule>
  </conditionalFormatting>
  <conditionalFormatting sqref="AM630">
    <cfRule type="iconSet" priority="553">
      <iconSet iconSet="3TrafficLights2">
        <cfvo type="percent" val="0"/>
        <cfvo type="num" val="0"/>
        <cfvo type="formula" val="TEXT(&quot;OK&quot;,0)"/>
      </iconSet>
    </cfRule>
  </conditionalFormatting>
  <conditionalFormatting sqref="AM630">
    <cfRule type="iconSet" priority="554">
      <iconSet>
        <cfvo type="percent" val="0"/>
        <cfvo type="num" val="0"/>
        <cfvo type="num" val="12"/>
      </iconSet>
    </cfRule>
  </conditionalFormatting>
  <conditionalFormatting sqref="AM629">
    <cfRule type="iconSet" priority="551">
      <iconSet iconSet="3TrafficLights2">
        <cfvo type="percent" val="0"/>
        <cfvo type="num" val="0"/>
        <cfvo type="formula" val="TEXT(&quot;OK&quot;,0)"/>
      </iconSet>
    </cfRule>
  </conditionalFormatting>
  <conditionalFormatting sqref="AM629">
    <cfRule type="iconSet" priority="552">
      <iconSet>
        <cfvo type="percent" val="0"/>
        <cfvo type="num" val="0"/>
        <cfvo type="num" val="12"/>
      </iconSet>
    </cfRule>
  </conditionalFormatting>
  <conditionalFormatting sqref="AM628">
    <cfRule type="iconSet" priority="549">
      <iconSet iconSet="3TrafficLights2">
        <cfvo type="percent" val="0"/>
        <cfvo type="num" val="0"/>
        <cfvo type="formula" val="TEXT(&quot;OK&quot;,0)"/>
      </iconSet>
    </cfRule>
  </conditionalFormatting>
  <conditionalFormatting sqref="AM628">
    <cfRule type="iconSet" priority="550">
      <iconSet>
        <cfvo type="percent" val="0"/>
        <cfvo type="num" val="0"/>
        <cfvo type="num" val="12"/>
      </iconSet>
    </cfRule>
  </conditionalFormatting>
  <conditionalFormatting sqref="AM622">
    <cfRule type="iconSet" priority="547">
      <iconSet iconSet="3TrafficLights2">
        <cfvo type="percent" val="0"/>
        <cfvo type="num" val="0"/>
        <cfvo type="formula" val="TEXT(&quot;OK&quot;,0)"/>
      </iconSet>
    </cfRule>
  </conditionalFormatting>
  <conditionalFormatting sqref="AM622">
    <cfRule type="iconSet" priority="548">
      <iconSet>
        <cfvo type="percent" val="0"/>
        <cfvo type="num" val="0"/>
        <cfvo type="num" val="12"/>
      </iconSet>
    </cfRule>
  </conditionalFormatting>
  <conditionalFormatting sqref="AM621">
    <cfRule type="iconSet" priority="545">
      <iconSet iconSet="3TrafficLights2">
        <cfvo type="percent" val="0"/>
        <cfvo type="num" val="0"/>
        <cfvo type="formula" val="TEXT(&quot;OK&quot;,0)"/>
      </iconSet>
    </cfRule>
  </conditionalFormatting>
  <conditionalFormatting sqref="AM621">
    <cfRule type="iconSet" priority="546">
      <iconSet>
        <cfvo type="percent" val="0"/>
        <cfvo type="num" val="0"/>
        <cfvo type="num" val="12"/>
      </iconSet>
    </cfRule>
  </conditionalFormatting>
  <conditionalFormatting sqref="AM620">
    <cfRule type="iconSet" priority="543">
      <iconSet iconSet="3TrafficLights2">
        <cfvo type="percent" val="0"/>
        <cfvo type="num" val="0"/>
        <cfvo type="formula" val="TEXT(&quot;OK&quot;,0)"/>
      </iconSet>
    </cfRule>
  </conditionalFormatting>
  <conditionalFormatting sqref="AM620">
    <cfRule type="iconSet" priority="544">
      <iconSet>
        <cfvo type="percent" val="0"/>
        <cfvo type="num" val="0"/>
        <cfvo type="num" val="12"/>
      </iconSet>
    </cfRule>
  </conditionalFormatting>
  <conditionalFormatting sqref="AM632">
    <cfRule type="iconSet" priority="541">
      <iconSet iconSet="3TrafficLights2">
        <cfvo type="percent" val="0"/>
        <cfvo type="num" val="0"/>
        <cfvo type="formula" val="TEXT(&quot;OK&quot;,0)"/>
      </iconSet>
    </cfRule>
  </conditionalFormatting>
  <conditionalFormatting sqref="AM632">
    <cfRule type="iconSet" priority="542">
      <iconSet>
        <cfvo type="percent" val="0"/>
        <cfvo type="num" val="0"/>
        <cfvo type="num" val="12"/>
      </iconSet>
    </cfRule>
  </conditionalFormatting>
  <conditionalFormatting sqref="AM626">
    <cfRule type="iconSet" priority="539">
      <iconSet iconSet="3TrafficLights2">
        <cfvo type="percent" val="0"/>
        <cfvo type="num" val="0"/>
        <cfvo type="formula" val="TEXT(&quot;OK&quot;,0)"/>
      </iconSet>
    </cfRule>
  </conditionalFormatting>
  <conditionalFormatting sqref="AM626">
    <cfRule type="iconSet" priority="540">
      <iconSet>
        <cfvo type="percent" val="0"/>
        <cfvo type="num" val="0"/>
        <cfvo type="num" val="12"/>
      </iconSet>
    </cfRule>
  </conditionalFormatting>
  <conditionalFormatting sqref="AM625">
    <cfRule type="iconSet" priority="537">
      <iconSet iconSet="3TrafficLights2">
        <cfvo type="percent" val="0"/>
        <cfvo type="num" val="0"/>
        <cfvo type="formula" val="TEXT(&quot;OK&quot;,0)"/>
      </iconSet>
    </cfRule>
  </conditionalFormatting>
  <conditionalFormatting sqref="AM625">
    <cfRule type="iconSet" priority="538">
      <iconSet>
        <cfvo type="percent" val="0"/>
        <cfvo type="num" val="0"/>
        <cfvo type="num" val="12"/>
      </iconSet>
    </cfRule>
  </conditionalFormatting>
  <conditionalFormatting sqref="AM624">
    <cfRule type="iconSet" priority="535">
      <iconSet iconSet="3TrafficLights2">
        <cfvo type="percent" val="0"/>
        <cfvo type="num" val="0"/>
        <cfvo type="formula" val="TEXT(&quot;OK&quot;,0)"/>
      </iconSet>
    </cfRule>
  </conditionalFormatting>
  <conditionalFormatting sqref="AM624">
    <cfRule type="iconSet" priority="536">
      <iconSet>
        <cfvo type="percent" val="0"/>
        <cfvo type="num" val="0"/>
        <cfvo type="num" val="12"/>
      </iconSet>
    </cfRule>
  </conditionalFormatting>
  <conditionalFormatting sqref="AM623">
    <cfRule type="iconSet" priority="533">
      <iconSet iconSet="3TrafficLights2">
        <cfvo type="percent" val="0"/>
        <cfvo type="num" val="0"/>
        <cfvo type="formula" val="TEXT(&quot;OK&quot;,0)"/>
      </iconSet>
    </cfRule>
  </conditionalFormatting>
  <conditionalFormatting sqref="AM623">
    <cfRule type="iconSet" priority="534">
      <iconSet>
        <cfvo type="percent" val="0"/>
        <cfvo type="num" val="0"/>
        <cfvo type="num" val="12"/>
      </iconSet>
    </cfRule>
  </conditionalFormatting>
  <conditionalFormatting sqref="AM627">
    <cfRule type="iconSet" priority="531">
      <iconSet iconSet="3TrafficLights2">
        <cfvo type="percent" val="0"/>
        <cfvo type="num" val="0"/>
        <cfvo type="formula" val="TEXT(&quot;OK&quot;,0)"/>
      </iconSet>
    </cfRule>
  </conditionalFormatting>
  <conditionalFormatting sqref="AM627">
    <cfRule type="iconSet" priority="532">
      <iconSet>
        <cfvo type="percent" val="0"/>
        <cfvo type="num" val="0"/>
        <cfvo type="num" val="12"/>
      </iconSet>
    </cfRule>
  </conditionalFormatting>
  <conditionalFormatting sqref="AM664">
    <cfRule type="iconSet" priority="529">
      <iconSet iconSet="3TrafficLights2">
        <cfvo type="percent" val="0"/>
        <cfvo type="num" val="0"/>
        <cfvo type="formula" val="TEXT(&quot;OK&quot;,0)"/>
      </iconSet>
    </cfRule>
  </conditionalFormatting>
  <conditionalFormatting sqref="AM664">
    <cfRule type="iconSet" priority="530">
      <iconSet>
        <cfvo type="percent" val="0"/>
        <cfvo type="num" val="0"/>
        <cfvo type="num" val="12"/>
      </iconSet>
    </cfRule>
  </conditionalFormatting>
  <conditionalFormatting sqref="AM662">
    <cfRule type="iconSet" priority="527">
      <iconSet iconSet="3TrafficLights2">
        <cfvo type="percent" val="0"/>
        <cfvo type="num" val="0"/>
        <cfvo type="formula" val="TEXT(&quot;OK&quot;,0)"/>
      </iconSet>
    </cfRule>
  </conditionalFormatting>
  <conditionalFormatting sqref="AM662">
    <cfRule type="iconSet" priority="528">
      <iconSet>
        <cfvo type="percent" val="0"/>
        <cfvo type="num" val="0"/>
        <cfvo type="num" val="12"/>
      </iconSet>
    </cfRule>
  </conditionalFormatting>
  <conditionalFormatting sqref="AM661">
    <cfRule type="iconSet" priority="525">
      <iconSet iconSet="3TrafficLights2">
        <cfvo type="percent" val="0"/>
        <cfvo type="num" val="0"/>
        <cfvo type="formula" val="TEXT(&quot;OK&quot;,0)"/>
      </iconSet>
    </cfRule>
  </conditionalFormatting>
  <conditionalFormatting sqref="AM661">
    <cfRule type="iconSet" priority="526">
      <iconSet>
        <cfvo type="percent" val="0"/>
        <cfvo type="num" val="0"/>
        <cfvo type="num" val="12"/>
      </iconSet>
    </cfRule>
  </conditionalFormatting>
  <conditionalFormatting sqref="AM660">
    <cfRule type="iconSet" priority="523">
      <iconSet iconSet="3TrafficLights2">
        <cfvo type="percent" val="0"/>
        <cfvo type="num" val="0"/>
        <cfvo type="formula" val="TEXT(&quot;OK&quot;,0)"/>
      </iconSet>
    </cfRule>
  </conditionalFormatting>
  <conditionalFormatting sqref="AM660">
    <cfRule type="iconSet" priority="524">
      <iconSet>
        <cfvo type="percent" val="0"/>
        <cfvo type="num" val="0"/>
        <cfvo type="num" val="12"/>
      </iconSet>
    </cfRule>
  </conditionalFormatting>
  <conditionalFormatting sqref="AM659">
    <cfRule type="iconSet" priority="521">
      <iconSet iconSet="3TrafficLights2">
        <cfvo type="percent" val="0"/>
        <cfvo type="num" val="0"/>
        <cfvo type="formula" val="TEXT(&quot;OK&quot;,0)"/>
      </iconSet>
    </cfRule>
  </conditionalFormatting>
  <conditionalFormatting sqref="AM659">
    <cfRule type="iconSet" priority="522">
      <iconSet>
        <cfvo type="percent" val="0"/>
        <cfvo type="num" val="0"/>
        <cfvo type="num" val="12"/>
      </iconSet>
    </cfRule>
  </conditionalFormatting>
  <conditionalFormatting sqref="AM653">
    <cfRule type="iconSet" priority="519">
      <iconSet iconSet="3TrafficLights2">
        <cfvo type="percent" val="0"/>
        <cfvo type="num" val="0"/>
        <cfvo type="formula" val="TEXT(&quot;OK&quot;,0)"/>
      </iconSet>
    </cfRule>
  </conditionalFormatting>
  <conditionalFormatting sqref="AM653">
    <cfRule type="iconSet" priority="520">
      <iconSet>
        <cfvo type="percent" val="0"/>
        <cfvo type="num" val="0"/>
        <cfvo type="num" val="12"/>
      </iconSet>
    </cfRule>
  </conditionalFormatting>
  <conditionalFormatting sqref="AM652">
    <cfRule type="iconSet" priority="517">
      <iconSet iconSet="3TrafficLights2">
        <cfvo type="percent" val="0"/>
        <cfvo type="num" val="0"/>
        <cfvo type="formula" val="TEXT(&quot;OK&quot;,0)"/>
      </iconSet>
    </cfRule>
  </conditionalFormatting>
  <conditionalFormatting sqref="AM652">
    <cfRule type="iconSet" priority="518">
      <iconSet>
        <cfvo type="percent" val="0"/>
        <cfvo type="num" val="0"/>
        <cfvo type="num" val="12"/>
      </iconSet>
    </cfRule>
  </conditionalFormatting>
  <conditionalFormatting sqref="AM651">
    <cfRule type="iconSet" priority="515">
      <iconSet iconSet="3TrafficLights2">
        <cfvo type="percent" val="0"/>
        <cfvo type="num" val="0"/>
        <cfvo type="formula" val="TEXT(&quot;OK&quot;,0)"/>
      </iconSet>
    </cfRule>
  </conditionalFormatting>
  <conditionalFormatting sqref="AM651">
    <cfRule type="iconSet" priority="516">
      <iconSet>
        <cfvo type="percent" val="0"/>
        <cfvo type="num" val="0"/>
        <cfvo type="num" val="12"/>
      </iconSet>
    </cfRule>
  </conditionalFormatting>
  <conditionalFormatting sqref="AM663">
    <cfRule type="iconSet" priority="513">
      <iconSet iconSet="3TrafficLights2">
        <cfvo type="percent" val="0"/>
        <cfvo type="num" val="0"/>
        <cfvo type="formula" val="TEXT(&quot;OK&quot;,0)"/>
      </iconSet>
    </cfRule>
  </conditionalFormatting>
  <conditionalFormatting sqref="AM663">
    <cfRule type="iconSet" priority="514">
      <iconSet>
        <cfvo type="percent" val="0"/>
        <cfvo type="num" val="0"/>
        <cfvo type="num" val="12"/>
      </iconSet>
    </cfRule>
  </conditionalFormatting>
  <conditionalFormatting sqref="AM657">
    <cfRule type="iconSet" priority="511">
      <iconSet iconSet="3TrafficLights2">
        <cfvo type="percent" val="0"/>
        <cfvo type="num" val="0"/>
        <cfvo type="formula" val="TEXT(&quot;OK&quot;,0)"/>
      </iconSet>
    </cfRule>
  </conditionalFormatting>
  <conditionalFormatting sqref="AM657">
    <cfRule type="iconSet" priority="512">
      <iconSet>
        <cfvo type="percent" val="0"/>
        <cfvo type="num" val="0"/>
        <cfvo type="num" val="12"/>
      </iconSet>
    </cfRule>
  </conditionalFormatting>
  <conditionalFormatting sqref="AM656">
    <cfRule type="iconSet" priority="509">
      <iconSet iconSet="3TrafficLights2">
        <cfvo type="percent" val="0"/>
        <cfvo type="num" val="0"/>
        <cfvo type="formula" val="TEXT(&quot;OK&quot;,0)"/>
      </iconSet>
    </cfRule>
  </conditionalFormatting>
  <conditionalFormatting sqref="AM656">
    <cfRule type="iconSet" priority="510">
      <iconSet>
        <cfvo type="percent" val="0"/>
        <cfvo type="num" val="0"/>
        <cfvo type="num" val="12"/>
      </iconSet>
    </cfRule>
  </conditionalFormatting>
  <conditionalFormatting sqref="AM655">
    <cfRule type="iconSet" priority="507">
      <iconSet iconSet="3TrafficLights2">
        <cfvo type="percent" val="0"/>
        <cfvo type="num" val="0"/>
        <cfvo type="formula" val="TEXT(&quot;OK&quot;,0)"/>
      </iconSet>
    </cfRule>
  </conditionalFormatting>
  <conditionalFormatting sqref="AM655">
    <cfRule type="iconSet" priority="508">
      <iconSet>
        <cfvo type="percent" val="0"/>
        <cfvo type="num" val="0"/>
        <cfvo type="num" val="12"/>
      </iconSet>
    </cfRule>
  </conditionalFormatting>
  <conditionalFormatting sqref="AM654">
    <cfRule type="iconSet" priority="505">
      <iconSet iconSet="3TrafficLights2">
        <cfvo type="percent" val="0"/>
        <cfvo type="num" val="0"/>
        <cfvo type="formula" val="TEXT(&quot;OK&quot;,0)"/>
      </iconSet>
    </cfRule>
  </conditionalFormatting>
  <conditionalFormatting sqref="AM654">
    <cfRule type="iconSet" priority="506">
      <iconSet>
        <cfvo type="percent" val="0"/>
        <cfvo type="num" val="0"/>
        <cfvo type="num" val="12"/>
      </iconSet>
    </cfRule>
  </conditionalFormatting>
  <conditionalFormatting sqref="AM658">
    <cfRule type="iconSet" priority="503">
      <iconSet iconSet="3TrafficLights2">
        <cfvo type="percent" val="0"/>
        <cfvo type="num" val="0"/>
        <cfvo type="formula" val="TEXT(&quot;OK&quot;,0)"/>
      </iconSet>
    </cfRule>
  </conditionalFormatting>
  <conditionalFormatting sqref="AM658">
    <cfRule type="iconSet" priority="504">
      <iconSet>
        <cfvo type="percent" val="0"/>
        <cfvo type="num" val="0"/>
        <cfvo type="num" val="12"/>
      </iconSet>
    </cfRule>
  </conditionalFormatting>
  <conditionalFormatting sqref="AM693">
    <cfRule type="iconSet" priority="501">
      <iconSet iconSet="3TrafficLights2">
        <cfvo type="percent" val="0"/>
        <cfvo type="num" val="0"/>
        <cfvo type="formula" val="TEXT(&quot;OK&quot;,0)"/>
      </iconSet>
    </cfRule>
  </conditionalFormatting>
  <conditionalFormatting sqref="AM693">
    <cfRule type="iconSet" priority="502">
      <iconSet>
        <cfvo type="percent" val="0"/>
        <cfvo type="num" val="0"/>
        <cfvo type="num" val="12"/>
      </iconSet>
    </cfRule>
  </conditionalFormatting>
  <conditionalFormatting sqref="AM691">
    <cfRule type="iconSet" priority="499">
      <iconSet iconSet="3TrafficLights2">
        <cfvo type="percent" val="0"/>
        <cfvo type="num" val="0"/>
        <cfvo type="formula" val="TEXT(&quot;OK&quot;,0)"/>
      </iconSet>
    </cfRule>
  </conditionalFormatting>
  <conditionalFormatting sqref="AM691">
    <cfRule type="iconSet" priority="500">
      <iconSet>
        <cfvo type="percent" val="0"/>
        <cfvo type="num" val="0"/>
        <cfvo type="num" val="12"/>
      </iconSet>
    </cfRule>
  </conditionalFormatting>
  <conditionalFormatting sqref="AM690">
    <cfRule type="iconSet" priority="497">
      <iconSet iconSet="3TrafficLights2">
        <cfvo type="percent" val="0"/>
        <cfvo type="num" val="0"/>
        <cfvo type="formula" val="TEXT(&quot;OK&quot;,0)"/>
      </iconSet>
    </cfRule>
  </conditionalFormatting>
  <conditionalFormatting sqref="AM690">
    <cfRule type="iconSet" priority="498">
      <iconSet>
        <cfvo type="percent" val="0"/>
        <cfvo type="num" val="0"/>
        <cfvo type="num" val="12"/>
      </iconSet>
    </cfRule>
  </conditionalFormatting>
  <conditionalFormatting sqref="AM689">
    <cfRule type="iconSet" priority="495">
      <iconSet iconSet="3TrafficLights2">
        <cfvo type="percent" val="0"/>
        <cfvo type="num" val="0"/>
        <cfvo type="formula" val="TEXT(&quot;OK&quot;,0)"/>
      </iconSet>
    </cfRule>
  </conditionalFormatting>
  <conditionalFormatting sqref="AM689">
    <cfRule type="iconSet" priority="496">
      <iconSet>
        <cfvo type="percent" val="0"/>
        <cfvo type="num" val="0"/>
        <cfvo type="num" val="12"/>
      </iconSet>
    </cfRule>
  </conditionalFormatting>
  <conditionalFormatting sqref="AM688">
    <cfRule type="iconSet" priority="493">
      <iconSet iconSet="3TrafficLights2">
        <cfvo type="percent" val="0"/>
        <cfvo type="num" val="0"/>
        <cfvo type="formula" val="TEXT(&quot;OK&quot;,0)"/>
      </iconSet>
    </cfRule>
  </conditionalFormatting>
  <conditionalFormatting sqref="AM688">
    <cfRule type="iconSet" priority="494">
      <iconSet>
        <cfvo type="percent" val="0"/>
        <cfvo type="num" val="0"/>
        <cfvo type="num" val="12"/>
      </iconSet>
    </cfRule>
  </conditionalFormatting>
  <conditionalFormatting sqref="AM682">
    <cfRule type="iconSet" priority="491">
      <iconSet iconSet="3TrafficLights2">
        <cfvo type="percent" val="0"/>
        <cfvo type="num" val="0"/>
        <cfvo type="formula" val="TEXT(&quot;OK&quot;,0)"/>
      </iconSet>
    </cfRule>
  </conditionalFormatting>
  <conditionalFormatting sqref="AM682">
    <cfRule type="iconSet" priority="492">
      <iconSet>
        <cfvo type="percent" val="0"/>
        <cfvo type="num" val="0"/>
        <cfvo type="num" val="12"/>
      </iconSet>
    </cfRule>
  </conditionalFormatting>
  <conditionalFormatting sqref="AM681">
    <cfRule type="iconSet" priority="489">
      <iconSet iconSet="3TrafficLights2">
        <cfvo type="percent" val="0"/>
        <cfvo type="num" val="0"/>
        <cfvo type="formula" val="TEXT(&quot;OK&quot;,0)"/>
      </iconSet>
    </cfRule>
  </conditionalFormatting>
  <conditionalFormatting sqref="AM681">
    <cfRule type="iconSet" priority="490">
      <iconSet>
        <cfvo type="percent" val="0"/>
        <cfvo type="num" val="0"/>
        <cfvo type="num" val="12"/>
      </iconSet>
    </cfRule>
  </conditionalFormatting>
  <conditionalFormatting sqref="AM680">
    <cfRule type="iconSet" priority="487">
      <iconSet iconSet="3TrafficLights2">
        <cfvo type="percent" val="0"/>
        <cfvo type="num" val="0"/>
        <cfvo type="formula" val="TEXT(&quot;OK&quot;,0)"/>
      </iconSet>
    </cfRule>
  </conditionalFormatting>
  <conditionalFormatting sqref="AM680">
    <cfRule type="iconSet" priority="488">
      <iconSet>
        <cfvo type="percent" val="0"/>
        <cfvo type="num" val="0"/>
        <cfvo type="num" val="12"/>
      </iconSet>
    </cfRule>
  </conditionalFormatting>
  <conditionalFormatting sqref="AM692">
    <cfRule type="iconSet" priority="485">
      <iconSet iconSet="3TrafficLights2">
        <cfvo type="percent" val="0"/>
        <cfvo type="num" val="0"/>
        <cfvo type="formula" val="TEXT(&quot;OK&quot;,0)"/>
      </iconSet>
    </cfRule>
  </conditionalFormatting>
  <conditionalFormatting sqref="AM692">
    <cfRule type="iconSet" priority="486">
      <iconSet>
        <cfvo type="percent" val="0"/>
        <cfvo type="num" val="0"/>
        <cfvo type="num" val="12"/>
      </iconSet>
    </cfRule>
  </conditionalFormatting>
  <conditionalFormatting sqref="AM686">
    <cfRule type="iconSet" priority="483">
      <iconSet iconSet="3TrafficLights2">
        <cfvo type="percent" val="0"/>
        <cfvo type="num" val="0"/>
        <cfvo type="formula" val="TEXT(&quot;OK&quot;,0)"/>
      </iconSet>
    </cfRule>
  </conditionalFormatting>
  <conditionalFormatting sqref="AM686">
    <cfRule type="iconSet" priority="484">
      <iconSet>
        <cfvo type="percent" val="0"/>
        <cfvo type="num" val="0"/>
        <cfvo type="num" val="12"/>
      </iconSet>
    </cfRule>
  </conditionalFormatting>
  <conditionalFormatting sqref="AM685">
    <cfRule type="iconSet" priority="481">
      <iconSet iconSet="3TrafficLights2">
        <cfvo type="percent" val="0"/>
        <cfvo type="num" val="0"/>
        <cfvo type="formula" val="TEXT(&quot;OK&quot;,0)"/>
      </iconSet>
    </cfRule>
  </conditionalFormatting>
  <conditionalFormatting sqref="AM685">
    <cfRule type="iconSet" priority="482">
      <iconSet>
        <cfvo type="percent" val="0"/>
        <cfvo type="num" val="0"/>
        <cfvo type="num" val="12"/>
      </iconSet>
    </cfRule>
  </conditionalFormatting>
  <conditionalFormatting sqref="AM684">
    <cfRule type="iconSet" priority="479">
      <iconSet iconSet="3TrafficLights2">
        <cfvo type="percent" val="0"/>
        <cfvo type="num" val="0"/>
        <cfvo type="formula" val="TEXT(&quot;OK&quot;,0)"/>
      </iconSet>
    </cfRule>
  </conditionalFormatting>
  <conditionalFormatting sqref="AM684">
    <cfRule type="iconSet" priority="480">
      <iconSet>
        <cfvo type="percent" val="0"/>
        <cfvo type="num" val="0"/>
        <cfvo type="num" val="12"/>
      </iconSet>
    </cfRule>
  </conditionalFormatting>
  <conditionalFormatting sqref="AM683">
    <cfRule type="iconSet" priority="477">
      <iconSet iconSet="3TrafficLights2">
        <cfvo type="percent" val="0"/>
        <cfvo type="num" val="0"/>
        <cfvo type="formula" val="TEXT(&quot;OK&quot;,0)"/>
      </iconSet>
    </cfRule>
  </conditionalFormatting>
  <conditionalFormatting sqref="AM683">
    <cfRule type="iconSet" priority="478">
      <iconSet>
        <cfvo type="percent" val="0"/>
        <cfvo type="num" val="0"/>
        <cfvo type="num" val="12"/>
      </iconSet>
    </cfRule>
  </conditionalFormatting>
  <conditionalFormatting sqref="AM687">
    <cfRule type="iconSet" priority="475">
      <iconSet iconSet="3TrafficLights2">
        <cfvo type="percent" val="0"/>
        <cfvo type="num" val="0"/>
        <cfvo type="formula" val="TEXT(&quot;OK&quot;,0)"/>
      </iconSet>
    </cfRule>
  </conditionalFormatting>
  <conditionalFormatting sqref="AM687">
    <cfRule type="iconSet" priority="476">
      <iconSet>
        <cfvo type="percent" val="0"/>
        <cfvo type="num" val="0"/>
        <cfvo type="num" val="12"/>
      </iconSet>
    </cfRule>
  </conditionalFormatting>
  <conditionalFormatting sqref="AM721">
    <cfRule type="iconSet" priority="473">
      <iconSet iconSet="3TrafficLights2">
        <cfvo type="percent" val="0"/>
        <cfvo type="num" val="0"/>
        <cfvo type="formula" val="TEXT(&quot;OK&quot;,0)"/>
      </iconSet>
    </cfRule>
  </conditionalFormatting>
  <conditionalFormatting sqref="AM721">
    <cfRule type="iconSet" priority="474">
      <iconSet>
        <cfvo type="percent" val="0"/>
        <cfvo type="num" val="0"/>
        <cfvo type="num" val="12"/>
      </iconSet>
    </cfRule>
  </conditionalFormatting>
  <conditionalFormatting sqref="AM719">
    <cfRule type="iconSet" priority="471">
      <iconSet iconSet="3TrafficLights2">
        <cfvo type="percent" val="0"/>
        <cfvo type="num" val="0"/>
        <cfvo type="formula" val="TEXT(&quot;OK&quot;,0)"/>
      </iconSet>
    </cfRule>
  </conditionalFormatting>
  <conditionalFormatting sqref="AM719">
    <cfRule type="iconSet" priority="472">
      <iconSet>
        <cfvo type="percent" val="0"/>
        <cfvo type="num" val="0"/>
        <cfvo type="num" val="12"/>
      </iconSet>
    </cfRule>
  </conditionalFormatting>
  <conditionalFormatting sqref="AM718">
    <cfRule type="iconSet" priority="469">
      <iconSet iconSet="3TrafficLights2">
        <cfvo type="percent" val="0"/>
        <cfvo type="num" val="0"/>
        <cfvo type="formula" val="TEXT(&quot;OK&quot;,0)"/>
      </iconSet>
    </cfRule>
  </conditionalFormatting>
  <conditionalFormatting sqref="AM718">
    <cfRule type="iconSet" priority="470">
      <iconSet>
        <cfvo type="percent" val="0"/>
        <cfvo type="num" val="0"/>
        <cfvo type="num" val="12"/>
      </iconSet>
    </cfRule>
  </conditionalFormatting>
  <conditionalFormatting sqref="AM717">
    <cfRule type="iconSet" priority="467">
      <iconSet iconSet="3TrafficLights2">
        <cfvo type="percent" val="0"/>
        <cfvo type="num" val="0"/>
        <cfvo type="formula" val="TEXT(&quot;OK&quot;,0)"/>
      </iconSet>
    </cfRule>
  </conditionalFormatting>
  <conditionalFormatting sqref="AM717">
    <cfRule type="iconSet" priority="468">
      <iconSet>
        <cfvo type="percent" val="0"/>
        <cfvo type="num" val="0"/>
        <cfvo type="num" val="12"/>
      </iconSet>
    </cfRule>
  </conditionalFormatting>
  <conditionalFormatting sqref="AM716">
    <cfRule type="iconSet" priority="465">
      <iconSet iconSet="3TrafficLights2">
        <cfvo type="percent" val="0"/>
        <cfvo type="num" val="0"/>
        <cfvo type="formula" val="TEXT(&quot;OK&quot;,0)"/>
      </iconSet>
    </cfRule>
  </conditionalFormatting>
  <conditionalFormatting sqref="AM716">
    <cfRule type="iconSet" priority="466">
      <iconSet>
        <cfvo type="percent" val="0"/>
        <cfvo type="num" val="0"/>
        <cfvo type="num" val="12"/>
      </iconSet>
    </cfRule>
  </conditionalFormatting>
  <conditionalFormatting sqref="AM710">
    <cfRule type="iconSet" priority="463">
      <iconSet iconSet="3TrafficLights2">
        <cfvo type="percent" val="0"/>
        <cfvo type="num" val="0"/>
        <cfvo type="formula" val="TEXT(&quot;OK&quot;,0)"/>
      </iconSet>
    </cfRule>
  </conditionalFormatting>
  <conditionalFormatting sqref="AM710">
    <cfRule type="iconSet" priority="464">
      <iconSet>
        <cfvo type="percent" val="0"/>
        <cfvo type="num" val="0"/>
        <cfvo type="num" val="12"/>
      </iconSet>
    </cfRule>
  </conditionalFormatting>
  <conditionalFormatting sqref="AM709">
    <cfRule type="iconSet" priority="461">
      <iconSet iconSet="3TrafficLights2">
        <cfvo type="percent" val="0"/>
        <cfvo type="num" val="0"/>
        <cfvo type="formula" val="TEXT(&quot;OK&quot;,0)"/>
      </iconSet>
    </cfRule>
  </conditionalFormatting>
  <conditionalFormatting sqref="AM709">
    <cfRule type="iconSet" priority="462">
      <iconSet>
        <cfvo type="percent" val="0"/>
        <cfvo type="num" val="0"/>
        <cfvo type="num" val="12"/>
      </iconSet>
    </cfRule>
  </conditionalFormatting>
  <conditionalFormatting sqref="AM708">
    <cfRule type="iconSet" priority="459">
      <iconSet iconSet="3TrafficLights2">
        <cfvo type="percent" val="0"/>
        <cfvo type="num" val="0"/>
        <cfvo type="formula" val="TEXT(&quot;OK&quot;,0)"/>
      </iconSet>
    </cfRule>
  </conditionalFormatting>
  <conditionalFormatting sqref="AM708">
    <cfRule type="iconSet" priority="460">
      <iconSet>
        <cfvo type="percent" val="0"/>
        <cfvo type="num" val="0"/>
        <cfvo type="num" val="12"/>
      </iconSet>
    </cfRule>
  </conditionalFormatting>
  <conditionalFormatting sqref="AM720">
    <cfRule type="iconSet" priority="457">
      <iconSet iconSet="3TrafficLights2">
        <cfvo type="percent" val="0"/>
        <cfvo type="num" val="0"/>
        <cfvo type="formula" val="TEXT(&quot;OK&quot;,0)"/>
      </iconSet>
    </cfRule>
  </conditionalFormatting>
  <conditionalFormatting sqref="AM720">
    <cfRule type="iconSet" priority="458">
      <iconSet>
        <cfvo type="percent" val="0"/>
        <cfvo type="num" val="0"/>
        <cfvo type="num" val="12"/>
      </iconSet>
    </cfRule>
  </conditionalFormatting>
  <conditionalFormatting sqref="AM714">
    <cfRule type="iconSet" priority="455">
      <iconSet iconSet="3TrafficLights2">
        <cfvo type="percent" val="0"/>
        <cfvo type="num" val="0"/>
        <cfvo type="formula" val="TEXT(&quot;OK&quot;,0)"/>
      </iconSet>
    </cfRule>
  </conditionalFormatting>
  <conditionalFormatting sqref="AM714">
    <cfRule type="iconSet" priority="456">
      <iconSet>
        <cfvo type="percent" val="0"/>
        <cfvo type="num" val="0"/>
        <cfvo type="num" val="12"/>
      </iconSet>
    </cfRule>
  </conditionalFormatting>
  <conditionalFormatting sqref="AM713">
    <cfRule type="iconSet" priority="453">
      <iconSet iconSet="3TrafficLights2">
        <cfvo type="percent" val="0"/>
        <cfvo type="num" val="0"/>
        <cfvo type="formula" val="TEXT(&quot;OK&quot;,0)"/>
      </iconSet>
    </cfRule>
  </conditionalFormatting>
  <conditionalFormatting sqref="AM713">
    <cfRule type="iconSet" priority="454">
      <iconSet>
        <cfvo type="percent" val="0"/>
        <cfvo type="num" val="0"/>
        <cfvo type="num" val="12"/>
      </iconSet>
    </cfRule>
  </conditionalFormatting>
  <conditionalFormatting sqref="AM712">
    <cfRule type="iconSet" priority="451">
      <iconSet iconSet="3TrafficLights2">
        <cfvo type="percent" val="0"/>
        <cfvo type="num" val="0"/>
        <cfvo type="formula" val="TEXT(&quot;OK&quot;,0)"/>
      </iconSet>
    </cfRule>
  </conditionalFormatting>
  <conditionalFormatting sqref="AM712">
    <cfRule type="iconSet" priority="452">
      <iconSet>
        <cfvo type="percent" val="0"/>
        <cfvo type="num" val="0"/>
        <cfvo type="num" val="12"/>
      </iconSet>
    </cfRule>
  </conditionalFormatting>
  <conditionalFormatting sqref="AM711">
    <cfRule type="iconSet" priority="449">
      <iconSet iconSet="3TrafficLights2">
        <cfvo type="percent" val="0"/>
        <cfvo type="num" val="0"/>
        <cfvo type="formula" val="TEXT(&quot;OK&quot;,0)"/>
      </iconSet>
    </cfRule>
  </conditionalFormatting>
  <conditionalFormatting sqref="AM711">
    <cfRule type="iconSet" priority="450">
      <iconSet>
        <cfvo type="percent" val="0"/>
        <cfvo type="num" val="0"/>
        <cfvo type="num" val="12"/>
      </iconSet>
    </cfRule>
  </conditionalFormatting>
  <conditionalFormatting sqref="AM715">
    <cfRule type="iconSet" priority="447">
      <iconSet iconSet="3TrafficLights2">
        <cfvo type="percent" val="0"/>
        <cfvo type="num" val="0"/>
        <cfvo type="formula" val="TEXT(&quot;OK&quot;,0)"/>
      </iconSet>
    </cfRule>
  </conditionalFormatting>
  <conditionalFormatting sqref="AM715">
    <cfRule type="iconSet" priority="448">
      <iconSet>
        <cfvo type="percent" val="0"/>
        <cfvo type="num" val="0"/>
        <cfvo type="num" val="12"/>
      </iconSet>
    </cfRule>
  </conditionalFormatting>
  <conditionalFormatting sqref="AM751">
    <cfRule type="iconSet" priority="445">
      <iconSet iconSet="3TrafficLights2">
        <cfvo type="percent" val="0"/>
        <cfvo type="num" val="0"/>
        <cfvo type="formula" val="TEXT(&quot;OK&quot;,0)"/>
      </iconSet>
    </cfRule>
  </conditionalFormatting>
  <conditionalFormatting sqref="AM751">
    <cfRule type="iconSet" priority="446">
      <iconSet>
        <cfvo type="percent" val="0"/>
        <cfvo type="num" val="0"/>
        <cfvo type="num" val="12"/>
      </iconSet>
    </cfRule>
  </conditionalFormatting>
  <conditionalFormatting sqref="AM749">
    <cfRule type="iconSet" priority="443">
      <iconSet iconSet="3TrafficLights2">
        <cfvo type="percent" val="0"/>
        <cfvo type="num" val="0"/>
        <cfvo type="formula" val="TEXT(&quot;OK&quot;,0)"/>
      </iconSet>
    </cfRule>
  </conditionalFormatting>
  <conditionalFormatting sqref="AM749">
    <cfRule type="iconSet" priority="444">
      <iconSet>
        <cfvo type="percent" val="0"/>
        <cfvo type="num" val="0"/>
        <cfvo type="num" val="12"/>
      </iconSet>
    </cfRule>
  </conditionalFormatting>
  <conditionalFormatting sqref="AM748">
    <cfRule type="iconSet" priority="441">
      <iconSet iconSet="3TrafficLights2">
        <cfvo type="percent" val="0"/>
        <cfvo type="num" val="0"/>
        <cfvo type="formula" val="TEXT(&quot;OK&quot;,0)"/>
      </iconSet>
    </cfRule>
  </conditionalFormatting>
  <conditionalFormatting sqref="AM748">
    <cfRule type="iconSet" priority="442">
      <iconSet>
        <cfvo type="percent" val="0"/>
        <cfvo type="num" val="0"/>
        <cfvo type="num" val="12"/>
      </iconSet>
    </cfRule>
  </conditionalFormatting>
  <conditionalFormatting sqref="AM747">
    <cfRule type="iconSet" priority="439">
      <iconSet iconSet="3TrafficLights2">
        <cfvo type="percent" val="0"/>
        <cfvo type="num" val="0"/>
        <cfvo type="formula" val="TEXT(&quot;OK&quot;,0)"/>
      </iconSet>
    </cfRule>
  </conditionalFormatting>
  <conditionalFormatting sqref="AM747">
    <cfRule type="iconSet" priority="440">
      <iconSet>
        <cfvo type="percent" val="0"/>
        <cfvo type="num" val="0"/>
        <cfvo type="num" val="12"/>
      </iconSet>
    </cfRule>
  </conditionalFormatting>
  <conditionalFormatting sqref="AM746">
    <cfRule type="iconSet" priority="437">
      <iconSet iconSet="3TrafficLights2">
        <cfvo type="percent" val="0"/>
        <cfvo type="num" val="0"/>
        <cfvo type="formula" val="TEXT(&quot;OK&quot;,0)"/>
      </iconSet>
    </cfRule>
  </conditionalFormatting>
  <conditionalFormatting sqref="AM746">
    <cfRule type="iconSet" priority="438">
      <iconSet>
        <cfvo type="percent" val="0"/>
        <cfvo type="num" val="0"/>
        <cfvo type="num" val="12"/>
      </iconSet>
    </cfRule>
  </conditionalFormatting>
  <conditionalFormatting sqref="AM740">
    <cfRule type="iconSet" priority="435">
      <iconSet iconSet="3TrafficLights2">
        <cfvo type="percent" val="0"/>
        <cfvo type="num" val="0"/>
        <cfvo type="formula" val="TEXT(&quot;OK&quot;,0)"/>
      </iconSet>
    </cfRule>
  </conditionalFormatting>
  <conditionalFormatting sqref="AM740">
    <cfRule type="iconSet" priority="436">
      <iconSet>
        <cfvo type="percent" val="0"/>
        <cfvo type="num" val="0"/>
        <cfvo type="num" val="12"/>
      </iconSet>
    </cfRule>
  </conditionalFormatting>
  <conditionalFormatting sqref="AM739">
    <cfRule type="iconSet" priority="433">
      <iconSet iconSet="3TrafficLights2">
        <cfvo type="percent" val="0"/>
        <cfvo type="num" val="0"/>
        <cfvo type="formula" val="TEXT(&quot;OK&quot;,0)"/>
      </iconSet>
    </cfRule>
  </conditionalFormatting>
  <conditionalFormatting sqref="AM739">
    <cfRule type="iconSet" priority="434">
      <iconSet>
        <cfvo type="percent" val="0"/>
        <cfvo type="num" val="0"/>
        <cfvo type="num" val="12"/>
      </iconSet>
    </cfRule>
  </conditionalFormatting>
  <conditionalFormatting sqref="AM738">
    <cfRule type="iconSet" priority="431">
      <iconSet iconSet="3TrafficLights2">
        <cfvo type="percent" val="0"/>
        <cfvo type="num" val="0"/>
        <cfvo type="formula" val="TEXT(&quot;OK&quot;,0)"/>
      </iconSet>
    </cfRule>
  </conditionalFormatting>
  <conditionalFormatting sqref="AM738">
    <cfRule type="iconSet" priority="432">
      <iconSet>
        <cfvo type="percent" val="0"/>
        <cfvo type="num" val="0"/>
        <cfvo type="num" val="12"/>
      </iconSet>
    </cfRule>
  </conditionalFormatting>
  <conditionalFormatting sqref="AM750">
    <cfRule type="iconSet" priority="429">
      <iconSet iconSet="3TrafficLights2">
        <cfvo type="percent" val="0"/>
        <cfvo type="num" val="0"/>
        <cfvo type="formula" val="TEXT(&quot;OK&quot;,0)"/>
      </iconSet>
    </cfRule>
  </conditionalFormatting>
  <conditionalFormatting sqref="AM750">
    <cfRule type="iconSet" priority="430">
      <iconSet>
        <cfvo type="percent" val="0"/>
        <cfvo type="num" val="0"/>
        <cfvo type="num" val="12"/>
      </iconSet>
    </cfRule>
  </conditionalFormatting>
  <conditionalFormatting sqref="AM744">
    <cfRule type="iconSet" priority="427">
      <iconSet iconSet="3TrafficLights2">
        <cfvo type="percent" val="0"/>
        <cfvo type="num" val="0"/>
        <cfvo type="formula" val="TEXT(&quot;OK&quot;,0)"/>
      </iconSet>
    </cfRule>
  </conditionalFormatting>
  <conditionalFormatting sqref="AM744">
    <cfRule type="iconSet" priority="428">
      <iconSet>
        <cfvo type="percent" val="0"/>
        <cfvo type="num" val="0"/>
        <cfvo type="num" val="12"/>
      </iconSet>
    </cfRule>
  </conditionalFormatting>
  <conditionalFormatting sqref="AM743">
    <cfRule type="iconSet" priority="425">
      <iconSet iconSet="3TrafficLights2">
        <cfvo type="percent" val="0"/>
        <cfvo type="num" val="0"/>
        <cfvo type="formula" val="TEXT(&quot;OK&quot;,0)"/>
      </iconSet>
    </cfRule>
  </conditionalFormatting>
  <conditionalFormatting sqref="AM743">
    <cfRule type="iconSet" priority="426">
      <iconSet>
        <cfvo type="percent" val="0"/>
        <cfvo type="num" val="0"/>
        <cfvo type="num" val="12"/>
      </iconSet>
    </cfRule>
  </conditionalFormatting>
  <conditionalFormatting sqref="AM742">
    <cfRule type="iconSet" priority="423">
      <iconSet iconSet="3TrafficLights2">
        <cfvo type="percent" val="0"/>
        <cfvo type="num" val="0"/>
        <cfvo type="formula" val="TEXT(&quot;OK&quot;,0)"/>
      </iconSet>
    </cfRule>
  </conditionalFormatting>
  <conditionalFormatting sqref="AM742">
    <cfRule type="iconSet" priority="424">
      <iconSet>
        <cfvo type="percent" val="0"/>
        <cfvo type="num" val="0"/>
        <cfvo type="num" val="12"/>
      </iconSet>
    </cfRule>
  </conditionalFormatting>
  <conditionalFormatting sqref="AM741">
    <cfRule type="iconSet" priority="421">
      <iconSet iconSet="3TrafficLights2">
        <cfvo type="percent" val="0"/>
        <cfvo type="num" val="0"/>
        <cfvo type="formula" val="TEXT(&quot;OK&quot;,0)"/>
      </iconSet>
    </cfRule>
  </conditionalFormatting>
  <conditionalFormatting sqref="AM741">
    <cfRule type="iconSet" priority="422">
      <iconSet>
        <cfvo type="percent" val="0"/>
        <cfvo type="num" val="0"/>
        <cfvo type="num" val="12"/>
      </iconSet>
    </cfRule>
  </conditionalFormatting>
  <conditionalFormatting sqref="AM745">
    <cfRule type="iconSet" priority="419">
      <iconSet iconSet="3TrafficLights2">
        <cfvo type="percent" val="0"/>
        <cfvo type="num" val="0"/>
        <cfvo type="formula" val="TEXT(&quot;OK&quot;,0)"/>
      </iconSet>
    </cfRule>
  </conditionalFormatting>
  <conditionalFormatting sqref="AM745">
    <cfRule type="iconSet" priority="420">
      <iconSet>
        <cfvo type="percent" val="0"/>
        <cfvo type="num" val="0"/>
        <cfvo type="num" val="12"/>
      </iconSet>
    </cfRule>
  </conditionalFormatting>
  <conditionalFormatting sqref="AM780">
    <cfRule type="iconSet" priority="417">
      <iconSet iconSet="3TrafficLights2">
        <cfvo type="percent" val="0"/>
        <cfvo type="num" val="0"/>
        <cfvo type="formula" val="TEXT(&quot;OK&quot;,0)"/>
      </iconSet>
    </cfRule>
  </conditionalFormatting>
  <conditionalFormatting sqref="AM780">
    <cfRule type="iconSet" priority="418">
      <iconSet>
        <cfvo type="percent" val="0"/>
        <cfvo type="num" val="0"/>
        <cfvo type="num" val="12"/>
      </iconSet>
    </cfRule>
  </conditionalFormatting>
  <conditionalFormatting sqref="AM778">
    <cfRule type="iconSet" priority="415">
      <iconSet iconSet="3TrafficLights2">
        <cfvo type="percent" val="0"/>
        <cfvo type="num" val="0"/>
        <cfvo type="formula" val="TEXT(&quot;OK&quot;,0)"/>
      </iconSet>
    </cfRule>
  </conditionalFormatting>
  <conditionalFormatting sqref="AM778">
    <cfRule type="iconSet" priority="416">
      <iconSet>
        <cfvo type="percent" val="0"/>
        <cfvo type="num" val="0"/>
        <cfvo type="num" val="12"/>
      </iconSet>
    </cfRule>
  </conditionalFormatting>
  <conditionalFormatting sqref="AM777">
    <cfRule type="iconSet" priority="413">
      <iconSet iconSet="3TrafficLights2">
        <cfvo type="percent" val="0"/>
        <cfvo type="num" val="0"/>
        <cfvo type="formula" val="TEXT(&quot;OK&quot;,0)"/>
      </iconSet>
    </cfRule>
  </conditionalFormatting>
  <conditionalFormatting sqref="AM777">
    <cfRule type="iconSet" priority="414">
      <iconSet>
        <cfvo type="percent" val="0"/>
        <cfvo type="num" val="0"/>
        <cfvo type="num" val="12"/>
      </iconSet>
    </cfRule>
  </conditionalFormatting>
  <conditionalFormatting sqref="AM776">
    <cfRule type="iconSet" priority="411">
      <iconSet iconSet="3TrafficLights2">
        <cfvo type="percent" val="0"/>
        <cfvo type="num" val="0"/>
        <cfvo type="formula" val="TEXT(&quot;OK&quot;,0)"/>
      </iconSet>
    </cfRule>
  </conditionalFormatting>
  <conditionalFormatting sqref="AM776">
    <cfRule type="iconSet" priority="412">
      <iconSet>
        <cfvo type="percent" val="0"/>
        <cfvo type="num" val="0"/>
        <cfvo type="num" val="12"/>
      </iconSet>
    </cfRule>
  </conditionalFormatting>
  <conditionalFormatting sqref="AM775">
    <cfRule type="iconSet" priority="409">
      <iconSet iconSet="3TrafficLights2">
        <cfvo type="percent" val="0"/>
        <cfvo type="num" val="0"/>
        <cfvo type="formula" val="TEXT(&quot;OK&quot;,0)"/>
      </iconSet>
    </cfRule>
  </conditionalFormatting>
  <conditionalFormatting sqref="AM775">
    <cfRule type="iconSet" priority="410">
      <iconSet>
        <cfvo type="percent" val="0"/>
        <cfvo type="num" val="0"/>
        <cfvo type="num" val="12"/>
      </iconSet>
    </cfRule>
  </conditionalFormatting>
  <conditionalFormatting sqref="AM769">
    <cfRule type="iconSet" priority="407">
      <iconSet iconSet="3TrafficLights2">
        <cfvo type="percent" val="0"/>
        <cfvo type="num" val="0"/>
        <cfvo type="formula" val="TEXT(&quot;OK&quot;,0)"/>
      </iconSet>
    </cfRule>
  </conditionalFormatting>
  <conditionalFormatting sqref="AM769">
    <cfRule type="iconSet" priority="408">
      <iconSet>
        <cfvo type="percent" val="0"/>
        <cfvo type="num" val="0"/>
        <cfvo type="num" val="12"/>
      </iconSet>
    </cfRule>
  </conditionalFormatting>
  <conditionalFormatting sqref="AM768">
    <cfRule type="iconSet" priority="405">
      <iconSet iconSet="3TrafficLights2">
        <cfvo type="percent" val="0"/>
        <cfvo type="num" val="0"/>
        <cfvo type="formula" val="TEXT(&quot;OK&quot;,0)"/>
      </iconSet>
    </cfRule>
  </conditionalFormatting>
  <conditionalFormatting sqref="AM768">
    <cfRule type="iconSet" priority="406">
      <iconSet>
        <cfvo type="percent" val="0"/>
        <cfvo type="num" val="0"/>
        <cfvo type="num" val="12"/>
      </iconSet>
    </cfRule>
  </conditionalFormatting>
  <conditionalFormatting sqref="AM767">
    <cfRule type="iconSet" priority="403">
      <iconSet iconSet="3TrafficLights2">
        <cfvo type="percent" val="0"/>
        <cfvo type="num" val="0"/>
        <cfvo type="formula" val="TEXT(&quot;OK&quot;,0)"/>
      </iconSet>
    </cfRule>
  </conditionalFormatting>
  <conditionalFormatting sqref="AM767">
    <cfRule type="iconSet" priority="404">
      <iconSet>
        <cfvo type="percent" val="0"/>
        <cfvo type="num" val="0"/>
        <cfvo type="num" val="12"/>
      </iconSet>
    </cfRule>
  </conditionalFormatting>
  <conditionalFormatting sqref="AM779">
    <cfRule type="iconSet" priority="401">
      <iconSet iconSet="3TrafficLights2">
        <cfvo type="percent" val="0"/>
        <cfvo type="num" val="0"/>
        <cfvo type="formula" val="TEXT(&quot;OK&quot;,0)"/>
      </iconSet>
    </cfRule>
  </conditionalFormatting>
  <conditionalFormatting sqref="AM779">
    <cfRule type="iconSet" priority="402">
      <iconSet>
        <cfvo type="percent" val="0"/>
        <cfvo type="num" val="0"/>
        <cfvo type="num" val="12"/>
      </iconSet>
    </cfRule>
  </conditionalFormatting>
  <conditionalFormatting sqref="AM773">
    <cfRule type="iconSet" priority="399">
      <iconSet iconSet="3TrafficLights2">
        <cfvo type="percent" val="0"/>
        <cfvo type="num" val="0"/>
        <cfvo type="formula" val="TEXT(&quot;OK&quot;,0)"/>
      </iconSet>
    </cfRule>
  </conditionalFormatting>
  <conditionalFormatting sqref="AM773">
    <cfRule type="iconSet" priority="400">
      <iconSet>
        <cfvo type="percent" val="0"/>
        <cfvo type="num" val="0"/>
        <cfvo type="num" val="12"/>
      </iconSet>
    </cfRule>
  </conditionalFormatting>
  <conditionalFormatting sqref="AM772">
    <cfRule type="iconSet" priority="397">
      <iconSet iconSet="3TrafficLights2">
        <cfvo type="percent" val="0"/>
        <cfvo type="num" val="0"/>
        <cfvo type="formula" val="TEXT(&quot;OK&quot;,0)"/>
      </iconSet>
    </cfRule>
  </conditionalFormatting>
  <conditionalFormatting sqref="AM772">
    <cfRule type="iconSet" priority="398">
      <iconSet>
        <cfvo type="percent" val="0"/>
        <cfvo type="num" val="0"/>
        <cfvo type="num" val="12"/>
      </iconSet>
    </cfRule>
  </conditionalFormatting>
  <conditionalFormatting sqref="AM771">
    <cfRule type="iconSet" priority="395">
      <iconSet iconSet="3TrafficLights2">
        <cfvo type="percent" val="0"/>
        <cfvo type="num" val="0"/>
        <cfvo type="formula" val="TEXT(&quot;OK&quot;,0)"/>
      </iconSet>
    </cfRule>
  </conditionalFormatting>
  <conditionalFormatting sqref="AM771">
    <cfRule type="iconSet" priority="396">
      <iconSet>
        <cfvo type="percent" val="0"/>
        <cfvo type="num" val="0"/>
        <cfvo type="num" val="12"/>
      </iconSet>
    </cfRule>
  </conditionalFormatting>
  <conditionalFormatting sqref="AM770">
    <cfRule type="iconSet" priority="393">
      <iconSet iconSet="3TrafficLights2">
        <cfvo type="percent" val="0"/>
        <cfvo type="num" val="0"/>
        <cfvo type="formula" val="TEXT(&quot;OK&quot;,0)"/>
      </iconSet>
    </cfRule>
  </conditionalFormatting>
  <conditionalFormatting sqref="AM770">
    <cfRule type="iconSet" priority="394">
      <iconSet>
        <cfvo type="percent" val="0"/>
        <cfvo type="num" val="0"/>
        <cfvo type="num" val="12"/>
      </iconSet>
    </cfRule>
  </conditionalFormatting>
  <conditionalFormatting sqref="AM774">
    <cfRule type="iconSet" priority="391">
      <iconSet iconSet="3TrafficLights2">
        <cfvo type="percent" val="0"/>
        <cfvo type="num" val="0"/>
        <cfvo type="formula" val="TEXT(&quot;OK&quot;,0)"/>
      </iconSet>
    </cfRule>
  </conditionalFormatting>
  <conditionalFormatting sqref="AM774">
    <cfRule type="iconSet" priority="392">
      <iconSet>
        <cfvo type="percent" val="0"/>
        <cfvo type="num" val="0"/>
        <cfvo type="num" val="12"/>
      </iconSet>
    </cfRule>
  </conditionalFormatting>
  <conditionalFormatting sqref="AM809">
    <cfRule type="iconSet" priority="389">
      <iconSet iconSet="3TrafficLights2">
        <cfvo type="percent" val="0"/>
        <cfvo type="num" val="0"/>
        <cfvo type="formula" val="TEXT(&quot;OK&quot;,0)"/>
      </iconSet>
    </cfRule>
  </conditionalFormatting>
  <conditionalFormatting sqref="AM809">
    <cfRule type="iconSet" priority="390">
      <iconSet>
        <cfvo type="percent" val="0"/>
        <cfvo type="num" val="0"/>
        <cfvo type="num" val="12"/>
      </iconSet>
    </cfRule>
  </conditionalFormatting>
  <conditionalFormatting sqref="AM807">
    <cfRule type="iconSet" priority="387">
      <iconSet iconSet="3TrafficLights2">
        <cfvo type="percent" val="0"/>
        <cfvo type="num" val="0"/>
        <cfvo type="formula" val="TEXT(&quot;OK&quot;,0)"/>
      </iconSet>
    </cfRule>
  </conditionalFormatting>
  <conditionalFormatting sqref="AM807">
    <cfRule type="iconSet" priority="388">
      <iconSet>
        <cfvo type="percent" val="0"/>
        <cfvo type="num" val="0"/>
        <cfvo type="num" val="12"/>
      </iconSet>
    </cfRule>
  </conditionalFormatting>
  <conditionalFormatting sqref="AM806">
    <cfRule type="iconSet" priority="385">
      <iconSet iconSet="3TrafficLights2">
        <cfvo type="percent" val="0"/>
        <cfvo type="num" val="0"/>
        <cfvo type="formula" val="TEXT(&quot;OK&quot;,0)"/>
      </iconSet>
    </cfRule>
  </conditionalFormatting>
  <conditionalFormatting sqref="AM806">
    <cfRule type="iconSet" priority="386">
      <iconSet>
        <cfvo type="percent" val="0"/>
        <cfvo type="num" val="0"/>
        <cfvo type="num" val="12"/>
      </iconSet>
    </cfRule>
  </conditionalFormatting>
  <conditionalFormatting sqref="AM805">
    <cfRule type="iconSet" priority="383">
      <iconSet iconSet="3TrafficLights2">
        <cfvo type="percent" val="0"/>
        <cfvo type="num" val="0"/>
        <cfvo type="formula" val="TEXT(&quot;OK&quot;,0)"/>
      </iconSet>
    </cfRule>
  </conditionalFormatting>
  <conditionalFormatting sqref="AM805">
    <cfRule type="iconSet" priority="384">
      <iconSet>
        <cfvo type="percent" val="0"/>
        <cfvo type="num" val="0"/>
        <cfvo type="num" val="12"/>
      </iconSet>
    </cfRule>
  </conditionalFormatting>
  <conditionalFormatting sqref="AM804">
    <cfRule type="iconSet" priority="381">
      <iconSet iconSet="3TrafficLights2">
        <cfvo type="percent" val="0"/>
        <cfvo type="num" val="0"/>
        <cfvo type="formula" val="TEXT(&quot;OK&quot;,0)"/>
      </iconSet>
    </cfRule>
  </conditionalFormatting>
  <conditionalFormatting sqref="AM804">
    <cfRule type="iconSet" priority="382">
      <iconSet>
        <cfvo type="percent" val="0"/>
        <cfvo type="num" val="0"/>
        <cfvo type="num" val="12"/>
      </iconSet>
    </cfRule>
  </conditionalFormatting>
  <conditionalFormatting sqref="AM798">
    <cfRule type="iconSet" priority="379">
      <iconSet iconSet="3TrafficLights2">
        <cfvo type="percent" val="0"/>
        <cfvo type="num" val="0"/>
        <cfvo type="formula" val="TEXT(&quot;OK&quot;,0)"/>
      </iconSet>
    </cfRule>
  </conditionalFormatting>
  <conditionalFormatting sqref="AM798">
    <cfRule type="iconSet" priority="380">
      <iconSet>
        <cfvo type="percent" val="0"/>
        <cfvo type="num" val="0"/>
        <cfvo type="num" val="12"/>
      </iconSet>
    </cfRule>
  </conditionalFormatting>
  <conditionalFormatting sqref="AM797">
    <cfRule type="iconSet" priority="377">
      <iconSet iconSet="3TrafficLights2">
        <cfvo type="percent" val="0"/>
        <cfvo type="num" val="0"/>
        <cfvo type="formula" val="TEXT(&quot;OK&quot;,0)"/>
      </iconSet>
    </cfRule>
  </conditionalFormatting>
  <conditionalFormatting sqref="AM797">
    <cfRule type="iconSet" priority="378">
      <iconSet>
        <cfvo type="percent" val="0"/>
        <cfvo type="num" val="0"/>
        <cfvo type="num" val="12"/>
      </iconSet>
    </cfRule>
  </conditionalFormatting>
  <conditionalFormatting sqref="AM796">
    <cfRule type="iconSet" priority="375">
      <iconSet iconSet="3TrafficLights2">
        <cfvo type="percent" val="0"/>
        <cfvo type="num" val="0"/>
        <cfvo type="formula" val="TEXT(&quot;OK&quot;,0)"/>
      </iconSet>
    </cfRule>
  </conditionalFormatting>
  <conditionalFormatting sqref="AM796">
    <cfRule type="iconSet" priority="376">
      <iconSet>
        <cfvo type="percent" val="0"/>
        <cfvo type="num" val="0"/>
        <cfvo type="num" val="12"/>
      </iconSet>
    </cfRule>
  </conditionalFormatting>
  <conditionalFormatting sqref="AM808">
    <cfRule type="iconSet" priority="373">
      <iconSet iconSet="3TrafficLights2">
        <cfvo type="percent" val="0"/>
        <cfvo type="num" val="0"/>
        <cfvo type="formula" val="TEXT(&quot;OK&quot;,0)"/>
      </iconSet>
    </cfRule>
  </conditionalFormatting>
  <conditionalFormatting sqref="AM808">
    <cfRule type="iconSet" priority="374">
      <iconSet>
        <cfvo type="percent" val="0"/>
        <cfvo type="num" val="0"/>
        <cfvo type="num" val="12"/>
      </iconSet>
    </cfRule>
  </conditionalFormatting>
  <conditionalFormatting sqref="AM802">
    <cfRule type="iconSet" priority="371">
      <iconSet iconSet="3TrafficLights2">
        <cfvo type="percent" val="0"/>
        <cfvo type="num" val="0"/>
        <cfvo type="formula" val="TEXT(&quot;OK&quot;,0)"/>
      </iconSet>
    </cfRule>
  </conditionalFormatting>
  <conditionalFormatting sqref="AM802">
    <cfRule type="iconSet" priority="372">
      <iconSet>
        <cfvo type="percent" val="0"/>
        <cfvo type="num" val="0"/>
        <cfvo type="num" val="12"/>
      </iconSet>
    </cfRule>
  </conditionalFormatting>
  <conditionalFormatting sqref="AM801">
    <cfRule type="iconSet" priority="369">
      <iconSet iconSet="3TrafficLights2">
        <cfvo type="percent" val="0"/>
        <cfvo type="num" val="0"/>
        <cfvo type="formula" val="TEXT(&quot;OK&quot;,0)"/>
      </iconSet>
    </cfRule>
  </conditionalFormatting>
  <conditionalFormatting sqref="AM801">
    <cfRule type="iconSet" priority="370">
      <iconSet>
        <cfvo type="percent" val="0"/>
        <cfvo type="num" val="0"/>
        <cfvo type="num" val="12"/>
      </iconSet>
    </cfRule>
  </conditionalFormatting>
  <conditionalFormatting sqref="AM800">
    <cfRule type="iconSet" priority="367">
      <iconSet iconSet="3TrafficLights2">
        <cfvo type="percent" val="0"/>
        <cfvo type="num" val="0"/>
        <cfvo type="formula" val="TEXT(&quot;OK&quot;,0)"/>
      </iconSet>
    </cfRule>
  </conditionalFormatting>
  <conditionalFormatting sqref="AM800">
    <cfRule type="iconSet" priority="368">
      <iconSet>
        <cfvo type="percent" val="0"/>
        <cfvo type="num" val="0"/>
        <cfvo type="num" val="12"/>
      </iconSet>
    </cfRule>
  </conditionalFormatting>
  <conditionalFormatting sqref="AM799">
    <cfRule type="iconSet" priority="365">
      <iconSet iconSet="3TrafficLights2">
        <cfvo type="percent" val="0"/>
        <cfvo type="num" val="0"/>
        <cfvo type="formula" val="TEXT(&quot;OK&quot;,0)"/>
      </iconSet>
    </cfRule>
  </conditionalFormatting>
  <conditionalFormatting sqref="AM799">
    <cfRule type="iconSet" priority="366">
      <iconSet>
        <cfvo type="percent" val="0"/>
        <cfvo type="num" val="0"/>
        <cfvo type="num" val="12"/>
      </iconSet>
    </cfRule>
  </conditionalFormatting>
  <conditionalFormatting sqref="AM803">
    <cfRule type="iconSet" priority="363">
      <iconSet iconSet="3TrafficLights2">
        <cfvo type="percent" val="0"/>
        <cfvo type="num" val="0"/>
        <cfvo type="formula" val="TEXT(&quot;OK&quot;,0)"/>
      </iconSet>
    </cfRule>
  </conditionalFormatting>
  <conditionalFormatting sqref="AM803">
    <cfRule type="iconSet" priority="364">
      <iconSet>
        <cfvo type="percent" val="0"/>
        <cfvo type="num" val="0"/>
        <cfvo type="num" val="12"/>
      </iconSet>
    </cfRule>
  </conditionalFormatting>
  <conditionalFormatting sqref="AM838">
    <cfRule type="iconSet" priority="361">
      <iconSet iconSet="3TrafficLights2">
        <cfvo type="percent" val="0"/>
        <cfvo type="num" val="0"/>
        <cfvo type="formula" val="TEXT(&quot;OK&quot;,0)"/>
      </iconSet>
    </cfRule>
  </conditionalFormatting>
  <conditionalFormatting sqref="AM838">
    <cfRule type="iconSet" priority="362">
      <iconSet>
        <cfvo type="percent" val="0"/>
        <cfvo type="num" val="0"/>
        <cfvo type="num" val="12"/>
      </iconSet>
    </cfRule>
  </conditionalFormatting>
  <conditionalFormatting sqref="AM836">
    <cfRule type="iconSet" priority="359">
      <iconSet iconSet="3TrafficLights2">
        <cfvo type="percent" val="0"/>
        <cfvo type="num" val="0"/>
        <cfvo type="formula" val="TEXT(&quot;OK&quot;,0)"/>
      </iconSet>
    </cfRule>
  </conditionalFormatting>
  <conditionalFormatting sqref="AM836">
    <cfRule type="iconSet" priority="360">
      <iconSet>
        <cfvo type="percent" val="0"/>
        <cfvo type="num" val="0"/>
        <cfvo type="num" val="12"/>
      </iconSet>
    </cfRule>
  </conditionalFormatting>
  <conditionalFormatting sqref="AM835">
    <cfRule type="iconSet" priority="357">
      <iconSet iconSet="3TrafficLights2">
        <cfvo type="percent" val="0"/>
        <cfvo type="num" val="0"/>
        <cfvo type="formula" val="TEXT(&quot;OK&quot;,0)"/>
      </iconSet>
    </cfRule>
  </conditionalFormatting>
  <conditionalFormatting sqref="AM835">
    <cfRule type="iconSet" priority="358">
      <iconSet>
        <cfvo type="percent" val="0"/>
        <cfvo type="num" val="0"/>
        <cfvo type="num" val="12"/>
      </iconSet>
    </cfRule>
  </conditionalFormatting>
  <conditionalFormatting sqref="AM834">
    <cfRule type="iconSet" priority="355">
      <iconSet iconSet="3TrafficLights2">
        <cfvo type="percent" val="0"/>
        <cfvo type="num" val="0"/>
        <cfvo type="formula" val="TEXT(&quot;OK&quot;,0)"/>
      </iconSet>
    </cfRule>
  </conditionalFormatting>
  <conditionalFormatting sqref="AM834">
    <cfRule type="iconSet" priority="356">
      <iconSet>
        <cfvo type="percent" val="0"/>
        <cfvo type="num" val="0"/>
        <cfvo type="num" val="12"/>
      </iconSet>
    </cfRule>
  </conditionalFormatting>
  <conditionalFormatting sqref="AM833">
    <cfRule type="iconSet" priority="353">
      <iconSet iconSet="3TrafficLights2">
        <cfvo type="percent" val="0"/>
        <cfvo type="num" val="0"/>
        <cfvo type="formula" val="TEXT(&quot;OK&quot;,0)"/>
      </iconSet>
    </cfRule>
  </conditionalFormatting>
  <conditionalFormatting sqref="AM833">
    <cfRule type="iconSet" priority="354">
      <iconSet>
        <cfvo type="percent" val="0"/>
        <cfvo type="num" val="0"/>
        <cfvo type="num" val="12"/>
      </iconSet>
    </cfRule>
  </conditionalFormatting>
  <conditionalFormatting sqref="AM827">
    <cfRule type="iconSet" priority="351">
      <iconSet iconSet="3TrafficLights2">
        <cfvo type="percent" val="0"/>
        <cfvo type="num" val="0"/>
        <cfvo type="formula" val="TEXT(&quot;OK&quot;,0)"/>
      </iconSet>
    </cfRule>
  </conditionalFormatting>
  <conditionalFormatting sqref="AM827">
    <cfRule type="iconSet" priority="352">
      <iconSet>
        <cfvo type="percent" val="0"/>
        <cfvo type="num" val="0"/>
        <cfvo type="num" val="12"/>
      </iconSet>
    </cfRule>
  </conditionalFormatting>
  <conditionalFormatting sqref="AM826">
    <cfRule type="iconSet" priority="349">
      <iconSet iconSet="3TrafficLights2">
        <cfvo type="percent" val="0"/>
        <cfvo type="num" val="0"/>
        <cfvo type="formula" val="TEXT(&quot;OK&quot;,0)"/>
      </iconSet>
    </cfRule>
  </conditionalFormatting>
  <conditionalFormatting sqref="AM826">
    <cfRule type="iconSet" priority="350">
      <iconSet>
        <cfvo type="percent" val="0"/>
        <cfvo type="num" val="0"/>
        <cfvo type="num" val="12"/>
      </iconSet>
    </cfRule>
  </conditionalFormatting>
  <conditionalFormatting sqref="AM825">
    <cfRule type="iconSet" priority="347">
      <iconSet iconSet="3TrafficLights2">
        <cfvo type="percent" val="0"/>
        <cfvo type="num" val="0"/>
        <cfvo type="formula" val="TEXT(&quot;OK&quot;,0)"/>
      </iconSet>
    </cfRule>
  </conditionalFormatting>
  <conditionalFormatting sqref="AM825">
    <cfRule type="iconSet" priority="348">
      <iconSet>
        <cfvo type="percent" val="0"/>
        <cfvo type="num" val="0"/>
        <cfvo type="num" val="12"/>
      </iconSet>
    </cfRule>
  </conditionalFormatting>
  <conditionalFormatting sqref="AM837">
    <cfRule type="iconSet" priority="345">
      <iconSet iconSet="3TrafficLights2">
        <cfvo type="percent" val="0"/>
        <cfvo type="num" val="0"/>
        <cfvo type="formula" val="TEXT(&quot;OK&quot;,0)"/>
      </iconSet>
    </cfRule>
  </conditionalFormatting>
  <conditionalFormatting sqref="AM837">
    <cfRule type="iconSet" priority="346">
      <iconSet>
        <cfvo type="percent" val="0"/>
        <cfvo type="num" val="0"/>
        <cfvo type="num" val="12"/>
      </iconSet>
    </cfRule>
  </conditionalFormatting>
  <conditionalFormatting sqref="AM831">
    <cfRule type="iconSet" priority="343">
      <iconSet iconSet="3TrafficLights2">
        <cfvo type="percent" val="0"/>
        <cfvo type="num" val="0"/>
        <cfvo type="formula" val="TEXT(&quot;OK&quot;,0)"/>
      </iconSet>
    </cfRule>
  </conditionalFormatting>
  <conditionalFormatting sqref="AM831">
    <cfRule type="iconSet" priority="344">
      <iconSet>
        <cfvo type="percent" val="0"/>
        <cfvo type="num" val="0"/>
        <cfvo type="num" val="12"/>
      </iconSet>
    </cfRule>
  </conditionalFormatting>
  <conditionalFormatting sqref="AM830">
    <cfRule type="iconSet" priority="341">
      <iconSet iconSet="3TrafficLights2">
        <cfvo type="percent" val="0"/>
        <cfvo type="num" val="0"/>
        <cfvo type="formula" val="TEXT(&quot;OK&quot;,0)"/>
      </iconSet>
    </cfRule>
  </conditionalFormatting>
  <conditionalFormatting sqref="AM830">
    <cfRule type="iconSet" priority="342">
      <iconSet>
        <cfvo type="percent" val="0"/>
        <cfvo type="num" val="0"/>
        <cfvo type="num" val="12"/>
      </iconSet>
    </cfRule>
  </conditionalFormatting>
  <conditionalFormatting sqref="AM829">
    <cfRule type="iconSet" priority="339">
      <iconSet iconSet="3TrafficLights2">
        <cfvo type="percent" val="0"/>
        <cfvo type="num" val="0"/>
        <cfvo type="formula" val="TEXT(&quot;OK&quot;,0)"/>
      </iconSet>
    </cfRule>
  </conditionalFormatting>
  <conditionalFormatting sqref="AM829">
    <cfRule type="iconSet" priority="340">
      <iconSet>
        <cfvo type="percent" val="0"/>
        <cfvo type="num" val="0"/>
        <cfvo type="num" val="12"/>
      </iconSet>
    </cfRule>
  </conditionalFormatting>
  <conditionalFormatting sqref="AM828">
    <cfRule type="iconSet" priority="337">
      <iconSet iconSet="3TrafficLights2">
        <cfvo type="percent" val="0"/>
        <cfvo type="num" val="0"/>
        <cfvo type="formula" val="TEXT(&quot;OK&quot;,0)"/>
      </iconSet>
    </cfRule>
  </conditionalFormatting>
  <conditionalFormatting sqref="AM828">
    <cfRule type="iconSet" priority="338">
      <iconSet>
        <cfvo type="percent" val="0"/>
        <cfvo type="num" val="0"/>
        <cfvo type="num" val="12"/>
      </iconSet>
    </cfRule>
  </conditionalFormatting>
  <conditionalFormatting sqref="AM832">
    <cfRule type="iconSet" priority="335">
      <iconSet iconSet="3TrafficLights2">
        <cfvo type="percent" val="0"/>
        <cfvo type="num" val="0"/>
        <cfvo type="formula" val="TEXT(&quot;OK&quot;,0)"/>
      </iconSet>
    </cfRule>
  </conditionalFormatting>
  <conditionalFormatting sqref="AM832">
    <cfRule type="iconSet" priority="336">
      <iconSet>
        <cfvo type="percent" val="0"/>
        <cfvo type="num" val="0"/>
        <cfvo type="num" val="12"/>
      </iconSet>
    </cfRule>
  </conditionalFormatting>
  <conditionalFormatting sqref="AM867">
    <cfRule type="iconSet" priority="333">
      <iconSet iconSet="3TrafficLights2">
        <cfvo type="percent" val="0"/>
        <cfvo type="num" val="0"/>
        <cfvo type="formula" val="TEXT(&quot;OK&quot;,0)"/>
      </iconSet>
    </cfRule>
  </conditionalFormatting>
  <conditionalFormatting sqref="AM867">
    <cfRule type="iconSet" priority="334">
      <iconSet>
        <cfvo type="percent" val="0"/>
        <cfvo type="num" val="0"/>
        <cfvo type="num" val="12"/>
      </iconSet>
    </cfRule>
  </conditionalFormatting>
  <conditionalFormatting sqref="AM865">
    <cfRule type="iconSet" priority="331">
      <iconSet iconSet="3TrafficLights2">
        <cfvo type="percent" val="0"/>
        <cfvo type="num" val="0"/>
        <cfvo type="formula" val="TEXT(&quot;OK&quot;,0)"/>
      </iconSet>
    </cfRule>
  </conditionalFormatting>
  <conditionalFormatting sqref="AM865">
    <cfRule type="iconSet" priority="332">
      <iconSet>
        <cfvo type="percent" val="0"/>
        <cfvo type="num" val="0"/>
        <cfvo type="num" val="12"/>
      </iconSet>
    </cfRule>
  </conditionalFormatting>
  <conditionalFormatting sqref="AM864">
    <cfRule type="iconSet" priority="329">
      <iconSet iconSet="3TrafficLights2">
        <cfvo type="percent" val="0"/>
        <cfvo type="num" val="0"/>
        <cfvo type="formula" val="TEXT(&quot;OK&quot;,0)"/>
      </iconSet>
    </cfRule>
  </conditionalFormatting>
  <conditionalFormatting sqref="AM864">
    <cfRule type="iconSet" priority="330">
      <iconSet>
        <cfvo type="percent" val="0"/>
        <cfvo type="num" val="0"/>
        <cfvo type="num" val="12"/>
      </iconSet>
    </cfRule>
  </conditionalFormatting>
  <conditionalFormatting sqref="AM863">
    <cfRule type="iconSet" priority="327">
      <iconSet iconSet="3TrafficLights2">
        <cfvo type="percent" val="0"/>
        <cfvo type="num" val="0"/>
        <cfvo type="formula" val="TEXT(&quot;OK&quot;,0)"/>
      </iconSet>
    </cfRule>
  </conditionalFormatting>
  <conditionalFormatting sqref="AM863">
    <cfRule type="iconSet" priority="328">
      <iconSet>
        <cfvo type="percent" val="0"/>
        <cfvo type="num" val="0"/>
        <cfvo type="num" val="12"/>
      </iconSet>
    </cfRule>
  </conditionalFormatting>
  <conditionalFormatting sqref="AM862">
    <cfRule type="iconSet" priority="325">
      <iconSet iconSet="3TrafficLights2">
        <cfvo type="percent" val="0"/>
        <cfvo type="num" val="0"/>
        <cfvo type="formula" val="TEXT(&quot;OK&quot;,0)"/>
      </iconSet>
    </cfRule>
  </conditionalFormatting>
  <conditionalFormatting sqref="AM862">
    <cfRule type="iconSet" priority="326">
      <iconSet>
        <cfvo type="percent" val="0"/>
        <cfvo type="num" val="0"/>
        <cfvo type="num" val="12"/>
      </iconSet>
    </cfRule>
  </conditionalFormatting>
  <conditionalFormatting sqref="AM856">
    <cfRule type="iconSet" priority="323">
      <iconSet iconSet="3TrafficLights2">
        <cfvo type="percent" val="0"/>
        <cfvo type="num" val="0"/>
        <cfvo type="formula" val="TEXT(&quot;OK&quot;,0)"/>
      </iconSet>
    </cfRule>
  </conditionalFormatting>
  <conditionalFormatting sqref="AM856">
    <cfRule type="iconSet" priority="324">
      <iconSet>
        <cfvo type="percent" val="0"/>
        <cfvo type="num" val="0"/>
        <cfvo type="num" val="12"/>
      </iconSet>
    </cfRule>
  </conditionalFormatting>
  <conditionalFormatting sqref="AM855">
    <cfRule type="iconSet" priority="321">
      <iconSet iconSet="3TrafficLights2">
        <cfvo type="percent" val="0"/>
        <cfvo type="num" val="0"/>
        <cfvo type="formula" val="TEXT(&quot;OK&quot;,0)"/>
      </iconSet>
    </cfRule>
  </conditionalFormatting>
  <conditionalFormatting sqref="AM855">
    <cfRule type="iconSet" priority="322">
      <iconSet>
        <cfvo type="percent" val="0"/>
        <cfvo type="num" val="0"/>
        <cfvo type="num" val="12"/>
      </iconSet>
    </cfRule>
  </conditionalFormatting>
  <conditionalFormatting sqref="AM854">
    <cfRule type="iconSet" priority="319">
      <iconSet iconSet="3TrafficLights2">
        <cfvo type="percent" val="0"/>
        <cfvo type="num" val="0"/>
        <cfvo type="formula" val="TEXT(&quot;OK&quot;,0)"/>
      </iconSet>
    </cfRule>
  </conditionalFormatting>
  <conditionalFormatting sqref="AM854">
    <cfRule type="iconSet" priority="320">
      <iconSet>
        <cfvo type="percent" val="0"/>
        <cfvo type="num" val="0"/>
        <cfvo type="num" val="12"/>
      </iconSet>
    </cfRule>
  </conditionalFormatting>
  <conditionalFormatting sqref="AM866">
    <cfRule type="iconSet" priority="317">
      <iconSet iconSet="3TrafficLights2">
        <cfvo type="percent" val="0"/>
        <cfvo type="num" val="0"/>
        <cfvo type="formula" val="TEXT(&quot;OK&quot;,0)"/>
      </iconSet>
    </cfRule>
  </conditionalFormatting>
  <conditionalFormatting sqref="AM866">
    <cfRule type="iconSet" priority="318">
      <iconSet>
        <cfvo type="percent" val="0"/>
        <cfvo type="num" val="0"/>
        <cfvo type="num" val="12"/>
      </iconSet>
    </cfRule>
  </conditionalFormatting>
  <conditionalFormatting sqref="AM860">
    <cfRule type="iconSet" priority="315">
      <iconSet iconSet="3TrafficLights2">
        <cfvo type="percent" val="0"/>
        <cfvo type="num" val="0"/>
        <cfvo type="formula" val="TEXT(&quot;OK&quot;,0)"/>
      </iconSet>
    </cfRule>
  </conditionalFormatting>
  <conditionalFormatting sqref="AM860">
    <cfRule type="iconSet" priority="316">
      <iconSet>
        <cfvo type="percent" val="0"/>
        <cfvo type="num" val="0"/>
        <cfvo type="num" val="12"/>
      </iconSet>
    </cfRule>
  </conditionalFormatting>
  <conditionalFormatting sqref="AM859">
    <cfRule type="iconSet" priority="313">
      <iconSet iconSet="3TrafficLights2">
        <cfvo type="percent" val="0"/>
        <cfvo type="num" val="0"/>
        <cfvo type="formula" val="TEXT(&quot;OK&quot;,0)"/>
      </iconSet>
    </cfRule>
  </conditionalFormatting>
  <conditionalFormatting sqref="AM859">
    <cfRule type="iconSet" priority="314">
      <iconSet>
        <cfvo type="percent" val="0"/>
        <cfvo type="num" val="0"/>
        <cfvo type="num" val="12"/>
      </iconSet>
    </cfRule>
  </conditionalFormatting>
  <conditionalFormatting sqref="AM858">
    <cfRule type="iconSet" priority="311">
      <iconSet iconSet="3TrafficLights2">
        <cfvo type="percent" val="0"/>
        <cfvo type="num" val="0"/>
        <cfvo type="formula" val="TEXT(&quot;OK&quot;,0)"/>
      </iconSet>
    </cfRule>
  </conditionalFormatting>
  <conditionalFormatting sqref="AM858">
    <cfRule type="iconSet" priority="312">
      <iconSet>
        <cfvo type="percent" val="0"/>
        <cfvo type="num" val="0"/>
        <cfvo type="num" val="12"/>
      </iconSet>
    </cfRule>
  </conditionalFormatting>
  <conditionalFormatting sqref="AM857">
    <cfRule type="iconSet" priority="309">
      <iconSet iconSet="3TrafficLights2">
        <cfvo type="percent" val="0"/>
        <cfvo type="num" val="0"/>
        <cfvo type="formula" val="TEXT(&quot;OK&quot;,0)"/>
      </iconSet>
    </cfRule>
  </conditionalFormatting>
  <conditionalFormatting sqref="AM857">
    <cfRule type="iconSet" priority="310">
      <iconSet>
        <cfvo type="percent" val="0"/>
        <cfvo type="num" val="0"/>
        <cfvo type="num" val="12"/>
      </iconSet>
    </cfRule>
  </conditionalFormatting>
  <conditionalFormatting sqref="AM861">
    <cfRule type="iconSet" priority="307">
      <iconSet iconSet="3TrafficLights2">
        <cfvo type="percent" val="0"/>
        <cfvo type="num" val="0"/>
        <cfvo type="formula" val="TEXT(&quot;OK&quot;,0)"/>
      </iconSet>
    </cfRule>
  </conditionalFormatting>
  <conditionalFormatting sqref="AM861">
    <cfRule type="iconSet" priority="308">
      <iconSet>
        <cfvo type="percent" val="0"/>
        <cfvo type="num" val="0"/>
        <cfvo type="num" val="12"/>
      </iconSet>
    </cfRule>
  </conditionalFormatting>
  <conditionalFormatting sqref="AM62:AM71">
    <cfRule type="iconSet" priority="264">
      <iconSet iconSet="3TrafficLights2">
        <cfvo type="percent" val="0"/>
        <cfvo type="num" val="0"/>
        <cfvo type="formula" val="TEXT(&quot;OK&quot;,0)"/>
      </iconSet>
    </cfRule>
  </conditionalFormatting>
  <conditionalFormatting sqref="AM62:AM71">
    <cfRule type="iconSet" priority="263">
      <iconSet>
        <cfvo type="percent" val="0"/>
        <cfvo type="num" val="0"/>
        <cfvo type="num" val="12"/>
      </iconSet>
    </cfRule>
  </conditionalFormatting>
  <conditionalFormatting sqref="AM71">
    <cfRule type="iconSet" priority="262">
      <iconSet iconSet="3TrafficLights2">
        <cfvo type="percent" val="0"/>
        <cfvo type="num" val="0"/>
        <cfvo type="formula" val="TEXT(&quot;OK&quot;,0)"/>
      </iconSet>
    </cfRule>
  </conditionalFormatting>
  <conditionalFormatting sqref="AM71">
    <cfRule type="iconSet" priority="261">
      <iconSet>
        <cfvo type="percent" val="0"/>
        <cfvo type="num" val="0"/>
        <cfvo type="num" val="12"/>
      </iconSet>
    </cfRule>
  </conditionalFormatting>
  <conditionalFormatting sqref="AM69">
    <cfRule type="iconSet" priority="260">
      <iconSet iconSet="3TrafficLights2">
        <cfvo type="percent" val="0"/>
        <cfvo type="num" val="0"/>
        <cfvo type="formula" val="TEXT(&quot;OK&quot;,0)"/>
      </iconSet>
    </cfRule>
  </conditionalFormatting>
  <conditionalFormatting sqref="AM69">
    <cfRule type="iconSet" priority="259">
      <iconSet>
        <cfvo type="percent" val="0"/>
        <cfvo type="num" val="0"/>
        <cfvo type="num" val="12"/>
      </iconSet>
    </cfRule>
  </conditionalFormatting>
  <conditionalFormatting sqref="AM68">
    <cfRule type="iconSet" priority="258">
      <iconSet iconSet="3TrafficLights2">
        <cfvo type="percent" val="0"/>
        <cfvo type="num" val="0"/>
        <cfvo type="formula" val="TEXT(&quot;OK&quot;,0)"/>
      </iconSet>
    </cfRule>
  </conditionalFormatting>
  <conditionalFormatting sqref="AM68">
    <cfRule type="iconSet" priority="257">
      <iconSet>
        <cfvo type="percent" val="0"/>
        <cfvo type="num" val="0"/>
        <cfvo type="num" val="12"/>
      </iconSet>
    </cfRule>
  </conditionalFormatting>
  <conditionalFormatting sqref="AM67">
    <cfRule type="iconSet" priority="256">
      <iconSet iconSet="3TrafficLights2">
        <cfvo type="percent" val="0"/>
        <cfvo type="num" val="0"/>
        <cfvo type="formula" val="TEXT(&quot;OK&quot;,0)"/>
      </iconSet>
    </cfRule>
  </conditionalFormatting>
  <conditionalFormatting sqref="AM67">
    <cfRule type="iconSet" priority="255">
      <iconSet>
        <cfvo type="percent" val="0"/>
        <cfvo type="num" val="0"/>
        <cfvo type="num" val="12"/>
      </iconSet>
    </cfRule>
  </conditionalFormatting>
  <conditionalFormatting sqref="AM66">
    <cfRule type="iconSet" priority="254">
      <iconSet iconSet="3TrafficLights2">
        <cfvo type="percent" val="0"/>
        <cfvo type="num" val="0"/>
        <cfvo type="formula" val="TEXT(&quot;OK&quot;,0)"/>
      </iconSet>
    </cfRule>
  </conditionalFormatting>
  <conditionalFormatting sqref="AM66">
    <cfRule type="iconSet" priority="253">
      <iconSet>
        <cfvo type="percent" val="0"/>
        <cfvo type="num" val="0"/>
        <cfvo type="num" val="12"/>
      </iconSet>
    </cfRule>
  </conditionalFormatting>
  <conditionalFormatting sqref="AM70">
    <cfRule type="iconSet" priority="252">
      <iconSet iconSet="3TrafficLights2">
        <cfvo type="percent" val="0"/>
        <cfvo type="num" val="0"/>
        <cfvo type="formula" val="TEXT(&quot;OK&quot;,0)"/>
      </iconSet>
    </cfRule>
  </conditionalFormatting>
  <conditionalFormatting sqref="AM70">
    <cfRule type="iconSet" priority="251">
      <iconSet>
        <cfvo type="percent" val="0"/>
        <cfvo type="num" val="0"/>
        <cfvo type="num" val="12"/>
      </iconSet>
    </cfRule>
  </conditionalFormatting>
  <conditionalFormatting sqref="AM64">
    <cfRule type="iconSet" priority="250">
      <iconSet iconSet="3TrafficLights2">
        <cfvo type="percent" val="0"/>
        <cfvo type="num" val="0"/>
        <cfvo type="formula" val="TEXT(&quot;OK&quot;,0)"/>
      </iconSet>
    </cfRule>
  </conditionalFormatting>
  <conditionalFormatting sqref="AM64">
    <cfRule type="iconSet" priority="249">
      <iconSet>
        <cfvo type="percent" val="0"/>
        <cfvo type="num" val="0"/>
        <cfvo type="num" val="12"/>
      </iconSet>
    </cfRule>
  </conditionalFormatting>
  <conditionalFormatting sqref="AM63">
    <cfRule type="iconSet" priority="248">
      <iconSet iconSet="3TrafficLights2">
        <cfvo type="percent" val="0"/>
        <cfvo type="num" val="0"/>
        <cfvo type="formula" val="TEXT(&quot;OK&quot;,0)"/>
      </iconSet>
    </cfRule>
  </conditionalFormatting>
  <conditionalFormatting sqref="AM63">
    <cfRule type="iconSet" priority="247">
      <iconSet>
        <cfvo type="percent" val="0"/>
        <cfvo type="num" val="0"/>
        <cfvo type="num" val="12"/>
      </iconSet>
    </cfRule>
  </conditionalFormatting>
  <conditionalFormatting sqref="AM62">
    <cfRule type="iconSet" priority="246">
      <iconSet iconSet="3TrafficLights2">
        <cfvo type="percent" val="0"/>
        <cfvo type="num" val="0"/>
        <cfvo type="formula" val="TEXT(&quot;OK&quot;,0)"/>
      </iconSet>
    </cfRule>
  </conditionalFormatting>
  <conditionalFormatting sqref="AM62">
    <cfRule type="iconSet" priority="245">
      <iconSet>
        <cfvo type="percent" val="0"/>
        <cfvo type="num" val="0"/>
        <cfvo type="num" val="12"/>
      </iconSet>
    </cfRule>
  </conditionalFormatting>
  <conditionalFormatting sqref="AM65">
    <cfRule type="iconSet" priority="244">
      <iconSet iconSet="3TrafficLights2">
        <cfvo type="percent" val="0"/>
        <cfvo type="num" val="0"/>
        <cfvo type="formula" val="TEXT(&quot;OK&quot;,0)"/>
      </iconSet>
    </cfRule>
  </conditionalFormatting>
  <conditionalFormatting sqref="AM65">
    <cfRule type="iconSet" priority="243">
      <iconSet>
        <cfvo type="percent" val="0"/>
        <cfvo type="num" val="0"/>
        <cfvo type="num" val="12"/>
      </iconSet>
    </cfRule>
  </conditionalFormatting>
  <conditionalFormatting sqref="AM96:AM105">
    <cfRule type="iconSet" priority="240">
      <iconSet iconSet="3TrafficLights2">
        <cfvo type="percent" val="0"/>
        <cfvo type="num" val="0"/>
        <cfvo type="formula" val="TEXT(&quot;OK&quot;,0)"/>
      </iconSet>
    </cfRule>
  </conditionalFormatting>
  <conditionalFormatting sqref="AM96:AM105">
    <cfRule type="iconSet" priority="239">
      <iconSet>
        <cfvo type="percent" val="0"/>
        <cfvo type="num" val="0"/>
        <cfvo type="num" val="12"/>
      </iconSet>
    </cfRule>
  </conditionalFormatting>
  <conditionalFormatting sqref="AM105">
    <cfRule type="iconSet" priority="236">
      <iconSet iconSet="3TrafficLights2">
        <cfvo type="percent" val="0"/>
        <cfvo type="num" val="0"/>
        <cfvo type="formula" val="TEXT(&quot;OK&quot;,0)"/>
      </iconSet>
    </cfRule>
  </conditionalFormatting>
  <conditionalFormatting sqref="AM105">
    <cfRule type="iconSet" priority="235">
      <iconSet>
        <cfvo type="percent" val="0"/>
        <cfvo type="num" val="0"/>
        <cfvo type="num" val="12"/>
      </iconSet>
    </cfRule>
  </conditionalFormatting>
  <conditionalFormatting sqref="AM103">
    <cfRule type="iconSet" priority="234">
      <iconSet iconSet="3TrafficLights2">
        <cfvo type="percent" val="0"/>
        <cfvo type="num" val="0"/>
        <cfvo type="formula" val="TEXT(&quot;OK&quot;,0)"/>
      </iconSet>
    </cfRule>
  </conditionalFormatting>
  <conditionalFormatting sqref="AM103">
    <cfRule type="iconSet" priority="233">
      <iconSet>
        <cfvo type="percent" val="0"/>
        <cfvo type="num" val="0"/>
        <cfvo type="num" val="12"/>
      </iconSet>
    </cfRule>
  </conditionalFormatting>
  <conditionalFormatting sqref="AM102">
    <cfRule type="iconSet" priority="232">
      <iconSet iconSet="3TrafficLights2">
        <cfvo type="percent" val="0"/>
        <cfvo type="num" val="0"/>
        <cfvo type="formula" val="TEXT(&quot;OK&quot;,0)"/>
      </iconSet>
    </cfRule>
  </conditionalFormatting>
  <conditionalFormatting sqref="AM102">
    <cfRule type="iconSet" priority="231">
      <iconSet>
        <cfvo type="percent" val="0"/>
        <cfvo type="num" val="0"/>
        <cfvo type="num" val="12"/>
      </iconSet>
    </cfRule>
  </conditionalFormatting>
  <conditionalFormatting sqref="AM101">
    <cfRule type="iconSet" priority="230">
      <iconSet iconSet="3TrafficLights2">
        <cfvo type="percent" val="0"/>
        <cfvo type="num" val="0"/>
        <cfvo type="formula" val="TEXT(&quot;OK&quot;,0)"/>
      </iconSet>
    </cfRule>
  </conditionalFormatting>
  <conditionalFormatting sqref="AM101">
    <cfRule type="iconSet" priority="229">
      <iconSet>
        <cfvo type="percent" val="0"/>
        <cfvo type="num" val="0"/>
        <cfvo type="num" val="12"/>
      </iconSet>
    </cfRule>
  </conditionalFormatting>
  <conditionalFormatting sqref="AM100">
    <cfRule type="iconSet" priority="228">
      <iconSet iconSet="3TrafficLights2">
        <cfvo type="percent" val="0"/>
        <cfvo type="num" val="0"/>
        <cfvo type="formula" val="TEXT(&quot;OK&quot;,0)"/>
      </iconSet>
    </cfRule>
  </conditionalFormatting>
  <conditionalFormatting sqref="AM100">
    <cfRule type="iconSet" priority="227">
      <iconSet>
        <cfvo type="percent" val="0"/>
        <cfvo type="num" val="0"/>
        <cfvo type="num" val="12"/>
      </iconSet>
    </cfRule>
  </conditionalFormatting>
  <conditionalFormatting sqref="AM104">
    <cfRule type="iconSet" priority="226">
      <iconSet iconSet="3TrafficLights2">
        <cfvo type="percent" val="0"/>
        <cfvo type="num" val="0"/>
        <cfvo type="formula" val="TEXT(&quot;OK&quot;,0)"/>
      </iconSet>
    </cfRule>
  </conditionalFormatting>
  <conditionalFormatting sqref="AM104">
    <cfRule type="iconSet" priority="225">
      <iconSet>
        <cfvo type="percent" val="0"/>
        <cfvo type="num" val="0"/>
        <cfvo type="num" val="12"/>
      </iconSet>
    </cfRule>
  </conditionalFormatting>
  <conditionalFormatting sqref="AM98">
    <cfRule type="iconSet" priority="224">
      <iconSet iconSet="3TrafficLights2">
        <cfvo type="percent" val="0"/>
        <cfvo type="num" val="0"/>
        <cfvo type="formula" val="TEXT(&quot;OK&quot;,0)"/>
      </iconSet>
    </cfRule>
  </conditionalFormatting>
  <conditionalFormatting sqref="AM98">
    <cfRule type="iconSet" priority="223">
      <iconSet>
        <cfvo type="percent" val="0"/>
        <cfvo type="num" val="0"/>
        <cfvo type="num" val="12"/>
      </iconSet>
    </cfRule>
  </conditionalFormatting>
  <conditionalFormatting sqref="AM97">
    <cfRule type="iconSet" priority="222">
      <iconSet iconSet="3TrafficLights2">
        <cfvo type="percent" val="0"/>
        <cfvo type="num" val="0"/>
        <cfvo type="formula" val="TEXT(&quot;OK&quot;,0)"/>
      </iconSet>
    </cfRule>
  </conditionalFormatting>
  <conditionalFormatting sqref="AM97">
    <cfRule type="iconSet" priority="221">
      <iconSet>
        <cfvo type="percent" val="0"/>
        <cfvo type="num" val="0"/>
        <cfvo type="num" val="12"/>
      </iconSet>
    </cfRule>
  </conditionalFormatting>
  <conditionalFormatting sqref="AM96">
    <cfRule type="iconSet" priority="220">
      <iconSet iconSet="3TrafficLights2">
        <cfvo type="percent" val="0"/>
        <cfvo type="num" val="0"/>
        <cfvo type="formula" val="TEXT(&quot;OK&quot;,0)"/>
      </iconSet>
    </cfRule>
  </conditionalFormatting>
  <conditionalFormatting sqref="AM96">
    <cfRule type="iconSet" priority="219">
      <iconSet>
        <cfvo type="percent" val="0"/>
        <cfvo type="num" val="0"/>
        <cfvo type="num" val="12"/>
      </iconSet>
    </cfRule>
  </conditionalFormatting>
  <conditionalFormatting sqref="AM99">
    <cfRule type="iconSet" priority="218">
      <iconSet iconSet="3TrafficLights2">
        <cfvo type="percent" val="0"/>
        <cfvo type="num" val="0"/>
        <cfvo type="formula" val="TEXT(&quot;OK&quot;,0)"/>
      </iconSet>
    </cfRule>
  </conditionalFormatting>
  <conditionalFormatting sqref="AM99">
    <cfRule type="iconSet" priority="217">
      <iconSet>
        <cfvo type="percent" val="0"/>
        <cfvo type="num" val="0"/>
        <cfvo type="num" val="12"/>
      </iconSet>
    </cfRule>
  </conditionalFormatting>
  <conditionalFormatting sqref="AM135:AM144">
    <cfRule type="iconSet" priority="214">
      <iconSet iconSet="3TrafficLights2">
        <cfvo type="percent" val="0"/>
        <cfvo type="num" val="0"/>
        <cfvo type="formula" val="TEXT(&quot;OK&quot;,0)"/>
      </iconSet>
    </cfRule>
  </conditionalFormatting>
  <conditionalFormatting sqref="AM135:AM144">
    <cfRule type="iconSet" priority="213">
      <iconSet>
        <cfvo type="percent" val="0"/>
        <cfvo type="num" val="0"/>
        <cfvo type="num" val="12"/>
      </iconSet>
    </cfRule>
  </conditionalFormatting>
  <conditionalFormatting sqref="AM144">
    <cfRule type="iconSet" priority="208">
      <iconSet iconSet="3TrafficLights2">
        <cfvo type="percent" val="0"/>
        <cfvo type="num" val="0"/>
        <cfvo type="formula" val="TEXT(&quot;OK&quot;,0)"/>
      </iconSet>
    </cfRule>
  </conditionalFormatting>
  <conditionalFormatting sqref="AM144">
    <cfRule type="iconSet" priority="207">
      <iconSet>
        <cfvo type="percent" val="0"/>
        <cfvo type="num" val="0"/>
        <cfvo type="num" val="12"/>
      </iconSet>
    </cfRule>
  </conditionalFormatting>
  <conditionalFormatting sqref="AM142">
    <cfRule type="iconSet" priority="206">
      <iconSet iconSet="3TrafficLights2">
        <cfvo type="percent" val="0"/>
        <cfvo type="num" val="0"/>
        <cfvo type="formula" val="TEXT(&quot;OK&quot;,0)"/>
      </iconSet>
    </cfRule>
  </conditionalFormatting>
  <conditionalFormatting sqref="AM142">
    <cfRule type="iconSet" priority="205">
      <iconSet>
        <cfvo type="percent" val="0"/>
        <cfvo type="num" val="0"/>
        <cfvo type="num" val="12"/>
      </iconSet>
    </cfRule>
  </conditionalFormatting>
  <conditionalFormatting sqref="AM141">
    <cfRule type="iconSet" priority="204">
      <iconSet iconSet="3TrafficLights2">
        <cfvo type="percent" val="0"/>
        <cfvo type="num" val="0"/>
        <cfvo type="formula" val="TEXT(&quot;OK&quot;,0)"/>
      </iconSet>
    </cfRule>
  </conditionalFormatting>
  <conditionalFormatting sqref="AM141">
    <cfRule type="iconSet" priority="203">
      <iconSet>
        <cfvo type="percent" val="0"/>
        <cfvo type="num" val="0"/>
        <cfvo type="num" val="12"/>
      </iconSet>
    </cfRule>
  </conditionalFormatting>
  <conditionalFormatting sqref="AM140">
    <cfRule type="iconSet" priority="202">
      <iconSet iconSet="3TrafficLights2">
        <cfvo type="percent" val="0"/>
        <cfvo type="num" val="0"/>
        <cfvo type="formula" val="TEXT(&quot;OK&quot;,0)"/>
      </iconSet>
    </cfRule>
  </conditionalFormatting>
  <conditionalFormatting sqref="AM140">
    <cfRule type="iconSet" priority="201">
      <iconSet>
        <cfvo type="percent" val="0"/>
        <cfvo type="num" val="0"/>
        <cfvo type="num" val="12"/>
      </iconSet>
    </cfRule>
  </conditionalFormatting>
  <conditionalFormatting sqref="AM139">
    <cfRule type="iconSet" priority="200">
      <iconSet iconSet="3TrafficLights2">
        <cfvo type="percent" val="0"/>
        <cfvo type="num" val="0"/>
        <cfvo type="formula" val="TEXT(&quot;OK&quot;,0)"/>
      </iconSet>
    </cfRule>
  </conditionalFormatting>
  <conditionalFormatting sqref="AM139">
    <cfRule type="iconSet" priority="199">
      <iconSet>
        <cfvo type="percent" val="0"/>
        <cfvo type="num" val="0"/>
        <cfvo type="num" val="12"/>
      </iconSet>
    </cfRule>
  </conditionalFormatting>
  <conditionalFormatting sqref="AM143">
    <cfRule type="iconSet" priority="198">
      <iconSet iconSet="3TrafficLights2">
        <cfvo type="percent" val="0"/>
        <cfvo type="num" val="0"/>
        <cfvo type="formula" val="TEXT(&quot;OK&quot;,0)"/>
      </iconSet>
    </cfRule>
  </conditionalFormatting>
  <conditionalFormatting sqref="AM143">
    <cfRule type="iconSet" priority="197">
      <iconSet>
        <cfvo type="percent" val="0"/>
        <cfvo type="num" val="0"/>
        <cfvo type="num" val="12"/>
      </iconSet>
    </cfRule>
  </conditionalFormatting>
  <conditionalFormatting sqref="AM137">
    <cfRule type="iconSet" priority="196">
      <iconSet iconSet="3TrafficLights2">
        <cfvo type="percent" val="0"/>
        <cfvo type="num" val="0"/>
        <cfvo type="formula" val="TEXT(&quot;OK&quot;,0)"/>
      </iconSet>
    </cfRule>
  </conditionalFormatting>
  <conditionalFormatting sqref="AM137">
    <cfRule type="iconSet" priority="195">
      <iconSet>
        <cfvo type="percent" val="0"/>
        <cfvo type="num" val="0"/>
        <cfvo type="num" val="12"/>
      </iconSet>
    </cfRule>
  </conditionalFormatting>
  <conditionalFormatting sqref="AM136">
    <cfRule type="iconSet" priority="194">
      <iconSet iconSet="3TrafficLights2">
        <cfvo type="percent" val="0"/>
        <cfvo type="num" val="0"/>
        <cfvo type="formula" val="TEXT(&quot;OK&quot;,0)"/>
      </iconSet>
    </cfRule>
  </conditionalFormatting>
  <conditionalFormatting sqref="AM136">
    <cfRule type="iconSet" priority="193">
      <iconSet>
        <cfvo type="percent" val="0"/>
        <cfvo type="num" val="0"/>
        <cfvo type="num" val="12"/>
      </iconSet>
    </cfRule>
  </conditionalFormatting>
  <conditionalFormatting sqref="AM135">
    <cfRule type="iconSet" priority="192">
      <iconSet iconSet="3TrafficLights2">
        <cfvo type="percent" val="0"/>
        <cfvo type="num" val="0"/>
        <cfvo type="formula" val="TEXT(&quot;OK&quot;,0)"/>
      </iconSet>
    </cfRule>
  </conditionalFormatting>
  <conditionalFormatting sqref="AM135">
    <cfRule type="iconSet" priority="191">
      <iconSet>
        <cfvo type="percent" val="0"/>
        <cfvo type="num" val="0"/>
        <cfvo type="num" val="12"/>
      </iconSet>
    </cfRule>
  </conditionalFormatting>
  <conditionalFormatting sqref="AM138">
    <cfRule type="iconSet" priority="190">
      <iconSet iconSet="3TrafficLights2">
        <cfvo type="percent" val="0"/>
        <cfvo type="num" val="0"/>
        <cfvo type="formula" val="TEXT(&quot;OK&quot;,0)"/>
      </iconSet>
    </cfRule>
  </conditionalFormatting>
  <conditionalFormatting sqref="AM138">
    <cfRule type="iconSet" priority="189">
      <iconSet>
        <cfvo type="percent" val="0"/>
        <cfvo type="num" val="0"/>
        <cfvo type="num" val="12"/>
      </iconSet>
    </cfRule>
  </conditionalFormatting>
  <conditionalFormatting sqref="AM185:AM194">
    <cfRule type="iconSet" priority="186">
      <iconSet iconSet="3TrafficLights2">
        <cfvo type="percent" val="0"/>
        <cfvo type="num" val="0"/>
        <cfvo type="formula" val="TEXT(&quot;OK&quot;,0)"/>
      </iconSet>
    </cfRule>
  </conditionalFormatting>
  <conditionalFormatting sqref="AM185:AM194">
    <cfRule type="iconSet" priority="185">
      <iconSet>
        <cfvo type="percent" val="0"/>
        <cfvo type="num" val="0"/>
        <cfvo type="num" val="12"/>
      </iconSet>
    </cfRule>
  </conditionalFormatting>
  <conditionalFormatting sqref="AM194">
    <cfRule type="iconSet" priority="178">
      <iconSet iconSet="3TrafficLights2">
        <cfvo type="percent" val="0"/>
        <cfvo type="num" val="0"/>
        <cfvo type="formula" val="TEXT(&quot;OK&quot;,0)"/>
      </iconSet>
    </cfRule>
  </conditionalFormatting>
  <conditionalFormatting sqref="AM194">
    <cfRule type="iconSet" priority="177">
      <iconSet>
        <cfvo type="percent" val="0"/>
        <cfvo type="num" val="0"/>
        <cfvo type="num" val="12"/>
      </iconSet>
    </cfRule>
  </conditionalFormatting>
  <conditionalFormatting sqref="AM192">
    <cfRule type="iconSet" priority="176">
      <iconSet iconSet="3TrafficLights2">
        <cfvo type="percent" val="0"/>
        <cfvo type="num" val="0"/>
        <cfvo type="formula" val="TEXT(&quot;OK&quot;,0)"/>
      </iconSet>
    </cfRule>
  </conditionalFormatting>
  <conditionalFormatting sqref="AM192">
    <cfRule type="iconSet" priority="175">
      <iconSet>
        <cfvo type="percent" val="0"/>
        <cfvo type="num" val="0"/>
        <cfvo type="num" val="12"/>
      </iconSet>
    </cfRule>
  </conditionalFormatting>
  <conditionalFormatting sqref="AM191">
    <cfRule type="iconSet" priority="174">
      <iconSet iconSet="3TrafficLights2">
        <cfvo type="percent" val="0"/>
        <cfvo type="num" val="0"/>
        <cfvo type="formula" val="TEXT(&quot;OK&quot;,0)"/>
      </iconSet>
    </cfRule>
  </conditionalFormatting>
  <conditionalFormatting sqref="AM191">
    <cfRule type="iconSet" priority="173">
      <iconSet>
        <cfvo type="percent" val="0"/>
        <cfvo type="num" val="0"/>
        <cfvo type="num" val="12"/>
      </iconSet>
    </cfRule>
  </conditionalFormatting>
  <conditionalFormatting sqref="AM190">
    <cfRule type="iconSet" priority="172">
      <iconSet iconSet="3TrafficLights2">
        <cfvo type="percent" val="0"/>
        <cfvo type="num" val="0"/>
        <cfvo type="formula" val="TEXT(&quot;OK&quot;,0)"/>
      </iconSet>
    </cfRule>
  </conditionalFormatting>
  <conditionalFormatting sqref="AM190">
    <cfRule type="iconSet" priority="171">
      <iconSet>
        <cfvo type="percent" val="0"/>
        <cfvo type="num" val="0"/>
        <cfvo type="num" val="12"/>
      </iconSet>
    </cfRule>
  </conditionalFormatting>
  <conditionalFormatting sqref="AM189">
    <cfRule type="iconSet" priority="170">
      <iconSet iconSet="3TrafficLights2">
        <cfvo type="percent" val="0"/>
        <cfvo type="num" val="0"/>
        <cfvo type="formula" val="TEXT(&quot;OK&quot;,0)"/>
      </iconSet>
    </cfRule>
  </conditionalFormatting>
  <conditionalFormatting sqref="AM189">
    <cfRule type="iconSet" priority="169">
      <iconSet>
        <cfvo type="percent" val="0"/>
        <cfvo type="num" val="0"/>
        <cfvo type="num" val="12"/>
      </iconSet>
    </cfRule>
  </conditionalFormatting>
  <conditionalFormatting sqref="AM193">
    <cfRule type="iconSet" priority="168">
      <iconSet iconSet="3TrafficLights2">
        <cfvo type="percent" val="0"/>
        <cfvo type="num" val="0"/>
        <cfvo type="formula" val="TEXT(&quot;OK&quot;,0)"/>
      </iconSet>
    </cfRule>
  </conditionalFormatting>
  <conditionalFormatting sqref="AM193">
    <cfRule type="iconSet" priority="167">
      <iconSet>
        <cfvo type="percent" val="0"/>
        <cfvo type="num" val="0"/>
        <cfvo type="num" val="12"/>
      </iconSet>
    </cfRule>
  </conditionalFormatting>
  <conditionalFormatting sqref="AM187">
    <cfRule type="iconSet" priority="166">
      <iconSet iconSet="3TrafficLights2">
        <cfvo type="percent" val="0"/>
        <cfvo type="num" val="0"/>
        <cfvo type="formula" val="TEXT(&quot;OK&quot;,0)"/>
      </iconSet>
    </cfRule>
  </conditionalFormatting>
  <conditionalFormatting sqref="AM187">
    <cfRule type="iconSet" priority="165">
      <iconSet>
        <cfvo type="percent" val="0"/>
        <cfvo type="num" val="0"/>
        <cfvo type="num" val="12"/>
      </iconSet>
    </cfRule>
  </conditionalFormatting>
  <conditionalFormatting sqref="AM186">
    <cfRule type="iconSet" priority="164">
      <iconSet iconSet="3TrafficLights2">
        <cfvo type="percent" val="0"/>
        <cfvo type="num" val="0"/>
        <cfvo type="formula" val="TEXT(&quot;OK&quot;,0)"/>
      </iconSet>
    </cfRule>
  </conditionalFormatting>
  <conditionalFormatting sqref="AM186">
    <cfRule type="iconSet" priority="163">
      <iconSet>
        <cfvo type="percent" val="0"/>
        <cfvo type="num" val="0"/>
        <cfvo type="num" val="12"/>
      </iconSet>
    </cfRule>
  </conditionalFormatting>
  <conditionalFormatting sqref="AM185">
    <cfRule type="iconSet" priority="162">
      <iconSet iconSet="3TrafficLights2">
        <cfvo type="percent" val="0"/>
        <cfvo type="num" val="0"/>
        <cfvo type="formula" val="TEXT(&quot;OK&quot;,0)"/>
      </iconSet>
    </cfRule>
  </conditionalFormatting>
  <conditionalFormatting sqref="AM185">
    <cfRule type="iconSet" priority="161">
      <iconSet>
        <cfvo type="percent" val="0"/>
        <cfvo type="num" val="0"/>
        <cfvo type="num" val="12"/>
      </iconSet>
    </cfRule>
  </conditionalFormatting>
  <conditionalFormatting sqref="AM188">
    <cfRule type="iconSet" priority="160">
      <iconSet iconSet="3TrafficLights2">
        <cfvo type="percent" val="0"/>
        <cfvo type="num" val="0"/>
        <cfvo type="formula" val="TEXT(&quot;OK&quot;,0)"/>
      </iconSet>
    </cfRule>
  </conditionalFormatting>
  <conditionalFormatting sqref="AM188">
    <cfRule type="iconSet" priority="159">
      <iconSet>
        <cfvo type="percent" val="0"/>
        <cfvo type="num" val="0"/>
        <cfvo type="num" val="12"/>
      </iconSet>
    </cfRule>
  </conditionalFormatting>
  <conditionalFormatting sqref="AM208:AM217">
    <cfRule type="iconSet" priority="156">
      <iconSet iconSet="3TrafficLights2">
        <cfvo type="percent" val="0"/>
        <cfvo type="num" val="0"/>
        <cfvo type="formula" val="TEXT(&quot;OK&quot;,0)"/>
      </iconSet>
    </cfRule>
  </conditionalFormatting>
  <conditionalFormatting sqref="AM208:AM217">
    <cfRule type="iconSet" priority="155">
      <iconSet>
        <cfvo type="percent" val="0"/>
        <cfvo type="num" val="0"/>
        <cfvo type="num" val="12"/>
      </iconSet>
    </cfRule>
  </conditionalFormatting>
  <conditionalFormatting sqref="AM217">
    <cfRule type="iconSet" priority="146">
      <iconSet iconSet="3TrafficLights2">
        <cfvo type="percent" val="0"/>
        <cfvo type="num" val="0"/>
        <cfvo type="formula" val="TEXT(&quot;OK&quot;,0)"/>
      </iconSet>
    </cfRule>
  </conditionalFormatting>
  <conditionalFormatting sqref="AM217">
    <cfRule type="iconSet" priority="145">
      <iconSet>
        <cfvo type="percent" val="0"/>
        <cfvo type="num" val="0"/>
        <cfvo type="num" val="12"/>
      </iconSet>
    </cfRule>
  </conditionalFormatting>
  <conditionalFormatting sqref="AM215">
    <cfRule type="iconSet" priority="144">
      <iconSet iconSet="3TrafficLights2">
        <cfvo type="percent" val="0"/>
        <cfvo type="num" val="0"/>
        <cfvo type="formula" val="TEXT(&quot;OK&quot;,0)"/>
      </iconSet>
    </cfRule>
  </conditionalFormatting>
  <conditionalFormatting sqref="AM215">
    <cfRule type="iconSet" priority="143">
      <iconSet>
        <cfvo type="percent" val="0"/>
        <cfvo type="num" val="0"/>
        <cfvo type="num" val="12"/>
      </iconSet>
    </cfRule>
  </conditionalFormatting>
  <conditionalFormatting sqref="AM214">
    <cfRule type="iconSet" priority="142">
      <iconSet iconSet="3TrafficLights2">
        <cfvo type="percent" val="0"/>
        <cfvo type="num" val="0"/>
        <cfvo type="formula" val="TEXT(&quot;OK&quot;,0)"/>
      </iconSet>
    </cfRule>
  </conditionalFormatting>
  <conditionalFormatting sqref="AM214">
    <cfRule type="iconSet" priority="141">
      <iconSet>
        <cfvo type="percent" val="0"/>
        <cfvo type="num" val="0"/>
        <cfvo type="num" val="12"/>
      </iconSet>
    </cfRule>
  </conditionalFormatting>
  <conditionalFormatting sqref="AM213">
    <cfRule type="iconSet" priority="140">
      <iconSet iconSet="3TrafficLights2">
        <cfvo type="percent" val="0"/>
        <cfvo type="num" val="0"/>
        <cfvo type="formula" val="TEXT(&quot;OK&quot;,0)"/>
      </iconSet>
    </cfRule>
  </conditionalFormatting>
  <conditionalFormatting sqref="AM213">
    <cfRule type="iconSet" priority="139">
      <iconSet>
        <cfvo type="percent" val="0"/>
        <cfvo type="num" val="0"/>
        <cfvo type="num" val="12"/>
      </iconSet>
    </cfRule>
  </conditionalFormatting>
  <conditionalFormatting sqref="AM212">
    <cfRule type="iconSet" priority="138">
      <iconSet iconSet="3TrafficLights2">
        <cfvo type="percent" val="0"/>
        <cfvo type="num" val="0"/>
        <cfvo type="formula" val="TEXT(&quot;OK&quot;,0)"/>
      </iconSet>
    </cfRule>
  </conditionalFormatting>
  <conditionalFormatting sqref="AM212">
    <cfRule type="iconSet" priority="137">
      <iconSet>
        <cfvo type="percent" val="0"/>
        <cfvo type="num" val="0"/>
        <cfvo type="num" val="12"/>
      </iconSet>
    </cfRule>
  </conditionalFormatting>
  <conditionalFormatting sqref="AM216">
    <cfRule type="iconSet" priority="136">
      <iconSet iconSet="3TrafficLights2">
        <cfvo type="percent" val="0"/>
        <cfvo type="num" val="0"/>
        <cfvo type="formula" val="TEXT(&quot;OK&quot;,0)"/>
      </iconSet>
    </cfRule>
  </conditionalFormatting>
  <conditionalFormatting sqref="AM216">
    <cfRule type="iconSet" priority="135">
      <iconSet>
        <cfvo type="percent" val="0"/>
        <cfvo type="num" val="0"/>
        <cfvo type="num" val="12"/>
      </iconSet>
    </cfRule>
  </conditionalFormatting>
  <conditionalFormatting sqref="AM210">
    <cfRule type="iconSet" priority="134">
      <iconSet iconSet="3TrafficLights2">
        <cfvo type="percent" val="0"/>
        <cfvo type="num" val="0"/>
        <cfvo type="formula" val="TEXT(&quot;OK&quot;,0)"/>
      </iconSet>
    </cfRule>
  </conditionalFormatting>
  <conditionalFormatting sqref="AM210">
    <cfRule type="iconSet" priority="133">
      <iconSet>
        <cfvo type="percent" val="0"/>
        <cfvo type="num" val="0"/>
        <cfvo type="num" val="12"/>
      </iconSet>
    </cfRule>
  </conditionalFormatting>
  <conditionalFormatting sqref="AM209">
    <cfRule type="iconSet" priority="132">
      <iconSet iconSet="3TrafficLights2">
        <cfvo type="percent" val="0"/>
        <cfvo type="num" val="0"/>
        <cfvo type="formula" val="TEXT(&quot;OK&quot;,0)"/>
      </iconSet>
    </cfRule>
  </conditionalFormatting>
  <conditionalFormatting sqref="AM209">
    <cfRule type="iconSet" priority="131">
      <iconSet>
        <cfvo type="percent" val="0"/>
        <cfvo type="num" val="0"/>
        <cfvo type="num" val="12"/>
      </iconSet>
    </cfRule>
  </conditionalFormatting>
  <conditionalFormatting sqref="AM208">
    <cfRule type="iconSet" priority="130">
      <iconSet iconSet="3TrafficLights2">
        <cfvo type="percent" val="0"/>
        <cfvo type="num" val="0"/>
        <cfvo type="formula" val="TEXT(&quot;OK&quot;,0)"/>
      </iconSet>
    </cfRule>
  </conditionalFormatting>
  <conditionalFormatting sqref="AM208">
    <cfRule type="iconSet" priority="129">
      <iconSet>
        <cfvo type="percent" val="0"/>
        <cfvo type="num" val="0"/>
        <cfvo type="num" val="12"/>
      </iconSet>
    </cfRule>
  </conditionalFormatting>
  <conditionalFormatting sqref="AM211">
    <cfRule type="iconSet" priority="128">
      <iconSet iconSet="3TrafficLights2">
        <cfvo type="percent" val="0"/>
        <cfvo type="num" val="0"/>
        <cfvo type="formula" val="TEXT(&quot;OK&quot;,0)"/>
      </iconSet>
    </cfRule>
  </conditionalFormatting>
  <conditionalFormatting sqref="AM211">
    <cfRule type="iconSet" priority="127">
      <iconSet>
        <cfvo type="percent" val="0"/>
        <cfvo type="num" val="0"/>
        <cfvo type="num" val="12"/>
      </iconSet>
    </cfRule>
  </conditionalFormatting>
  <conditionalFormatting sqref="AM243:AM252">
    <cfRule type="iconSet" priority="124">
      <iconSet iconSet="3TrafficLights2">
        <cfvo type="percent" val="0"/>
        <cfvo type="num" val="0"/>
        <cfvo type="formula" val="TEXT(&quot;OK&quot;,0)"/>
      </iconSet>
    </cfRule>
  </conditionalFormatting>
  <conditionalFormatting sqref="AM243:AM252">
    <cfRule type="iconSet" priority="123">
      <iconSet>
        <cfvo type="percent" val="0"/>
        <cfvo type="num" val="0"/>
        <cfvo type="num" val="12"/>
      </iconSet>
    </cfRule>
  </conditionalFormatting>
  <conditionalFormatting sqref="AM252">
    <cfRule type="iconSet" priority="112">
      <iconSet iconSet="3TrafficLights2">
        <cfvo type="percent" val="0"/>
        <cfvo type="num" val="0"/>
        <cfvo type="formula" val="TEXT(&quot;OK&quot;,0)"/>
      </iconSet>
    </cfRule>
  </conditionalFormatting>
  <conditionalFormatting sqref="AM252">
    <cfRule type="iconSet" priority="111">
      <iconSet>
        <cfvo type="percent" val="0"/>
        <cfvo type="num" val="0"/>
        <cfvo type="num" val="12"/>
      </iconSet>
    </cfRule>
  </conditionalFormatting>
  <conditionalFormatting sqref="AM250">
    <cfRule type="iconSet" priority="110">
      <iconSet iconSet="3TrafficLights2">
        <cfvo type="percent" val="0"/>
        <cfvo type="num" val="0"/>
        <cfvo type="formula" val="TEXT(&quot;OK&quot;,0)"/>
      </iconSet>
    </cfRule>
  </conditionalFormatting>
  <conditionalFormatting sqref="AM250">
    <cfRule type="iconSet" priority="109">
      <iconSet>
        <cfvo type="percent" val="0"/>
        <cfvo type="num" val="0"/>
        <cfvo type="num" val="12"/>
      </iconSet>
    </cfRule>
  </conditionalFormatting>
  <conditionalFormatting sqref="AM249">
    <cfRule type="iconSet" priority="108">
      <iconSet iconSet="3TrafficLights2">
        <cfvo type="percent" val="0"/>
        <cfvo type="num" val="0"/>
        <cfvo type="formula" val="TEXT(&quot;OK&quot;,0)"/>
      </iconSet>
    </cfRule>
  </conditionalFormatting>
  <conditionalFormatting sqref="AM249">
    <cfRule type="iconSet" priority="107">
      <iconSet>
        <cfvo type="percent" val="0"/>
        <cfvo type="num" val="0"/>
        <cfvo type="num" val="12"/>
      </iconSet>
    </cfRule>
  </conditionalFormatting>
  <conditionalFormatting sqref="AM248">
    <cfRule type="iconSet" priority="106">
      <iconSet iconSet="3TrafficLights2">
        <cfvo type="percent" val="0"/>
        <cfvo type="num" val="0"/>
        <cfvo type="formula" val="TEXT(&quot;OK&quot;,0)"/>
      </iconSet>
    </cfRule>
  </conditionalFormatting>
  <conditionalFormatting sqref="AM248">
    <cfRule type="iconSet" priority="105">
      <iconSet>
        <cfvo type="percent" val="0"/>
        <cfvo type="num" val="0"/>
        <cfvo type="num" val="12"/>
      </iconSet>
    </cfRule>
  </conditionalFormatting>
  <conditionalFormatting sqref="AM247">
    <cfRule type="iconSet" priority="104">
      <iconSet iconSet="3TrafficLights2">
        <cfvo type="percent" val="0"/>
        <cfvo type="num" val="0"/>
        <cfvo type="formula" val="TEXT(&quot;OK&quot;,0)"/>
      </iconSet>
    </cfRule>
  </conditionalFormatting>
  <conditionalFormatting sqref="AM247">
    <cfRule type="iconSet" priority="103">
      <iconSet>
        <cfvo type="percent" val="0"/>
        <cfvo type="num" val="0"/>
        <cfvo type="num" val="12"/>
      </iconSet>
    </cfRule>
  </conditionalFormatting>
  <conditionalFormatting sqref="AM251">
    <cfRule type="iconSet" priority="102">
      <iconSet iconSet="3TrafficLights2">
        <cfvo type="percent" val="0"/>
        <cfvo type="num" val="0"/>
        <cfvo type="formula" val="TEXT(&quot;OK&quot;,0)"/>
      </iconSet>
    </cfRule>
  </conditionalFormatting>
  <conditionalFormatting sqref="AM251">
    <cfRule type="iconSet" priority="101">
      <iconSet>
        <cfvo type="percent" val="0"/>
        <cfvo type="num" val="0"/>
        <cfvo type="num" val="12"/>
      </iconSet>
    </cfRule>
  </conditionalFormatting>
  <conditionalFormatting sqref="AM245">
    <cfRule type="iconSet" priority="100">
      <iconSet iconSet="3TrafficLights2">
        <cfvo type="percent" val="0"/>
        <cfvo type="num" val="0"/>
        <cfvo type="formula" val="TEXT(&quot;OK&quot;,0)"/>
      </iconSet>
    </cfRule>
  </conditionalFormatting>
  <conditionalFormatting sqref="AM245">
    <cfRule type="iconSet" priority="99">
      <iconSet>
        <cfvo type="percent" val="0"/>
        <cfvo type="num" val="0"/>
        <cfvo type="num" val="12"/>
      </iconSet>
    </cfRule>
  </conditionalFormatting>
  <conditionalFormatting sqref="AM244">
    <cfRule type="iconSet" priority="98">
      <iconSet iconSet="3TrafficLights2">
        <cfvo type="percent" val="0"/>
        <cfvo type="num" val="0"/>
        <cfvo type="formula" val="TEXT(&quot;OK&quot;,0)"/>
      </iconSet>
    </cfRule>
  </conditionalFormatting>
  <conditionalFormatting sqref="AM244">
    <cfRule type="iconSet" priority="97">
      <iconSet>
        <cfvo type="percent" val="0"/>
        <cfvo type="num" val="0"/>
        <cfvo type="num" val="12"/>
      </iconSet>
    </cfRule>
  </conditionalFormatting>
  <conditionalFormatting sqref="AM243">
    <cfRule type="iconSet" priority="96">
      <iconSet iconSet="3TrafficLights2">
        <cfvo type="percent" val="0"/>
        <cfvo type="num" val="0"/>
        <cfvo type="formula" val="TEXT(&quot;OK&quot;,0)"/>
      </iconSet>
    </cfRule>
  </conditionalFormatting>
  <conditionalFormatting sqref="AM243">
    <cfRule type="iconSet" priority="95">
      <iconSet>
        <cfvo type="percent" val="0"/>
        <cfvo type="num" val="0"/>
        <cfvo type="num" val="12"/>
      </iconSet>
    </cfRule>
  </conditionalFormatting>
  <conditionalFormatting sqref="AM246">
    <cfRule type="iconSet" priority="94">
      <iconSet iconSet="3TrafficLights2">
        <cfvo type="percent" val="0"/>
        <cfvo type="num" val="0"/>
        <cfvo type="formula" val="TEXT(&quot;OK&quot;,0)"/>
      </iconSet>
    </cfRule>
  </conditionalFormatting>
  <conditionalFormatting sqref="AM246">
    <cfRule type="iconSet" priority="93">
      <iconSet>
        <cfvo type="percent" val="0"/>
        <cfvo type="num" val="0"/>
        <cfvo type="num" val="12"/>
      </iconSet>
    </cfRule>
  </conditionalFormatting>
  <conditionalFormatting sqref="AM283:AM292">
    <cfRule type="iconSet" priority="90">
      <iconSet iconSet="3TrafficLights2">
        <cfvo type="percent" val="0"/>
        <cfvo type="num" val="0"/>
        <cfvo type="formula" val="TEXT(&quot;OK&quot;,0)"/>
      </iconSet>
    </cfRule>
  </conditionalFormatting>
  <conditionalFormatting sqref="AM283:AM292">
    <cfRule type="iconSet" priority="89">
      <iconSet>
        <cfvo type="percent" val="0"/>
        <cfvo type="num" val="0"/>
        <cfvo type="num" val="12"/>
      </iconSet>
    </cfRule>
  </conditionalFormatting>
  <conditionalFormatting sqref="AM292">
    <cfRule type="iconSet" priority="76">
      <iconSet iconSet="3TrafficLights2">
        <cfvo type="percent" val="0"/>
        <cfvo type="num" val="0"/>
        <cfvo type="formula" val="TEXT(&quot;OK&quot;,0)"/>
      </iconSet>
    </cfRule>
  </conditionalFormatting>
  <conditionalFormatting sqref="AM292">
    <cfRule type="iconSet" priority="75">
      <iconSet>
        <cfvo type="percent" val="0"/>
        <cfvo type="num" val="0"/>
        <cfvo type="num" val="12"/>
      </iconSet>
    </cfRule>
  </conditionalFormatting>
  <conditionalFormatting sqref="AM290">
    <cfRule type="iconSet" priority="74">
      <iconSet iconSet="3TrafficLights2">
        <cfvo type="percent" val="0"/>
        <cfvo type="num" val="0"/>
        <cfvo type="formula" val="TEXT(&quot;OK&quot;,0)"/>
      </iconSet>
    </cfRule>
  </conditionalFormatting>
  <conditionalFormatting sqref="AM290">
    <cfRule type="iconSet" priority="73">
      <iconSet>
        <cfvo type="percent" val="0"/>
        <cfvo type="num" val="0"/>
        <cfvo type="num" val="12"/>
      </iconSet>
    </cfRule>
  </conditionalFormatting>
  <conditionalFormatting sqref="AM289">
    <cfRule type="iconSet" priority="72">
      <iconSet iconSet="3TrafficLights2">
        <cfvo type="percent" val="0"/>
        <cfvo type="num" val="0"/>
        <cfvo type="formula" val="TEXT(&quot;OK&quot;,0)"/>
      </iconSet>
    </cfRule>
  </conditionalFormatting>
  <conditionalFormatting sqref="AM289">
    <cfRule type="iconSet" priority="71">
      <iconSet>
        <cfvo type="percent" val="0"/>
        <cfvo type="num" val="0"/>
        <cfvo type="num" val="12"/>
      </iconSet>
    </cfRule>
  </conditionalFormatting>
  <conditionalFormatting sqref="AM288">
    <cfRule type="iconSet" priority="70">
      <iconSet iconSet="3TrafficLights2">
        <cfvo type="percent" val="0"/>
        <cfvo type="num" val="0"/>
        <cfvo type="formula" val="TEXT(&quot;OK&quot;,0)"/>
      </iconSet>
    </cfRule>
  </conditionalFormatting>
  <conditionalFormatting sqref="AM288">
    <cfRule type="iconSet" priority="69">
      <iconSet>
        <cfvo type="percent" val="0"/>
        <cfvo type="num" val="0"/>
        <cfvo type="num" val="12"/>
      </iconSet>
    </cfRule>
  </conditionalFormatting>
  <conditionalFormatting sqref="AM287">
    <cfRule type="iconSet" priority="68">
      <iconSet iconSet="3TrafficLights2">
        <cfvo type="percent" val="0"/>
        <cfvo type="num" val="0"/>
        <cfvo type="formula" val="TEXT(&quot;OK&quot;,0)"/>
      </iconSet>
    </cfRule>
  </conditionalFormatting>
  <conditionalFormatting sqref="AM287">
    <cfRule type="iconSet" priority="67">
      <iconSet>
        <cfvo type="percent" val="0"/>
        <cfvo type="num" val="0"/>
        <cfvo type="num" val="12"/>
      </iconSet>
    </cfRule>
  </conditionalFormatting>
  <conditionalFormatting sqref="AM291">
    <cfRule type="iconSet" priority="66">
      <iconSet iconSet="3TrafficLights2">
        <cfvo type="percent" val="0"/>
        <cfvo type="num" val="0"/>
        <cfvo type="formula" val="TEXT(&quot;OK&quot;,0)"/>
      </iconSet>
    </cfRule>
  </conditionalFormatting>
  <conditionalFormatting sqref="AM291">
    <cfRule type="iconSet" priority="65">
      <iconSet>
        <cfvo type="percent" val="0"/>
        <cfvo type="num" val="0"/>
        <cfvo type="num" val="12"/>
      </iconSet>
    </cfRule>
  </conditionalFormatting>
  <conditionalFormatting sqref="AM285">
    <cfRule type="iconSet" priority="64">
      <iconSet iconSet="3TrafficLights2">
        <cfvo type="percent" val="0"/>
        <cfvo type="num" val="0"/>
        <cfvo type="formula" val="TEXT(&quot;OK&quot;,0)"/>
      </iconSet>
    </cfRule>
  </conditionalFormatting>
  <conditionalFormatting sqref="AM285">
    <cfRule type="iconSet" priority="63">
      <iconSet>
        <cfvo type="percent" val="0"/>
        <cfvo type="num" val="0"/>
        <cfvo type="num" val="12"/>
      </iconSet>
    </cfRule>
  </conditionalFormatting>
  <conditionalFormatting sqref="AM284">
    <cfRule type="iconSet" priority="62">
      <iconSet iconSet="3TrafficLights2">
        <cfvo type="percent" val="0"/>
        <cfvo type="num" val="0"/>
        <cfvo type="formula" val="TEXT(&quot;OK&quot;,0)"/>
      </iconSet>
    </cfRule>
  </conditionalFormatting>
  <conditionalFormatting sqref="AM284">
    <cfRule type="iconSet" priority="61">
      <iconSet>
        <cfvo type="percent" val="0"/>
        <cfvo type="num" val="0"/>
        <cfvo type="num" val="12"/>
      </iconSet>
    </cfRule>
  </conditionalFormatting>
  <conditionalFormatting sqref="AM283">
    <cfRule type="iconSet" priority="60">
      <iconSet iconSet="3TrafficLights2">
        <cfvo type="percent" val="0"/>
        <cfvo type="num" val="0"/>
        <cfvo type="formula" val="TEXT(&quot;OK&quot;,0)"/>
      </iconSet>
    </cfRule>
  </conditionalFormatting>
  <conditionalFormatting sqref="AM283">
    <cfRule type="iconSet" priority="59">
      <iconSet>
        <cfvo type="percent" val="0"/>
        <cfvo type="num" val="0"/>
        <cfvo type="num" val="12"/>
      </iconSet>
    </cfRule>
  </conditionalFormatting>
  <conditionalFormatting sqref="AM286">
    <cfRule type="iconSet" priority="58">
      <iconSet iconSet="3TrafficLights2">
        <cfvo type="percent" val="0"/>
        <cfvo type="num" val="0"/>
        <cfvo type="formula" val="TEXT(&quot;OK&quot;,0)"/>
      </iconSet>
    </cfRule>
  </conditionalFormatting>
  <conditionalFormatting sqref="AM286">
    <cfRule type="iconSet" priority="57">
      <iconSet>
        <cfvo type="percent" val="0"/>
        <cfvo type="num" val="0"/>
        <cfvo type="num" val="12"/>
      </iconSet>
    </cfRule>
  </conditionalFormatting>
  <conditionalFormatting sqref="AM322:AM331">
    <cfRule type="iconSet" priority="54">
      <iconSet reverse="1">
        <cfvo type="percent" val="0"/>
        <cfvo type="num" val="0"/>
        <cfvo type="num" val="1"/>
      </iconSet>
    </cfRule>
  </conditionalFormatting>
  <conditionalFormatting sqref="AM322:AM331">
    <cfRule type="iconSet" priority="53">
      <iconSet iconSet="3TrafficLights2">
        <cfvo type="percent" val="0"/>
        <cfvo type="num" val="0"/>
        <cfvo type="formula" val="TEXT(&quot;OK&quot;,0)"/>
      </iconSet>
    </cfRule>
  </conditionalFormatting>
  <conditionalFormatting sqref="AM322:AM331">
    <cfRule type="iconSet" priority="52">
      <iconSet>
        <cfvo type="percent" val="0"/>
        <cfvo type="num" val="0"/>
        <cfvo type="num" val="12"/>
      </iconSet>
    </cfRule>
  </conditionalFormatting>
  <conditionalFormatting sqref="AM331">
    <cfRule type="iconSet" priority="31">
      <iconSet iconSet="3TrafficLights2">
        <cfvo type="percent" val="0"/>
        <cfvo type="num" val="0"/>
        <cfvo type="formula" val="TEXT(&quot;OK&quot;,0)"/>
      </iconSet>
    </cfRule>
  </conditionalFormatting>
  <conditionalFormatting sqref="AM331">
    <cfRule type="iconSet" priority="30">
      <iconSet>
        <cfvo type="percent" val="0"/>
        <cfvo type="num" val="0"/>
        <cfvo type="num" val="12"/>
      </iconSet>
    </cfRule>
  </conditionalFormatting>
  <conditionalFormatting sqref="AM329">
    <cfRule type="iconSet" priority="29">
      <iconSet iconSet="3TrafficLights2">
        <cfvo type="percent" val="0"/>
        <cfvo type="num" val="0"/>
        <cfvo type="formula" val="TEXT(&quot;OK&quot;,0)"/>
      </iconSet>
    </cfRule>
  </conditionalFormatting>
  <conditionalFormatting sqref="AM329">
    <cfRule type="iconSet" priority="28">
      <iconSet>
        <cfvo type="percent" val="0"/>
        <cfvo type="num" val="0"/>
        <cfvo type="num" val="12"/>
      </iconSet>
    </cfRule>
  </conditionalFormatting>
  <conditionalFormatting sqref="AM328">
    <cfRule type="iconSet" priority="27">
      <iconSet iconSet="3TrafficLights2">
        <cfvo type="percent" val="0"/>
        <cfvo type="num" val="0"/>
        <cfvo type="formula" val="TEXT(&quot;OK&quot;,0)"/>
      </iconSet>
    </cfRule>
  </conditionalFormatting>
  <conditionalFormatting sqref="AM328">
    <cfRule type="iconSet" priority="26">
      <iconSet>
        <cfvo type="percent" val="0"/>
        <cfvo type="num" val="0"/>
        <cfvo type="num" val="12"/>
      </iconSet>
    </cfRule>
  </conditionalFormatting>
  <conditionalFormatting sqref="AM327">
    <cfRule type="iconSet" priority="25">
      <iconSet iconSet="3TrafficLights2">
        <cfvo type="percent" val="0"/>
        <cfvo type="num" val="0"/>
        <cfvo type="formula" val="TEXT(&quot;OK&quot;,0)"/>
      </iconSet>
    </cfRule>
  </conditionalFormatting>
  <conditionalFormatting sqref="AM327">
    <cfRule type="iconSet" priority="24">
      <iconSet>
        <cfvo type="percent" val="0"/>
        <cfvo type="num" val="0"/>
        <cfvo type="num" val="12"/>
      </iconSet>
    </cfRule>
  </conditionalFormatting>
  <conditionalFormatting sqref="AM326">
    <cfRule type="iconSet" priority="23">
      <iconSet iconSet="3TrafficLights2">
        <cfvo type="percent" val="0"/>
        <cfvo type="num" val="0"/>
        <cfvo type="formula" val="TEXT(&quot;OK&quot;,0)"/>
      </iconSet>
    </cfRule>
  </conditionalFormatting>
  <conditionalFormatting sqref="AM326">
    <cfRule type="iconSet" priority="22">
      <iconSet>
        <cfvo type="percent" val="0"/>
        <cfvo type="num" val="0"/>
        <cfvo type="num" val="12"/>
      </iconSet>
    </cfRule>
  </conditionalFormatting>
  <conditionalFormatting sqref="AM330">
    <cfRule type="iconSet" priority="21">
      <iconSet iconSet="3TrafficLights2">
        <cfvo type="percent" val="0"/>
        <cfvo type="num" val="0"/>
        <cfvo type="formula" val="TEXT(&quot;OK&quot;,0)"/>
      </iconSet>
    </cfRule>
  </conditionalFormatting>
  <conditionalFormatting sqref="AM330">
    <cfRule type="iconSet" priority="20">
      <iconSet>
        <cfvo type="percent" val="0"/>
        <cfvo type="num" val="0"/>
        <cfvo type="num" val="12"/>
      </iconSet>
    </cfRule>
  </conditionalFormatting>
  <conditionalFormatting sqref="AM324">
    <cfRule type="iconSet" priority="19">
      <iconSet iconSet="3TrafficLights2">
        <cfvo type="percent" val="0"/>
        <cfvo type="num" val="0"/>
        <cfvo type="formula" val="TEXT(&quot;OK&quot;,0)"/>
      </iconSet>
    </cfRule>
  </conditionalFormatting>
  <conditionalFormatting sqref="AM324">
    <cfRule type="iconSet" priority="18">
      <iconSet>
        <cfvo type="percent" val="0"/>
        <cfvo type="num" val="0"/>
        <cfvo type="num" val="12"/>
      </iconSet>
    </cfRule>
  </conditionalFormatting>
  <conditionalFormatting sqref="AM323">
    <cfRule type="iconSet" priority="17">
      <iconSet iconSet="3TrafficLights2">
        <cfvo type="percent" val="0"/>
        <cfvo type="num" val="0"/>
        <cfvo type="formula" val="TEXT(&quot;OK&quot;,0)"/>
      </iconSet>
    </cfRule>
  </conditionalFormatting>
  <conditionalFormatting sqref="AM323">
    <cfRule type="iconSet" priority="16">
      <iconSet>
        <cfvo type="percent" val="0"/>
        <cfvo type="num" val="0"/>
        <cfvo type="num" val="12"/>
      </iconSet>
    </cfRule>
  </conditionalFormatting>
  <conditionalFormatting sqref="AM322">
    <cfRule type="iconSet" priority="15">
      <iconSet iconSet="3TrafficLights2">
        <cfvo type="percent" val="0"/>
        <cfvo type="num" val="0"/>
        <cfvo type="formula" val="TEXT(&quot;OK&quot;,0)"/>
      </iconSet>
    </cfRule>
  </conditionalFormatting>
  <conditionalFormatting sqref="AM322">
    <cfRule type="iconSet" priority="14">
      <iconSet>
        <cfvo type="percent" val="0"/>
        <cfvo type="num" val="0"/>
        <cfvo type="num" val="12"/>
      </iconSet>
    </cfRule>
  </conditionalFormatting>
  <conditionalFormatting sqref="AM325">
    <cfRule type="iconSet" priority="13">
      <iconSet iconSet="3TrafficLights2">
        <cfvo type="percent" val="0"/>
        <cfvo type="num" val="0"/>
        <cfvo type="formula" val="TEXT(&quot;OK&quot;,0)"/>
      </iconSet>
    </cfRule>
  </conditionalFormatting>
  <conditionalFormatting sqref="AM325">
    <cfRule type="iconSet" priority="12">
      <iconSet>
        <cfvo type="percent" val="0"/>
        <cfvo type="num" val="0"/>
        <cfvo type="num" val="12"/>
      </iconSet>
    </cfRule>
  </conditionalFormatting>
  <conditionalFormatting sqref="AM860:AM869">
    <cfRule type="iconSet" priority="9">
      <iconSet reverse="1">
        <cfvo type="percent" val="0"/>
        <cfvo type="num" val="0"/>
        <cfvo type="num" val="1"/>
      </iconSet>
    </cfRule>
  </conditionalFormatting>
  <conditionalFormatting sqref="AM860:AM869">
    <cfRule type="iconSet" priority="8">
      <iconSet iconSet="3TrafficLights2">
        <cfvo type="percent" val="0"/>
        <cfvo type="num" val="0"/>
        <cfvo type="formula" val="TEXT(&quot;OK&quot;,0)"/>
      </iconSet>
    </cfRule>
  </conditionalFormatting>
  <conditionalFormatting sqref="AM860:AM869">
    <cfRule type="iconSet" priority="7">
      <iconSet>
        <cfvo type="percent" val="0"/>
        <cfvo type="num" val="0"/>
        <cfvo type="num" val="12"/>
      </iconSet>
    </cfRule>
  </conditionalFormatting>
  <conditionalFormatting sqref="AM15:AM25">
    <cfRule type="iconSet" priority="1739">
      <iconSet iconSet="3TrafficLights2">
        <cfvo type="percent" val="0"/>
        <cfvo type="num" val="0"/>
        <cfvo type="formula" val="TEXT(&quot;OK&quot;,0)"/>
      </iconSet>
    </cfRule>
  </conditionalFormatting>
  <conditionalFormatting sqref="AM15:AM25">
    <cfRule type="iconSet" priority="1740">
      <iconSet>
        <cfvo type="percent" val="0"/>
        <cfvo type="num" val="0"/>
        <cfvo type="num" val="12"/>
      </iconSet>
    </cfRule>
  </conditionalFormatting>
  <pageMargins left="0.7" right="0.7" top="0.75" bottom="0.75" header="0.3" footer="0.3"/>
  <pageSetup orientation="portrait"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F55"/>
  <sheetViews>
    <sheetView zoomScale="80" zoomScaleNormal="80" workbookViewId="0">
      <pane xSplit="2" ySplit="10" topLeftCell="C11" activePane="bottomRight" state="frozen"/>
      <selection pane="topRight" activeCell="C1" sqref="C1"/>
      <selection pane="bottomLeft" activeCell="A5" sqref="A5"/>
      <selection pane="bottomRight" activeCell="D4" sqref="D4:E6"/>
    </sheetView>
  </sheetViews>
  <sheetFormatPr baseColWidth="10" defaultRowHeight="15" x14ac:dyDescent="0.25"/>
  <cols>
    <col min="1" max="1" width="3.85546875" customWidth="1"/>
    <col min="2" max="2" width="35.140625" customWidth="1"/>
    <col min="3" max="3" width="32.42578125" customWidth="1"/>
    <col min="4" max="4" width="39.85546875" customWidth="1"/>
    <col min="5" max="5" width="45" customWidth="1"/>
    <col min="6" max="6" width="36.42578125" customWidth="1"/>
  </cols>
  <sheetData>
    <row r="1" spans="1:6" s="111" customFormat="1" x14ac:dyDescent="0.25">
      <c r="A1" s="112"/>
      <c r="B1" s="199"/>
      <c r="C1" s="120" t="s">
        <v>75</v>
      </c>
      <c r="D1" s="120" t="s">
        <v>76</v>
      </c>
      <c r="E1" s="120"/>
      <c r="F1" s="197" t="s">
        <v>85</v>
      </c>
    </row>
    <row r="2" spans="1:6" s="111" customFormat="1" x14ac:dyDescent="0.25">
      <c r="A2" s="113"/>
      <c r="B2" s="199"/>
      <c r="C2" s="120"/>
      <c r="D2" s="120"/>
      <c r="E2" s="120"/>
      <c r="F2" s="197"/>
    </row>
    <row r="3" spans="1:6" s="111" customFormat="1" x14ac:dyDescent="0.25">
      <c r="A3" s="113"/>
      <c r="B3" s="199"/>
      <c r="C3" s="120"/>
      <c r="D3" s="120"/>
      <c r="E3" s="120"/>
      <c r="F3" s="197" t="s">
        <v>77</v>
      </c>
    </row>
    <row r="4" spans="1:6" s="111" customFormat="1" x14ac:dyDescent="0.25">
      <c r="A4" s="113"/>
      <c r="B4" s="199"/>
      <c r="C4" s="120" t="s">
        <v>78</v>
      </c>
      <c r="D4" s="126" t="s">
        <v>80</v>
      </c>
      <c r="E4" s="120"/>
      <c r="F4" s="197"/>
    </row>
    <row r="5" spans="1:6" s="111" customFormat="1" x14ac:dyDescent="0.25">
      <c r="A5" s="113"/>
      <c r="B5" s="199"/>
      <c r="C5" s="120"/>
      <c r="D5" s="120"/>
      <c r="E5" s="120"/>
      <c r="F5" s="198" t="s">
        <v>86</v>
      </c>
    </row>
    <row r="6" spans="1:6" s="111" customFormat="1" x14ac:dyDescent="0.25">
      <c r="A6" s="113"/>
      <c r="B6" s="199"/>
      <c r="C6" s="120"/>
      <c r="D6" s="120"/>
      <c r="E6" s="120"/>
      <c r="F6" s="198"/>
    </row>
    <row r="8" spans="1:6" x14ac:dyDescent="0.25">
      <c r="B8" s="209" t="s">
        <v>42</v>
      </c>
      <c r="C8" s="209"/>
      <c r="D8" s="209"/>
      <c r="E8" s="209"/>
      <c r="F8" s="209"/>
    </row>
    <row r="9" spans="1:6" ht="15.75" thickBot="1" x14ac:dyDescent="0.3"/>
    <row r="10" spans="1:6" ht="36" x14ac:dyDescent="0.25">
      <c r="B10" s="89" t="s">
        <v>53</v>
      </c>
      <c r="C10" s="90" t="s">
        <v>54</v>
      </c>
      <c r="D10" s="90" t="s">
        <v>43</v>
      </c>
      <c r="E10" s="91" t="s">
        <v>55</v>
      </c>
      <c r="F10" s="92" t="s">
        <v>56</v>
      </c>
    </row>
    <row r="11" spans="1:6" x14ac:dyDescent="0.25">
      <c r="B11" s="201">
        <f>+'Matriz de seguimiento '!C15</f>
        <v>0</v>
      </c>
      <c r="C11" s="202">
        <f>+'Resumen Avances Cuantitaivos'!G3</f>
        <v>0</v>
      </c>
      <c r="D11" s="203"/>
      <c r="E11" s="203"/>
      <c r="F11" s="200"/>
    </row>
    <row r="12" spans="1:6" x14ac:dyDescent="0.25">
      <c r="B12" s="201"/>
      <c r="C12" s="203"/>
      <c r="D12" s="203"/>
      <c r="E12" s="203"/>
      <c r="F12" s="200"/>
    </row>
    <row r="13" spans="1:6" x14ac:dyDescent="0.25">
      <c r="B13" s="201"/>
      <c r="C13" s="203"/>
      <c r="D13" s="203"/>
      <c r="E13" s="203"/>
      <c r="F13" s="200"/>
    </row>
    <row r="14" spans="1:6" x14ac:dyDescent="0.25">
      <c r="B14" s="201"/>
      <c r="C14" s="203"/>
      <c r="D14" s="203"/>
      <c r="E14" s="203"/>
      <c r="F14" s="200"/>
    </row>
    <row r="15" spans="1:6" x14ac:dyDescent="0.25">
      <c r="B15" s="201"/>
      <c r="C15" s="203"/>
      <c r="D15" s="203"/>
      <c r="E15" s="203"/>
      <c r="F15" s="200"/>
    </row>
    <row r="16" spans="1:6" x14ac:dyDescent="0.25">
      <c r="B16" s="201">
        <f>+'Matriz de seguimiento '!C31</f>
        <v>0</v>
      </c>
      <c r="C16" s="202">
        <v>0</v>
      </c>
      <c r="D16" s="203"/>
      <c r="E16" s="203"/>
      <c r="F16" s="200"/>
    </row>
    <row r="17" spans="2:6" x14ac:dyDescent="0.25">
      <c r="B17" s="201"/>
      <c r="C17" s="203"/>
      <c r="D17" s="203"/>
      <c r="E17" s="203"/>
      <c r="F17" s="200"/>
    </row>
    <row r="18" spans="2:6" x14ac:dyDescent="0.25">
      <c r="B18" s="201"/>
      <c r="C18" s="203"/>
      <c r="D18" s="203"/>
      <c r="E18" s="203"/>
      <c r="F18" s="200"/>
    </row>
    <row r="19" spans="2:6" x14ac:dyDescent="0.25">
      <c r="B19" s="201"/>
      <c r="C19" s="203"/>
      <c r="D19" s="203"/>
      <c r="E19" s="203"/>
      <c r="F19" s="200"/>
    </row>
    <row r="20" spans="2:6" x14ac:dyDescent="0.25">
      <c r="B20" s="201"/>
      <c r="C20" s="203"/>
      <c r="D20" s="203"/>
      <c r="E20" s="203"/>
      <c r="F20" s="200"/>
    </row>
    <row r="21" spans="2:6" x14ac:dyDescent="0.25">
      <c r="B21" s="201">
        <f>+'Matriz de seguimiento '!C44</f>
        <v>0</v>
      </c>
      <c r="C21" s="202">
        <f>+'Resumen Avances Cuantitaivos'!G5</f>
        <v>0</v>
      </c>
      <c r="D21" s="203"/>
      <c r="E21" s="204"/>
      <c r="F21" s="200"/>
    </row>
    <row r="22" spans="2:6" x14ac:dyDescent="0.25">
      <c r="B22" s="201"/>
      <c r="C22" s="203"/>
      <c r="D22" s="203"/>
      <c r="E22" s="204"/>
      <c r="F22" s="200"/>
    </row>
    <row r="23" spans="2:6" x14ac:dyDescent="0.25">
      <c r="B23" s="201"/>
      <c r="C23" s="203"/>
      <c r="D23" s="203"/>
      <c r="E23" s="204"/>
      <c r="F23" s="200"/>
    </row>
    <row r="24" spans="2:6" x14ac:dyDescent="0.25">
      <c r="B24" s="201"/>
      <c r="C24" s="203"/>
      <c r="D24" s="203"/>
      <c r="E24" s="204"/>
      <c r="F24" s="200"/>
    </row>
    <row r="25" spans="2:6" x14ac:dyDescent="0.25">
      <c r="B25" s="201"/>
      <c r="C25" s="203"/>
      <c r="D25" s="203"/>
      <c r="E25" s="204"/>
      <c r="F25" s="200"/>
    </row>
    <row r="26" spans="2:6" x14ac:dyDescent="0.25">
      <c r="B26" s="201" t="str">
        <f>+'Matriz de seguimiento '!C83</f>
        <v>Protocolo 4</v>
      </c>
      <c r="C26" s="202">
        <f>+'Resumen Avances Cuantitaivos'!G6</f>
        <v>0</v>
      </c>
      <c r="D26" s="203"/>
      <c r="E26" s="204"/>
      <c r="F26" s="200"/>
    </row>
    <row r="27" spans="2:6" x14ac:dyDescent="0.25">
      <c r="B27" s="201"/>
      <c r="C27" s="203"/>
      <c r="D27" s="203"/>
      <c r="E27" s="204"/>
      <c r="F27" s="200"/>
    </row>
    <row r="28" spans="2:6" x14ac:dyDescent="0.25">
      <c r="B28" s="201"/>
      <c r="C28" s="203"/>
      <c r="D28" s="203"/>
      <c r="E28" s="204"/>
      <c r="F28" s="200"/>
    </row>
    <row r="29" spans="2:6" x14ac:dyDescent="0.25">
      <c r="B29" s="201"/>
      <c r="C29" s="203"/>
      <c r="D29" s="203"/>
      <c r="E29" s="204"/>
      <c r="F29" s="200"/>
    </row>
    <row r="30" spans="2:6" x14ac:dyDescent="0.25">
      <c r="B30" s="201"/>
      <c r="C30" s="203"/>
      <c r="D30" s="203"/>
      <c r="E30" s="204"/>
      <c r="F30" s="200"/>
    </row>
    <row r="31" spans="2:6" x14ac:dyDescent="0.25">
      <c r="B31" s="201" t="str">
        <f>+'Matriz de seguimiento '!C122</f>
        <v>Protocolo 5</v>
      </c>
      <c r="C31" s="202">
        <f>+'Resumen Avances Cuantitaivos'!G7</f>
        <v>0.89910000000000012</v>
      </c>
      <c r="D31" s="203"/>
      <c r="E31" s="204"/>
      <c r="F31" s="200"/>
    </row>
    <row r="32" spans="2:6" x14ac:dyDescent="0.25">
      <c r="B32" s="201"/>
      <c r="C32" s="203"/>
      <c r="D32" s="203"/>
      <c r="E32" s="204"/>
      <c r="F32" s="200"/>
    </row>
    <row r="33" spans="2:6" x14ac:dyDescent="0.25">
      <c r="B33" s="201"/>
      <c r="C33" s="203"/>
      <c r="D33" s="203"/>
      <c r="E33" s="204"/>
      <c r="F33" s="200"/>
    </row>
    <row r="34" spans="2:6" x14ac:dyDescent="0.25">
      <c r="B34" s="201"/>
      <c r="C34" s="203"/>
      <c r="D34" s="203"/>
      <c r="E34" s="204"/>
      <c r="F34" s="200"/>
    </row>
    <row r="35" spans="2:6" x14ac:dyDescent="0.25">
      <c r="B35" s="201"/>
      <c r="C35" s="203"/>
      <c r="D35" s="203"/>
      <c r="E35" s="204"/>
      <c r="F35" s="200"/>
    </row>
    <row r="36" spans="2:6" x14ac:dyDescent="0.25">
      <c r="B36" s="201" t="str">
        <f>+'Matriz de seguimiento '!C161</f>
        <v>Protocolo 6</v>
      </c>
      <c r="C36" s="202">
        <f>+'Resumen Avances Cuantitaivos'!G8</f>
        <v>0</v>
      </c>
      <c r="D36" s="203"/>
      <c r="E36" s="204"/>
      <c r="F36" s="200"/>
    </row>
    <row r="37" spans="2:6" x14ac:dyDescent="0.25">
      <c r="B37" s="201"/>
      <c r="C37" s="203"/>
      <c r="D37" s="203"/>
      <c r="E37" s="204"/>
      <c r="F37" s="200"/>
    </row>
    <row r="38" spans="2:6" x14ac:dyDescent="0.25">
      <c r="B38" s="201"/>
      <c r="C38" s="203"/>
      <c r="D38" s="203"/>
      <c r="E38" s="204"/>
      <c r="F38" s="200"/>
    </row>
    <row r="39" spans="2:6" x14ac:dyDescent="0.25">
      <c r="B39" s="201"/>
      <c r="C39" s="203"/>
      <c r="D39" s="203"/>
      <c r="E39" s="204"/>
      <c r="F39" s="200"/>
    </row>
    <row r="40" spans="2:6" x14ac:dyDescent="0.25">
      <c r="B40" s="201"/>
      <c r="C40" s="203"/>
      <c r="D40" s="203"/>
      <c r="E40" s="204"/>
      <c r="F40" s="200"/>
    </row>
    <row r="41" spans="2:6" x14ac:dyDescent="0.25">
      <c r="B41" s="201" t="str">
        <f>+'Matriz de seguimiento '!C200</f>
        <v>Protocolo 7</v>
      </c>
      <c r="C41" s="202">
        <f>+'Resumen Avances Cuantitaivos'!G33</f>
        <v>0</v>
      </c>
      <c r="D41" s="203"/>
      <c r="E41" s="204"/>
      <c r="F41" s="200"/>
    </row>
    <row r="42" spans="2:6" x14ac:dyDescent="0.25">
      <c r="B42" s="201"/>
      <c r="C42" s="203"/>
      <c r="D42" s="203"/>
      <c r="E42" s="204"/>
      <c r="F42" s="200"/>
    </row>
    <row r="43" spans="2:6" x14ac:dyDescent="0.25">
      <c r="B43" s="201"/>
      <c r="C43" s="203"/>
      <c r="D43" s="203"/>
      <c r="E43" s="204"/>
      <c r="F43" s="200"/>
    </row>
    <row r="44" spans="2:6" x14ac:dyDescent="0.25">
      <c r="B44" s="201"/>
      <c r="C44" s="203"/>
      <c r="D44" s="203"/>
      <c r="E44" s="204"/>
      <c r="F44" s="200"/>
    </row>
    <row r="45" spans="2:6" x14ac:dyDescent="0.25">
      <c r="B45" s="201"/>
      <c r="C45" s="203"/>
      <c r="D45" s="203"/>
      <c r="E45" s="204"/>
      <c r="F45" s="200"/>
    </row>
    <row r="46" spans="2:6" x14ac:dyDescent="0.25">
      <c r="B46" s="201" t="str">
        <f>+'Matriz de seguimiento '!C239</f>
        <v>Protocolo 8</v>
      </c>
      <c r="C46" s="202">
        <f>+'Resumen Avances Cuantitaivos'!G9</f>
        <v>0.29970000000000002</v>
      </c>
      <c r="D46" s="203"/>
      <c r="E46" s="204"/>
      <c r="F46" s="200"/>
    </row>
    <row r="47" spans="2:6" x14ac:dyDescent="0.25">
      <c r="B47" s="201"/>
      <c r="C47" s="203"/>
      <c r="D47" s="203"/>
      <c r="E47" s="204"/>
      <c r="F47" s="200"/>
    </row>
    <row r="48" spans="2:6" x14ac:dyDescent="0.25">
      <c r="B48" s="201"/>
      <c r="C48" s="203"/>
      <c r="D48" s="203"/>
      <c r="E48" s="204"/>
      <c r="F48" s="200"/>
    </row>
    <row r="49" spans="2:6" x14ac:dyDescent="0.25">
      <c r="B49" s="201"/>
      <c r="C49" s="203"/>
      <c r="D49" s="203"/>
      <c r="E49" s="204"/>
      <c r="F49" s="200"/>
    </row>
    <row r="50" spans="2:6" x14ac:dyDescent="0.25">
      <c r="B50" s="201"/>
      <c r="C50" s="203"/>
      <c r="D50" s="203"/>
      <c r="E50" s="204"/>
      <c r="F50" s="200"/>
    </row>
    <row r="51" spans="2:6" x14ac:dyDescent="0.25">
      <c r="B51" s="201" t="str">
        <f>+'Matriz de seguimiento '!C278</f>
        <v>Protocolo 9</v>
      </c>
      <c r="C51" s="202">
        <f>+'Resumen Avances Cuantitaivos'!G10</f>
        <v>0</v>
      </c>
      <c r="D51" s="203"/>
      <c r="E51" s="204"/>
      <c r="F51" s="200"/>
    </row>
    <row r="52" spans="2:6" x14ac:dyDescent="0.25">
      <c r="B52" s="201"/>
      <c r="C52" s="203"/>
      <c r="D52" s="203"/>
      <c r="E52" s="204"/>
      <c r="F52" s="200"/>
    </row>
    <row r="53" spans="2:6" x14ac:dyDescent="0.25">
      <c r="B53" s="201"/>
      <c r="C53" s="203"/>
      <c r="D53" s="203"/>
      <c r="E53" s="204"/>
      <c r="F53" s="200"/>
    </row>
    <row r="54" spans="2:6" x14ac:dyDescent="0.25">
      <c r="B54" s="201"/>
      <c r="C54" s="203"/>
      <c r="D54" s="203"/>
      <c r="E54" s="204"/>
      <c r="F54" s="200"/>
    </row>
    <row r="55" spans="2:6" ht="15.75" thickBot="1" x14ac:dyDescent="0.3">
      <c r="B55" s="205"/>
      <c r="C55" s="203"/>
      <c r="D55" s="206"/>
      <c r="E55" s="207"/>
      <c r="F55" s="208"/>
    </row>
  </sheetData>
  <autoFilter ref="B10:F10" xr:uid="{00000000-0009-0000-0000-000001000000}"/>
  <mergeCells count="54">
    <mergeCell ref="F26:F30"/>
    <mergeCell ref="B8:F8"/>
    <mergeCell ref="B21:B25"/>
    <mergeCell ref="C21:C25"/>
    <mergeCell ref="D21:D25"/>
    <mergeCell ref="E21:E25"/>
    <mergeCell ref="F11:F15"/>
    <mergeCell ref="B16:B20"/>
    <mergeCell ref="C16:C20"/>
    <mergeCell ref="D16:D20"/>
    <mergeCell ref="E16:E20"/>
    <mergeCell ref="F16:F20"/>
    <mergeCell ref="F21:F25"/>
    <mergeCell ref="E36:E40"/>
    <mergeCell ref="B26:B30"/>
    <mergeCell ref="C26:C30"/>
    <mergeCell ref="D26:D30"/>
    <mergeCell ref="E26:E30"/>
    <mergeCell ref="F41:F45"/>
    <mergeCell ref="B51:B55"/>
    <mergeCell ref="C51:C55"/>
    <mergeCell ref="D51:D55"/>
    <mergeCell ref="E51:E55"/>
    <mergeCell ref="F51:F55"/>
    <mergeCell ref="B46:B50"/>
    <mergeCell ref="C46:C50"/>
    <mergeCell ref="D46:D50"/>
    <mergeCell ref="E46:E50"/>
    <mergeCell ref="F46:F50"/>
    <mergeCell ref="B41:B45"/>
    <mergeCell ref="C41:C45"/>
    <mergeCell ref="D41:D45"/>
    <mergeCell ref="E41:E45"/>
    <mergeCell ref="B1:B6"/>
    <mergeCell ref="D1:E3"/>
    <mergeCell ref="D4:E6"/>
    <mergeCell ref="F31:F35"/>
    <mergeCell ref="F36:F40"/>
    <mergeCell ref="B11:B15"/>
    <mergeCell ref="C11:C15"/>
    <mergeCell ref="D11:D15"/>
    <mergeCell ref="E11:E15"/>
    <mergeCell ref="B31:B35"/>
    <mergeCell ref="C31:C35"/>
    <mergeCell ref="D31:D35"/>
    <mergeCell ref="E31:E35"/>
    <mergeCell ref="B36:B40"/>
    <mergeCell ref="C36:C40"/>
    <mergeCell ref="D36:D40"/>
    <mergeCell ref="C1:C3"/>
    <mergeCell ref="F1:F2"/>
    <mergeCell ref="F3:F4"/>
    <mergeCell ref="C4:C6"/>
    <mergeCell ref="F5:F6"/>
  </mergeCells>
  <pageMargins left="0.7" right="0.7" top="0.75" bottom="0.75" header="0.3" footer="0.3"/>
  <pageSetup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36"/>
  <sheetViews>
    <sheetView zoomScale="78" zoomScaleNormal="78" zoomScalePageLayoutView="106" workbookViewId="0">
      <selection activeCell="O5" sqref="O5"/>
    </sheetView>
  </sheetViews>
  <sheetFormatPr baseColWidth="10" defaultRowHeight="15" x14ac:dyDescent="0.25"/>
  <cols>
    <col min="3" max="3" width="11.42578125" customWidth="1"/>
    <col min="6" max="6" width="79.28515625" customWidth="1"/>
  </cols>
  <sheetData>
    <row r="1" spans="2:7" ht="15.75" thickBot="1" x14ac:dyDescent="0.3"/>
    <row r="2" spans="2:7" ht="19.5" thickBot="1" x14ac:dyDescent="0.35">
      <c r="B2" s="213" t="s">
        <v>79</v>
      </c>
      <c r="C2" s="214"/>
      <c r="D2" s="214"/>
      <c r="E2" s="214"/>
      <c r="F2" s="215"/>
    </row>
    <row r="3" spans="2:7" ht="19.5" thickBot="1" x14ac:dyDescent="0.35">
      <c r="B3" s="216" t="s">
        <v>57</v>
      </c>
      <c r="C3" s="217"/>
      <c r="D3" s="217"/>
      <c r="E3" s="217"/>
      <c r="F3" s="218"/>
    </row>
    <row r="4" spans="2:7" ht="15.75" thickBot="1" x14ac:dyDescent="0.3">
      <c r="B4" s="219" t="s">
        <v>30</v>
      </c>
      <c r="C4" s="220"/>
      <c r="D4" s="220"/>
      <c r="E4" s="220"/>
      <c r="F4" s="221"/>
      <c r="G4" s="85"/>
    </row>
    <row r="5" spans="2:7" ht="409.5" customHeight="1" thickBot="1" x14ac:dyDescent="0.3">
      <c r="B5" s="222" t="s">
        <v>58</v>
      </c>
      <c r="C5" s="223"/>
      <c r="D5" s="223"/>
      <c r="E5" s="223"/>
      <c r="F5" s="224"/>
    </row>
    <row r="6" spans="2:7" ht="16.5" thickBot="1" x14ac:dyDescent="0.3">
      <c r="B6" s="225" t="s">
        <v>31</v>
      </c>
      <c r="C6" s="226"/>
      <c r="D6" s="226"/>
      <c r="E6" s="226"/>
      <c r="F6" s="227"/>
    </row>
    <row r="7" spans="2:7" ht="99" customHeight="1" thickBot="1" x14ac:dyDescent="0.3">
      <c r="B7" s="210" t="s">
        <v>59</v>
      </c>
      <c r="C7" s="211"/>
      <c r="D7" s="211"/>
      <c r="E7" s="211"/>
      <c r="F7" s="212"/>
    </row>
    <row r="9" spans="2:7" ht="30" customHeight="1" x14ac:dyDescent="0.3">
      <c r="B9" s="99" t="s">
        <v>66</v>
      </c>
    </row>
    <row r="10" spans="2:7" ht="30" customHeight="1" x14ac:dyDescent="0.25"/>
    <row r="11" spans="2:7" ht="60" customHeight="1" x14ac:dyDescent="0.25"/>
    <row r="12" spans="2:7" ht="60" customHeight="1" x14ac:dyDescent="0.25"/>
    <row r="13" spans="2:7" ht="90" customHeight="1" x14ac:dyDescent="0.25"/>
    <row r="14" spans="2:7" ht="90" customHeight="1" x14ac:dyDescent="0.25"/>
    <row r="16" spans="2:7" ht="60" customHeight="1" x14ac:dyDescent="0.25"/>
    <row r="17" ht="45" customHeight="1" x14ac:dyDescent="0.25"/>
    <row r="19" ht="90" customHeight="1" x14ac:dyDescent="0.25"/>
    <row r="21" ht="210" customHeight="1" x14ac:dyDescent="0.25"/>
    <row r="23" ht="90" customHeight="1" x14ac:dyDescent="0.25"/>
    <row r="25" ht="195" customHeight="1" x14ac:dyDescent="0.25"/>
    <row r="27" ht="60" customHeight="1" x14ac:dyDescent="0.25"/>
    <row r="28" ht="75" customHeight="1" x14ac:dyDescent="0.25"/>
    <row r="30" ht="105" customHeight="1" x14ac:dyDescent="0.25"/>
    <row r="32" ht="90" customHeight="1" x14ac:dyDescent="0.25"/>
    <row r="36" ht="79.5" customHeight="1" x14ac:dyDescent="0.25"/>
  </sheetData>
  <mergeCells count="6">
    <mergeCell ref="B7:F7"/>
    <mergeCell ref="B2:F2"/>
    <mergeCell ref="B3:F3"/>
    <mergeCell ref="B4:F4"/>
    <mergeCell ref="B5:F5"/>
    <mergeCell ref="B6:F6"/>
  </mergeCells>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sheetPr>
  <dimension ref="A1:G26"/>
  <sheetViews>
    <sheetView zoomScaleNormal="100" workbookViewId="0">
      <pane xSplit="1" ySplit="2" topLeftCell="B4" activePane="bottomRight" state="frozen"/>
      <selection pane="topRight" activeCell="B1" sqref="B1"/>
      <selection pane="bottomLeft" activeCell="A4" sqref="A4"/>
      <selection pane="bottomRight" activeCell="M10" sqref="M10"/>
    </sheetView>
  </sheetViews>
  <sheetFormatPr baseColWidth="10" defaultRowHeight="15" x14ac:dyDescent="0.25"/>
  <cols>
    <col min="1" max="1" width="7.42578125" customWidth="1"/>
    <col min="2" max="2" width="46.85546875" customWidth="1"/>
    <col min="3" max="3" width="8.85546875" bestFit="1" customWidth="1"/>
    <col min="4" max="4" width="10" hidden="1" customWidth="1"/>
    <col min="5" max="5" width="13.7109375" customWidth="1"/>
    <col min="6" max="6" width="13.42578125" customWidth="1"/>
    <col min="7" max="7" width="13.140625" customWidth="1"/>
    <col min="8" max="8" width="4" customWidth="1"/>
    <col min="15" max="15" width="17.42578125" customWidth="1"/>
    <col min="16" max="16" width="3.42578125" customWidth="1"/>
  </cols>
  <sheetData>
    <row r="1" spans="1:7" ht="15.75" thickBot="1" x14ac:dyDescent="0.3">
      <c r="A1" s="76"/>
      <c r="B1" s="76"/>
      <c r="C1" s="76"/>
      <c r="D1" s="76"/>
      <c r="E1" s="76"/>
      <c r="F1" s="76"/>
      <c r="G1" s="76"/>
    </row>
    <row r="2" spans="1:7" ht="42" customHeight="1" x14ac:dyDescent="0.25">
      <c r="A2" s="228" t="s">
        <v>45</v>
      </c>
      <c r="B2" s="229"/>
      <c r="C2" s="105" t="s">
        <v>46</v>
      </c>
      <c r="D2" s="105" t="s">
        <v>47</v>
      </c>
      <c r="E2" s="106" t="s">
        <v>48</v>
      </c>
      <c r="F2" s="106" t="s">
        <v>49</v>
      </c>
      <c r="G2" s="107" t="s">
        <v>50</v>
      </c>
    </row>
    <row r="3" spans="1:7" x14ac:dyDescent="0.25">
      <c r="A3" s="86">
        <v>1</v>
      </c>
      <c r="B3" s="77">
        <f>+'Matriz de seguimiento '!C15</f>
        <v>0</v>
      </c>
      <c r="C3" s="78">
        <v>0.111</v>
      </c>
      <c r="D3" s="79">
        <f>+'Matriz de seguimiento '!AP28</f>
        <v>0</v>
      </c>
      <c r="E3" s="80">
        <f>+D3</f>
        <v>0</v>
      </c>
      <c r="F3" s="81">
        <f t="shared" ref="F3:F12" si="0">100-E3</f>
        <v>100</v>
      </c>
      <c r="G3" s="87">
        <f>+D3*C3</f>
        <v>0</v>
      </c>
    </row>
    <row r="4" spans="1:7" x14ac:dyDescent="0.25">
      <c r="A4" s="86">
        <v>2</v>
      </c>
      <c r="B4" s="73">
        <f>+'Matriz de seguimiento '!C31</f>
        <v>0</v>
      </c>
      <c r="C4" s="78">
        <v>0.111</v>
      </c>
      <c r="D4" s="79">
        <f>+'Matriz de seguimiento '!AP41</f>
        <v>0</v>
      </c>
      <c r="E4" s="80">
        <f t="shared" ref="E4:E12" si="1">D4</f>
        <v>0</v>
      </c>
      <c r="F4" s="81">
        <f t="shared" si="0"/>
        <v>100</v>
      </c>
      <c r="G4" s="87">
        <f t="shared" ref="G4:G12" si="2">+D4*C4</f>
        <v>0</v>
      </c>
    </row>
    <row r="5" spans="1:7" x14ac:dyDescent="0.25">
      <c r="A5" s="86">
        <v>3</v>
      </c>
      <c r="B5" s="73">
        <f>+'Matriz de seguimiento '!C44</f>
        <v>0</v>
      </c>
      <c r="C5" s="78">
        <v>0.111</v>
      </c>
      <c r="D5" s="79">
        <f>+'Matriz de seguimiento '!AP80</f>
        <v>0</v>
      </c>
      <c r="E5" s="80">
        <f t="shared" si="1"/>
        <v>0</v>
      </c>
      <c r="F5" s="81">
        <f t="shared" si="0"/>
        <v>100</v>
      </c>
      <c r="G5" s="87">
        <f t="shared" si="2"/>
        <v>0</v>
      </c>
    </row>
    <row r="6" spans="1:7" x14ac:dyDescent="0.25">
      <c r="A6" s="86">
        <v>4</v>
      </c>
      <c r="B6" s="73" t="str">
        <f>+'Matriz de seguimiento '!C83</f>
        <v>Protocolo 4</v>
      </c>
      <c r="C6" s="78">
        <v>0.111</v>
      </c>
      <c r="D6" s="79">
        <f>+'Matriz de seguimiento '!AP119</f>
        <v>0</v>
      </c>
      <c r="E6" s="80">
        <f t="shared" si="1"/>
        <v>0</v>
      </c>
      <c r="F6" s="81">
        <f t="shared" si="0"/>
        <v>100</v>
      </c>
      <c r="G6" s="87">
        <f t="shared" si="2"/>
        <v>0</v>
      </c>
    </row>
    <row r="7" spans="1:7" x14ac:dyDescent="0.25">
      <c r="A7" s="86">
        <v>5</v>
      </c>
      <c r="B7" s="77" t="str">
        <f>+'Matriz de seguimiento '!C122</f>
        <v>Protocolo 5</v>
      </c>
      <c r="C7" s="78">
        <v>0.111</v>
      </c>
      <c r="D7" s="79">
        <f>+'Matriz de seguimiento '!AP158</f>
        <v>8.1000000000000014</v>
      </c>
      <c r="E7" s="80">
        <f t="shared" si="1"/>
        <v>8.1000000000000014</v>
      </c>
      <c r="F7" s="81">
        <f t="shared" si="0"/>
        <v>91.9</v>
      </c>
      <c r="G7" s="87">
        <f t="shared" si="2"/>
        <v>0.89910000000000012</v>
      </c>
    </row>
    <row r="8" spans="1:7" x14ac:dyDescent="0.25">
      <c r="A8" s="86">
        <v>6</v>
      </c>
      <c r="B8" s="73" t="str">
        <f>+'Matriz de seguimiento '!C161</f>
        <v>Protocolo 6</v>
      </c>
      <c r="C8" s="78">
        <v>0.111</v>
      </c>
      <c r="D8" s="79">
        <f>+'Matriz de seguimiento '!AP275</f>
        <v>0</v>
      </c>
      <c r="E8" s="80">
        <f t="shared" si="1"/>
        <v>0</v>
      </c>
      <c r="F8" s="81">
        <f t="shared" si="0"/>
        <v>100</v>
      </c>
      <c r="G8" s="87">
        <f t="shared" si="2"/>
        <v>0</v>
      </c>
    </row>
    <row r="9" spans="1:7" x14ac:dyDescent="0.25">
      <c r="A9" s="86">
        <v>7</v>
      </c>
      <c r="B9" s="73" t="str">
        <f>+'Matriz de seguimiento '!C200</f>
        <v>Protocolo 7</v>
      </c>
      <c r="C9" s="78">
        <v>0.111</v>
      </c>
      <c r="D9" s="79">
        <f>+'Matriz de seguimiento '!AP236</f>
        <v>2.7</v>
      </c>
      <c r="E9" s="80">
        <f t="shared" si="1"/>
        <v>2.7</v>
      </c>
      <c r="F9" s="81">
        <f t="shared" si="0"/>
        <v>97.3</v>
      </c>
      <c r="G9" s="87">
        <f t="shared" si="2"/>
        <v>0.29970000000000002</v>
      </c>
    </row>
    <row r="10" spans="1:7" x14ac:dyDescent="0.25">
      <c r="A10" s="86">
        <v>8</v>
      </c>
      <c r="B10" s="73" t="str">
        <f>+'Matriz de seguimiento '!C239</f>
        <v>Protocolo 8</v>
      </c>
      <c r="C10" s="78">
        <v>0.111</v>
      </c>
      <c r="D10" s="79">
        <f>+'Matriz de seguimiento '!AP275</f>
        <v>0</v>
      </c>
      <c r="E10" s="80">
        <f t="shared" si="1"/>
        <v>0</v>
      </c>
      <c r="F10" s="81">
        <f t="shared" si="0"/>
        <v>100</v>
      </c>
      <c r="G10" s="87">
        <f t="shared" si="2"/>
        <v>0</v>
      </c>
    </row>
    <row r="11" spans="1:7" x14ac:dyDescent="0.25">
      <c r="A11" s="86">
        <v>9</v>
      </c>
      <c r="B11" s="82" t="str">
        <f>+'Matriz de seguimiento '!C278</f>
        <v>Protocolo 9</v>
      </c>
      <c r="C11" s="78">
        <v>0.111</v>
      </c>
      <c r="D11" s="79">
        <f>+'Matriz de seguimiento '!AP314</f>
        <v>0</v>
      </c>
      <c r="E11" s="80">
        <f t="shared" si="1"/>
        <v>0</v>
      </c>
      <c r="F11" s="81">
        <f t="shared" si="0"/>
        <v>100</v>
      </c>
      <c r="G11" s="87">
        <f t="shared" si="2"/>
        <v>0</v>
      </c>
    </row>
    <row r="12" spans="1:7" hidden="1" x14ac:dyDescent="0.25">
      <c r="A12" s="86">
        <v>10</v>
      </c>
      <c r="B12" s="82" t="str">
        <f>+'[1]Matriz de seguimiento '!B272</f>
        <v>Protocolo 10</v>
      </c>
      <c r="C12" s="78"/>
      <c r="D12" s="79">
        <f>+'[1]Matriz de seguimiento '!AO298</f>
        <v>0</v>
      </c>
      <c r="E12" s="80">
        <f t="shared" si="1"/>
        <v>0</v>
      </c>
      <c r="F12" s="81">
        <f t="shared" si="0"/>
        <v>100</v>
      </c>
      <c r="G12" s="87">
        <f t="shared" si="2"/>
        <v>0</v>
      </c>
    </row>
    <row r="13" spans="1:7" hidden="1" x14ac:dyDescent="0.25">
      <c r="A13" s="86">
        <v>11</v>
      </c>
      <c r="B13" s="77" t="str">
        <f>+'[1]Matriz de seguimiento '!B301</f>
        <v>Protocolo 11</v>
      </c>
      <c r="C13" s="78"/>
      <c r="D13" s="79"/>
      <c r="E13" s="80"/>
      <c r="F13" s="81"/>
      <c r="G13" s="87"/>
    </row>
    <row r="14" spans="1:7" hidden="1" x14ac:dyDescent="0.25">
      <c r="A14" s="86">
        <v>12</v>
      </c>
      <c r="B14" s="73" t="str">
        <f>+'[1]Matriz de seguimiento '!B330</f>
        <v>Protocolo 12</v>
      </c>
      <c r="C14" s="78"/>
      <c r="D14" s="79"/>
      <c r="E14" s="80"/>
      <c r="F14" s="81"/>
      <c r="G14" s="87"/>
    </row>
    <row r="15" spans="1:7" hidden="1" x14ac:dyDescent="0.25">
      <c r="A15" s="86">
        <v>13</v>
      </c>
      <c r="B15" s="73" t="str">
        <f>+'[1]Matriz de seguimiento '!B359</f>
        <v>Protocolo 13</v>
      </c>
      <c r="C15" s="78"/>
      <c r="D15" s="79"/>
      <c r="E15" s="80"/>
      <c r="F15" s="81"/>
      <c r="G15" s="87"/>
    </row>
    <row r="16" spans="1:7" hidden="1" x14ac:dyDescent="0.25">
      <c r="A16" s="86">
        <v>14</v>
      </c>
      <c r="B16" s="73" t="str">
        <f>+'[1]Matriz de seguimiento '!B388</f>
        <v>Protocolo 14</v>
      </c>
      <c r="C16" s="78"/>
      <c r="D16" s="79"/>
      <c r="E16" s="80"/>
      <c r="F16" s="81"/>
      <c r="G16" s="87"/>
    </row>
    <row r="17" spans="1:7" hidden="1" x14ac:dyDescent="0.25">
      <c r="A17" s="86">
        <v>15</v>
      </c>
      <c r="B17" s="82" t="str">
        <f>+'[1]Matriz de seguimiento '!B417</f>
        <v>Protocolo 15</v>
      </c>
      <c r="C17" s="78"/>
      <c r="D17" s="79"/>
      <c r="E17" s="80"/>
      <c r="F17" s="81"/>
      <c r="G17" s="87"/>
    </row>
    <row r="18" spans="1:7" hidden="1" x14ac:dyDescent="0.25">
      <c r="A18" s="86">
        <v>16</v>
      </c>
      <c r="B18" s="82" t="str">
        <f>+'[1]Matriz de seguimiento '!B446</f>
        <v>Protocolo 16</v>
      </c>
      <c r="C18" s="78"/>
      <c r="D18" s="79"/>
      <c r="E18" s="80"/>
      <c r="F18" s="81"/>
      <c r="G18" s="87"/>
    </row>
    <row r="19" spans="1:7" hidden="1" x14ac:dyDescent="0.25">
      <c r="A19" s="86">
        <v>17</v>
      </c>
      <c r="B19" s="77" t="str">
        <f>+'[1]Matriz de seguimiento '!B475</f>
        <v>Protocolo 17</v>
      </c>
      <c r="C19" s="78"/>
      <c r="D19" s="79"/>
      <c r="E19" s="80"/>
      <c r="F19" s="81"/>
      <c r="G19" s="87"/>
    </row>
    <row r="20" spans="1:7" hidden="1" x14ac:dyDescent="0.25">
      <c r="A20" s="86">
        <v>18</v>
      </c>
      <c r="B20" s="73" t="str">
        <f>+'[1]Matriz de seguimiento '!B504</f>
        <v>Protocolo 18</v>
      </c>
      <c r="C20" s="78"/>
      <c r="D20" s="79"/>
      <c r="E20" s="80"/>
      <c r="F20" s="81"/>
      <c r="G20" s="87"/>
    </row>
    <row r="21" spans="1:7" hidden="1" x14ac:dyDescent="0.25">
      <c r="A21" s="86">
        <v>19</v>
      </c>
      <c r="B21" s="73" t="str">
        <f>+'[1]Matriz de seguimiento '!B533</f>
        <v>Protocolo 19</v>
      </c>
      <c r="C21" s="78"/>
      <c r="D21" s="79"/>
      <c r="E21" s="80"/>
      <c r="F21" s="81"/>
      <c r="G21" s="87"/>
    </row>
    <row r="22" spans="1:7" hidden="1" x14ac:dyDescent="0.25">
      <c r="A22" s="86">
        <v>20</v>
      </c>
      <c r="B22" s="73" t="str">
        <f>+'[1]Matriz de seguimiento '!B562</f>
        <v>Protocolo 20</v>
      </c>
      <c r="C22" s="78"/>
      <c r="D22" s="79"/>
      <c r="E22" s="80"/>
      <c r="F22" s="81"/>
      <c r="G22" s="87"/>
    </row>
    <row r="23" spans="1:7" ht="16.5" thickBot="1" x14ac:dyDescent="0.3">
      <c r="A23" s="45"/>
      <c r="B23" s="108" t="s">
        <v>52</v>
      </c>
      <c r="C23" s="109">
        <f>SUM(C3:C22)</f>
        <v>0.999</v>
      </c>
      <c r="D23" s="110"/>
      <c r="E23" s="233"/>
      <c r="F23" s="233"/>
      <c r="G23" s="88">
        <f>SUM(G3:G22)</f>
        <v>1.1988000000000001</v>
      </c>
    </row>
    <row r="24" spans="1:7" ht="15.75" thickBot="1" x14ac:dyDescent="0.3"/>
    <row r="25" spans="1:7" ht="15.75" thickBot="1" x14ac:dyDescent="0.3">
      <c r="A25" s="230" t="s">
        <v>51</v>
      </c>
      <c r="B25" s="231"/>
      <c r="C25" s="231"/>
      <c r="D25" s="231"/>
      <c r="E25" s="231"/>
      <c r="F25" s="231"/>
      <c r="G25" s="232"/>
    </row>
    <row r="26" spans="1:7" x14ac:dyDescent="0.25">
      <c r="B26" s="83"/>
      <c r="C26" s="84"/>
      <c r="D26" s="84"/>
      <c r="E26" s="84"/>
    </row>
  </sheetData>
  <mergeCells count="3">
    <mergeCell ref="A2:B2"/>
    <mergeCell ref="A25:G25"/>
    <mergeCell ref="E23:F23"/>
  </mergeCells>
  <conditionalFormatting sqref="G23">
    <cfRule type="iconSet" priority="3">
      <iconSet iconSet="3Flags">
        <cfvo type="percent" val="0"/>
        <cfvo type="num" val="50"/>
        <cfvo type="num" val="80"/>
      </iconSet>
    </cfRule>
  </conditionalFormatting>
  <conditionalFormatting sqref="F3:F22">
    <cfRule type="dataBar" priority="2">
      <dataBar>
        <cfvo type="min"/>
        <cfvo type="max"/>
        <color rgb="FFFF555A"/>
      </dataBar>
    </cfRule>
  </conditionalFormatting>
  <conditionalFormatting sqref="E3:E22">
    <cfRule type="dataBar" priority="1">
      <dataBar>
        <cfvo type="min"/>
        <cfvo type="max"/>
        <color rgb="FF63C384"/>
      </dataBar>
    </cfRule>
  </conditionalFormatting>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de seguimiento </vt:lpstr>
      <vt:lpstr>Evaluación Global del Plan</vt:lpstr>
      <vt:lpstr>Instructivo</vt:lpstr>
      <vt:lpstr>Resumen Avances Cuantitaivos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Angelica Maria Patiño Garcia</cp:lastModifiedBy>
  <cp:lastPrinted>2014-01-30T20:03:43Z</cp:lastPrinted>
  <dcterms:created xsi:type="dcterms:W3CDTF">2012-01-24T14:36:53Z</dcterms:created>
  <dcterms:modified xsi:type="dcterms:W3CDTF">2026-01-14T12:47:42Z</dcterms:modified>
</cp:coreProperties>
</file>