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hidePivotFieldList="1"/>
  <mc:AlternateContent xmlns:mc="http://schemas.openxmlformats.org/markup-compatibility/2006">
    <mc:Choice Requires="x15">
      <x15ac:absPath xmlns:x15ac="http://schemas.microsoft.com/office/spreadsheetml/2010/11/ac" url="C:\Users\USER\Documents\MINISTERIO DEL INTERIOR\PLAN DE MEJORAMIENTO INSTITUCIONAL\INFORME DE SEGUIMIENTO 31122025\PAPELES DE TRABAJO PMI\"/>
    </mc:Choice>
  </mc:AlternateContent>
  <xr:revisionPtr revIDLastSave="0" documentId="8_{4C0B8256-31A4-40F8-87E2-80EDC88EB511}" xr6:coauthVersionLast="47" xr6:coauthVersionMax="47" xr10:uidLastSave="{00000000-0000-0000-0000-000000000000}"/>
  <bookViews>
    <workbookView xWindow="-120" yWindow="-120" windowWidth="20730" windowHeight="11040" firstSheet="1" activeTab="1" xr2:uid="{00000000-000D-0000-FFFF-FFFF00000000}"/>
  </bookViews>
  <sheets>
    <sheet name="Hoja2" sheetId="3" state="hidden" r:id="rId1"/>
    <sheet name="seguimiento-PMI" sheetId="1" r:id="rId2"/>
    <sheet name="Hoja1" sheetId="2" r:id="rId3"/>
  </sheets>
  <definedNames>
    <definedName name="_xlnm._FilterDatabase" localSheetId="1" hidden="1">'seguimiento-PMI'!$A$13:$BI$545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Y431" i="1" l="1"/>
  <c r="AY327" i="1"/>
  <c r="AY325" i="1"/>
  <c r="R291" i="1"/>
  <c r="R545" i="1"/>
  <c r="R544" i="1"/>
  <c r="R543" i="1"/>
  <c r="R542" i="1"/>
  <c r="R541" i="1"/>
  <c r="R540" i="1"/>
  <c r="R539" i="1"/>
  <c r="R538" i="1"/>
  <c r="R537" i="1"/>
  <c r="R536" i="1"/>
  <c r="R535" i="1"/>
  <c r="R534" i="1"/>
  <c r="R533" i="1"/>
  <c r="R532" i="1"/>
  <c r="R531" i="1"/>
  <c r="R530" i="1"/>
  <c r="R529" i="1"/>
  <c r="R528" i="1"/>
  <c r="R527" i="1"/>
  <c r="R526" i="1"/>
  <c r="R525" i="1"/>
  <c r="R524" i="1"/>
  <c r="R523" i="1"/>
  <c r="R522" i="1"/>
  <c r="R521" i="1"/>
  <c r="R520" i="1"/>
  <c r="R519" i="1"/>
  <c r="R518" i="1"/>
  <c r="R517" i="1"/>
  <c r="R516" i="1"/>
  <c r="R515" i="1"/>
  <c r="R514" i="1"/>
  <c r="R513" i="1"/>
  <c r="R512" i="1"/>
  <c r="R511" i="1"/>
  <c r="R510" i="1"/>
  <c r="R509" i="1"/>
  <c r="R508" i="1"/>
  <c r="R507" i="1"/>
  <c r="R506" i="1"/>
  <c r="R505" i="1"/>
  <c r="R504" i="1"/>
  <c r="R503" i="1"/>
  <c r="R502" i="1"/>
  <c r="R501" i="1"/>
  <c r="R500" i="1"/>
  <c r="R499" i="1"/>
  <c r="R496" i="1"/>
  <c r="Q497" i="1"/>
  <c r="P498" i="1" s="1"/>
  <c r="R498" i="1" s="1"/>
  <c r="Q495" i="1"/>
  <c r="R495" i="1" s="1"/>
  <c r="R492" i="1"/>
  <c r="R491" i="1"/>
  <c r="P494" i="1"/>
  <c r="R494" i="1" s="1"/>
  <c r="P493" i="1"/>
  <c r="R493" i="1" s="1"/>
  <c r="R489" i="1"/>
  <c r="R488" i="1"/>
  <c r="P490" i="1"/>
  <c r="R490" i="1" s="1"/>
  <c r="R497" i="1" l="1"/>
  <c r="R468" i="1"/>
  <c r="R487" i="1"/>
  <c r="R486" i="1"/>
  <c r="R485" i="1"/>
  <c r="R484" i="1"/>
  <c r="R483" i="1"/>
  <c r="R482" i="1"/>
  <c r="R481" i="1"/>
  <c r="R480" i="1"/>
  <c r="R479" i="1"/>
  <c r="R478" i="1"/>
  <c r="R477" i="1"/>
  <c r="R476" i="1"/>
  <c r="R475" i="1"/>
  <c r="R474" i="1"/>
  <c r="R473" i="1"/>
  <c r="R472" i="1"/>
  <c r="R471" i="1"/>
  <c r="R470" i="1"/>
  <c r="R469" i="1"/>
  <c r="R467" i="1"/>
  <c r="R466" i="1"/>
  <c r="R465" i="1"/>
  <c r="R464" i="1"/>
  <c r="R463" i="1"/>
  <c r="R462" i="1"/>
  <c r="R461" i="1"/>
  <c r="R460" i="1"/>
  <c r="R459" i="1"/>
  <c r="R458" i="1"/>
  <c r="R457" i="1"/>
  <c r="R456" i="1"/>
  <c r="R455" i="1"/>
  <c r="R454" i="1"/>
  <c r="R453" i="1"/>
  <c r="R452" i="1"/>
  <c r="R451" i="1"/>
  <c r="R450" i="1"/>
  <c r="R449" i="1"/>
  <c r="R448" i="1"/>
  <c r="R447" i="1"/>
  <c r="R446" i="1"/>
  <c r="R445" i="1"/>
  <c r="R444" i="1"/>
  <c r="R443" i="1"/>
  <c r="R442" i="1"/>
  <c r="R441" i="1"/>
  <c r="R440" i="1"/>
  <c r="R439" i="1"/>
  <c r="R435" i="1"/>
  <c r="R436" i="1"/>
  <c r="R437" i="1"/>
  <c r="R438" i="1"/>
  <c r="R256" i="1" l="1"/>
  <c r="R255" i="1"/>
  <c r="R254" i="1"/>
  <c r="R252" i="1"/>
  <c r="R434" i="1" l="1"/>
  <c r="R433" i="1"/>
  <c r="R432" i="1"/>
  <c r="R430" i="1"/>
  <c r="R429" i="1"/>
  <c r="R428" i="1"/>
  <c r="R427" i="1"/>
  <c r="R426" i="1"/>
  <c r="R409" i="1"/>
  <c r="R100" i="1"/>
  <c r="R98" i="1"/>
  <c r="R97" i="1"/>
  <c r="R96" i="1"/>
  <c r="R95" i="1"/>
  <c r="R94" i="1"/>
  <c r="R93" i="1"/>
  <c r="R92" i="1"/>
  <c r="R91" i="1"/>
  <c r="R90" i="1"/>
  <c r="R89" i="1"/>
  <c r="R86" i="1"/>
  <c r="R63" i="1"/>
  <c r="R61" i="1"/>
  <c r="R60" i="1"/>
  <c r="R59" i="1"/>
  <c r="R58" i="1"/>
  <c r="R57" i="1"/>
  <c r="R20" i="1"/>
  <c r="R19" i="1"/>
  <c r="R18" i="1"/>
  <c r="AG192" i="1" l="1"/>
  <c r="R248" i="1"/>
  <c r="R249" i="1"/>
  <c r="R250" i="1"/>
  <c r="R431" i="1" l="1"/>
  <c r="R338" i="1"/>
  <c r="R337" i="1"/>
  <c r="R336" i="1"/>
  <c r="R335" i="1"/>
  <c r="R334" i="1"/>
  <c r="R333" i="1"/>
  <c r="R332" i="1"/>
  <c r="R331" i="1"/>
  <c r="R330" i="1"/>
  <c r="R329" i="1"/>
  <c r="R328" i="1"/>
  <c r="R327" i="1"/>
  <c r="R326" i="1"/>
  <c r="R325" i="1"/>
  <c r="R324" i="1"/>
  <c r="R323" i="1"/>
  <c r="R322" i="1"/>
  <c r="R321" i="1"/>
  <c r="R320" i="1"/>
  <c r="R259" i="1" l="1"/>
  <c r="V36" i="1"/>
  <c r="V34" i="1"/>
  <c r="R14" i="1" l="1"/>
  <c r="R314" i="1" l="1"/>
  <c r="R315" i="1"/>
  <c r="R316" i="1"/>
  <c r="R290" i="1"/>
  <c r="R292" i="1"/>
  <c r="R293" i="1"/>
  <c r="R294" i="1"/>
  <c r="R295" i="1"/>
  <c r="R296" i="1"/>
  <c r="R297" i="1"/>
  <c r="R298" i="1"/>
  <c r="R299" i="1"/>
  <c r="R300" i="1"/>
  <c r="R301" i="1"/>
  <c r="R302" i="1"/>
  <c r="R303" i="1"/>
  <c r="R304" i="1"/>
  <c r="R305" i="1"/>
  <c r="R306" i="1"/>
  <c r="R307" i="1"/>
  <c r="R308" i="1"/>
  <c r="R309" i="1"/>
  <c r="R310" i="1"/>
  <c r="R312" i="1"/>
  <c r="R313" i="1"/>
  <c r="R289" i="1" l="1"/>
  <c r="R288" i="1"/>
  <c r="R287" i="1"/>
  <c r="R286" i="1"/>
  <c r="R285" i="1"/>
  <c r="R284" i="1"/>
  <c r="R283" i="1"/>
  <c r="R282" i="1"/>
  <c r="R281" i="1"/>
  <c r="R280" i="1"/>
  <c r="R279" i="1"/>
  <c r="R278" i="1"/>
  <c r="R276" i="1"/>
  <c r="R275" i="1"/>
  <c r="R274" i="1"/>
  <c r="R273" i="1"/>
  <c r="R272" i="1"/>
  <c r="R271" i="1"/>
  <c r="R270" i="1"/>
  <c r="R269" i="1"/>
  <c r="R268" i="1"/>
  <c r="R267" i="1"/>
  <c r="R266" i="1"/>
  <c r="R265" i="1"/>
  <c r="R264" i="1"/>
  <c r="R263" i="1"/>
  <c r="R253" i="1"/>
  <c r="R251" i="1"/>
  <c r="R247" i="1"/>
  <c r="R246" i="1"/>
  <c r="R23" i="1"/>
  <c r="R24" i="1"/>
  <c r="R25" i="1"/>
  <c r="R26" i="1"/>
  <c r="R27" i="1"/>
  <c r="R28" i="1"/>
  <c r="R29" i="1"/>
  <c r="R30" i="1"/>
  <c r="R31" i="1"/>
  <c r="R32" i="1"/>
  <c r="R33" i="1"/>
  <c r="R34" i="1"/>
  <c r="R35" i="1"/>
  <c r="R36" i="1"/>
  <c r="R37" i="1"/>
  <c r="R21" i="1"/>
  <c r="R22" i="1"/>
  <c r="R158" i="1"/>
  <c r="R159" i="1"/>
  <c r="R160" i="1"/>
  <c r="R161" i="1"/>
  <c r="R162" i="1"/>
  <c r="R163" i="1"/>
  <c r="R164" i="1"/>
  <c r="R165" i="1"/>
  <c r="R166" i="1"/>
  <c r="R167" i="1"/>
  <c r="R168" i="1"/>
  <c r="R169" i="1"/>
  <c r="R170" i="1"/>
  <c r="R171" i="1"/>
  <c r="R172" i="1"/>
  <c r="R173" i="1"/>
  <c r="R174" i="1"/>
  <c r="R17" i="1"/>
  <c r="R16" i="1"/>
  <c r="R15" i="1"/>
  <c r="R157" i="1"/>
  <c r="R245" i="1"/>
  <c r="R244" i="1"/>
  <c r="R175" i="1"/>
  <c r="R176" i="1"/>
  <c r="R177" i="1"/>
  <c r="R178" i="1"/>
  <c r="R179" i="1"/>
  <c r="R180" i="1"/>
  <c r="R181" i="1"/>
  <c r="R182" i="1"/>
  <c r="R183" i="1"/>
  <c r="R184" i="1"/>
  <c r="R185" i="1"/>
  <c r="R186" i="1"/>
  <c r="R187" i="1"/>
  <c r="R188" i="1"/>
  <c r="R189" i="1"/>
  <c r="R190" i="1"/>
  <c r="R191" i="1"/>
  <c r="R192" i="1"/>
  <c r="R193" i="1"/>
  <c r="R194" i="1"/>
  <c r="R195" i="1"/>
  <c r="R196" i="1"/>
  <c r="R197" i="1"/>
  <c r="R198" i="1"/>
  <c r="R199" i="1"/>
  <c r="R200" i="1"/>
  <c r="R201" i="1"/>
  <c r="R202" i="1"/>
  <c r="R203" i="1"/>
  <c r="R204" i="1"/>
  <c r="R205" i="1"/>
  <c r="R206" i="1"/>
  <c r="R207" i="1"/>
  <c r="R208" i="1"/>
  <c r="R209" i="1"/>
  <c r="R210" i="1"/>
  <c r="R211" i="1"/>
  <c r="R212" i="1"/>
  <c r="R213" i="1"/>
  <c r="R214" i="1"/>
  <c r="R215" i="1"/>
  <c r="R216" i="1"/>
  <c r="R217" i="1"/>
  <c r="R218" i="1"/>
  <c r="R219" i="1"/>
  <c r="R220" i="1"/>
  <c r="R221" i="1"/>
  <c r="R222" i="1"/>
  <c r="R223" i="1"/>
  <c r="R224" i="1"/>
  <c r="R225" i="1"/>
  <c r="R226" i="1"/>
  <c r="R227" i="1"/>
  <c r="R228" i="1"/>
  <c r="R229" i="1"/>
  <c r="R230" i="1"/>
  <c r="R231" i="1"/>
  <c r="R232" i="1"/>
  <c r="R233" i="1"/>
  <c r="R234" i="1"/>
  <c r="R235" i="1"/>
  <c r="R236" i="1"/>
  <c r="R237" i="1"/>
  <c r="R238" i="1"/>
  <c r="R239" i="1"/>
  <c r="R240" i="1"/>
  <c r="R241" i="1"/>
  <c r="R242" i="1"/>
  <c r="R243" i="1"/>
  <c r="R277" i="1"/>
  <c r="R262" i="1"/>
  <c r="R261" i="1"/>
  <c r="R260" i="1"/>
  <c r="R258" i="1"/>
  <c r="R25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Angela Maria Rincon Echeverry</author>
    <author/>
  </authors>
  <commentList>
    <comment ref="M13" authorId="0" shapeId="0" xr:uid="{D0BD0BA7-6AB5-45A8-B0C6-FB438D2F0A4D}">
      <text>
        <r>
          <rPr>
            <b/>
            <sz val="11"/>
            <color indexed="81"/>
            <rFont val="Tahoma"/>
            <family val="2"/>
          </rPr>
          <t>Angela Maria Rincon Echeverry:</t>
        </r>
        <r>
          <rPr>
            <sz val="11"/>
            <color indexed="81"/>
            <rFont val="Tahoma"/>
            <family val="2"/>
          </rPr>
          <t xml:space="preserve">
incluir esta Columna</t>
        </r>
      </text>
    </comment>
    <comment ref="P171" authorId="1" shapeId="0" xr:uid="{00000000-0006-0000-0000-000004000000}">
      <text>
        <r>
          <rPr>
            <sz val="11"/>
            <color theme="1"/>
            <rFont val="Calibri"/>
            <family val="2"/>
            <scheme val="minor"/>
          </rPr>
          <t>======
ID#AAABb6Qva88
Oficina Control Interno    (2025-01-21 18:30:31)
Validar fechas</t>
        </r>
      </text>
    </comment>
    <comment ref="P172" authorId="1" shapeId="0" xr:uid="{00000000-0006-0000-0000-000002000000}">
      <text>
        <r>
          <rPr>
            <sz val="11"/>
            <color theme="1"/>
            <rFont val="Calibri"/>
            <family val="2"/>
            <scheme val="minor"/>
          </rPr>
          <t>======
ID#AAABb6Qva9E
Oficina Control Interno    (2025-01-21 18:30:31)
Validar fechas</t>
        </r>
      </text>
    </comment>
    <comment ref="P173" authorId="1" shapeId="0" xr:uid="{00000000-0006-0000-0000-000008000000}">
      <text>
        <r>
          <rPr>
            <sz val="11"/>
            <color theme="1"/>
            <rFont val="Calibri"/>
            <family val="2"/>
            <scheme val="minor"/>
          </rPr>
          <t>======
ID#AAABb6Qva8w
Oficina Control Interno    (2025-01-21 18:30:31)
Validar fechas</t>
        </r>
      </text>
    </comment>
    <comment ref="P174" authorId="1" shapeId="0" xr:uid="{00000000-0006-0000-0000-000001000000}">
      <text>
        <r>
          <rPr>
            <sz val="11"/>
            <color theme="1"/>
            <rFont val="Calibri"/>
            <family val="2"/>
            <scheme val="minor"/>
          </rPr>
          <t>======
ID#AAABb6Qva9A
Oficina Control Interno    (2025-01-21 18:30:31)
Validar fechas</t>
        </r>
      </text>
    </comment>
    <comment ref="P175" authorId="1" shapeId="0" xr:uid="{00000000-0006-0000-0000-000003000000}">
      <text>
        <r>
          <rPr>
            <sz val="11"/>
            <color theme="1"/>
            <rFont val="Calibri"/>
            <family val="2"/>
            <scheme val="minor"/>
          </rPr>
          <t>======
ID#AAABb6Qva84
Oficina Control Interno    (2025-01-21 18:30:31)
Validar fechas</t>
        </r>
      </text>
    </comment>
    <comment ref="P176" authorId="1" shapeId="0" xr:uid="{00000000-0006-0000-0000-000007000000}">
      <text>
        <r>
          <rPr>
            <sz val="11"/>
            <color theme="1"/>
            <rFont val="Calibri"/>
            <family val="2"/>
            <scheme val="minor"/>
          </rPr>
          <t>======
ID#AAABb6Qva8s
Oficina Control Interno    (2025-01-21 18:30:31)
Validar fechas</t>
        </r>
      </text>
    </comment>
  </commentList>
  <extLst>
    <ext xmlns:r="http://schemas.openxmlformats.org/officeDocument/2006/relationships" uri="GoogleSheetsCustomDataVersion2">
      <go:sheetsCustomData xmlns:go="http://customooxmlschemas.google.com/" r:id="rId1" roundtripDataSignature="AMtx7mhJIfbcaNufbm7SCvaqXdfsDc/t9Q=="/>
    </ext>
  </extLst>
</comments>
</file>

<file path=xl/sharedStrings.xml><?xml version="1.0" encoding="utf-8"?>
<sst xmlns="http://schemas.openxmlformats.org/spreadsheetml/2006/main" count="11771" uniqueCount="4115">
  <si>
    <t>PROCESO</t>
  </si>
  <si>
    <t xml:space="preserve"> SEGUIMIENTO Y EVALUACIÓN A LA GESTIÓN</t>
  </si>
  <si>
    <t>VERSIÓN</t>
  </si>
  <si>
    <t>PÁGINA</t>
  </si>
  <si>
    <t>1 de 1</t>
  </si>
  <si>
    <t>FORMATO</t>
  </si>
  <si>
    <t>SEGUIMIENTO PLAN DE MEJORAMIENTO INSTITUCIONAL
ANEXO 1</t>
  </si>
  <si>
    <t>FECHA DE VIGENCIA</t>
  </si>
  <si>
    <t>19/092024</t>
  </si>
  <si>
    <t xml:space="preserve">                                                                                   </t>
  </si>
  <si>
    <t>Version</t>
  </si>
  <si>
    <t>Pagina</t>
  </si>
  <si>
    <t xml:space="preserve">Fecha </t>
  </si>
  <si>
    <t>FORMULACIÓN</t>
  </si>
  <si>
    <t xml:space="preserve">REPORTE DEPENDENCIA RESPONSABLE 
</t>
  </si>
  <si>
    <t xml:space="preserve">SEGUIMIENTO OCI
</t>
  </si>
  <si>
    <t>VALORACIÓN DE EFICACIA DE ACCIONES</t>
  </si>
  <si>
    <t>SEGUIMIENTO OCI</t>
  </si>
  <si>
    <t>IV TRIMESRE 2024</t>
  </si>
  <si>
    <t>IV TRIMESTRE 2024</t>
  </si>
  <si>
    <t>I TRIMESTRE 2025</t>
  </si>
  <si>
    <t>II TRIMESTRE 2025</t>
  </si>
  <si>
    <t>III TRIMESTRE 2025</t>
  </si>
  <si>
    <t>IV TRIMESTRE 2025</t>
  </si>
  <si>
    <t>NÚMERO DE HALLAZGOS</t>
  </si>
  <si>
    <t>ETAPA</t>
  </si>
  <si>
    <t>TIPO DE AUDITORÍA</t>
  </si>
  <si>
    <t>DEPENDENCIA</t>
  </si>
  <si>
    <t>TEMA</t>
  </si>
  <si>
    <t>VIGENCIA</t>
  </si>
  <si>
    <t>CÓDIGO HALLAZGO</t>
  </si>
  <si>
    <t>META</t>
  </si>
  <si>
    <t>DESCRIPCIÓN DEL HALLAZGO</t>
  </si>
  <si>
    <t>CAUSA DEL HALLAZGO</t>
  </si>
  <si>
    <t>ACCIÓN DE MEJORA</t>
  </si>
  <si>
    <t>ACTIVIDADES / DESCRIPCIÓN</t>
  </si>
  <si>
    <t>ACTIVIDADES / UNIDAD DE MEDIDA</t>
  </si>
  <si>
    <t>ACTIVIDADES / CANTIDADES UNIDAD DE MEDIDA</t>
  </si>
  <si>
    <t>ACTIVIDADES / FECHA DE INICIO</t>
  </si>
  <si>
    <t>ACTIVIDADES / FECHA DE TERMINACIÓN</t>
  </si>
  <si>
    <t>ACTIVIDADES / PLAZO EN SEMANAS</t>
  </si>
  <si>
    <t>AVANCE FISICO DE EJECUCIÓN</t>
  </si>
  <si>
    <t>OBSERVACIONES</t>
  </si>
  <si>
    <t>EVIDENCIAS
(LINK)</t>
  </si>
  <si>
    <t>ESTADO
(CUMPLIMIENTO)</t>
  </si>
  <si>
    <t>ESTADO
(OPORTUNIDAD)</t>
  </si>
  <si>
    <t>RECURRENCIA</t>
  </si>
  <si>
    <t>EFECTIVIDAD</t>
  </si>
  <si>
    <t>ESTADO (CUMPLIMIENTO)</t>
  </si>
  <si>
    <t>ESTADO (OPORTUNIDAD)</t>
  </si>
  <si>
    <t>Seguimiento</t>
  </si>
  <si>
    <t>Auditoria  Especial por Denuncia</t>
  </si>
  <si>
    <t>Dirección de Asuntos para Comunidades Negras, Afrocolombianas, Raizales y Palenqueras</t>
  </si>
  <si>
    <t>Gestión Contractual</t>
  </si>
  <si>
    <t>SIPAR No. 2023-288398-82111-SE</t>
  </si>
  <si>
    <t>Deficiencias en las labores de ejecución y supervisión del contrato en lo que se debe a la aprobación de una garantía emitida por parte de un externo que no está avalado para expedir garantías por parte de la Superintendencia Financiera, producto de una gestión ineficiente y antieconómica en desconocimiento de los principios de la gestión administrativa</t>
  </si>
  <si>
    <t>La Compañía Latina de Fianza, emitió la garantía para la celebración del Convenio y no hace parte de las compañías aseguradoras certificadas y vigiladas por la SuperFinanciera de Colombia, por tal razón la garantía no cumplía con las exigencias de lo pactado en el convenio.</t>
  </si>
  <si>
    <t>Realizar la oportuna revisiòn de los documentos requeridos para el inicio de la ejecuciòn de los contratos, con el propósito de cumplir con los requisitos legales para la ejecuciòn del contrato.</t>
  </si>
  <si>
    <t>Verificar exhaustivamente las garantías desarrollando mesas de articulación entre la Dirección de Comunidades Negras, Afrocolombianas, Raizales y Palenqueras y la Subdirección de Gestión Contractual previa a su aprobación.</t>
  </si>
  <si>
    <t>Actas de reunión 
Listados de asistencia</t>
  </si>
  <si>
    <t>No reportó</t>
  </si>
  <si>
    <t>No se evidenció avance para esta actividad</t>
  </si>
  <si>
    <t>V</t>
  </si>
  <si>
    <t>Se adjunta listado de asistencias y constancia de verificación de pólizas (2). Cabe aclarar que son los únicos contratos vigentes a la fecha.</t>
  </si>
  <si>
    <t>DCN_H_SIPARNo.2023-288398-82111-SE_M12024</t>
  </si>
  <si>
    <t>Se recibe soporte de 2 verificaciones de ocho a desarrollar para la vigencia 2024.</t>
  </si>
  <si>
    <t>No se realizaron las verificaciones de las garantias, ya que no cintaba en el momento con contratos y/o convenios diferentes a OPS, Sin embargo, se realizaron reuniones y capacitaciones en las que se explicaba la importancia de la verificaciom sw las garantias.</t>
  </si>
  <si>
    <t>DCN2024H1M1</t>
  </si>
  <si>
    <t>Se evidencia listas de asistencia de 4 espacios de trabajo entre seguimiento y capacitaciones en procesos contractuales y normatividad de las 8 actividades indicadas como meta</t>
  </si>
  <si>
    <t>Se adjuntan los 4 espacios de trabajo con la lista de asistencia para el seguimiento y capacitación de los procesos contractuales y normatividad vigente</t>
  </si>
  <si>
    <t>DCN2024HSIPARM1</t>
  </si>
  <si>
    <t>Se evidencio ocho (8) actas de reunión y listados de asistencia, en cumplimiento de la actividad formulada para este hallazgo</t>
  </si>
  <si>
    <t>C</t>
  </si>
  <si>
    <t>EXT</t>
  </si>
  <si>
    <t>NO</t>
  </si>
  <si>
    <t>N/A</t>
  </si>
  <si>
    <t>La Compañía Latina de Fianza, quien emitió la garantía para la celebración del Convenio de Asociación no hace parte de las compañías aseguradoras certificadas y vigiladas por la Superintendencia Financiera de Colombia, por tal razón dicha garantía no cumplía con las exigencias de lo pactado en el convenio.</t>
  </si>
  <si>
    <t>Realizar una oportuna revisiòn de los documentos requeridos para el inicio de la ejecuciòn de los contratos, con el propósito de cumplir con los requisitos legales para la ejecuciòn del contrato.</t>
  </si>
  <si>
    <t xml:space="preserve"> Revisar que las garantías aprobadas por la Subdirección de Gestión Contractual se encuentren cargadas en el SECOP II.</t>
  </si>
  <si>
    <t>Plataforma SECOP</t>
  </si>
  <si>
    <t>Se adjuntan dos (2) Constancias de verificación de las pólizas de las CPS vigentes- Alexandra (25/02/2025) y Yenniffer (24/02/2025). Cabe aclarar que son los únicos contratos vigentes a la fecha.
LINK SECOP II.</t>
  </si>
  <si>
    <t>DCN_H_SIPARNo.2023-288398-82111-SE_M22024</t>
  </si>
  <si>
    <t>No se han subido evidencias de las garantias de los contratos a SECOP porque no han suscrito en la vigencia 2024 y 2025 convenios y/o contratos con personas juridicas.</t>
  </si>
  <si>
    <t>No Reportó</t>
  </si>
  <si>
    <t>Se evidencian 8 garantias aprobadas por la Subdirección de Gestión Contractual que se encuentran cargadas en el SECOPII</t>
  </si>
  <si>
    <t>DCN2024HSIPARM2</t>
  </si>
  <si>
    <t>Se evidencio la verificacion de ocho (8) garantias aprobadas por la Subdirección de Gestión Contractual y su respectivo cargue en la plataforma en la SECOP II</t>
  </si>
  <si>
    <t xml:space="preserve">Coordinar con la Subdirección de Gestión Contractual,  jornadas de capacitación al equipo de la Dirección de Comunidades Negras, Afrocolombianas, Raizales y Palenqueras encargadas de la etapa contractual, incluyendo la legislación étnica.    </t>
  </si>
  <si>
    <t>Listados de asistencia</t>
  </si>
  <si>
    <t>Se adjunta listado de asistencia (1) con contractual de capacitación del proceso de verificación de pólizas.</t>
  </si>
  <si>
    <t>DCN_H_SIPARNo.2023-288398-82111-SE_M32024</t>
  </si>
  <si>
    <t xml:space="preserve">Se recibe el soporte de lista de asistencia de la capacitacion con la subdireccion contractual de verificación de polizas </t>
  </si>
  <si>
    <t>Se adjunta evidencia de las 2 capacitadiones sobre el proceso contractual para las garantias</t>
  </si>
  <si>
    <t>DCN2024H1M3</t>
  </si>
  <si>
    <t>Se evidencia  los dos listados de asistencia de las jornadas de capacitacion, incluyendo la legislación étnica. Se sugiere mantener las buenas prácticas observadas en los contratos y convenios supervisados; con el fin de evitar la recurrencia incluirlo en la en la matriz de riesgos y/o procedimientos implementándolas como parte del control permanente que debe llevar a cabo la supervisión.</t>
  </si>
  <si>
    <t>SI</t>
  </si>
  <si>
    <t xml:space="preserve"> La  Subdirección  de Gestión Contractual, procederá a estudiar y actualizar el procedimiento de actualización de polizas, en el marco del manual de contratación.</t>
  </si>
  <si>
    <t>Actualización y socialización del procedimiento</t>
  </si>
  <si>
    <t>Se adjunta procedimiento actualizado y listado de la reunión de socialización.</t>
  </si>
  <si>
    <t>DCN_H_SIPARNo.2023-288398-82111-SE_M42024</t>
  </si>
  <si>
    <t>Se recibe soporte de procedimiento actualizado por la SGC con fecha 9/5/2024 y listado de socializacion. Se sugiere mantener las buenas prácticas observadas en el seguimiento de los contratos; con el fin de evitar la recurrencia incluirlo en la en la matriz de riesgos y/o procedimientos implementándolas como parte del control permanente  de los supervisores</t>
  </si>
  <si>
    <t>Visita de Asesoria, Seguimiento y Evaluación de la Oficina de Control Interno</t>
  </si>
  <si>
    <t>Dirección de Asuntos Indígenas, Rom y Minorías</t>
  </si>
  <si>
    <t>Plan de Acción y Ejecucion Presupuestal</t>
  </si>
  <si>
    <t xml:space="preserve"> Se evidenciaron 10 indicadores en el aplicativo SINERGIA que no han reportado avance, lo anterior incumpliendo con lo señalado en el Decreto 1082 de 2015, en su artículo 2.2.7.2.3.3. “Paso 2. Establecer rutinas de Seguimiento a Metas de Gobierno. Las oficinas de planeación de los ministerios, departamentos administrativos y sus entidades adscritas y vinculadas, serán los responsables de actualizar y cargar toda la información relacionada con el seguimiento (avances cuantitativos y cualitativos de programas, metas e indicadores)”.</t>
  </si>
  <si>
    <t xml:space="preserve">
No se reportaron los avances para el respectivo seguimiento a las metas de gobierno en la plataforma SINERGIA.</t>
  </si>
  <si>
    <t xml:space="preserve">
Solicitar a los coordinadores encargados de los indicadores y metas de gobierno las evidencias de los avances correspondientes, para realizar el cargue de la informacion en el aplicativo SINERGIA, con el fin de dar cumplimiento a lo establecido en el articulado  2.2.7.2.3.3 del  Decreto 1082 de 2015. </t>
  </si>
  <si>
    <t xml:space="preserve"> Oficiar a cada uno de los coordinadores de grupo, solicitando las evidencias de los avances de indicadores y metas de gobierno, para hacer la actualización en el aplicativo SINERGIA,                 </t>
  </si>
  <si>
    <t>Reportes Seguimiento</t>
  </si>
  <si>
    <t>Se solicitó a las coordinaciones la actualización de la  Informacion que se encuentra en la matriz de avances de esta acción de mejora, actualizando la plataforma SINERGIA  a corte 2023.</t>
  </si>
  <si>
    <t>H2-M1-2022</t>
  </si>
  <si>
    <t>Se adjunta matriz con informaciónh diligenciada, sin embargo, no se adjun tan comunicaciones dirigidas a los coordinadores solicitando diligenciar la informacion, acorde a la actividad desarrollada</t>
  </si>
  <si>
    <t>El avance se mantiene sin cambios en el primer trimestre del 2025, debido a la falta de contratación de personal en la Dirección de Asuntos Indígenas y Minorías, lo que ha limitado la ejecución de las actividades programadas. Esta necesidad de personal ha sido dada en conocimiento al despacho del señor Ministro y Viceministro.</t>
  </si>
  <si>
    <t>No se evidencia avance para el primer trimestre de 2025. Se deja avance del periodo anterior.</t>
  </si>
  <si>
    <t xml:space="preserve">Se adjunta los correos de solicitud de información para el reporte en la plataforma.
</t>
  </si>
  <si>
    <t>DAI2022H22M1 OCI</t>
  </si>
  <si>
    <t>Se evidencia un avance en la actividad  sin embargo es importante que se reporte matriz de avance en por cada uno de los coordinadores</t>
  </si>
  <si>
    <t>E</t>
  </si>
  <si>
    <t>Con corte a Septiembre Se anexa matriz de seguimiento a reporte de SINERGIA con corte al mes de Septiembre 2025, con avance de grupos DAI</t>
  </si>
  <si>
    <t>18. DAI2022H2M1OCI</t>
  </si>
  <si>
    <r>
      <t xml:space="preserve">Con corte a Diciembre, se anexa la matriz de seguimiento a reporte de SINERGIA con corte al mes de Diciembre de 2025, con avance de grupos DAI.    </t>
    </r>
    <r>
      <rPr>
        <b/>
        <sz val="9"/>
        <color rgb="FF000000"/>
        <rFont val="Arial"/>
        <family val="2"/>
      </rPr>
      <t>SE SOLICITA EL CIERRE, POR EL CUMPLIMIENTO DE LA ACTIVIDAD.</t>
    </r>
  </si>
  <si>
    <t>Se evidencia el soporte de actualizacion en la plataforma Sinergia, dando cumplimiento a la actividad formulada para esta meta</t>
  </si>
  <si>
    <t xml:space="preserve"> El indicador “Propuesta de proyecto de ley concertada que reglamente la conformación de las entidades territoriales indígenas”, tiene fecha de última actualización el día 10 de febrero de 2021, y el mismo no reporta avance en el cuatrienio, lo anterior, incumpliendo con lo señalado en la Directiva 21 de 2011, la cual señala: “(…) Toda la información se deberá actualizar mensualmente, así no presente avances, y la fecha límite para el cierre del proceso de actualización es el día 10 del mes siguiente”. Así, como lo señalado en el Decreto 1082 de 2015 en su artículo 2.2.7.2.3.3. “(…) Los avances cualitativos deberán ser reportados mensualmente, por su parte los avances cuantitativos, tanto nacionales como territoriales, deberán ser reportados teniendo en cuenta la periodicidad establecida para cada indicador en su ficha técnica. El límite para realizar el reporte de actualización de avances es el día 10 del mes siguiente a la fecha de corte”.</t>
  </si>
  <si>
    <t xml:space="preserve">Solicitar a los coordinadores encargados de los indicadores y metas de gobierno las evidencias de los avances correspondientes, para realizar el cargue de la informacion en el aplicativo SINERGIA, con el fin de dar cumplimiento a lo establecido en el articulado  2.2.7.2.3.3 del  Decreto 1082 de 2015. </t>
  </si>
  <si>
    <t>Actualización de la plataforma SINERGIA</t>
  </si>
  <si>
    <t>Unidad</t>
  </si>
  <si>
    <t>H3-M1-2022</t>
  </si>
  <si>
    <t>Se adjunta matriz con informaciónh diligenciada sin embargo, no se adjun tan comunicaciones dirigidas a los coordinadores solicitando diligenciar la informacion, acorde a la actividad desarrollada</t>
  </si>
  <si>
    <t xml:space="preserve">De acuerdo con el compromiso adquirido en la reunión del 20 de marzo de 2025, la DAIRM remitió los comentarios al proyecto de ley el mismo día, mediante el correo institucional luis.tez@mininterior.gov.co </t>
  </si>
  <si>
    <t>19. H3 M1 2022</t>
  </si>
  <si>
    <t>Se evidencia revision proyecto de ley Entidades Territoriales Indigenas insumo proyecto ley organica</t>
  </si>
  <si>
    <t>Se adjunta el respectivo comprobante de actualización de la plataforma.
SE SOLICITA EL CIERRE, POR EL CUMPLIMIENTO DE LA ACTIVIDAD.</t>
  </si>
  <si>
    <t>DAI2022H23M1 OCI</t>
  </si>
  <si>
    <t>O</t>
  </si>
  <si>
    <t>Incumplimiento a lo contemplado en el artículo 3º de la Ley 1712 de 2014, en lo que refiere al principio de “Calidad de la Información”, dado a que se presentan inconsistencias en la información suministrada respecto al componente de recursos invertidos en los planes de salvaguarda, concretamente en la destinación de los mismos por etapas, evidenciado al realizar el análisis comparativo de la información proporcionada por la Dirección en la visita que se realizó en la vigencia 2021 frente a la que suministra en la presente visita.</t>
  </si>
  <si>
    <t>Inexistencia de información consolidada, frente a los convenios establecidos para la implementación de los planes de salvaguarda, con el fin de tener claridad frente a la relación de los recursos versus fase del plan de salvaguarda.</t>
  </si>
  <si>
    <t xml:space="preserve">Se hace pertinente consolidar la información de los planes de salvaguarda frente a su estado, fases de ejecución y recursos invertidos </t>
  </si>
  <si>
    <t xml:space="preserve">Elaborar una informe de seguimiento frente a la información de los  planes de salvaguarda, en cuanto a las fases de ejecución por pueblo, estado de ejecución y recursos invertidos en planes de salvaguarda </t>
  </si>
  <si>
    <t>informe</t>
  </si>
  <si>
    <t>No se tiene avance para el trimestre.</t>
  </si>
  <si>
    <t>No reporta</t>
  </si>
  <si>
    <t>La Dirección de  Asuntos Indigenas, Rom y Minorias no reportó seguimiento para el IV trimestre</t>
  </si>
  <si>
    <t>Se mantiene sin cambios en el primer trimestre del 2025, debido a la falta de contratación de personal en la Dirección de Asuntos Indígenas y Minorías, lo que ha limitado la ejecución de las actividades programadas. Esta necesidad de personal ha sido dada en conocimiento al despacho del señor Ministro y Viceministro.</t>
  </si>
  <si>
    <t>No se evidencia avance para el primer trimestre de 2025</t>
  </si>
  <si>
    <t>Se adjunta el respectivo informe correspondiente a la ejecución presupuestal de la vigencia 2022 de los planes de salvaguarda.
SE SOLICITA EL CIERRE, POR EL CUMPLIMIENTO DE LA ACTIVIDAD.</t>
  </si>
  <si>
    <t>DAI2022H25M1 OCI</t>
  </si>
  <si>
    <t>Se evidencia un avance en la actividad, el informe esta sin formato de informe de la entidad y sin firmas, por lo anterior no se cierra la actividad</t>
  </si>
  <si>
    <t>20. DAI2022H25M1OCI</t>
  </si>
  <si>
    <t>Se evidencia cumplimiento de la actividad de acuerdo a las evidencias suministradas por la DAI. Se sugiere mantener las buenas prácticas observadas en los contratos y convenios supervisados;, asi como incluirlo en la matriz de riesgos y/ procedimientos implementándolas como parte del control permanente que debe llevar a cabo la supervisión.
La evidencia reposa carpeta sharepoint  PMI</t>
  </si>
  <si>
    <t xml:space="preserve"> Incumplimiento de la publicación oportuna de su actividad contractual en el SECOP, de conformidad con el artículo 3 de la Ley 1150 de 2007, el artículo 2.2.1.1.1.7.1. del Decreto 1082 de 2015, la Circular Externa Única Código: CCE-EICP-MA-06 Versión: 02 del 15 de julio de 2022 emitida por Colombia Compra Eficiente y el Procedimiento de supervisión de la ejecución contractual-Código: GC-P3 Versión: 2 Vigente desde el 21/12/2017.</t>
  </si>
  <si>
    <t>Incumplimiento de la normatividad vigente  de la publicación oportuna en el  SECOP Y y II , y deficiente seguimiento y control a los procesos contractuales por parte de la Entidad y de los supervisores, para garantizar el cargue de la información en plataforma y del registro de las actividades correspondientes a la ejecución el contrato.</t>
  </si>
  <si>
    <t xml:space="preserve">Es necesario comunicar oportunamente a los coordinadores de grupo y supervisores de contratos, la importancia de realizar un seguimiento al cargue de la información al SECOP II de ejecución de cada uno de los contratos </t>
  </si>
  <si>
    <t>Realizar circular dirigida a los coordinadores y contratistas de la DAIRM, para que se publiquen los informes de ejecución de los contratos en el SECOP II</t>
  </si>
  <si>
    <t>circular</t>
  </si>
  <si>
    <t xml:space="preserve">Se envio Oficio a los supervisores para el optimo uso de sus funciones con el cargue de informes al SECOP ID 516826 </t>
  </si>
  <si>
    <t>22. H5 M1 2022</t>
  </si>
  <si>
    <t>Se evidencia correo y circular dirigidos a los supervisores para el seguimiento del cargue de documentos en el SECOP II</t>
  </si>
  <si>
    <t xml:space="preserve">Requerimiento dirigido a cada uno de  los supervisores reiterando el compromiso para la publicación de los informes de ejecución de los contratos en el SECOP II, ya que sin esta información no se realizará el trámite del paz y salvo para la cuenta final </t>
  </si>
  <si>
    <t>Se adjunta circular y copia del email donde se remite a los supervisores</t>
  </si>
  <si>
    <t xml:space="preserve"> H5 M1 2022</t>
  </si>
  <si>
    <t xml:space="preserve">La Dirección de  Asuntos Indigenas, Rom y Minorias, adjunta circular que no cumple con los criterios de comunicación oficial, como es el numero de radicado, asi como el ID de control doc.  De igual manera no se evidencia copia de correos electronicos o socializacion a los supervisores. </t>
  </si>
  <si>
    <t>23. H5 M1 2022</t>
  </si>
  <si>
    <t xml:space="preserve"> Se observó incumplimiento en lo declarado en la Sentencia C-153-22, frente al resuelve del numeral segundo, parágrafo tres que señala: “(...) Los convenios interadministrativos suscritos al amparo del artículo 124 de la Ley 2159 de 2021, que a la fecha del comunicado oficial de la presente decisión, no se hayan ejecutado completamente, deberán terminarse y liquidarse inmediatamente, sin perjuicio de la devolución de los recursos girados y no ejecutados y de las restituciones a que haya lugar” (…)”. Lo anterior debido a que los contratos reportados por la Subdirección se encuentran terminados, pero no liquidados.</t>
  </si>
  <si>
    <t>Con la ineficacia del artículo 124, cualquier convenio interadministrativo que se hubiera celebrado en virtud de esta norma y que no estuviera completamente ejecutado debía ser terminado y liquidado. La idea era asegurar que no se utilizaran recursos públicos en época preelectoral, lo que garantiza una mayor transparencia y equidad en el proceso electoral.</t>
  </si>
  <si>
    <t xml:space="preserve">En conjunto con la Subdirección Contractual, adelantar el trámite de las respectivas liquidaciones de los contratos y/o convenios adelantados por la DAIRM </t>
  </si>
  <si>
    <t xml:space="preserve">A través de correo electrónico se les comunicará a cada uno de los supervisores de convenios y/o contratos, la importancia de diligenciar y firmar los documentos requeridos para las liquidaciones y de esta manera terminar con el respectivo proceso </t>
  </si>
  <si>
    <t xml:space="preserve">correo electrónico </t>
  </si>
  <si>
    <t>Se liquidan 9 convenios de la vigencia 2023 y quedan 7 en tramite</t>
  </si>
  <si>
    <t xml:space="preserve"> H6 M1 2022</t>
  </si>
  <si>
    <t xml:space="preserve">La Dirección de  Asuntos Indigenas, Rom y Minorias no allega actas de liquidacion de la totalidad de los convenios allegados en la carpeta, como:
1952 de 2023, 2287 de 2022, 2360 de 2023 asopastos mujeres, allegando dcumentacion de 8 convenios. No se evidencia total de convenios a liquidar. No se allegan soporte de correo electrónico que comunica a cada supervisores la importancia de diligenciar y firmar los documentos requeridos para las liquidaciones y de esta manera terminar con el respectivo proceso </t>
  </si>
  <si>
    <t>La Direccion envia un oficio a los supervisores con los lineamientos necesaios para liquidar los convenios por tal motivo este se estara implementando a partir del mes de Abril y teneiendo de presente que este se pueda cumplir si se cuenta con el personal necesario para designar esta funcion Y/O actividad El ID del oficio es 516840</t>
  </si>
  <si>
    <t>24. H6 M1 2022</t>
  </si>
  <si>
    <t>Se evidencia el cumplimiento con el  documento dirigido a los supervisores  y los apoyos a la supervision indicando lineamientos necesaios para liquidar los convenios</t>
  </si>
  <si>
    <t>Subdirección Administrativa y Financiera; 
GCD</t>
  </si>
  <si>
    <t>Gestión Documental</t>
  </si>
  <si>
    <t>No se está realizando la actualización del formato FUID de los expedientes de la dependencia, vulnerando lo establecido en el artículo 15 de la Ley General de Archivo; por ende, el Acuerdo 038 de 2002 “Por el cual se desarrolla el artículo 15 de la Ley General de Archivos 594 de 2000” de Obligatoriedad de Implementación del FUID y el Acuerdo 042 de 2002 Por el cual se establecen los criterios para la organización de los archivos de gestión en las entidades públicas y las privadas que cumplen funciones públicas y se regula el Inventario Único Documental.</t>
  </si>
  <si>
    <t>Falta de personal capacitado o suficiente en el área de archivo.</t>
  </si>
  <si>
    <t xml:space="preserve">Realizar una (1)  Transferencia y/o elminación de los documentos en desorden de la dependencia </t>
  </si>
  <si>
    <t>2. Realizar una (1) Transferencia documental , según según cronogramas establecido por el GCD.</t>
  </si>
  <si>
    <t>Informe de transferencia y/o eliminación</t>
  </si>
  <si>
    <t xml:space="preserve">Conforme a las capacitaciones recibidas, durante el tercer trimestre realizaron transferencias documentales al archivo central los grupos Conservación Documental, Gestión de Correspondencia y Gestión de Bienes e Inventarios. Dada esta situación, se solicita un aplazamiento para realizar las tres transferencias de los grupos restantes de la Subdirección Administrativa y Financiera, durante la vigencia 2025. Evidencia - Listados transferencias realizadas. </t>
  </si>
  <si>
    <t>H10M12023</t>
  </si>
  <si>
    <t>Se evidencia - Listados transferencias realizadas de los grupos Conservación Documental, Gestión de Correspondencia y Gestión de Bienes e Inventarios.
Solicitan prórroga para realizar en el 2025 la transferencia de archivos de los grupos de trabajo del Grupo de Gestión Financiera y Contable, Grupo de Gestión Administrativa y la Subdirección Administrativa y Financiera.
3/5 = 50%</t>
  </si>
  <si>
    <r>
      <t xml:space="preserve">En la vigencia 2024, la Subdirección Administrativa y financiera realizó tres transferencias documentales primarias al Archivo Central de la entidad, conforme a lo establecido en el cronograma de transferencias documentales. Para la recepción de las mencionadas transferencias, los funcionarios del Grupo de Conservación Documental del Ministerio, verifican el correcto diligenciamiento del Formato Único de Inventario Documental (FUID), en el que se evidencia que cada unidad productora de la documentación realiza la organización de sus archivos de gestión, conforme a la normatividad establecida por el Archivo General de la Nación en esta materia.
</t>
    </r>
    <r>
      <rPr>
        <b/>
        <sz val="9"/>
        <color rgb="FF000000"/>
        <rFont val="Arial"/>
        <family val="2"/>
      </rPr>
      <t xml:space="preserve">Teniendo en cuenta lo anterior se solicita cerrar el hallazgo.
</t>
    </r>
  </si>
  <si>
    <t>H10</t>
  </si>
  <si>
    <t>La Subdirección Administrativa y Financiera realizó las acciones de mejora requeridas para la subsanación del hallazgo.</t>
  </si>
  <si>
    <t xml:space="preserve"> No se está realizando la actualización del formato FUID de los expedientes de la dependencia, vulnerando lo establecido en el artículo 15 de la Ley General de Archivo; por ende, el Acuerdo 038 de 2002 “Por el cual se desarrolla el artículo 15 de la Ley General de Archivos 594 de 2000” de Obligatoriedad de Implementación del FUID y el Acuerdo 042 de 2002 Por el cual se establecen los criterios para la organización de los archivos de gestión en las entidades públicas y las privadas que cumplen funciones públicas y se regula el Inventario Único Documental.</t>
  </si>
  <si>
    <t>Realizar dos (2) mesas de trabajo e trabajo con los encargados del archivo de gestión de cada Grupo de la SAF, con el fin de impartir lineamientos y orientacion en la organización de expedientes (SAF)</t>
  </si>
  <si>
    <t xml:space="preserve">3.  Hacer dos (2) mesas de trabajo con los encargados del archivo de gestión de cada Grupo de la SAF, encargados de los archivos de gestión con el fin de impartir lineamientos y orientacion en la organización de expedientes (SAF)
</t>
  </si>
  <si>
    <t>informe de depuración, foliado y rotulado</t>
  </si>
  <si>
    <t>Conforme a lo proyectado en el inicio del año, el Grupo de Conservación Documental realizó las capacitaciones relacionadas con gestión documental, con el objetivo de que cada dependencia realizara sus transferencias documentales en el tercer trimestre del año. Durante el último trimestre no pudieron realizarse las referidas mesas de trabajo con los grupos de Gestión Financiera y Contable, de Gestión Administrativa y la Subdirección Administrativa y Financiera.  Se solicita un aplazamiento para realizar estas mesas de trabajo durante la vigencia 2025, acción que contará con el acompañamiento del Grupo de Gestión Documental.</t>
  </si>
  <si>
    <t>No se evidencian las listas de asistencia de las capacitaciones, 
Solicitan prórroga para realizar en el 2025 las mesas de trabajo de  Grupo de Gestión Financiera y Contable, Grupo de Gestión Administrativa y la Subdirección Administrativa y Financiera.
Se deja avance reportado en el anterior trimestre.</t>
  </si>
  <si>
    <r>
      <t xml:space="preserve">Durante el 2024, desde el Grupo de Conservación Documental se proyectó un cronograma de capacitaciones y mesas de trabajo, con el fin de brindar la información necesaria sobre organización de archivos de gestión, a los funcionarios y contratistas encargados del manejo del archivo de cada dependencia de la entidad, incluidas 3 de la Subdirección Administrativa y Financiera.
</t>
    </r>
    <r>
      <rPr>
        <b/>
        <sz val="9"/>
        <color rgb="FF000000"/>
        <rFont val="Arial"/>
        <family val="2"/>
      </rPr>
      <t xml:space="preserve">Teniendo en cuenta lo anterior se solicita cerrar el hallazgo.
</t>
    </r>
  </si>
  <si>
    <t>La Subdirección Administrativa y Financiera realizó las acciones de mejora requeridas para la subsanación del hallazgo.
Evidencia: Informe de depuración, foliado y rotulado Subdirección Administrativa y Financiera 2024</t>
  </si>
  <si>
    <t>Subdirección Administrativa y Financiera; SGC</t>
  </si>
  <si>
    <t xml:space="preserve"> No se evidenció la actualización de los documentos en los expedientes digitales de la muestra, incumpliendo así, con lo señalado en el procedimiento para la supervisión de la ejecución contractual, frente a la vigilancia administrativa el cual señala: “Velar porque exista un expediente del contrato que esté completo, actualizado y que cumpla las normas en materia de archivo”.</t>
  </si>
  <si>
    <t>Desconocimiento de las tablas de retención documental correspondientes a la custodia de los expedientes contractuales de la entidad.</t>
  </si>
  <si>
    <t>Actualización de los documentos en los expedientes contractuales</t>
  </si>
  <si>
    <t xml:space="preserve">1. Solicitar a la Subdireccion de Gestion Contractual el acceso a la  carpeta compartida donde reposan los expedientes de la SAF.               2. Velar porque la subdirección Contractual mantenga los expedientes contractuales actualizados.             </t>
  </si>
  <si>
    <t>Reporte</t>
  </si>
  <si>
    <t xml:space="preserve">Se remitieron los memorandos radicados mediante el sistema de gestión documental Control Doc con los respectivos anexos de informe de supervisión para alimentacion y archivo del expediente contractual el cual reposa en a la Subdirección de Gestion Contractual. </t>
  </si>
  <si>
    <t>H12M12024</t>
  </si>
  <si>
    <t>Se evidencian  remision de informes de supervisión contractual radicados en diciembre a  la Subdirección de Gestión Contractual según ID_470425-470388-470384-469365-468313-468595-468592-468587-468259
3/8=37,5%</t>
  </si>
  <si>
    <r>
      <t xml:space="preserve">La Subdirección Administrativa y Financiera anexa evidencia del cumplimiento del seguimiento de supervisión, así como de la remisión de informes de supervisión destinados a la Subdirección de Gestión Contractual, dependencia responsable de los expedientes contractuales; razón por la cual se solicita cerrar el hallazgo  ya que se evidencia él envió de respectivos informes, para la actualización de los documentos en los expedientes digitales. Es importante precisar que los informes de contratos cuya supervisión corresponden a órdenes de compra generadas por la Tienda Virtual del Estado Colombiano Colombia Compra Eficiente TVE, no son asignados usuarios a cada uno de los supervisores para subir los informes respectivos a esta plataforma, únicamente le asignan usuario a los ordenadores de Gasto de cada entidad, por lo cual se da cumplimiento conforme a  lo señalado en el procedimiento para la supervisión de la ejecución contractual, frente a la vigilancia administrativa, el cual señala: “Velar porque exista un expediente del contrato que esté completo, actualizado y que cumpla las normas en materia de archivo”, para lo cual se soporta con pantallazos  extraídos del sistema de gestión documental de la entidad ControlDoc. En el caso de los contratos que deben ser tramitados y publicados en el SECOPII, se anexa evidencia de  ejecución acorde a los respectivos informes de supervisión.
</t>
    </r>
    <r>
      <rPr>
        <b/>
        <sz val="9"/>
        <color rgb="FF000000"/>
        <rFont val="Arial"/>
        <family val="2"/>
      </rPr>
      <t xml:space="preserve">Teniendo en cuenta lo anterior se solicita cerrar el hallazgo.
</t>
    </r>
    <r>
      <rPr>
        <sz val="9"/>
        <color rgb="FF000000"/>
        <rFont val="Arial"/>
        <family val="2"/>
      </rPr>
      <t xml:space="preserve">
 </t>
    </r>
  </si>
  <si>
    <t>H11</t>
  </si>
  <si>
    <t>La Subdirección Administrativa y Financiera demuestra que realizó y cumplió oportunamente con las acciones de mejora requeridas para la subsanación del hallazgo.
Evidencia: Se anexan dos archivos con pantallazos extraídos del sistema de gestión documental de la entidad ControlDoc:
* Pantallazos controlDoc abril- mayo
* Control DOC julio - sep
Se anexa archivo Excel que contiene el detalle de los contratos de 2024, tramitados en el SECOP II:
* CONTRATOS SECOP II 2024</t>
  </si>
  <si>
    <t>Se evidenció debilidad en la publicación de la información en el aplicativo SECOP I y II, incumplimiento con lo señalado en el Decreto 1081 de 2015, Capitulo 2. Publicación y divulgación de la información pública – transparencia activa, articulo 2.1.1.2.1.8, el cual dispone: “Publicación de la ejecución de contratos. Para efectos del cumplimiento de la obligación contenida en el literal g) del artículo 11 de la Ley 1712 de 2014, relativa a la información sobre la ejecución de contratos, el sujeto obligado debe publicar las aprobaciones, autorizaciones, requerimientos o informes del supervisor o del interventor, que prueben la ejecución del contrato”.</t>
  </si>
  <si>
    <t>Falta de capacitación o conocimiento adecuado sobre las normativas y procesos relacionados con la publicación de información en los sistemas de contratación pública en la plataforma colombia eficiente.</t>
  </si>
  <si>
    <t>Publicar los informes de ejecución de los contratos en la plataforma SECOP y dentro de lo posible en la tienda virtual de Colombia Compra Eficiente.</t>
  </si>
  <si>
    <t>Remitir los informes de ejecución a la Subdirección Contractual, Publicar los informes de acuerdo a la periodicidad y la disponibilidad de la plataforma para tal fin.</t>
  </si>
  <si>
    <t>Se  realizó la consulta a la Mesa de Servicio de la Agencia Nacional de Contratación Pública - Colombia Compra Eficiente.</t>
  </si>
  <si>
    <t>Se evidencia  Correo electronico [GLPI #1137341] - Respuesta "En atención a su solicitud reportada a la Mesa de Servicio de la Agencia nos permitimos informarle que, para subir los documentos adicionales a la orden de compra lo puede hacer un usuario qué este registrado enla TVEC como el usuario ordenador del gasto o el usuario comprador para que así se vean publicados en la vista pública."
Sin embargo,  no se evidencia la publicación de documentos adicionales a la orden de compra en CCE.
Se conserva el avance del anterior trimestre.</t>
  </si>
  <si>
    <r>
      <t xml:space="preserve">Se precisa que los informes de contratos cuya supervisión corresponden a órdenes de compra generadas por la Tienda Virtual del Estado Colombiano Colombia Compra Eficiente TVE, no son asignados usuarios a cada uno de los supervisores para subir los informes respectivos a esta plataforma, únicamente le asignan usuario a los ordenadores de Gasto de cada entidad, por lo cual se da cumplimiento conforme a  lo señalado en el procedimiento para la supervisión de la ejecución contractual, frente a la vigilancia administrativa, el cual señala: “Velar porque exista un expediente del contrato que esté completo, actualizado y que cumpla las normas en materia de archivo”.
</t>
    </r>
    <r>
      <rPr>
        <b/>
        <sz val="9"/>
        <color rgb="FF000000"/>
        <rFont val="Arial"/>
        <family val="2"/>
      </rPr>
      <t xml:space="preserve">Teniendo en cuenta lo anterior se solicita cerrar el hallazgo.
</t>
    </r>
    <r>
      <rPr>
        <sz val="9"/>
        <color rgb="FF000000"/>
        <rFont val="Arial"/>
        <family val="2"/>
      </rPr>
      <t xml:space="preserve"> </t>
    </r>
  </si>
  <si>
    <t>H12</t>
  </si>
  <si>
    <t>La Subdirección Administrativa y Financiera  realizó la consulta a la Mesa de Servicio de la Agencia Nacional de Contratación Pública - Colombia Compra Eficiente.
Evidencia: Correo electrónico de respuesta [GLPI #1137341]</t>
  </si>
  <si>
    <t>Subdirección Administrativa y Financiera</t>
  </si>
  <si>
    <t>Se evidencia la no implementación de un Sistema de Gestión de Documentos Electrónicos de Archivo SGDEA en el Ministerio del Interior, incumpliendo lo establecido en el Decreto 1080 del 2015, lo cual afecta el normal desarrollo de los procesos de la Entidad con posible impacto económico y reputacional por el inadecuado desempeño y capacidad de la herramienta CONTROLDOC.</t>
  </si>
  <si>
    <t>Debilidad en la implementación del Sistema de Gestión de Documentos Electrónicos de Archivo (SGDEA) en el Ministerio del Interior)
(Ausencia de un proceso de monitoreo y control constante sobre la implementación y el uso del SGDEA puede generar deficiencias en el sistema, que a su vez afectan la gestión documental y los procesos de la entidad.</t>
  </si>
  <si>
    <t>Dentro de la planeación de la dependencia, incluir la implementación del SGDEA, en cumplimiento de todos sus requisitos.</t>
  </si>
  <si>
    <t xml:space="preserve">1.Crear carpeta compartida en las dependencias para manejo de los archivos electrónicos y digitales de la entidad de acuerdo a las TRD de la entidad.
2. Realizar socialización e interiorización de la importancia de los archivos en el ministerio.          3.	creación de la política Institucional para documentos electrónicos de archivo
4.	Actualización e implementación de los instrumentos archivísticos.               </t>
  </si>
  <si>
    <t xml:space="preserve">Por parte de la Subdirección Administrativa y Financiera, el Grupo de Conservación Documental remitió al Subdirector de la dependencia la primera versión de la política de gobierno de la información, para dar inicio al trámite de formalización. Adicionalmente se realizaron dos capacitaciones referente al manejo de los documentos electrónicos. </t>
  </si>
  <si>
    <t>H13M12024</t>
  </si>
  <si>
    <t>Se evidencia correo electrónico con borrador de la politica para revisión por parte del subdirector, además, listado de asistencia capacitación documentos electrónicos. 
3/8= 37,5</t>
  </si>
  <si>
    <r>
      <t xml:space="preserve">Para fortalecer la gestión documental en la entidad la Subdirección Administrativa y Financiera en la vigencia 2022 adquirió el sistema ControlDoc, por medio del cual se proyecta la implementación del Sistema de Gestión de Documentos Electrónicos de Archivo, con el fin de atender a las necesidades de la gestión de documentos electrónicos de la entidad. Durante la vigencia 2024, la SAF implementó varias actividades que, en su conjunto, apuntan a servir como base para el desarrollo de todas las funcionalidades de un SGDEA con las que cuenta el sistema ControlDoc, y que a la fecha están en proceso de exploración.
</t>
    </r>
    <r>
      <rPr>
        <b/>
        <sz val="9"/>
        <color rgb="FF000000"/>
        <rFont val="Arial"/>
        <family val="2"/>
      </rPr>
      <t xml:space="preserve">Teniendo en cuenta lo anterior se solicita cerrar el hallazgo.
</t>
    </r>
  </si>
  <si>
    <t>H13</t>
  </si>
  <si>
    <t>La Subdirección Administrativa y Financiera realizó las acciones de mejora requeridas para la subsanación del hallazgo, las cuales se describen en el reporte implementación del Sistema de Gestión de Documentos Electrónicos de Archivo – SGDEA Subdirección Administrativa y Financiera 2024, que contiene la descripción de las actividades.
Evidencia: Reporte implementación SGDEA Subdirección Administrativa y Financiera 2024.</t>
  </si>
  <si>
    <t>Subdirección Administrativa y Financiera; Oficina Asesora de Planeación</t>
  </si>
  <si>
    <t>Mejoramiento Continuo</t>
  </si>
  <si>
    <t>Se evidencia que no se está reportando de manera oportuna la información resultante de seguimiento a los indicadores de gestión del proceso; incumpliendo lo establecido en el procedimiento “Sistema de seguimiento basado en indicadores Versión 02 de fecha 15/12/2020, que establece en su actividad No 8 Realizar el seguimiento a cada uno de los elementos, siguiendo los pasos definidos en los procedimientos información que es allegada en el marco del plan de acción y de acuerdo a la periodicidad definida en el cronograma de seguimiento, con el fin de recolectar la información, así como lo contemplado en el artículo 3º de la Ley 1712 de 2014, en lo que refiere al principio de Calidad de la Información “(…) ya que toda la información de interés público debe ser oportuna, objetiva, veraz, completa (…)”</t>
  </si>
  <si>
    <t>Falta de un sistema efectivo y estructurado para hacer seguimiento continuo a los cronogramas y actividades.</t>
  </si>
  <si>
    <t>Reportar de manera oportuna los indicadores de gestión de acuerdo con el cronograma establecido por la OAP</t>
  </si>
  <si>
    <t>1. Desarrollar un semaforo con el fin de generar con tiempo las solicitudes y emisión de los reportes establecidos por la OAP, para tener listo el reporte para cuando sea remitido el formato por la OAP.
2. Solicitar modificación en los tiempos de reporte teniendo en cuenta los tiempos de cierre contable y presupuestal.</t>
  </si>
  <si>
    <t xml:space="preserve">Teniendo en cuenta el semáforo de alertas para los reportes que corresponden al Plan de acción del cual se derivan los indicadores de gestión con el fin de reportar a tiempo las actividades y según lo informado por el  Grupo de Planes y Grupo de mejoramiento continuo y la dificultad para reportar a tiempo las cifras reales; por esta razón para el IV trimestre se implementó solicitar a las coordinaciones el reporte dentro de los tiempos establecidos por la OAP,esto con el fin de que tuvieran el tiempo necesario para reportar y  soportar con evidencias la gestión realizada. </t>
  </si>
  <si>
    <t>H14M12024</t>
  </si>
  <si>
    <t>Se evidencia  envío del reporte PEI del IV trimestre Octubre a Diciembre para revisión por la OAP - el 10/01/2025
2/3=66,66%</t>
  </si>
  <si>
    <r>
      <t xml:space="preserve">La Subdirección Administrativa y financiera implemento las acciones necesarias, con el fin de enviar oportunamente los reportes solicitados por la OAP; a partir del IV trimestre de 2024 se solicito a los coordinadores de los Grupo de la SAF, con anticipación la información e insumos necesarios para enviar los reportes dentro de los tiempos establecidos por la OAP, adicionalmente se designo un enlace y responsable para agilizar la consolidación, revisión y envió de la información. La SAF envió oportunamente los reportes correspondientes al cuarto trimestres de 2024 y al primer trimestre de 2025.
</t>
    </r>
    <r>
      <rPr>
        <b/>
        <sz val="9"/>
        <color rgb="FF000000"/>
        <rFont val="Arial"/>
        <family val="2"/>
      </rPr>
      <t>Teniendo en cuenta lo anterior se solicita cerrar el hallazgo</t>
    </r>
    <r>
      <rPr>
        <sz val="9"/>
        <color rgb="FF000000"/>
        <rFont val="Arial"/>
        <family val="2"/>
      </rPr>
      <t xml:space="preserve">.
</t>
    </r>
  </si>
  <si>
    <t>H14</t>
  </si>
  <si>
    <t>La Subdirección Administrativa y Financiera realizó las acciones de mejora requeridas para la subsanación del hallazgo, lo cual se evidencia en los Informes de monitoreo  a indicadores de gestión por procesos de la OAP, de los ultimos dos trimestres.
Evidencia:
Informe IV trimestre 2024
Informe I trimestre 2025</t>
  </si>
  <si>
    <t>Se evidencia que no se están formulando e implementando planes de mejora resultantes de la Autoevaluación realizada por el proceso a través de indicadores de gestión; incumpliendo lo establecido en el procedimiento “Plan de mejoramiento por proceso Versión 10 de fecha 15/03/2023, que tiene como objeto “Orientar y facilitar la identificación de hallazgos y/u oportunidades de mejora, el análisis de causa raíz, la definición y ejecución de acciones preventivas, correctivas o de mejora y el seguimiento y cierre correspondiente”.</t>
  </si>
  <si>
    <t xml:space="preserve">Deficiencia en el cumplimiento de los indicadores de gestión y falta de autoevaluacion para la formulación de planes de mejora. </t>
  </si>
  <si>
    <t xml:space="preserve">Establecer las medidas correctivas cada vez que no se cumpla con un indicador de Gestión. </t>
  </si>
  <si>
    <t>Cada responsable formula la respectiva actividad correctiva en cada trimestre. Documentar la acción correctiva y realizar su seguimiento, de acuerdo al procedimiento plan de mejoramiento de acuerdo al procesos de plan ce accion.</t>
  </si>
  <si>
    <t xml:space="preserve">En el reporte correspondiente al IV trimestre del año 2024 de Octubre a Diciembre, se cumplió con las actividades propuestas; dando el total cumplimiento de las metas proyectadas en el año; por lo cual no se realizarán planes de mejoramiento en la SAF. </t>
  </si>
  <si>
    <t>H15M12024</t>
  </si>
  <si>
    <t>Se evidencia envío a tiempo del reporte PEI IV trimestre Plan Estrategico Institucional y de Acción -  Octubre a Diciembre En revisión de la OAP.
2/3=66,66%</t>
  </si>
  <si>
    <r>
      <t xml:space="preserve">En la vigencia 2024 la Subdirección Administrativa y financiera implemento las acciones necesarias, con el fin de dar cumplimiento a los indicadores de gestión; como se puede evidenciar a partir del reporte correspondiente al IV trimestre del año 2024, de conformidad con las metas proyectadas para está vigencia, por lo cual no fue necesario realizar plan de mejoramiento.
</t>
    </r>
    <r>
      <rPr>
        <b/>
        <sz val="9"/>
        <color rgb="FF000000"/>
        <rFont val="Arial"/>
        <family val="2"/>
      </rPr>
      <t xml:space="preserve">Teniendo en cuenta lo anterior se solicita cerrar el hallazgo.
</t>
    </r>
  </si>
  <si>
    <t>H15</t>
  </si>
  <si>
    <t>La Subdirección Administrativa y Financiera realizó las acciones de mejora requeridas para la subsanación del hallazgo, lo cual se evidencia en los reportes enviados a la OAP en los últimos dos trimestres.
Evidencia: 3.-consolidado_peia-iv-trimestre-2024_pagina_web-28.02.2025
15. SAF_Alistamiento_PEIA I TRIM 2025 (Próximo a ser publicado por la OAP)</t>
  </si>
  <si>
    <t>Se evidencia la materialización de riesgos que generan o podrían generar pérdidas a la entidad y los cuales no han sido reportados a la Oficina Asesora de Planeación por la primera línea de defensa y/o líder del proceso correspondiente, incumpliendo lo señalado en la Metodología para la Administración de riesgos de gestión, corrupción y seguridad de la información Versión 01 de fecha 29/12/2021, en la que se establece: “Se debe contar con una base histórica de eventos que permita revisar si el riesgo fue identificado y qué sucedió con los controles. En caso de que el riesgo no se hubiese identificado, se debe incluir y dar el tratamiento correspondiente de acuerdo con la metodología”.</t>
  </si>
  <si>
    <t>Incumplimiento de los procedimientos establecidos debido a la falta de conciencia, seguimiento y responsabilidad clara de los involucrados para la materializacion de riesgos.</t>
  </si>
  <si>
    <t>Informar a la OAP cuando se materialicen los riesgos establecidos en la matriz de riesgos y elaborar los Planes de Mejoramiento para evitar que vuelvan a ocurrir mediante la Identificación y reporte de los riesgos materializados en el proceso.</t>
  </si>
  <si>
    <t>Informar a la OAP inmediatamente se materialice el riesgo y elaborar los Planes de Mejoramiento para evitar que vuelvan a ocurrir.</t>
  </si>
  <si>
    <t xml:space="preserve">Se reportó oportunamente los riesgos en el III cuatrimestre donde no se evidenció la materialización de riesgos por lo cual no se formulan planes de mejoramiento para este cuatrimestre. </t>
  </si>
  <si>
    <t>H16M12024</t>
  </si>
  <si>
    <t>Se evidencia el reporte a tiempode los  riesgos III cuatrimestre.
No se evidencia reporte de materialización materialización de los riesgos observados en la visita de asesoría y seguimiento realizadas en la vigencia 2024  por la OCI
1/3=33,33%</t>
  </si>
  <si>
    <r>
      <t xml:space="preserve">En la vigencia 2024 la Subdirección Administrativa y financiera implemento las acciones necesarias; Se reportaron oportunamente los riesgos en el III cuatrimestre de 2024, con lo cual se evidenció qu eno hubo materialización de riesgos y por consiguiente no fue necesaruo formular plan de mejoramiento.
</t>
    </r>
    <r>
      <rPr>
        <b/>
        <sz val="9"/>
        <color rgb="FF000000"/>
        <rFont val="Arial"/>
        <family val="2"/>
      </rPr>
      <t xml:space="preserve">Teniendo en cuenta lo anterior se solicita cerrar el hallazgo.
</t>
    </r>
  </si>
  <si>
    <t>H16</t>
  </si>
  <si>
    <t>La Subdirección Administrativa y Financiera realizó las acciones de mejora requeridas para la subsanación del hallazgo, lo cual se evidencio en el reporte del cuarto trimestre de 2024.
Evidencias:
GESTION ADMINISTRATIVA -3-2024 Reporte
GESTION DOCUMENTAL -3-2024 - Reporte
GESTION FINANCIERA -3-2024 - Reporte
Soporte reporte III cuatrimestre Riesgos</t>
  </si>
  <si>
    <t>Subdirección Administrativa y Financiera; Oficina Asesora Jurídica</t>
  </si>
  <si>
    <t>Se evidencia la no actualización periódica del normograma correspondiente a la Subdirección Administrativa y Financiera, incumpliendo con lo contemplado en el artículo 3º de la Ley 1712 de 2014, en lo que refiere al principio de Calidad de la Información “(…) ya que toda la información de interés público debe ser oportuna, objetiva, veraz, completa (…)”</t>
  </si>
  <si>
    <t>Falta de conciencia sobre la importancia de este proceso y la ausencia de un sistema claro de responsabilidad, planificación y control para garantizar su actualización oportuna.</t>
  </si>
  <si>
    <t>Establecer y actualizar el normograma propio de las funciones de la SAF</t>
  </si>
  <si>
    <t>1.Recopilar toda la normativa vigente que sea relevante para la SAF.
2.Analizar el normograma actual para identificar las normas que están vigentes, las que han sido derogadas o modificadas, y las que faltan por incluir.
3.Consultar con expertos de la OAJ para obtener asesoría sobre la interpretación y aplicación de la normativa vigente.</t>
  </si>
  <si>
    <t xml:space="preserve">Normograma propio de las funciones de la SAF </t>
  </si>
  <si>
    <t>Se solicita aplazamiento de fechas, debido a la conformación de una mesa de trabajo que permita  hacer el análisis  para identificar las normas que se encuentran vigentes de la SAF y dar cumplimiento en la vigencia 2025.</t>
  </si>
  <si>
    <t>La dependencia solicita reformular fecha final de la actividad.
Se deja avance reportado en al anterior trimestre 20%</t>
  </si>
  <si>
    <t xml:space="preserve">En la vigencia 2024 la Subdirección Administrativa y financiera, solicito aplazamiento en la fecha de realización de esta actividad, debido a la conformación de una mesa de trabajo que permita  hacer el análisis  para identificar las normas que se encuentran vigentes de la SAF y dar cumplimiento en la vigencia 2025.
</t>
  </si>
  <si>
    <t>H17</t>
  </si>
  <si>
    <t>El normograma de la Subdirección Administrativa y Financiera actualmente se encuentre en construcción y revisión para su posterior publicación. La dependencia solicita reformular fecha final de la actividad.
Evidencias:
BORRADOR NORMOGRAMA GESTION DOCUMENTAL
BORRADOR NORMOGRAMA GESTION FINANCIERA</t>
  </si>
  <si>
    <t xml:space="preserve">El normograma de la Subdirección Administrativa y Financiera se actualizo en el formato establecido y fue enviado el 27 de junio a la Dirección Jurídica; de conformidad con el instructivo vigente en el SIGI "ACTUALIZACIÓN Y CONTROL DEL NORMOGRAMA DEL MINISTERIO DEL INTERIOR". </t>
  </si>
  <si>
    <t xml:space="preserve">Se evidencia normograma de SAF actualizado y enviado a la Dirección Jurídica. Falta publicación en sede virtual </t>
  </si>
  <si>
    <t>Oficina de Información Pública</t>
  </si>
  <si>
    <t>No se evidenció la actualización del formato FUID de los expedientes de la dependencia, vulnerando lo establecido en el artículo 15 de la Ley General de Archivo; por ende, el Acuerdo 038 de 2002 “Por el cual se desarrolla el artículo 15 de la Ley General de Archivos 594 de 2000” de Obligatoriedad de Implementación del FUID".</t>
  </si>
  <si>
    <t>Implementar los formatos físicos y digitales del formato FUID según lo establecido en el artículo 15 de la Ley General de Archivo; el Acuerdo 038 de 2002 “Por el cual se desarrolla el artículo 15 de la Ley General de Archivos 594 de 2000” de Obligatoriedad de Implementación del FUID.</t>
  </si>
  <si>
    <t>Implementar la actualización de 2 Formato Único de Inventario Documental – FUID de lo corrido de la vigencia 2022 y lo corrido de 2023.</t>
  </si>
  <si>
    <t>Formato Unico de Inventario</t>
  </si>
  <si>
    <t xml:space="preserve">El Grupo de Servicio al Ciudadano continua con el diligenciamiento del FUID para el archivo físico y para el archivo digital. 
El Grupo de Comunicaciones mantiene acualizado el Formato Único de Inventario de acuerdo con la Tabla de Retención Documental.
 </t>
  </si>
  <si>
    <t>OIP2023H12M1</t>
  </si>
  <si>
    <t>Se evidencia actualización del FUID para la vigencias 2022 y 2023</t>
  </si>
  <si>
    <t>Se evidencia la materialización de riesgos que generan o podrían generar pérdidas a la entidad y los cuales no han sido reportados a la Oficina Asesora de Planeación por
la primera línea de defensa y/o líder del proceso correspondiente, incumpliendo lo señalado en la Metodología para la Administración de riesgos de gestión, corrupción y seguridad de la información Versión 01 de fecha 29/12/2021, en la que se establece: “Se debe contar con una base histórica de eventos que permita revisar si el riesgo fue identificado y qué sucedió con los controles. En caso de que el riesgo no se hubiese identificado, se debe incluir y dar el tratamiento correspondiente de acuerdo con la metodología”.</t>
  </si>
  <si>
    <t>Diseñar controles internos para evitar la materialización de riesgos que generan o podrían generar pérdidas a la entidad y los cuales no han sido reportados a la Oficina Asesora de Planeación por la primera línea de defensa y/o líder del proceso correspondiente.</t>
  </si>
  <si>
    <t xml:space="preserve">Servicio al Ciudadano: Actualización del procedimiento "Gestión de las Peticiones, Quejas, Reclamos, Sugerencias y Denuncias" - Versión 9  de 2020.
Creación del Protocolo de Gestión de PQRSD y Servicio al Ciudadano.
</t>
  </si>
  <si>
    <t xml:space="preserve">Procedimiento y Protocolo </t>
  </si>
  <si>
    <t xml:space="preserve">1
</t>
  </si>
  <si>
    <t>Se formalizaron los lineamientos institucionales para la implementación de la Politica de servicio al ciudadano mediante circular Interna de 13 de septiembre de 2024, también se fromalizó el Reglamento Interno para la Gestión de las PQRSDF mediate Resolución 1626 del 23/09/2024 y por último se formalizó ante Planeaciòn y se cargo en el SIGI el Manual de Atención y Servicio a las Ciudadanía que contiene los protocolos a implementar en todos los puntos de atención de la entidad.</t>
  </si>
  <si>
    <t>https://www.mininterior.gov.co/wp-content/uploads/2024/10/manual-de-atencion-ciudadanias.pdf</t>
  </si>
  <si>
    <t>Cumplida en un corte anterior.</t>
  </si>
  <si>
    <t xml:space="preserve">
Sistemas: Generar pruebas funcionales sobre el ambiente publicado en la Url,  
https://bpmtestext.mininterior.gov.co/Login.aspx?ReturnUrl=%2fdefault.aspx, dichas pruebas se basan en la información generada en la etapa contractual, y simulando el uso de la plataforma para el objeto que fue concebida. 
Presentar “Informe de hallazgos proyecto SIANCP.pdf” y “Evidencias SIANCP.pdf”, con el respectivo detalle técnico e imágenes ilustrativas.  
Validación de los incidentes reportados, donde se revisó punto por punto, si lo reportado obedece a una falla por garantía, una nueva funcionalidad o un error de operación, para lo cual se adjunta archivo en Excel con el nombre “Casos reportados.xls” con el respectivo detalle técnico. 
</t>
  </si>
  <si>
    <t xml:space="preserve">Informe  validación de incidencias desde la parte técnica. </t>
  </si>
  <si>
    <t>1
Comunicaciones: 51 reportes semanales</t>
  </si>
  <si>
    <t>Se realiza por parte del área técnica, jurídica y supervisión un informe del estado actual del contrato y las acciones a tomar por parte de la dirección de la autoridad nacional de consulta previa. 
Se realiza la radicación ante la dirección jurídica del Ministerio del Interior el incumplimiento contrato interadministrativo No.463 de 2021 por parte de la agencia nacional digital para que surtan los trámites correspondientes.</t>
  </si>
  <si>
    <t>OIP2023H14M2</t>
  </si>
  <si>
    <t>La dependencia reporta como seguimiento y evidencias el informe final de supervición del convenio suscrito con la AND, sí como documento de Remisión expediente contractual para inicio de trámite judicial de medio de control
controversias contractuales por incumplimiento de contrato.
Respecto a las actividades establecidas para la acción de mejora y cantidad definida, no se evidencia avance.</t>
  </si>
  <si>
    <t>El sistema de información SIANCP se encuentra en garantía por parte del proveedor por falencias técnicas y funcionales reportadas, se encuentra pendiente por parte de la oficina Asesora Jurídica el análisis del informe final del convenio para su declaración del del incumplimiento por parte del contratista.</t>
  </si>
  <si>
    <t>OIPH14M22023</t>
  </si>
  <si>
    <t xml:space="preserve">
se evidencia que realizaron  pruebas funcionales sobre el ambiente publicado en la Url,  de igual manera se allega el Informe de hallazgos proyecto SIANCP y la
 Validación de los incidentes reportados con el respectivo detalle técnico. </t>
  </si>
  <si>
    <t xml:space="preserve">
Comunicaciones: Las redes sociales del Ministerio del Interior son manejadas por el Coordinador del Grupo de Comunicaciones y el Asesor de Despacho desde celulares institucionales.
Generar reportes semanales del comportamiento y métricas de las redes sociales del Ministerio del Interior. </t>
  </si>
  <si>
    <t xml:space="preserve">Reportes Semanales </t>
  </si>
  <si>
    <t>Dirección de Derechos Humanos</t>
  </si>
  <si>
    <t xml:space="preserve">
Deficiencia en la labor del supervisor del convenio, por el incumplimiento de la Cláusula Decima Segunda – Supervisión y Control, Parágrafo primero, y tercero; por cuanto el contratista incumple la: clausula segunda: Obligaciones del Contratista. II Especificas, numeral 45 “Radicar mensualmente las facturas para el cobro del servicio contratado, con los soportes individuales de cada evento, junto con las facturas o recibos (según sea el caso) que soporten los pagos efectuados (anexo contrato 1077 de 2023). 
</t>
  </si>
  <si>
    <t>Débil fortalecimiento de las responsabilidades y competencias del ejercicio de la supervisión contractual.</t>
  </si>
  <si>
    <t xml:space="preserve">Los supervisores de contratos y/o convenios, deben velar por el cumplimiento de las obligaciones tanto del contratista como de la Entidad contratante. </t>
  </si>
  <si>
    <t>Emitir comunicación mensual por parte del Director(a) a los supervisores y contratistas de la Dirección de Derechos Humanos, recordando el cumplimiento a la normatividad vigente sobre las obligaciones tanto del contratista como de la Entidad contratante.</t>
  </si>
  <si>
    <t xml:space="preserve">Comunicación </t>
  </si>
  <si>
    <t>En los meses de noviembre y diciembre el Director de Derechos Humanos remitió vía correo electrónico dirigido a los funcionarios y contratistas de la Dirección un correo con las indicaciones sobre la importancia cumplimiento de las funciones de supervisión y registro link acceso avances obligaciones contractuales</t>
  </si>
  <si>
    <t xml:space="preserve">Se adjuntan copia de las comunicaciones </t>
  </si>
  <si>
    <t>La actividad establecida indica comunicaciones mensuales a contratistas y supervisores; la Dirección de Derechos Humanos relacionó solo 2 comunicaciones realizadas en el mes de noviembre y diciembre</t>
  </si>
  <si>
    <t>Durante el primer trimestre y dado la baja autorización de vinculación por contratación de prestación servicios por cambios de la alta gerencia, no se remitió correo por parte del Director.</t>
  </si>
  <si>
    <t>No presentan avance</t>
  </si>
  <si>
    <t xml:space="preserve">En el trimestre se emiten tres (3) comunicaciones, cada una mensual por parte de la Directora encargada a los supervisores y contratistas de la Dirección de Derechos Humanos, recordando el cumplimiento a la normatividad vigente sobre las obligaciones tanto del contratista como de los supervisores. </t>
  </si>
  <si>
    <t>DDH2023H20I1</t>
  </si>
  <si>
    <t>Se evidencia comunicación del 30 de abril, 30 de mayo, 17 de junio recordando el cumplimiento a la normatividad vigente sobre las obligaciones tanto del contratista como de la Entidad contratante.</t>
  </si>
  <si>
    <t>PQRSD</t>
  </si>
  <si>
    <t xml:space="preserve">Incumplimiento en término para dar respuesta a las PQRSD, tal como lo señala el código de procedimiento administrativo y de lo contencioso en el artículo 14, sustituido por el artículo 1 de la Ley 1755 de 2015, el cual señala: “Términos para resolver las distintas modalidades de peticiones. Salvo norma legal especial y so pena de sanción disciplinaria, toda petición deberá resolverse dentro de los quince (15) días siguientes a su recepción”. </t>
  </si>
  <si>
    <t>Inadecuado conocimiento de la importancia de la respuesta oportuna de las solicitudes y peticiones realizadas a la Dirección.</t>
  </si>
  <si>
    <t xml:space="preserve">Implementar los controles necesarios para garantizar la respuesta oportuna de todas las PQRSD a cargo de la Dirección. </t>
  </si>
  <si>
    <t>Solicitar reporte quincenal, por parte del Director al equipo jurídico, de los avances en la respuesta de las PQRSD a cargo de la Dirección.</t>
  </si>
  <si>
    <t xml:space="preserve">Informe </t>
  </si>
  <si>
    <t>De forma quincenal y por indicación del Director de Derechos Humanos, la líder del equipo de seguimiento a las respuestas a la PQRSD remite a los líderes de equipo el informe de avance de respuesta</t>
  </si>
  <si>
    <t>Se adjuntan los correos al corte de octubre (15-21); noviembre (18); y Diciembre (2-17)</t>
  </si>
  <si>
    <t xml:space="preserve">Fortalecer los mecanismos para realizar seguimiento, medición y control sobre el trámite y respuestas a los organismos de control, garantizando que sean atendidas en su totalidad y dentro de los términos que establece la norma. 
</t>
  </si>
  <si>
    <t>Solicitar reporte quincenal, por parte del Director al equipo jurídico, de los avances sobre el trámite y respuestas a los organismos de control a cargo de la Dirección.</t>
  </si>
  <si>
    <t>De forma quincenal y por indicación del Director de Derechos Humanos, la líder del equipo de seguimiento a las respuestas a la PQRSD remite a los líderes de equipo el informe de avance de respuesta.</t>
  </si>
  <si>
    <t>Comisiones</t>
  </si>
  <si>
    <t xml:space="preserve">Incumplimiento de: “Procedimiento “Comisión de Servicios y Autorización de Desplazamientos al Interior y al Exterior del País, Versión:05 vigente desde 23/05/2022; Circulares 23 del 17/03/2020 y la 145 del 13/11/2020, Se observó el incumplimiento de la Resolución N°. 1460 del 15 de septiembre de 2021 en los siguientes puntos: 
• Tiempo de legalización de las comisiones de servicios de tres (3) días siguientes a la finalización de la misma de las actividades desarrolladas durante la comisión de servicios, en la actividad 15 Notas 1 y 2 y en la actividad 14 respectivamente. </t>
  </si>
  <si>
    <t>Inadecuado conocimiento del proceso de legalización de las comisiones de servicio.</t>
  </si>
  <si>
    <t xml:space="preserve">Mejorar la calidad de los informes de comisiones, ya que se presentan casos en que son muy superficiales. </t>
  </si>
  <si>
    <t xml:space="preserve">Emitir comunicación mensual por parte del Director(a) a los funcionarios y contratistas de la Dirección de Derechos Humanos, recordando el cumplimiento a la normatividad vigente, en cuanto al tiempo de las legalizaciones de las comisiones. </t>
  </si>
  <si>
    <t>En los meses de noviembre y diciembre el Director de Derechos Humanos remitió vía correo electrónico dirigido a los funcionarios y contratistas de la Dirección un correo con las indicaciones sobre recomendaciones a las comisiones e importancia del cumplimiento de los tiempos de legalización.</t>
  </si>
  <si>
    <t xml:space="preserve">Dirección de Derechos Humanos / Oficina Asesora de Planeación </t>
  </si>
  <si>
    <t xml:space="preserve">Se evidencia la materialización de riesgos que generan o podrían generar pérdidas a la entidad y los cuales no han sido reportados a la Oficina Asesora de Planeación por la primera línea de defensa y/o líder del proceso correspondiente, incumpliendo lo señalado en la Metodología para la Administración de riesgos de gestión, corrupción y seguridad de la información Versión 01 de fecha 29/12/2021, en la que se establece: “Se debe contar con una base histórica de eventos que permita revisar si el riesgo fue identificado y qué sucedió con los controles. En caso de que el riesgo no se hubiese identificado, se debe incluir y dar el tratamiento correspondiente de acuerdo con la metodología” </t>
  </si>
  <si>
    <t>Generar mesa de trabajo entre la Dirección y la Oficina de Asesora de Planeacion con miras a determinar los riesgos de la próxuma vigencia para la Dirección.</t>
  </si>
  <si>
    <t xml:space="preserve">Se recomienda tomar como insumo para la identificación del riesgo, las situaciones que pueden constituirse en eventos de riesgo materializado (observaciones) o riesgos potenciales (recomendaciones y/o tips de auditoría) y que se encuentran plasmados en los diferentes informes de ley y seguimiento generados por la Oficina de Control Interno y otros entes de control. </t>
  </si>
  <si>
    <t>Generar mesa de trabajo entre el equipo de planeación de la Dirección y el equipo de mejoramiento continuo de la Oficina Asesora de Planeación, con miras a revisar la matriz de riesgos, a fin de determinar la necesidad de realizar ajustes a la misma.</t>
  </si>
  <si>
    <t xml:space="preserve">Acta </t>
  </si>
  <si>
    <t>En el reporte de avance del mes de diciembre de 2023 se indicó que en el mes de noviembre se desarrolló mesa de trabajo con el equipo de mejoramiento contínuo de la Oficina Asesora de Planeación, para la revisión de los riesgos a cargo de la Dirección y los controles para la prevención de la materialización, la revisión de los indficadores de gestión y los de proceso.</t>
  </si>
  <si>
    <t>Mantener el reporte cuatrimestral de seguimiento de los riesgos en los tiempos establecidos por la Oficina Asesora de Planeación.</t>
  </si>
  <si>
    <t xml:space="preserve">Fortalecer los controles de aquellos riesgos donde no se presenta variación entre la calificación del riesgo inherente y el riesgo residual. </t>
  </si>
  <si>
    <t xml:space="preserve">Generar mesa de trabajo entre el equipo de planeación de la Dirección y el equipo de mejoramiento continuo de la Oficina Asesora de Planeación, con miras a fortalecer los controles de aquellos riesgos donde no se presenta variación entre la calificación del riesgo inherente y el riesgo residual. </t>
  </si>
  <si>
    <t>En el reprote del mes de diciembre de 2023 se indicó que en el mes de noviembre se desarrolló mesa de trabajo con el equipo de mejoramiento contínuo de la Oficina Asesora de Planeación, para la revisión de los riesgos a cargo de la Dirección y los controles para la prevención de la materialización, la revisión de los indficadores de gestión y los de proceso.</t>
  </si>
  <si>
    <t>Mantener reporte trimestral de los indicadores de proceso en los tiempos establecidos por la Oficina Asesora de Planeación.</t>
  </si>
  <si>
    <t xml:space="preserve">Implementar las acciones necesarias para dar cumplimiento a las metas establecidas para los indicadores de gestión a cargo de la Dirección y para los cuales no se alcanzó la meta. </t>
  </si>
  <si>
    <t>Generar mesas de trabajo con los equipos de la Dirección a fin de implementar las acciones necesarias para dar cumplimiento a las metas establecidas para los indicadores de gestión a cargo de la Dirección.</t>
  </si>
  <si>
    <t>Revisar en el proceso de planeación estratégica la necesidad de ajuste de los indicadores de proceso</t>
  </si>
  <si>
    <t xml:space="preserve">Asegurar que la dependencia tenga al menos un indicador de proceso de cada tipología, es decir, uno de eficacia y uno de eficiencia, de acuerdo al objetivo del proceso. Adicionalmente, se recomienda analizar la pertinencia de formular e implementar indicadores de efectividad y/o calidad según las necesidades y características propias del proceso, a partir de lo establecido en el Procedimiento “Sistema de seguimiento basado en indicadores Versión 02 del 15/12/2020”. </t>
  </si>
  <si>
    <t>Generar mesa de trabajo entre el equipo de planeación de la Dirección y el equipo de mejoramiento continuo de la Oficina Asesora de Planeación, con miras a revisar los indicadores de proceso de la Dirección y determinar la necesidad de ajuste.</t>
  </si>
  <si>
    <t>Con miras a ajustar los dos procedimientos a cargo de la Dirección se realizaron reuniones con los líderes de los equipos PREVENCIÓN y LGBTIQ. El procedimiento “fortalecimiento institucional y comunitario para la gestión preventiva del riesgo de los derechos a la vida, integridad, libertad y seguridad personal a nivel territorial y nacional” e “incorporación y seguimiento del componente de</t>
  </si>
  <si>
    <t>Se adjuntan copia de la comunicación</t>
  </si>
  <si>
    <t xml:space="preserve">Incluir como insumo para el mejoramiento del proceso los resultados de: indicadores, riesgos, rendición de cuentas, informes de auditoría interna y externa, satisfacción del usuario frente a trámites y servicios, PQRSD y otros compromisos y/o actividades recurrentes que hacen parte permanente de la operación de la Dirección. </t>
  </si>
  <si>
    <t>En el reporte del mes de diciembre de 2023 se indicó que en el mes de noviembre se desarrolló mesa de trabajo con el equipo de mejoramiento contínuo de la Oficina Asesora de Planeación, para la revisión de los riesgos a cargo de la Dirección y los controles para la prevención de la materialización, la revisión de los indficadores de gestión y los de proceso.</t>
  </si>
  <si>
    <t>Se evidencia el no reporte de avance de algunas iniciativas del Plan Estratégico Institucional y Plan de Acción frente a las metas trazadas para el primer trimestre del 2024, incumpliendo lo contemplado en el artículo 3º de la Ley 1712 de 2014, en lo que refiere al principio de Calidad de la Información “(…) ya que toda la información de interés público debe ser oportuna, objetiva, veraz, completa (…)”</t>
  </si>
  <si>
    <t>Inadecuado conocimiento de los alcances, competencias y funciones de las nuevas institucionalidades en relación con la garantía de derechos e implementación de la política de  personas pertenecientes a los colectivos LGBTIQ+ acorde a la nueva normatividad impactando la construcción de las fichas</t>
  </si>
  <si>
    <t>Coordinar con la Oficina Asesora de Planeación del Ministerio, para que se definan responsabilidades y se construyan los indicadores SINERGIA pendientes y sean aprobados por el Departamento Nacional de Planeación – DNP</t>
  </si>
  <si>
    <t>Realizar reunión con la Oficina Asesora de Planeación del Ministerio, para que la definición de responsabilidades de los indicadores SINERGIA que esa Oficina considera deben ser asumidos por la Dirección.</t>
  </si>
  <si>
    <t xml:space="preserve">Con el acompañamiento de la Oficina Asesora de Planeación se realizaron varias reuniones que culminan con el correo del 29 de octubre de 2024, por medio del cual el Sistema Nacional de Evaluación de Gestión y Resultados (Sinergia2.0) del DNP comunica al Ministerio la aprobación y cargue en la batería de indicadores del indicador Id 493. NT2-99. Caracterización sociodemográfica y económica de las personas LGTBIQ+ pertenecientes a comunidades negras, afrocolombianas, raizales y palenqueras realizada. Entre el mes de noviembre y diciembre se realiza la carga retroactiva de los avances de la ficha desde 2023, siendo aprobado hasta octubre de 2024.
Se remiten sendos correos remitidos por Sistema Nacional de Evaluación de Gestión y Resultados (Sinergia2.0) del DNP: i) Comunica aprobación de la ficha; ii) Anuncia aprobación el reporte cualitativo de octubre 2024 del indicador </t>
  </si>
  <si>
    <t>DDH2024H1M6</t>
  </si>
  <si>
    <t>Se evidencian correos enviados pero no se reporta el acta relacionada en la actividad</t>
  </si>
  <si>
    <t>Como se reportó previamente, la Dirección solo cuenta con un indicador sinergia con ficha aprobada (NT2-99) cuya acción Caracterización sociodemográfica y económica de las personas LGTBIQ+ pertenecientes a comunidades negras, afrocolombianas, raizales y palenqueras realizada, fue incorporada en proyecto de inversión para contar con recursos 2025 que garanticen su cumplimiento.</t>
  </si>
  <si>
    <t>se aprobo el indicador NT299 y el indicador dice caracterizacion sociodemografica y economica de las personas LGTBIQ+ pertenecientes a comunidades negras afrocolombianas, raizales y palenqueras, y se probo el presupuesto 2025 para la caracterizacion de esta actividad actividad 8.4 del plan de accion, programacion 100 millones.</t>
  </si>
  <si>
    <t>Como se reportó previamente, la Dirección con base en reuniones con OAP asumió el indicador sinergia con ficha aprobada (NT2-99) cuya acción Caracterización sociodemográfica y económica de las personas LGTBIQ+ pertenecientes a comunidades negras, afrocolombianas, raizales y palenqueras realizada, fue incorporada en proyecto de inversión para contar con recursos 2025 que garanticen su cumplimiento, cuyo cargue se ha venido realizando en el sistema. Se remite oficio dirigido a MinIgualdad y DNP sobre los motivos por los cuales el Ministerio no puede asumir el indicador NT2-98</t>
  </si>
  <si>
    <t>DDH2024h1i6</t>
  </si>
  <si>
    <t>No se evidencia el acta de la  reunión con la Oficina Asesora de Planeación del Ministerio, para que la definición de responsabilidades de los indicadores SINERGIA que esa Oficina considera deben ser asumidos por la Dirección, acorde a las actividades descritas a desarrollar</t>
  </si>
  <si>
    <t>Mediante memorando ID610238 y en cumplimiento de los compromisos previamente asumidos con el Ministerio de la Igualdad, la Dirección de Derechos Humanos solicita a OAP el traslado de los indicadores NT2-98 y 492 - NT2-97 del Plan Nacional de Desarrollo al Ministerio de Igualdad. Es de anotar que los indicadores tienen aprobación de avance por parte de DNP hasta diciembre de 2024, como se acordó con Min Igualdad y OAP.</t>
  </si>
  <si>
    <t>DDH2024H1I6</t>
  </si>
  <si>
    <t>Se evidencia el cumplimiento de lo acordado por parte de DDH y OAP para el traslado de los indicadores NT2-98 y 492 - NT2-97 del Plan Nacional de Desarrollo de DDH y OAP al Ministerio de Igualdad. Se da por cerrada la acción de mejora. 1/1=100%</t>
  </si>
  <si>
    <t xml:space="preserve"> Dirección de la Autoridad Nacional de Consulta Previa</t>
  </si>
  <si>
    <t>Incumplimiento en término para dar respuesta a las PQRSD, tal como lo señala el código de procedimiento administrativo y de lo contencioso en el artículo 14, sustituido por el artículo 1 de la Ley 1755 de 2015, el cual señala: “Términos para resolver las distintas modalidades de peticiones. Salvo norma legal especial y so pena de sanción disciplinaria, toda petición deberá resolverse dentro de los quince (15) días siguientes a su recepción”.</t>
  </si>
  <si>
    <t>Debilidad en el seguimiento al tiempo de respuesta de las PQRSD asignadas por la herramienta ControlDoc</t>
  </si>
  <si>
    <t>Fortalecer mediante las herramientas de control disponibles en la Dirección, los seguimientos encaminados a generar alertas de vencimientos de los requerimientos que ingresan por ControlDoc.</t>
  </si>
  <si>
    <t>Realizar informes  con las respectivas alertas de vencimientos de los requerimientos que ingresan a la dirección por ControlDoc y remitirlos a las Subdirecciones de la Dirección de la Autoridad Nacional de Consulta Previa.</t>
  </si>
  <si>
    <t xml:space="preserve"> Informes de seguimientos con alerta de vencimientos emitidos a las Subdirecciones de la Dirección de la Autoridad Nacional de Consulta Previa</t>
  </si>
  <si>
    <t xml:space="preserve">No se está realizando la actualización del formato FUID de los expedientes de la dependencia, vulnerando lo establecido en el artículo 15 de la Ley General de Archivo; por ende, el Acuerdo 038 de 2002 “Por el cual se desarrolla el artículo 15 de la Ley General de Archivos 594 de 2000” de Obligatoriedad de Implementación del FUID. </t>
  </si>
  <si>
    <t>Debilidad en la precisión de las capacitaciones con respecto a la necesidad de mantener actualizados los FUID quese publican</t>
  </si>
  <si>
    <t>Actualizar los FUID de los Archivos de Gestión de la Vigencia 2022 con las fechas extremas y los correspondientes folios, de:
✓ 2410 Subdirección Técnica de Consulta Previa.
✓ 2420 Subdirección de Gestión de Consulta Previa.
✓ 2421 Grupo de Consulta Previa Región Orinoquía, Amazonia y Andina.
✓ 2422 Grupo de Consulta Previa Región Guajira.
✓ 2423 Grupo de Consulta Previa Región Caribe.
✓ 2424 Grupo de Consulta Previa Región Pacífica.
✓ 2425 Grupo Medidas Administrativas y Legislativas de Consulta Previa</t>
  </si>
  <si>
    <t>Actualizar los FUID de la Vigencia 2022 para 7 series documentales, compuestas por 3.800 carpetas con sus respectivas fechas extremas y folios.  El cumplimiento total  equivaldría al 100%.</t>
  </si>
  <si>
    <t xml:space="preserve"> FUID actualizados con sus fechas extremas y folios incluidos=100%</t>
  </si>
  <si>
    <t>Incumplimiento de: “Procedimiento “Comisión de Servicios y Autorización de Desplazamientos al Interior y al Exterior del País, Versión:05 vigente desde 23/05/2022; Circulares 23 del 17/03/2020 y la 145 del 13/11/2020, Se observó el incumplimiento de la Resolución N°. 1460 del 15 de septiembre de 2021.  Cuando el funcionario o contratista acumula dos comisiones o autorizaciones de desplazamiento sin legalizar, no se autorizan nuevas comisiones, condición general N°. 3.11 del Procedimiento de servicios y autorización de desplazamientos al interior y al exterior del país.</t>
  </si>
  <si>
    <t>Debilidad en el control efectivo de la legalización de comisiones y viáticos</t>
  </si>
  <si>
    <t>Una vez fijado el plan mensual de comisiones,  hacer seguimiento a los procesos de legalización.
 Suspender la comisión siguiente, cuando las anteriores no se han legalizado; dando cumplimiento a:  “… Cuando el funcionario o contratista acumula dos comisiones o autorizaciones de desplazamiento sin legalizar, no se autorizan nuevas comisiones o autorizaciones de desplazamientos…”, Condición General 3.11 del procedimiento “Comisión de Servicios y Autorización de Desplazamientos al Interior y al Exterior del País, Versión:05 vigente desde 23/05/2022</t>
  </si>
  <si>
    <t>Informe semanal a cada subdirector de los funcionarios o contratistas de su dependencia, bloqueados porque tienen legalizaciones pendientes</t>
  </si>
  <si>
    <t>Informes</t>
  </si>
  <si>
    <t>Incumplimiento de: “Procedimiento “Comisión de Servicios y Autorización de Desplazamientos al Interior y al Exterior del País, Versión:05 vigente desde 23/05/2022; Circulares 23 del 17/03/2020 y la 145 del 13/11/2020, Se observó el incumplimiento de la Resolución N°. 1460 del 15 de septiembre de 2021. 
b. Tiempo de legalización de las comisiones de servicios de tres (3) días siguientes a la finalización de la misma, en la actividad 15 Notas 1 y 2.</t>
  </si>
  <si>
    <t xml:space="preserve">Un vez fijado el plan mensual de comisiones,  se efectuará seguimiento a los procesos de legalización, y el cumplimiento del tiempo máximo de tres (3) días hábiles y se plasmará en un informe de seguimiento semanal. </t>
  </si>
  <si>
    <t>Informe semanal de seguimiento a la legalización  de comisiones de la DANCP, según la herramienta diseñada "Seguimiento_estado_comisiones_2023.xlsx</t>
  </si>
  <si>
    <t>Acción de mejora cumplida al 100%. 
Reporte avance del 2do trimestre de 2024</t>
  </si>
  <si>
    <t>Deficiencia en la labor de supervisión del convenio, por el incumplimiento de la Cláusula Decima Segunda – Supervisión y Control, Parágrafo primero, y tercero; por cuanto el contratista incumple la: clausula segunda: Obligaciones del Contratista. II Especificas, numeral 45 “Radicar mensualmente las facturas para el cobro del servicio contratado, con los soportes individuales de cada evento, junto con las facturas o recibos (según sea el caso) que soporten los pagos efectuados (anexo contrato 1077 de 2023)</t>
  </si>
  <si>
    <t>Realizar una oportuna y adecuada supervisión durante la ejecución contrato, con el fin que el contratista legalice los eventos,  una vez realizados,  con el fin de dar cumplimiento a lo pactado en el contrato.</t>
  </si>
  <si>
    <t>1. Solicitar al contratista a través de correos electrónicos los soportes para la legalización de cada una de las actividades realizadas, una vez finalizados los eventos solicitado.
 2. Solicitar al contratista mesas de trabajo presencial o virtual, con el fin de revisar y buscar estrategias para solucionar las diferencias encontradas en cada legalización. 
3, Informar mensualmente al contratista el estado de sus obligaciones, con el fin de evitar incumplimiento de las mismas.</t>
  </si>
  <si>
    <t>Correos enviados, listado de asistencia, actas de reunion</t>
  </si>
  <si>
    <t>Nùmero</t>
  </si>
  <si>
    <t>La Dirección de Asuntos para Comunidades Negras, Afrocolombianas, Raizales y Palenqueras no reportó seguimiento para el IV trimestre</t>
  </si>
  <si>
    <t>Se realizó reunión de seguimiento para la liquidación del convenio, se adjunta listado de asistencia</t>
  </si>
  <si>
    <t>H1N27M12023</t>
  </si>
  <si>
    <t>La evidencia allegada no es suficiente en relacion a las actividades plantedas, no adjuntan  Solicitud al contratista a través de correos electrónicos los soportes para la legalización de cada una de las actividades realizadas, una vez finalizados los eventos solicitado, tampoco  mesas de trabajo presencial o virtual, con el fin de revisar y buscar estrategias para solucionar las diferencias encontradas en cada legalización, dado que el listado no soporta lo planteado, finalmente no se evidencia informe mensualmente al contratista el estado de sus obligaciones, con el fin de evitar incumplimiento de las mismas.</t>
  </si>
  <si>
    <t>27.1 y 27.3 A través de la comunicación por medio electrónico del 20-06-2025  al contratista se informó que los soportes de los eventos 417,418 y 486 no cuentan con evidencias suficientes que permitan verificar su ejecución satisfactoria, por lo tanto se solicitó los soportes para efectos del pago.
27.2 Se anexan soportes del año 2024 donde se observa mesa de trabajo con el operador.</t>
  </si>
  <si>
    <t>DCN2023H27M1</t>
  </si>
  <si>
    <t>En relacion a las actividades 27.1 y 27.3 se evidencia por medio de comunicación Radicado 2025-2-002200-023571 Id: 561802 soportes para la legalización de las actividades  417,418, 486 realizadas,, informando al contratista Operador Logístico SOCIEDAD DE TELEVISION
DE CALDAS RISARALDA Y QUINDIO LTDA el estado de sus obligaciones; sin embargo en relacion a la actividad 27,2 el acta y listado allegado no es suficiente como soporte de mesas de trabajo con el operador, no hace una descripcion de lo evisado, finalidad, al no tener fecha ni hora de realización</t>
  </si>
  <si>
    <t>NO REPORTADO</t>
  </si>
  <si>
    <t>NO REPORTO AVANCE</t>
  </si>
  <si>
    <t>LA DCN NO REPORTO AVANCE DE ESTA ACTIVIDAD</t>
  </si>
  <si>
    <t>Actividad 1 y 3 A través de la comunicación por medio electrónico del 20-06-2025  al contratista se informó que los soportes de los eventos 417,418 y 486 no cuentan con evidencias suficientes que permitan verificar su ejecución satisfactoria, por lo tanto se solicitó los soportes para efectos del pago.</t>
  </si>
  <si>
    <t>DCN2023H1M1</t>
  </si>
  <si>
    <t>Dar respuestas a los requerimientos o solicitudes realizadas por las diferentes Comunidades y entidades, con el fin de disminuir los tiempos de respuesta</t>
  </si>
  <si>
    <t xml:space="preserve">1, Capacitar al personal de la dirección, en el manejo de las diferentes herramientas establecidas, para dar respuesta a los requerimientos radiados por la comunidad y las diferentes entidades.
2.  Solicitar mensualmente a cada supervisor a través de correo electrónico el seguimiento realizado a los contratistas con el fin de verificar el estado y avance de cada solicitud asignada. </t>
  </si>
  <si>
    <t>H2N28M12023</t>
  </si>
  <si>
    <t xml:space="preserve">No se reporta, sin embargo, Se allega listado de capacitacion al personal de la dirección, en el manejo de las diferentes herramientas establecidas, para dar respuesta a los requerimientos radicados por la comunidad y las diferentes entidades. No se tiene reporte o avance mensual en relacion a solicitar mensualmente a cada supervisor a través de correo electrónico el seguimiento realizado a los contratistas con el fin de verificar el estado y avance de cada solicitud asignada. </t>
  </si>
  <si>
    <t>28.1 Se capacitó al personal de la Direccion, en el majejo de las diferentes herramientas para dar respuesta a los PQRS realizados.
28.2 Se solicito a los supervisores a traves de correo electronico el seguimiento realizado por los contratistas a los PQRD y se realiza matriz de seguimiento.</t>
  </si>
  <si>
    <t>DCN2023H28M1</t>
  </si>
  <si>
    <t xml:space="preserve">En relacion a la actividad 28,1 se evidencia 5 listas de asistencia de jornadas virtuales con el equipo de la DCN, sin embargo no es posible identificar las tematicas abordadas; en relación a la actividad 28.2 no se evidencia que los correos electronicos allegados  sean dirigidos a los supervisores de seguimiento  a los contratistas con el fin de verificar el estado y avance de cada solicitud asignada, toda vez que no tiene relacion de seguimiento, nombres o asignaciones </t>
  </si>
  <si>
    <t>Actividad 1, se evidencia 10 capacitaciones al  personal de la Dirección, en el manejo de las diferentes herramientas establecidas, para dar respuesta a los diferentes requerimientos hechos por los peticionarios y las diferentes entidades.</t>
  </si>
  <si>
    <t>DCN2023H2M1</t>
  </si>
  <si>
    <t>No se está realizando la actualización del formato FUID de los expedientes de la dependencia, vulnerando lo establecido en el artículo 15 de la Ley General de Archivo; por ende, el Acuerdo 038 de 2002 “Por el cual se desarrolla el artículo 15 de la Ley General de Archivos 594 de 2000” de Obligatoriedad de Implementación del FUID.</t>
  </si>
  <si>
    <t xml:space="preserve">Adelantar las acciones administrativas correspondientes, con el fin de mantener actualizado el Formato Ùnico de Inventario Documental - FUID a la ùltima versiòn. </t>
  </si>
  <si>
    <t>1, Solicitar a través de correo electrónico al Grupo de Gestión documental del Ministerio del Interior, los permisos para diligenciar el FUID en línea. 
2, Realizar jornadas para la actualización del FUID de la versión 2020 a la versión 2023, cada vez, que se realice el proceso de actualización del mismo.</t>
  </si>
  <si>
    <t>Correos, Actas, FUID actualizado en linea</t>
  </si>
  <si>
    <t>29.1 y 29.2 En el momento la Dirección del DCN no cuenta con el recurso humano para gestionar la actualización del formato FUID</t>
  </si>
  <si>
    <t>DCN2023H29M1</t>
  </si>
  <si>
    <t xml:space="preserve">No se evidencia solicitud al  Grupo de Gestión documental del Ministerio del Interior, los permisos para diligenciar el FUID en línea y tampoco jornadas para la actualización del FUID, pese a solicitar practicantes que apoyen esta gestión. </t>
  </si>
  <si>
    <t xml:space="preserve">Actividad 1. se evidencia la solicitud  a través de correo electrónico al Grupo de Gestión documental del Ministerio del Interior, los permisos para diligenciar el FUID en línea. </t>
  </si>
  <si>
    <t>DCN2023H3M1</t>
  </si>
  <si>
    <t>Incumplimiento de: “Procedimiento “Comisión de Servicios y Autorización de Desplazamientos al Interior y al Exterior del País, Versión:05 vigente desde 23/05/2022; Circulares 23 del 17/03/2020 y la 145 del 13/11/2020, Se observó el incumplimiento de la Resolución N°. 1460 del 15 de septiembre de 2021 en los siguientes puntos: 
•Tiempo de legalización de las comisiones de servicios de tres (3) días siguientes a la finalización de la misma, en la actividad 15 Notas 1 y 2.</t>
  </si>
  <si>
    <t xml:space="preserve">Dar cumplimiento a la normatividad vigente, en cuanto al tiempo máximo para la legalización de las comisiones, </t>
  </si>
  <si>
    <t>1. Capacitar trimestralmente al personal de la dirección, en los procesos de solicitud y legalización de comisiones, con el fin de dar cumplimiento a lo establecido en la resolución 1460 de 2021.
2. Solicitar al contratista, a través de correos electrónico, una vez, cumplida la comisión, la radicación de la legalización de la misma, siendo un requisito para la solicitud de una nueva comisión.
3. Informar a través de correos electrónicos a los funcionarios de la dirección, la obligatoriedad de legalizar las comisiones en los tiempos establecidos en la resolución 1460 de 2021, so pena de ser trasladado a la oficina de Control Interno Disciplinario.
4. Enviar diariamente por correo electrónico a  funcionarios y contratistas, el reporte del estado de las comisiones.</t>
  </si>
  <si>
    <t>Correos, listado de asistencia.</t>
  </si>
  <si>
    <t>Se adjunta pantallazo del Correo solicitud de legalizaciones 25/03/2025 y Listado de asistencia Capacitación procedimiento de comisiones y legalizaciones</t>
  </si>
  <si>
    <t>H4N30M12023</t>
  </si>
  <si>
    <t>Se recibe soporte de una Capacitacion  trimestral al personal de la dirección, en los procesos de solicitud y legalización de comisiones, con el fin de dar cumplimiento a lo establecido en la resolución 1460 de 2021, no se evidencia solicitud al contratista, a través de correos electrónico, una vez, cumplida la comisión, la radicación de la legalización de la misma, siendo un requisito para la solicitud de una nueva comisión, se allega un  correo electrónico a los funcionarios de la dirección para la legalizacion mas no de la obligatoriedad de legalizar las comisiones en los tiempos establecidos en la resolución 1460 de 2021, so pena de ser trasladado a la oficina de Control Interno Disciplinario, finalmente no se evidencia envio diario por correo electrónico a  funcionarios y contratistas, el reporte del estado de las comisiones.</t>
  </si>
  <si>
    <t>30.1 Se realizó capacitación al personal de la Dirección en los procesos de solicitud y legalización de comisiones el 11 de junio de 2025 y 26 de junio de 2025
30.2 Se mando correos indicando la obligatoriedad de tener las legalizaciones anteriores para solicitar una nueva.
30.3 Se enviaron correos electronicos indicando la obligación de legalizar las comisiones en los tiempos establecidos.
30.4 Se envian correos diarios indicando el estado de las comisiones pendientes.</t>
  </si>
  <si>
    <t>DCN2023H30M1</t>
  </si>
  <si>
    <t>En relacion a la actividad 30.1 se evidencia el desarrollo de capacitaciones los dias 11 y 26 de junio  en los procesos de solicitud y legalización de comisiones, con el fin de dar cumplimiento a lo establecido en la resolución 1460 de 2021.
En relacion a la actividad 30.2 se evidencia el envio de solicitudes a los contratista, a través de correos electrónico, para la  radicación de la legalización de la misma.
En relación a la actividad 30.3 se evidencia correos electrónicos a los funcionarios indicando informacion para legalizar, mas no hace mencion a la  obligatoriedad de legalizar las comisiones en los tiempos establecidos en la resolución 1460 de 2021, so pena de ser trasladado a la oficina de Control Interno Disciplinario.
En relación a la actividad 30.4 No se evidencia el envio diario por correo electrónico a  funcionarios y contratistas, el reporte del estado de las comisiones.</t>
  </si>
  <si>
    <t>Se remitieron soportes de correo electronicos y seguimiento a las comisiones de la DCN de los meses de junio, julio, agosto y septiembre de 2025 como motivo de la legalización oportuna de la comisiones de servicio.</t>
  </si>
  <si>
    <t>DCN2023H4M1</t>
  </si>
  <si>
    <t>Se evidenciaron soportes de correo electronicos y seguimiento a las comisiones de la DCN de los meses de junio, julio, agosto y septiembre de 2025 como motivo de la legalización oportuna de la comisiones de servicio.</t>
  </si>
  <si>
    <t>Se evidencia la materialización de riesgos que generan o podrían generar pérdidas a la entidad y los cuales no han sido reportados a la Oficina Asesora de Planeación por la primera línea de defensa y/o líder del proceso correspondiente, incumpliendo lo señalado en la Metodología para la Administración de riesgos de gestión, corrupción y seguridad de la información Versión 01 de fecha 29/12/2021, en la que se establece: “Se debe contar con una base histórica de eventos que permita revisar si el riesgo fue identificado y qué sucedió con los controles. En caso de que el riesgo no se hubiese identificado, se 
debe incluir y dar el tratamiento correspondiente de acuerdo con la metodologìa.</t>
  </si>
  <si>
    <t>Establecer controles y diligencia continua, para evitar la materizalizaciòn de los riesgos y vencimiento de las PQRSD</t>
  </si>
  <si>
    <t>1,.Realizar mesas técnicas entre el director de la Dirección de Comunidades Negras, Afrocolombianas, Raizales y Palenqueras y Coordinadores de cada uno de los Grupos de la Dirección, con el fin de Analizar el impacto de Vincular a la matriz de riesgos asociados a los riesgos de gestión las PQRSD</t>
  </si>
  <si>
    <t>actas, listas de asistencias</t>
  </si>
  <si>
    <t>Se adjuntan listados de asistencia de las mesas técnicas realizada con la Oficina Asesora de planeación para la Vinculación a la matriz de riesgos asociados, los riesgos de gestión las PQRSD y la respectiva matriz</t>
  </si>
  <si>
    <t>H5N31M12023</t>
  </si>
  <si>
    <t>La información reportada no corresponde a las actividades de realizar mesas técnicas entre el director de la Dirección de Comunidades Negras, Afrocolombianas, Raizales y Palenqueras y Coordinadores de cada uno de los Grupos de la Dirección, con el fin de Analizar el impacto de Vincular a la matriz de riesgos asociados a los riesgos de gestión las PQRSD.  Entre director y coordinadores.</t>
  </si>
  <si>
    <t>Se realizó mesas tecnicas entre la Dirección y los lideres de cada grupo con el fin de analizar el impacto de vincular a la matriz de riesgos asociados a los riesgos de gestión las PQRSD</t>
  </si>
  <si>
    <t>DCN2023H31M1</t>
  </si>
  <si>
    <t>Se evidencia varias reuniones centradas en la planeación estratégica, el seguimiento de planes de choque (incluyendo los planes PQRSD) con el objetivo la planeación estratégica y la coordinación de actividades relacionadas con las comunidades y los planes de choque, asi como con
aspectos Contractuales y de Seguimiento
La mayoría de las reuniones listadas están realizadas en el mes de junio de 2025, con algunas excepciones en abril de 2025 y algunas en el año 2024. La fecha más recurrente es el 20 de junio de 2025, lo que sugiere un período intensivo de revisión y planeación en ese tiempo.</t>
  </si>
  <si>
    <t>Incumplimiento del “Procedimiento Sistema de seguimiento basado en indicadores de fecha 15/12/2020”, según lo establecido en la actividad 8 que cita: “Realizar el seguimiento a cada uno de los elementos, siguiendo los pasos definidos en los procedimientos información que es allegada en el marco del plan de acción y de acuerdo a la periodicidad definida en el cronograma de seguimiento, con el fin de recolectar la información”. Lo anterior en razón a que no se evidenció el reporte de los resultados de mediciòn correspondiente al III trimestre de 2023</t>
  </si>
  <si>
    <t>Establecer acciones de mejora de revisiòn y validaciòn de la publicaciòn del plan de acciòn y los indicadores asociados a la Direcciòn de Asuntos de Comunidades Negras, Afrocolombianas, Raizales y Palenqueras</t>
  </si>
  <si>
    <t>1. Revisar periódicamente la publicación en la página WEB del Ministerio, del plan de acción y los indicadores asociados a la Dirección de Asuntos de Comunidades Negras, Afrocolombianas, Raizales y Palenqueras, en los términos establecidos en la ley, lo cual es competencia de la OAP
2. Solicitar trimestralmente vía correo electrónico a la OAP, la publicación en la página WEB del Ministerio, del plan de acción y los indicadores asociados a la Dirección de Asuntos de Comunidades Negras, Afrocolombianas, Raizales y Palenqueras, en los términos establecidos en la ley.</t>
  </si>
  <si>
    <t>Pantallazos, correo electrònico</t>
  </si>
  <si>
    <t>Se adjunta pantallazo de la publicación realizada por OIP, en la pagina web del Ministerio el plan de acción y los indicadores asociados a la Dirección de Asuntos de Comunidades Negras, Afrocolombianas, Raizales y Palenqueras, en los términos establecidos en la ley</t>
  </si>
  <si>
    <t>H6N32M12023</t>
  </si>
  <si>
    <t>En la informacion allegada no se evidencia revision periódicade la  publicación en la página WEB del Ministeri, ni las solicitaudes trimestrales vía correo electrónico a la OAP, para la la publicación en la página WEB del Ministerio, del plan de acción y los indicadores asociados a la Dirección de Asuntos de Comunidades Negras, Afrocolombianas, Raizales y Palenqueras, en los términos establecidos en la ley.</t>
  </si>
  <si>
    <t>32.1 y 32.2 Se remite solicitaud trimestrales vía correo electrónico a la OAP, para la la publicación del plan de acción  asociados a la Dirección de Asuntos de Comunidades Negras, Afrocolombianas, Raizales y Palenqueras, en los términos establecidos en la ley.</t>
  </si>
  <si>
    <t>DCN2023H32M1</t>
  </si>
  <si>
    <t xml:space="preserve">Se evidencia  un correo de solicitud de la  la publicación en la página WEB del Ministerio, del plan de acción y los indicadores asociados a la Dirección de Asuntos de Comunidades Negras, Afrocolombianas, Raizales y Palenqueras, en los términos establecidos en la ley, sin embargo no es claro ni se soporta la revision periódica de la publicación en la página WEB </t>
  </si>
  <si>
    <t>Actividad 1. se evidencia por medio de pantallazos la lrevisión  periódicamente de  la publicación en la página WEB del Ministerio, del plan de acción y los indicadores asociados a la Dirección de Asuntos de Comunidades Negras, Afrocolombianas, Raizales y Palenqueras, en los términos establecidos en la ley, lo cual es competencia de la OAP</t>
  </si>
  <si>
    <t>DCN2023H6M1</t>
  </si>
  <si>
    <t xml:space="preserve"> Dirección de Asuntos Indigenas, Rom y Minorías -Area de Planeación y Financiera</t>
  </si>
  <si>
    <t>Se evidenció debilidad en el cumplimiento de la actividad 6 del procedimiento “Formulación y Seguimiento de Plan de Acción”, el cual señala en su numeral 6: “Coherencia entre el indicador, fórmula de cálculo, tipo y orientación del indicador, así como la programación de metas, línea base y unidad de medida”; toda vez que no se evidenció para (21) indicadores, coherencia entre la meta, tipo de indicador y avance</t>
  </si>
  <si>
    <t>Debilidad en la formulación de los indicadores, formulas de cálculo, metas, linea base y unidad de medida del Plan de Acción.</t>
  </si>
  <si>
    <t>Realizar socialización del procedimiento  "FORMULACIÓN, MODIFICACIONES Y</t>
  </si>
  <si>
    <t>Realizar una reunion semesrales  con las diferentes áreas, con el fin de identificar los elementos clave del procedimiento</t>
  </si>
  <si>
    <t>Acta de reunión</t>
  </si>
  <si>
    <t>Para el período con fecha de corte al 31 de diciembre de la presente vigencia, el Grupo de Planeación y Presupuesto de la DAIRM, reformulo completamente el Plan de Acción, actualmente denominado Plan Estratégico Institucional y de Acción- PEIA 2022-2026 "Colombia Potencia Mundial de la Vida", esto con base en los acuerdos concertados en el Proceso de Consulta Previa con las comunidades étnicas, en la concertación se acordaron los indicadores, metas, formulas de cáculo y presupuesto. De igual forma se realizaron 8 sesiones de asesoría recibidas de parte de la Oficina Asesora de Planeación, quién reviso la reformulación del Plan.</t>
  </si>
  <si>
    <t>H33-M1-2023</t>
  </si>
  <si>
    <t>La Dirección de  Asuntos Indigenas, Rom y Minorias reporta matriz de  plan estrategico institucional del año 2024, sin embargo, no adjunta soporte de las reuniones con las diferentes dependencias, asi como la oficialidad de remisión del mism a OAP</t>
  </si>
  <si>
    <t>Se está realizando seguimiento a la ejecución del plan de acción y actualmente se encuentra en revisión el reporte correspondiente al primer trimestre.</t>
  </si>
  <si>
    <t>66. H33 M1 2023</t>
  </si>
  <si>
    <t>Se evidencio avance en el seguimiento a la ejecucion al plan de accion</t>
  </si>
  <si>
    <t>Se adjunta las evidencias correspondientes  la reunión correspondiente del primer semestre del 2025, relacionada con la revisión del plan de mejoramiento, plan de acción y plan estrategico sectorial.</t>
  </si>
  <si>
    <t>DAI2023H23M1 OCI</t>
  </si>
  <si>
    <t>La evidencia no corresponde al avance de la actividad</t>
  </si>
  <si>
    <t>Con corte al 30 de septiembre se realizaron reuniones presenciales y virtuales  con cada uno de los responsables, el cual se revisaron las actividades PEIA, asi mismo se remitio un correo de socializacion con los lineamientos a tener en cuenta para el seguimiento del plan de accion. se adjunta evidencias.
SE SOLICITA EL CIERRE, POR EL CUMPLIMIENTO DE LA ACTIVIDAD.</t>
  </si>
  <si>
    <t>57. DAI2023H1M1OCI</t>
  </si>
  <si>
    <t xml:space="preserve">Dirección de Asuntos Indígenas Rom y Minorías - Area de Planeación y Financiera, Grupo de Apoyo Juridico y Equipo Tecnico de Apoyo a la supervisión de los convenios
</t>
  </si>
  <si>
    <t>Se evidenció incumplimiento de lo establecido en el Decreto 111 de 1996, que señala: “En cada vigencia, el gobierno reducirá el presupuesto de gastos de funcionamiento cuando las reservas constituidas para ello superen el 2% del presupuesto del año inmediatamente anterior (…)”, lo anterior, debido a que el rubro de funcionamiento superó el tope del 2%.</t>
  </si>
  <si>
    <t xml:space="preserve">Debilidad en el seguimiento presupuestal y financiero </t>
  </si>
  <si>
    <t>Realizar seguimiento continuo a la ejecucion presupuestal y financiera</t>
  </si>
  <si>
    <t>Solicitar a las supervisiones informe periodico de la ejecuion presupuestal y financiera de los contratos asignados a la DAIRM</t>
  </si>
  <si>
    <t>INFORMES</t>
  </si>
  <si>
    <t>se realiza segumiento por parte de la la direccion de la vigencia 2023, de los convenios. Con el fin de reducir de la mejor manera los compromisos adquiridos en los años inmediatamente anteriores, para complir con lo establecido en la norma.</t>
  </si>
  <si>
    <t>H34 M1 2023</t>
  </si>
  <si>
    <t>La Dirección de  Asuntos Indigenas, Rom y Minorias reporta documento de RESERVAS A CORTE 30/09/2024, sin embargo no allega soporte de las reuniones de  seguimiento a la ejecución de todos los Convenios suscritos con las Organizaciones, Asociaciones y/o Resguardos Indigenas</t>
  </si>
  <si>
    <t>Se tiene proyectado avanzar en las metas de ejecución presupuestal, alcanzando más del 90% de los compromisos en el mes de agosto, y efectuar los pagos dentro de la misma vigencia para reducir las reservas.</t>
  </si>
  <si>
    <t>67. H34 M1 2023</t>
  </si>
  <si>
    <t>La Dirección de  Asuntos Indigenas, Rom y Minorias reporta documento proyeccion metas de compromisos y obligaciones para la vigencia 2025</t>
  </si>
  <si>
    <t>Se realizará el avance de cumplimiento en las fechas previstas</t>
  </si>
  <si>
    <t>No se evidencia avance en esta actividad</t>
  </si>
  <si>
    <t>Se adjunta el segumiento a la ejecucion contractual de la DAI, ya que se cuenta con cronograma como evidencia al desarrollo de la actividad.</t>
  </si>
  <si>
    <t>58. DAI2023H2M1OCI</t>
  </si>
  <si>
    <t>La direccion adjunta conograma cuarto trimestre, pero no se evidencia el seguimiento a la ejecucuion contractual</t>
  </si>
  <si>
    <t>Se adjunta la constancia delos informes descritos en la actividad propuesta para subsanar el hallazgo.                                                                                                                                                                                           SE SOLICITA EL CIERRE, POR EL CUMPLIMIENTO DE LA ACTIVIDAD.</t>
  </si>
  <si>
    <t>La Direccion de Asuntos Indigenas Rom y Minorias adjunta informes de supervision cumpliendo con la actividad</t>
  </si>
  <si>
    <t xml:space="preserve">Dirección de Asuntos Indígenas, Rom y Minorías - Area de Planeación y Financiera, Grupo de Apoyo Juridico y Equipo Tecnico de Apoyo a la supervisión de los convenios
</t>
  </si>
  <si>
    <t>Se observó incumplimiento de la Circular 001 del 02 de enero de 2023, mediante la cual el Ministerio de Hacienda y Crédito Público señala la responsabilidad de analizar y adoptar las medidas que permitan una óptima y adecuada programación del PAC; toda vez que la Dirección utilizo PAC adicional al solicitado, particularmente para el rubro de transferencias, situación que evidencia debilidad en la programación de los recursos para el cumplimiento de los compromisos adquiridos y materializa un riesgo legal, que puede generar sanciones en la asignación de PAC para el Ministerio.</t>
  </si>
  <si>
    <t>Deficiencia en la planeacion de las solicitudes del PAC</t>
  </si>
  <si>
    <t>Verificar la planeación y coordinar   con los supervisores de contratos y convenios la solciitud de PAC, de acuerdo a la circular emitida por el Ministerio de Hacienda donde se establece el cronograma de cumplimieto.</t>
  </si>
  <si>
    <t>Seguimiento financiero de contratos y convenios para la planificación en la solicitud  del PAC</t>
  </si>
  <si>
    <t>Formato de solicitud del PAC</t>
  </si>
  <si>
    <t xml:space="preserve">
6</t>
  </si>
  <si>
    <t>A corte 30 de septiembre se han realizado 2 reuniones de seguimiento a la ejecución del PAC, realizadas por parte de la Subdirección Administrativa y Financiera. Adicionalmente, se informa que la DAIRM, tiene un grupo encargado de realizar el apoyo a la supervisión de los convenios, esto con el fin de que las Organizaciones, Asociaciones y/o Resguardos Indígenas que suscriben convenios con el Ministerio del Interior, cumplan con el cronograma establecido y pasen las cuentas de cobro, para tener una buena ejecución presupuestal.</t>
  </si>
  <si>
    <t>H35-C3-M1-2023</t>
  </si>
  <si>
    <t>La Dirección de  Asuntos Indigenas, Rom y Minorias reporta soportes de reuniones de seguimiento a PAA y PAC, sin embargo no se evidencia Reuniones de seguimiento a la Ejecución de todos los Convenios suscritos con las Organizaciones, Asociaciones y/o Resguardos Indigenas, para que puedan tramitar las respectivas cuentas de cobro.</t>
  </si>
  <si>
    <t>Se programa el PAC conforme a la planificación de metas y los procesos de programación, de acuerdo con las proyecciones de contratación y pagos.</t>
  </si>
  <si>
    <t>68. H35 M1 2023</t>
  </si>
  <si>
    <t>se adjunta formato de seguimiento de PAC, para verificar el cumplimiento mensual garantizando que no se evidencias diferencias en el cumplimiento del mismo.</t>
  </si>
  <si>
    <t>Evidencia reportada  https://mininteriorgovco.sharepoint.com/:f:/r/sites/EvidenciasPMI/Documentos%20compartidos/Seguimiento%20PMI-OCI/Evidencia%20DAI/corte%2030%20junio%202025/DAI2022H23M1%20OCI?csf=1&amp;web=1&amp;e=gFLsAN Hallazgo 23 meta 1</t>
  </si>
  <si>
    <t>Corte a Septiembre: Se adjunta formatos de las  solicitudes y seguimiento de PAC hasta el mes de Octubre 2025  para la DAI,remitidos en las fechas acordes al cronograma de cumplimieto.</t>
  </si>
  <si>
    <t>59. DAI2023H3M1OCI</t>
  </si>
  <si>
    <t>Se evidencia cumplimento en la solicitud mensual del PAC en las fechas establecidas</t>
  </si>
  <si>
    <t>Se adjunta la constancia de los correos de las solicitudes y matrices de excel descritos en la actividad propuesta para subsanar el hallazgo.                                                                                                  SE SOLICITA EL CIERRE, POR EL CUMPLIMIENTO DE LA ACTIVIDAD.</t>
  </si>
  <si>
    <t>La Dirección de Asuntos Indigenas Rom y Minorias adjunta soportes cumpliendo con la actividad</t>
  </si>
  <si>
    <t>Dirección de Asuntos Indígenas, Rom y Minorías -  Registro e investación y apoyo al cumplimiento de sentencia T025-2004.</t>
  </si>
  <si>
    <t xml:space="preserve">Incumplimiento a lo contemplado en el artículo 3º de la Ley 1712 de 2014, en lo que refiere al principio de “Calidad de la Información”, dado a que se persisten aún limitaciones en cuanto a disponibilidad de información crítica asociada a planes de salvaguarda, como por ejemplo, estado actual de los mismos. </t>
  </si>
  <si>
    <t>Oganizar base de datos con el estado actual, incluyendo recusos y estado en las fases de los convenios</t>
  </si>
  <si>
    <t xml:space="preserve">
Realizar  seguimiento de  la información frente a la ejecución de  los convenios, para garantizar control de los recursos versus ejecución de planes de salvaguarda.</t>
  </si>
  <si>
    <t xml:space="preserve">
Matriz de seguimiento trimestral</t>
  </si>
  <si>
    <t xml:space="preserve">
2</t>
  </si>
  <si>
    <t>Se realizaron espacios internos para realizar un plan de choque para abordar en la vigencia 2025, para atender el hallazgo.</t>
  </si>
  <si>
    <t xml:space="preserve">Se adjunta la respectiva matriz de seguimiento  trimestral de la ejecución de los convenios suscritos por la Dirección. </t>
  </si>
  <si>
    <t>DAI2023H4M1 OCI</t>
  </si>
  <si>
    <t>En la matriz suministrada por la DAI, se evidencia avance en el seguimiento trimestal a la ejecucion de los convenios suscritos para cumplimiento planes salva guarda</t>
  </si>
  <si>
    <t xml:space="preserve">Se adjunta la respectiva matriz de seguimiento  trimestral de la ejecución de los convenios suscritos por la Dirección.
SE SOLICITA EL CIERRE, POR EL CUMPLIMIENTO DE LA ACTIVIDAD. </t>
  </si>
  <si>
    <t>60. DAI2023H4M1OCI</t>
  </si>
  <si>
    <t>Dirección de Asuntos Indígenas, Rom y Minorías - DAIRM</t>
  </si>
  <si>
    <t xml:space="preserve">No se evidenció la actualización de los documentos en los expedientes digitales de la muestra, incumpliendo así, con lo señalado en el procedimiento para la supervisión de la ejecución contractual, frente a la vigilancia administrativa el cual señala: “Velar porque exista un expediente del contrato que esté completo, actualizado y que cumpla las normas en materia de archivo”. </t>
  </si>
  <si>
    <t xml:space="preserve">Lo antes expuesto obedece a deficiencias en el control, seguimiento, monitoreo y debilidades en la supervisión por parte del ministerio en el cumplimiento oportuno de la actualización d elos expedientes contractuales, y por la falta de articulación con la Subdiirección de Gestión Contractual, quienes son los encargados de llevar la matriz comportida con la nformación </t>
  </si>
  <si>
    <t xml:space="preserve"> Realizar control a convenios a partir de la vigencia 2024,  soportes de ejecución contractual en carpeta compartida de los expedientes a cargo de la Dirección de asunto Indigenas.</t>
  </si>
  <si>
    <t xml:space="preserve"> Organizar y Actualizar carpeta digital con la ejecución contractual a partir de la vigencia 2024 y realizar verificación trimestral de cargue de evidencias de los expedientes. cargo de Direccion de asuntos Indigenas articulado con Gestión Contractual.</t>
  </si>
  <si>
    <t xml:space="preserve">
 Informe con pantallazos de cargue de la información</t>
  </si>
  <si>
    <t xml:space="preserve">
2</t>
  </si>
  <si>
    <t>Se creo un link, para hacer el cargue de la informacion referennte a las actividades relacionadas por los contratos de los contratistas se empezo a implementar desde el mes de Marzo 2025 https://mininteriorgovco-my.sharepoint.com/:f:/g/personal/nohora_celis_mininterior_gov_co/EiLfK4xrittBkcCXh3l4FGIBpYTY2GpitbBsJU-5uBXIqA?e=ejaJCf</t>
  </si>
  <si>
    <t>70. H37 M1 2023</t>
  </si>
  <si>
    <t>La Dirección de  Asuntos Indigenas, Rom y Minorias reporta documento carpeta en sharepoint para seguimiento de cuentas e informacion de actividades de los contratos</t>
  </si>
  <si>
    <r>
      <t xml:space="preserve">Se adjunta el respectivo informe correspondiente a la ejecución de la vigencia 2024 y en el mismo se anexan los soportes de cargue del secop, dando cumplimiento a las 2 actvidades para subsanar el hallazgo.
</t>
    </r>
    <r>
      <rPr>
        <b/>
        <sz val="9"/>
        <color rgb="FF000000"/>
        <rFont val="Arial"/>
        <family val="2"/>
      </rPr>
      <t>SE SOLICITA EL CIERRE, POR EL CUMPLIMIENTO DE LA ACTIVIDAD.</t>
    </r>
  </si>
  <si>
    <t>DAI2023H5M1 OCI</t>
  </si>
  <si>
    <t xml:space="preserve">Se evidencia cumplimiento de la actividad de acuerdo a las evidencias suministradas por la DAI. Se sugiere mantener las buenas prácticas observadas en los contratos y convenios supervisados;, asi como incluirlo en la matriz de riesgos y/ procedimientos implementándolas como parte del control permanente que debe llevar a cabo la supervisión.
La evidencia reposa carpeta sharepoint  PMI
</t>
  </si>
  <si>
    <t xml:space="preserve">Se evidenció debilidad en la publicación de la información en el aplicativo SECOP I y II, incumplimiento con lo señalado en el Decreto 1081 de 2015, Capitulo 2. Publicación y divulgación de la información pública – transparencia activa, articulo 2.1.1.2.1.8, el cual dispone: “Publicación de la ejecución de contratos. Para efectos del cumplimiento de la obligación contenida en el literal g) del artículo 11 de la Ley 1712 de 2014, relativa a la información sobre la ejecución de contratos, el sujeto obligado debe publicar las aprobaciones, autorizaciones, requerimientos o informes del supervisor o del interventor, que prueben la ejecución del contrato”. </t>
  </si>
  <si>
    <t>Incumplimiento de la normatividad vigente del cumplimiento de la publicación oportuna en el  SECOP Y y II , y deficiente seguimiento y control a los procesos contractuales por parte de la Entidad y de los supervisores, para garantizar el cargue de la información en plataforma y del registro de las actividades correspondientes a la ejecución el contrato por parte delos contratistas</t>
  </si>
  <si>
    <t xml:space="preserve">Al contratista se le exige el carge de sus cuentas de cobro en la plataforma del SECOP, actividad que es solicitada como evidencia para la solicitud de paz y salvo </t>
  </si>
  <si>
    <t>Archivos soporte en plataforma de SECOP</t>
  </si>
  <si>
    <t>Proceso de cargue de cuentas de cobro</t>
  </si>
  <si>
    <t>Para firma del paz y salvo y para cada pago mensual se requeira el cargue se las cuentas en SECOP II - Se carga muestra</t>
  </si>
  <si>
    <t>H38 M1 2023</t>
  </si>
  <si>
    <t>La Dirección de  Asuntos Indigenasallega muestra con el 100% de los soportes de cargue en el sicop</t>
  </si>
  <si>
    <t>Se creo un link, para hacer el cargue de la informacion referennte a las actividades relacionadas por los contratos de los contratistas se empezo a implementar desde el mes de Marzo 2025, con el fin de tener las evidencias para poder expedir el respectivo paz y salvo  https://mininteriorgovco-my.sharepoint.com/:f:/g/personal/nohora_celis_mininterior_gov_co/EiLfK4xrittBkcCXh3l4FGIBpYTY2GpitbBsJU-5uBXIqA?e=ejaJCf</t>
  </si>
  <si>
    <t>71. H38 M1 2023</t>
  </si>
  <si>
    <t xml:space="preserve">Dirección de Asuntos Indígenas, Rom y Minorías -Area de Planeación y Financiera </t>
  </si>
  <si>
    <t>Deficiencia en la labor del supervisor del convenio de Operador Logístico, por el incumplimiento de la Cláusula Decima Segunda – Supervisión y Control, Parágrafo primero, y tercero; por cuanto el contratista incumple la: clausula segunda: Obligaciones del Contratista. II Especificas, numeral 45 “Radicar mensualmente las facturas para el cobro del servicio contratado, con los soportes individuales de cada evento, junto con las facturas o recibos (según sea el caso) que soporten los pagos efectuados (anexo contrato 1077 de 2023).</t>
  </si>
  <si>
    <t>El hallazgo se origina debido a que el operador no realizaba la legalización mensual, ya que no se lograba reunir todas las facturas cerradas dentro del mismo periodo, lo que afectó la oportunidad del proceso de legalización.</t>
  </si>
  <si>
    <t>Realizar seguimiento desde la supervisión del contrato al operador logistico vigencia 2025  de manera mensual previa a la entrega de facturas.</t>
  </si>
  <si>
    <t>Reunión mensual desde la Ofina de planeacion de la DAIRM para revisar ejecución y soportes a la ejecución contractual antes de la radicación de la factura.</t>
  </si>
  <si>
    <t xml:space="preserve">
Informe y Acta de reunión</t>
  </si>
  <si>
    <t>Para la vigencia 2024, con el fin de optimizar el proceso de pago y facturación de los eventos realizados por el operador logístico, se ha gestionado la radicación de cinco cuentas correspondientes a dicho operador. Estas cuentas están organizadas por numeración e incluyen la legalización de cada evento junto con su respectiva factura, en cumplimiento con los procedimientos establecidos para la presente vigencia.</t>
  </si>
  <si>
    <t>H39 M1 2023</t>
  </si>
  <si>
    <t>La Dirección de  Asuntos Indigenas, Rom y Minorias no reporta soportes de Jornadas mensuales de revisión de ejecución con el Operador Logístico para radicación de cuentas, ademas allegan la documentacion de pago 2023 pero no de 2024</t>
  </si>
  <si>
    <t>No se evidencia avance para el primer trimestre de 2025, se deja porcentaje de avance del trimestre anterior</t>
  </si>
  <si>
    <t>DAI2023H7M1 OCI</t>
  </si>
  <si>
    <t>No se evidencia avance en esta actividad, la evidencia aportada no corresponde a la actividad</t>
  </si>
  <si>
    <t>Se carga el informe correspondiente a la ejecución del contrato de operador logístico de la vigencia 2025.</t>
  </si>
  <si>
    <t>63. DAI2023H7M1OCI</t>
  </si>
  <si>
    <t>Se evidencia seguimiento a la ejecucion de actividades contrato operador logistico</t>
  </si>
  <si>
    <t>Se socializaron los avances de ejecución del OPL 2025, se incluye acta y constancia de presentación de ejecución presupuestal; descritos en la actividad propuesta para subsanar el hallazgo.                                                                                                                                                                                   SE SOLICITA EL CIERRE, POR EL CUMPLIMIENTO DE LA ACTIVIDAD.</t>
  </si>
  <si>
    <t>Oficina Asesora de Planeación</t>
  </si>
  <si>
    <t>Se evidenció incumplimiento de lo establecido en el Decreto 111 de 1996, que señala: “En cada vigencia, el gobierno reducirá el presupuesto (…) cuando las reservas para tal fin superen el 15% del presupuesto de inversión del año anterior (…)” lo anterior, debido a que la reserva constituida para el proyecto de inversión “IMPLEMENTACIÓN DE UNA RED DE GESTIÓN DEL CONOCIMIENTO EN EL MINISTERIO DEL INTERIOR – NACIONAL”, superó el tope del 15%.</t>
  </si>
  <si>
    <t>Deficiencia en el seguimiento a los cobros relacionados con las ordenes de prestación de servicios de la Oficina Asesora de Planeación.</t>
  </si>
  <si>
    <t xml:space="preserve">Diseñar y administrar una herramienta que permita realizar seguimiento a los cobros de las órdenes de prestación de servicios de la Oficina Asesora de Planeación de modo que se identifiquen posibles rezagos en los cobros por parte de los contratistas, lo cual, mitigue la generación de reservas presupuestales. </t>
  </si>
  <si>
    <t>Cumplimiento del tope maximo de reservas 15%, para no disminución del presupuesto del año anterior</t>
  </si>
  <si>
    <t>Matriz Cuentas de Cobro 
Número</t>
  </si>
  <si>
    <t>1 matriz de cuentas de cobro</t>
  </si>
  <si>
    <t>Se realizó seguimiento y acompañamiento a los contratistas para la radicación oportuna de las cuentas de cobro, de forma que, no se constituyan reservas futuras para la próxima vigencia fiscal.</t>
  </si>
  <si>
    <t>OAP2024H1M1</t>
  </si>
  <si>
    <t>Con base en las evidencias anexadas a la OCI, se ha podido verificar que la actividad planteada ha sido cumplida de manera satisfactoria, cumpliendo con los requisitos y objetivos establecidos, lo que demuestra el adecuado desarrollo y ejecución de la misma según lo previsto.</t>
  </si>
  <si>
    <t>Fortalecer el equipo de apoyo a la supervisión , mediante la incluisión dentro de las obligaciones especificas del contrato del profesional asignado como apoyo a la supervisión las de: 1. Apoyar en la revisión de los informes de actividades presentados por los contratistas de la oficina asesora de planeación y 2. Apoyar en la revisión de las cuentas de cobro de los contratistas de la oficina asesora de Planeación;
de modo que se puedan gestionar los contratos e identificar desviaciones relacionadas ya sea con la ejecución del contrato o con su cobro de manera oportuna para prevenir este tipo de eventos</t>
  </si>
  <si>
    <t>Contratista asignado para esta labor 
Número</t>
  </si>
  <si>
    <t>No Aplica</t>
  </si>
  <si>
    <t>El 24 de octubre de 2024, mediante el memorando 024-3-001100-031795 Id 432305, Respuesta 2024-3-001200-031256 Id 429659 - Plan de Mejoramiento, se reportó a la Oficina de Control Interno que la actividad fue cumplida</t>
  </si>
  <si>
    <t>De conformidad con la evidencia remitida a la OCI no se observa constancia del cumplimiento de la actividad propuesta</t>
  </si>
  <si>
    <t>Una vez la OAP, recibe el informe el "Informe de Seguimiento al Plan de
Mejoramiento Institucional / Corte a 31 de diciembre de 2024",  se procede a realizar su lectura y verificación de los
aspectos allí mencionados. El día 24 de febrero, la OAP
mediante memorando enviado a su despacho por ControlDoc con radicado No.
2025-3-001100-008572 Id 497405, remite respuesta; en dicho memorando se aclara
lo relacionado con el H1M2</t>
  </si>
  <si>
    <t>El 28 de febrero,  la OCI emite respuesta al memorando mencionado, mediante el radicado Id: 500182, donde señala: “En atención al radicado del asunto en mención, me permito informar que, una vez revisada la información allegada por la Oficina Asesora de Planeación, en cuanto al hallazgo 2024H1M2 éste se da por cumplido al evidenciar la suscripción
del contrato 255 de 2024, el cual incluye dentro de las obligaciones específicas el apoyo en la revisión de los informes de actividades presentadas por los contratistas y el apoyo en la revisión de las cuentas de cobro de los mismos”</t>
  </si>
  <si>
    <t>No se evidenció el cumplimiento del perfil del contratista para el contrato de prestación de servicios 2416 de 2023, incumpliendo lo establecido</t>
  </si>
  <si>
    <t>Debilidad en los mecanismos de control que permitan validar el cumplimiento de lo normado en el decreto 019 de 2012, artículo 229.</t>
  </si>
  <si>
    <t>Diseñar e implementar un herramienta para la validación de los tiempos de experiencia laboral acreditados por el contratista.</t>
  </si>
  <si>
    <t>Establecer herramientas que permitan controlar el cumplimiento del decreto 019 de 2012, artículo 229, para los contratos de prestación de servicios de la Oficina Asesora de Planeación</t>
  </si>
  <si>
    <t>Matriz Experiencia para el Cargo 
Número</t>
  </si>
  <si>
    <t>1 matriz de experiencia profesional</t>
  </si>
  <si>
    <t>El contratista encargado de la elaboración y consolidación de los documentos precontractuales de los futuros contratistas de la OAP, realizó la validación de la experiencia profesional mediante matriz “experiencia profesional”</t>
  </si>
  <si>
    <t>OAP2024H2M1</t>
  </si>
  <si>
    <t xml:space="preserve">Solicitar a la Subdirección de Gestión Contractual  capacitaciones o sensibilizaciones al equipo Jurídico de la OAP referentes a la revisión documental de los contratos de prestación de servicios, previo a la radicación. </t>
  </si>
  <si>
    <t>Correo Electrónico con la Solicitud
Número</t>
  </si>
  <si>
    <t>1 solicitud a la Subdirección de Gestión Contractual en capacitación en etapa precontractual</t>
  </si>
  <si>
    <t>El contratista encargado de la elaboración de contratos de la OAP, recibió capacitación por parte de la Subdirección de Gestión Contractual, acerca de los requisitos para la adecuada elaboración de los contratos de prestación de servicios.</t>
  </si>
  <si>
    <t>OAP2024H2M2</t>
  </si>
  <si>
    <t>Se evidenció debilidad en la publicación de la información en el aplicativo SECOP II, incumplimiento con lo señalado en el Decreto 1081 de 2015, Capitulo 2. Publicación y divulgación de la información pública – transparencia activa, articulo 2.1.1.2.1.8, el cual dispone: “Publicación de la ejecución de contratos. Para efectos del cumplimiento de la obligación contenida en el literal g) del artículo 11 de la Ley 1712 de 2014, relativa a la información sobre la ejecución de contratos, el sujeto obligado debe publicar las aprobaciones, autorizaciones, requerimientos o informes del supervisor o del interventor, que prueben la ejecución del contrato”.</t>
  </si>
  <si>
    <t>Ausencia de control en la verificación de la publicación de los informes de ejecución del contrato en la plataforma SECOP II de conformidad con la periodicidad establecida para su presentación, en cumplimiento a lo establecido en el artículo 11 de la Ley 1712 de 20214, el Decreto 1082 de 2015 y la cláusula segunda relacionada con las obligaciones generales del contratista, descritas en el anexo de condiciones contractuales de los contratos de prestación de servicios.</t>
  </si>
  <si>
    <t>Incluir dentro de la matriz de cuentas de cobro una columna para validar el cargue de los informes a la plataforma SECOP por parte de los contratistas de la OAP.</t>
  </si>
  <si>
    <t>Publicación de la ejecución de los contratos, acorde con su avance en el aplicativo SECOP II.</t>
  </si>
  <si>
    <t>Matriz Cuentas de Cobro 
Número</t>
  </si>
  <si>
    <t>Se incluyó como criterio de aprobación y radicación de la cuenta de cobro a la Subdirección Administrativa y Financiera “publicación Secop” en la matriz de seguimiento de las cuentas de cobro.</t>
  </si>
  <si>
    <t>OAP2024H3M1-2</t>
  </si>
  <si>
    <t>Validar el cargue de los informes en SECOP II de los contratistas que presenten cuentas de cobro en la Oficina Asesora de Planeación.</t>
  </si>
  <si>
    <t>Matriz Cuentas de Cobro
Número</t>
  </si>
  <si>
    <t>El contratista encargado del apoyo a la supervisión verificó que los contratistas publicaran el informe de ejecución de sus actividades mes a mes en SECOP.</t>
  </si>
  <si>
    <t>Capacitar a los contratistas acerca de la forma de publicar los informes en SECOP II e instruir la presentación de la evidencia de publicación para ser incluida en la cuenta cobro, como requisito para su radicación</t>
  </si>
  <si>
    <t>Listas de Asistencia 
Porcentaje</t>
  </si>
  <si>
    <t>100% de los Contratistas Capacitados</t>
  </si>
  <si>
    <t>1 capacitación</t>
  </si>
  <si>
    <t>Cada vez que una persona es contratada en la Oficina Asesora de Planeación, el contratista encargado del apoyo a la supervisión, realiza la capacitación acerca de la elaboración y presentación adecuada de las cuentas de cobro.</t>
  </si>
  <si>
    <t>OAP2024H3M3</t>
  </si>
  <si>
    <t>Carencia de conocimiento respecto en el diligenciamiento del Formato Único de Inventario Documental (FUID)</t>
  </si>
  <si>
    <t>Solicitar al coordinador del Grupo de Conservación Documental la socialización del instructivo "organización provisional de documentos electrónicos de archivo"</t>
  </si>
  <si>
    <t>Diligenciamiento oportuno y completo  de los formatos FUID de los expedientes de la dependencia .</t>
  </si>
  <si>
    <t xml:space="preserve">Solicitar capacitación al grupo de conservación documental dirigida a todo el equipo de la Oficina Asesora de Planeación referente a los temas de manejo de documentos electrónicos y el diligenciamiento del FUID. </t>
  </si>
  <si>
    <t>Correo Electrónico con la Solicitud 
Número</t>
  </si>
  <si>
    <t xml:space="preserve">Actualizar y/o diligenciar el formato FUID de la Oficina de Planeación de acuerdo a los lineamientos dados por el Grupo de Conservación Documental. </t>
  </si>
  <si>
    <t>Formato FUID Diligenciado
Porcentaje</t>
  </si>
  <si>
    <t>100% del Archivo Registrado en el FUID</t>
  </si>
  <si>
    <t xml:space="preserve">Ausencia de concienciación sobre la importancia del reporte de materialización de riesgos por parte de las dependencias que conforman el Ministerio del Interior </t>
  </si>
  <si>
    <t>Realizar sesiones de sensibilización y formación dirigidas a los enlaces designados por las dependencias para la Administración de Riesgos, con el fin de destacar la importancia de la mitigación de riesgos y del reporte de la materialización de los mismos a través del formato "Base histórica de eventos"</t>
  </si>
  <si>
    <t>Solicitar a las dependencias el reporte en el formato "base historica de eventos" cuando algún riesgo se materialice en estas.</t>
  </si>
  <si>
    <t xml:space="preserve">Capacitaciones, Estrategias de difusión realizadas
Número </t>
  </si>
  <si>
    <t>9 Estrategias de difusión y capacitaciones</t>
  </si>
  <si>
    <t>Se han realizado capacitaciones dirigidas a los enlaces designados por las dependencias para la administración de riesgos. Además, se han elaborado y difundido piezas de comunicación, que se han enviado por correo electrónico a funcionarios y contratistas. Estas acciones enfatizan la importancia de reportar la materialización de riesgos mediante el uso del formato denominado "Base histórica de eventos".</t>
  </si>
  <si>
    <t>OAP2024H5M1</t>
  </si>
  <si>
    <t xml:space="preserve">Solicitar el reporte de la materialización de riesgos en el formato "Base histórica de eventos"                                               </t>
  </si>
  <si>
    <t>Memorandos, correos electrónicos  y/o piezas gráficas 
Número</t>
  </si>
  <si>
    <t>Memorandos, correos electrónicos</t>
  </si>
  <si>
    <t>Se han elaborado memorandos, correos electrónicos y piezas gráficas en donde se ha incluido información acerca de: qué es la base histórica de eventos, así mismo, se ha solicitado el reporte de la materialización de riesgos en el formato "Base histórica de eventos".</t>
  </si>
  <si>
    <t>OAP2024H5M2</t>
  </si>
  <si>
    <t>Hacer seguimiento y verificar con las dependencias, cuando desde la OAP se detecta la materialización de un riesgo en cualquier dependencia.</t>
  </si>
  <si>
    <t xml:space="preserve">Informe 
Número </t>
  </si>
  <si>
    <t>Se evidencia la no actualización periódica del normograma correspondiente a Oficina Asesora de Planeación, incumpliendo con lo contemplado en el artículo 3º de la Ley 1712 de 2014, en lo que refiere al principio de Calidad de la Información “(…) ya que toda la información de interés público debe ser oportuna, objetiva, veraz, completa (…)”</t>
  </si>
  <si>
    <t>Desconocimiento de la aplicación de lo establecido en el instructivo "actualización y control del normograma del ministerio del interior"</t>
  </si>
  <si>
    <t xml:space="preserve">Solicitar la capacitación a la Oficina Asesora Jurídica, dirigida a los abogados de la Oficina Asesora de Planeación, acerca del instructivo "actualización y control del normograma del ministerio del interior                                                                                    </t>
  </si>
  <si>
    <t xml:space="preserve">Mantener actualizado el normograma de la Oficina Asesora de Planeación </t>
  </si>
  <si>
    <t>1 Capacitación al equipo jurídico</t>
  </si>
  <si>
    <t>El equipo jurídico de la OAP, recibió capacitación del instructivo actualización del normograma Ministerio del Interior.</t>
  </si>
  <si>
    <t>OAP2024H6M1</t>
  </si>
  <si>
    <t>Normograma Actualizado
Número</t>
  </si>
  <si>
    <t>1 normograma actualizado</t>
  </si>
  <si>
    <t>El contratista encargado de la actualización del normograma realizó la actualización del normograma, incluyendo un decreto y tres resoluciones, normas aplicables a la OAP.</t>
  </si>
  <si>
    <t>OAP2024H6M2</t>
  </si>
  <si>
    <t xml:space="preserve">Subdirección de Proyectos para la Seguridad y Convivencia Ciudadana </t>
  </si>
  <si>
    <t>1. No se evidenció la actualización de los documentos en los expedientes digitales, de los convenios M2154 de 2017, M1039 de 2018 verificados de la muestra, incumpliendo así, con lo señalado en el procedimiento para la supervisión de la ejecución contractual, frente a la vigilancia administrativa el cual señala: “Velar porque exista un expediente del contrato que esté completo, actualizado y que cumpla las normas en materia de archivo”.</t>
  </si>
  <si>
    <t>1. Dar cabal cumplimiento a lo estipulado en el procedimiento para la supervisión de la ejecución contractual. 
2. Adoptar por parte del área encargada de la Supervisión, un esquema de monitoreo que permita de manera integral ver la evolución y estado de la totalidad del Convenio a partir del desagregado de los componentes que hacen parte del mismo, que puede ser, mediante un modelo de tablero de control, el cual su vez facilitará, ente otros objetivos, la elaboración de los informes periódicos de supervisión.</t>
  </si>
  <si>
    <t xml:space="preserve">1. Realizar mesa de trabajo con los supervisores y sus apoyos a la Supervisión con el fin de socializar el procedimiento de supervisión y establecer los controles para el seguimiento de la ejecución contractual y la debida supervisión. 
2. Implementar  por parte de la Subdirección de Proyectos para la Seguridad y Convivencia un sistema de monitoreo y seguimiento en donde se puedan establecer tablas de control y seguimiento a los "convenios en ejecución" de la Subdirección.  </t>
  </si>
  <si>
    <t xml:space="preserve">1.  Una (1) Mesa de trabajo. 
2.  Una base de datos </t>
  </si>
  <si>
    <t>Se adjunta en el one drive la evidencia de la citación a la mesa de trabajo,  la mesa de trabajo realizada el 24 de junio de 2024 por la aplicación teams, el instructivo que se presentó a los supervisores y el listado de asistencia. Se adjuntan 3 bases de datos en excel que evidencian el seguimiento realizado por los supervisores de la SPS  a los convenios suscritos por FONSECON.</t>
  </si>
  <si>
    <t>HALLAZGO No. 27</t>
  </si>
  <si>
    <t>1. Realizar la publicación de los documentos en el SECOP.</t>
  </si>
  <si>
    <t>1. Realizar mesa de trabajo con la Subdirección de Gestión contractual para establecer compromisos de las partes en la publicación de los expedientes en cada una de las plataformas que apliquen a cada expediente contractual.
2. Solicitar a la Subdirección de Gestión Contractual la activación de usuarios de SECOP II para los funcionarios de planta de la Subdirección de Proyectos para la Seguridad y Convivencia Ciudadana  para realizar el debido seguimiento a los expedientes asignados.</t>
  </si>
  <si>
    <t xml:space="preserve">1.  Una (1) Mesa de trabajo.
2. Activación de usuarios en plataforma </t>
  </si>
  <si>
    <t>1. Se adjunta evidencia en el one drive de la mesa de trabajo realizada entre la SPS y SGC el día 22/03/2024</t>
  </si>
  <si>
    <t>HALLAZGO No. 28</t>
  </si>
  <si>
    <t>Deficiencia en la labor del supervisor del convenio de Operador Logístico, por el incumplimiento de la Cláusula Décima Segunda - Supervisión y Control, Parágrafo Primero y Tercero;por cuanto el contratista incumple la  cláusula segunda: Obligaciones del Contratista. II Específicas, numeral 45 " Radicar mensualmente las facturas para el cobro del servicio contratado, con los soportes individuales de cada evento, junto con las facturas o recibos (según sea el caso) que soporten los pagos efectuados ( anexo contrato 1077 de 2023).</t>
  </si>
  <si>
    <t xml:space="preserve"> Realizar mesa de trabajo entre los supervisores del contrato para definir las acciones a tomar frente a contratista del Operador Logístico.
</t>
  </si>
  <si>
    <t xml:space="preserve">1. Realizar mesa de trabajo entre los supervisores del contrato </t>
  </si>
  <si>
    <t xml:space="preserve">Una (1) mesa de trabajo </t>
  </si>
  <si>
    <t xml:space="preserve">1. Se adjunta en el one drive la lista de asistencia y objeto de la reunión realizada el 18/12/2023  </t>
  </si>
  <si>
    <t>HALLAZGO No. 29</t>
  </si>
  <si>
    <t>Subdirección de Proyectos para la Seguridad y Convivencia Ciudadana</t>
  </si>
  <si>
    <t xml:space="preserve">1) Establecer controles para  la respuesta oportuna y de fondo de las PQRSD.
2) Realizar capacitaciones periódicas a los funcionarios y contratistas de la Subdirección de Proyectos para la Seguridad y Convivencia Ciudadana  en el manejo del aplicativo Control.Doc.                    </t>
  </si>
  <si>
    <t xml:space="preserve">1) Realizar una mesa de trabajo con la Oficina OIP para la  implementación de  controles para el seguimiento de las PQRSD y el cumplimiento de términos de respuesta en el sistema Control Doc.
2) Coordinar la realización de capacitaciones semestrales  a los funcionarios y contratistas de la Subdirección de Proyectos para la Seguridad y Convivencia Ciudadana en el manejo del aplicativo  ControlDoc.
</t>
  </si>
  <si>
    <t>1.  Una (1) Mesa de Trabajo
2. Dos (2) Capacitaciones</t>
  </si>
  <si>
    <t>1. Se adjunta en el one drive la lista de asistencia y objeto de la reunión realizada entre la SPS y la OIP sobre controles a las PQRS</t>
  </si>
  <si>
    <t>HALLAZGO No. 30</t>
  </si>
  <si>
    <t xml:space="preserve">1. Actualizar las Tablas de Retención Documental en relación con el cambio de nomenclatura de la Subdirección, precisando que el archivo actualmente se gestiona por la Subdirección de Gestión Contractual.
2. Realizar la transferencia y/o eliminación, según sea el caso, de los fondos documentales acumulados </t>
  </si>
  <si>
    <t>Implementar la TRD  vigencia  2022 y con base en ella aplicar el diligenciamiento de la codificación de cada grupo.</t>
  </si>
  <si>
    <t>1. Formato FUID.</t>
  </si>
  <si>
    <t>1. Se adjunta en el one drive los FUID de convenios de 2018 al 2022, FUID convenios SIES 2015, 2021, 2022, 2023. FUID informes de 2015 al 2023.</t>
  </si>
  <si>
    <t>HALLAZGO No. 31</t>
  </si>
  <si>
    <t>Incumplimiento de: “Procedimiento “Comisión de Servicios y Autorización de Desplazamientos al Interior y al Exterior del País, Versión:05 vigente desde 23/05/2022; Circulares 23 del 17/03/2020 y la 145 del 13/11/2020, Se observó el incumplimiento de la Resolución N°. 1460 del 15 de septiembre de 2021 en los siguientes puntos: Tiempo de legalización de las comisiones de servicios de tres (3) días siguientes a la finalización de la misma, en la actividad 15 Notas 1 y 2.</t>
  </si>
  <si>
    <t xml:space="preserve"> Dar cumplimiento al Procedimiento Comisión de Servicios y Autorización Desplazamientos al Interior y al Exterior del País, Versión:05 vigente desde 23/05/2022; Circulares 23 del 17/03/2020 y la 145 del 13/11/2020  </t>
  </si>
  <si>
    <t xml:space="preserve"> 1. Socializar a los contratistas y funcionarios de la Subdirección de Proyectos de Seguridad y Convivencia Ciudadana y reiterar el proceso de legalización de las comisiones, teniendo en cuenta la normatividad vigente.
2.  Implementar formato para la presentación del informe del desarrollo de la comisión.
</t>
  </si>
  <si>
    <t xml:space="preserve"> 1. Dos  (2) Capacitaciones.
2. Un (1) formato</t>
  </si>
  <si>
    <t xml:space="preserve">1. Se adjuntan las evidencias de las reuniones de socialización del Procedimiento de Comisiones de fechas 26 de septiembre de 2023 y 25 de junio de 2024. Así mismo la presentación de Legalización de Comisiones. </t>
  </si>
  <si>
    <t>HALLAZGO No. 32</t>
  </si>
  <si>
    <t xml:space="preserve"> Se evidencia la materialización de riesgos asociados a procesos transversales, que generan o podrían generar pérdidas a la entidad y los  cuales no han sido reportados a la Oficina Asesora de Planeación por la primera línea de defensa y/o líder del proceso correspondiente, incumpliendo lo señalado en la Metodología para la Administración  de riesgos de gestión, corrupción y  seguridad de la información Versión 01 de fecha 29/12/2021, en la que se establece: “Se debe contar con una base histórica de eventos que permita revisar si el riesgo fue identificado y qué sucedió con los controles. En caso de que el riesgo no se hubiese identificado, se debe incluir y dar el tratamiento correspondiente de acuerdo con la metodología”</t>
  </si>
  <si>
    <t xml:space="preserve">
1. Formulación matriz de riesgos 2024 de la Subdirección de Proyectos 
</t>
  </si>
  <si>
    <t>Realizar una mesa de trabajo  con la Oficina de Planeación del Ministerio del Interior, a  fin de formular la matriz de riesgos 2024, derivada de la actualización pertinente.</t>
  </si>
  <si>
    <t xml:space="preserve"> 1. Una (1) Mesa de Trabajo
2. Matriz de Riesgos Actualizada</t>
  </si>
  <si>
    <t>1. Se adjunta lista de asistencia realizada entre la SPS y la OAP de 9 de octubre de 2023 para dar cumplimiento al Plan de Mejoramiento 2023 revisando la Matriz de Riesgos 2024</t>
  </si>
  <si>
    <t>HALLAZGO No. 33</t>
  </si>
  <si>
    <t xml:space="preserve"> Se evidencia el no reporte de algunas iniciativas del Plan Estratégico Institucional y Plan de Acción frente a la metas trazadas para el cuarto trimestre del año 2023 y primer trimestre del 2024, incumpliendo lo contemplado en el artículo 3º de la Ley 1712 de 2014, en lo que refiere al principio de Calidad de la Información “(…) ya que toda la información de interés publico debe ser oportuna, objetiva, veraz, completa (…)”</t>
  </si>
  <si>
    <t>NO  reporte oportuno del plan estrategico institucional y plan de acción.</t>
  </si>
  <si>
    <t>Reportar oportunamente  los avances de las metas formuladas segun el procedimiento "FORMULACIÓN, MODIFICACIONES Y
SEGUIMIENTO DEL PLAN
ESTRATÉGICO INSTITUCIONAL Y DE
ACCIÓN"</t>
  </si>
  <si>
    <t>Socializar  al interior de DAIRM el procedimieto  "FORMULACIÓN, MODIFICACIONES Y
SEGUIMIENTO DEL PLAN
ESTRATÉGICO INSTITUCIONAL Y DE
ACCIÓN" para realizar los reportes de manera oportuna.</t>
  </si>
  <si>
    <t xml:space="preserve">
Acta de Socialización</t>
  </si>
  <si>
    <t>Para el período con fecha de corte al 30 de septiembre de la presente vigencia, el Grupo de Planeación y Presupuesto de la DAIRM, reformulo completamente el Plan de Acción, actualmente denominado Plan Estratégico Institucional y de Acción- PEIA 2022-2026 "Colombia Potencia Mundial de la Vida", esto con base en los acuerdos concertados en el Proceso de Consulta Previa con las comunidades étnicas, en la concertación se acordaron los indicadores, metas, formulas de cáculo y presupuesto. De igual forma se realizaron 8 sesiones de asesoría recibidas de parte de la Oficina Asesora de Planeación, quién reviso la reformulación del Plan.</t>
  </si>
  <si>
    <t>H58 M1 2024</t>
  </si>
  <si>
    <t xml:space="preserve">La Dirección de  Asuntos Indigenas, rom y Minorias  reportó documentos que no evidencian soportes de reuniones o documento final que indique la reformulacion </t>
  </si>
  <si>
    <t>No se ha logrado evidenciar el desarrollo de las actividades debido a la falta de personal en las áreas misionales, lo que ha impedido dar continuidad a los procesos. Además, la ausencia de un repositorio de información de fácil acceso limita la capacidad de reportar avances. Por lo cual, se mantiene sin cambios en el primer trimestre del 2025, debido a la falta de contratación de personal en la Dirección de Asuntos Indígenas y Minorías, lo que ha limitado la ejecución de las actividades programadas. Esta necesidad de personal ha sido dada en conocimiento al despacho del señor Ministro y Viceministro.</t>
  </si>
  <si>
    <t>No se evidencia avance para el primer trimestre de 2025.
Se deja porcentaje de avance período anterior.</t>
  </si>
  <si>
    <t>Se adjunta el acta del espacio realizado para la socialización el Plan Estratégico.</t>
  </si>
  <si>
    <t>DAI2024H12M1 OCI</t>
  </si>
  <si>
    <t xml:space="preserve"> Con corte al 30 de septiembre se realizaron reuniones presenciales y virtuales  con cada uno de los responsables (se adjunta correos de seguimiento, y soportes a las reuniones con los responsables) , el cual se revisaron las actividades PEIA, asi mismo se remitio un correo de socializacion con los lineamientos a tener en cuenta para el seguimiento del plan de accion. se adjunta evidencias</t>
  </si>
  <si>
    <t>86. DAI2024H1M1OCI</t>
  </si>
  <si>
    <t>Se evidencia avance en la actividad en la capacitacion y seguimiento del Plan Estrategico Institucional y Plan de Accion</t>
  </si>
  <si>
    <t>Se anexan listados de asistencia y constancias del trabajo realizado; descritos en la actividad propuesta para subsanar el hallazgo.                                                                                                   SE SOLICITA EL CIERRE, POR EL CUMPLIMIENTO DE LA ACTIVIDAD</t>
  </si>
  <si>
    <t>Se evidencia incumplimiento frente a lo señalado en el Decreto 1082 de 2015 en su artículo 2.2.7.2.3.3. Paso 2. “Establecer rutinas de Seguimiento a Metas de Gobierno. Las oficinas de planeación de los ministerios, departamentos administrativos y sus entidades adscritas y vinculadas, serán los responsables de actualizar y cargar toda la información relacionada con el seguimiento (avances cuantitativos y cualitativos de programas, metas e indicadores) Los avances cualitativos deberán ser reportados mensualmente, por su parte los avances cuantitativos, tanto nacionales como territoriales, deberán ser reportados teniendo en cuenta la periodicidad establecida para cada indicador en su ficha técnica. El límite para realizar el reporte de actualización de avances es el día 10 del mes siguiente a la fecha de corte”. Lo anterior teniendo en cuenta que el cuatrienio ya finalizo y las metas no se cumplieron en su totalidad.</t>
  </si>
  <si>
    <t>NO  reporte oportuno del seguimiento a  metas de Gobierno</t>
  </si>
  <si>
    <t>Actualizar  para entrega de  reportes de forma oportuna a las metas de gobierno, con los responsables de la actividades.</t>
  </si>
  <si>
    <t>Registrar  reportes y entregables en lo los tiempos establecidos para   las metas de gobierno.</t>
  </si>
  <si>
    <t xml:space="preserve">
Informe y/o registro de avance en los tiempos establecidos..</t>
  </si>
  <si>
    <t xml:space="preserve">
01/07/2025</t>
  </si>
  <si>
    <t xml:space="preserve">
31/12/2025</t>
  </si>
  <si>
    <t>Con corte a Septiembre se realizo seguimiento a las metas de gobierno en el aplicativo SINERGIA y se realizo seguimiento. Evidencia correo solicitud seguimiento y matriz de seguimiento con corte al es de Septiembre</t>
  </si>
  <si>
    <t>87. DAI2024H2M1OCI</t>
  </si>
  <si>
    <t>Se evidencia avance en el seguimiento a las metas de gobierno SINERGIA por parte del grupo de planeacion de la DAI</t>
  </si>
  <si>
    <t>Se adjunta el correo de solicitud de información a los equipos de las coordinaciones de la DAI y la matriz de excel; descritos en la actividad propuesta para subsanar el hallazgo.           SE SOLICITA EL CIERRE, POR EL CUMPLIMIENTO DE LA ACTIVIDAD.</t>
  </si>
  <si>
    <t>La Dirección de Asuntos Indigenas Rom y Minorias adjunta soportrd pero no se evidencia el avance del mes de diciembre</t>
  </si>
  <si>
    <t>Deficiencia en la labor del supervisor del convenio de Sena, por el incumplimiento de la Cláusula Decima Segunda – Supervisión y Control, Parágrafo primero, y tercero; por cuanto el contratista incumple la:  clausula segunda: Obligaciones del Contratista. II Especificas, numeral 45 “Radicar mensualmente las facturas para el cobro del servicio contratado, con los soportes individuales de cada evento, junto con las facturas o recibos (según sea el caso) que soporten los pagos efectuados (anexo contrato 1077 de 2023).</t>
  </si>
  <si>
    <t xml:space="preserve">:
 Generar alertas desde el grupo de Contratos a las supervisiones para radicaciónes de cuentas a tiempo. </t>
  </si>
  <si>
    <t xml:space="preserve"> Correos de seguimiento a la radicación de facturación</t>
  </si>
  <si>
    <t>Correo de seguimiento</t>
  </si>
  <si>
    <t xml:space="preserve">
01/08/2025</t>
  </si>
  <si>
    <t>La Dirección de  Asuntos Indigenas, Rm y Minorias no reportó seguimiento para el IV trimestre</t>
  </si>
  <si>
    <t>Se realizaron Reuniones con el fin de realizar un seguimiento efectivo en la ejecucion de los convenios</t>
  </si>
  <si>
    <t>122. H61 M1 2024</t>
  </si>
  <si>
    <t>La Dirección de  Asuntos Indigenas, Rom y Minorias reporta documento soporte lista de asistencia reuniones seguimiento convenios</t>
  </si>
  <si>
    <t>Se adjuntan los respectivos correos de seguimiento por parte de la supervisión del convenio.
SE SOLICITA EL CIERRE, POR EL CUMPLIMIENTO DE LA ACTIVIDAD.</t>
  </si>
  <si>
    <t>DAI2024H3M1 OCI</t>
  </si>
  <si>
    <t>Se evidencia el seguimiento y requerimiento de avance al contratista, pero no se evidencia   el avance de cumplimiento del objeto contractual</t>
  </si>
  <si>
    <t>Se adjuntan los respectivos soportes de seguimiento por parte de la supervisión del convenio. (Informe, requerimientos, acta y correos)
SE SOLICITA EL CIERRE, POR EL CUMPLIMIENTO DE LA ACTIVIDAD.</t>
  </si>
  <si>
    <t>88. DAI2024H3M1OCI</t>
  </si>
  <si>
    <t>No cargue de la información en el aplicativo SECOP</t>
  </si>
  <si>
    <t xml:space="preserve">Solicitar a contratistas y a los apoyos a la supervisión la publicación de infomes  de ejecución contractual en el SECOP.
</t>
  </si>
  <si>
    <t>Memorando a contratistas y apoyo a la supervisión, donde se especifique que en el Informe mensual deben anexar pantallazo del cargue de la informacion contractual de la cuenta inmediatamente anterior. y  deben enviar dentro de las eviencias informes de supervison de  los convenios a su cargo.</t>
  </si>
  <si>
    <t xml:space="preserve">
Memorando</t>
  </si>
  <si>
    <t>H62 M1 2024</t>
  </si>
  <si>
    <t>La Dirección de  Asuntos Indigenas, Rm y Minorias no reporta avances de realizar el  seguimiento documental a los supervisores de contratos o coonvenios de acuerdo al manual de supervision del ministerio,mostrando mensualmente el avance de cumplimiento del objeto contractual</t>
  </si>
  <si>
    <t>126. H62 M1 2024</t>
  </si>
  <si>
    <t>La Dirección de  Asuntos Indigenas, Rom y Minorias reporta documento soporte envio correo a los suoervisores para el cargue de documentos al secop II</t>
  </si>
  <si>
    <t>Se adjunta el respectivo memorando solicitando el cargue de los informes en la plataforma Secop II.
SE SOLICITA EL CIERRE, POR EL CUMPLIMIENTO DE LA ACTIVIDAD.</t>
  </si>
  <si>
    <t>DAI2024H4M1 OCI</t>
  </si>
  <si>
    <t>Se evidencia la comunicaciones de los lineamientos y requerimiento de avance al contratista, pero no se evidencia   el avance de cumplimiento del objeto contractual</t>
  </si>
  <si>
    <t>Se adjunta el respectivo memorando en el cual se solicita el cargue de los informes en la plataforma Secop II, así como el respectivo lineamiento de la solicitud referida en la actividad.
SE SOLICITA EL CIERRE, POR EL CUMPLIMIENTO DE LA ACTIVIDAD.</t>
  </si>
  <si>
    <t>89. DAI2024H4M1OCI</t>
  </si>
  <si>
    <r>
      <rPr>
        <i/>
        <sz val="9"/>
        <color rgb="FF000000"/>
        <rFont val="Arial"/>
        <family val="2"/>
      </rPr>
      <t>En el Convenio</t>
    </r>
    <r>
      <rPr>
        <b/>
        <i/>
        <sz val="9"/>
        <color rgb="FF000000"/>
        <rFont val="Arial"/>
        <family val="2"/>
      </rPr>
      <t xml:space="preserve"> </t>
    </r>
    <r>
      <rPr>
        <i/>
        <sz val="9"/>
        <color rgb="FF000000"/>
        <rFont val="Arial"/>
        <family val="2"/>
      </rPr>
      <t>N° 1224 de 2020 de Invias  se evidencia en la labor del supervisor del convenio de Invias , por el incumplimiento de la Cláusula Séptima – Vigilancia y Control en la Ejecución del Convenio: Supervisión y Control, Para verificar el cumplimiento de las obligaciones y compromisos pactados con la suscripción del Convenio interadministrativo, la vigilancia y control del mismo será ejercida por parte del Instituto Nacional de Vías - INVIAS a través del funcionario competente de conformidad con la Resolución de Delegación de Funciones vigente y, por parte del MINISTERIO el Director de Indígenas, Rom y Minorías y el Subdirector de Infraestructura del Ministerio del Interior, o quien haga sus veces.</t>
    </r>
    <r>
      <rPr>
        <b/>
        <sz val="9"/>
        <color rgb="FF000000"/>
        <rFont val="Arial"/>
        <family val="2"/>
      </rPr>
      <t xml:space="preserve">
· </t>
    </r>
    <r>
      <rPr>
        <sz val="9"/>
        <color rgb="FF000000"/>
        <rFont val="Arial"/>
        <family val="2"/>
      </rPr>
      <t>En la ejecución del Convenio no están siendo publicados los informes de supervisión en la plataforma y como consecuencia de ello se omite el deber legal de garantizar acceso a la documentación de ejecución contractual, lo que afecta condiciones de transparencia y acceso a la información pública.
· No existen evidencias de las actividades ni de los entregables.
· Los informes de ejecución del área respectiva no están siendo publicados en la plataforma SECOP II y como consecuencia de ello se omite el deber legal de garantizar acceso a la documentación de ejecución contractual, lo que afecta condiciones de transparencia y acceso a la información pública.
· Hay incumplimiento a los deberes de supervisión señalando que es deber de los supervisores “comprobar la alimentación de la plataforma SECOP II con los respectivos informes emitidos por el contratista”.</t>
    </r>
  </si>
  <si>
    <t>Falta de seguimiento y control por parte de la Supervisión del Contrato en el cargue de la información en el aplicativo SECOP II</t>
  </si>
  <si>
    <t xml:space="preserve">Solicitar a contratistas y a los apoyos a la supervisión la publicación de informes de ejecución contractual en el SECOP.
</t>
  </si>
  <si>
    <t xml:space="preserve"> Realizar un modelo de planificacion de informes de avance contractual como tablero de control para cada contrato o convenio </t>
  </si>
  <si>
    <t>Cuadro Control</t>
  </si>
  <si>
    <t>Se adjunta el respectivo informe que da cumplimiento a la actividad programada. 
SE SOLICITA EL CIERRE, POR EL CUMPLIMIENTO DE LA ACTIVIDAD.</t>
  </si>
  <si>
    <t>DAI2024H5M1 OCI</t>
  </si>
  <si>
    <t>Se evidencia el informe ejecucion del contrato firnado el 14 de julio, pero no se evidenciael cuadro de control de acuerdo a lo questa descripto en la actividad</t>
  </si>
  <si>
    <t>Se adjunta el respectivo cuadro de control que da cumplimiento a la actividad programada. Teniendo en cuenta que en reporte del segundo trimestre se había remitido el ifnorme de ejecución del contrato.
SE SOLICITA EL CIERRE, POR EL CUMPLIMIENTO DE LA ACTIVIDAD.</t>
  </si>
  <si>
    <t>90. DAI2024H5M1OCI</t>
  </si>
  <si>
    <r>
      <t xml:space="preserve">Deficiencia en la labor del supervisor del convenio de Operador Logístico, por el incumplimiento de la Cláusula Decima Segunda – Supervisión y Control, Parágrafo primero, y tercero; por cuanto el contratista incumple la:  </t>
    </r>
    <r>
      <rPr>
        <i/>
        <sz val="9"/>
        <color rgb="FF000000"/>
        <rFont val="Arial"/>
        <family val="2"/>
      </rPr>
      <t>clausula segunda: Obligaciones del Contratista. II Especificas, numeral 45 “Radicar mensualmente las facturas para el cobro del servicio contratado, con los soportes individuales de cada evento, junto con las facturas o recibos (según sea el caso) que soporten los pagos efectuados (anexo contrato 1077 de 2023).</t>
    </r>
  </si>
  <si>
    <t xml:space="preserve">
Memorando</t>
  </si>
  <si>
    <t>A la fecha todas las cuentas radicadas cuentan con los soportes de cada evento.</t>
  </si>
  <si>
    <t>H64-M1-2024</t>
  </si>
  <si>
    <t>La Dirección de  Asuntos Indigenas, Rom y Minorias allega un carpeta sin informacion</t>
  </si>
  <si>
    <r>
      <t xml:space="preserve">Se adjunta el respectivo memorando solicitando el cargue de los informes en la plataforma Secop II.
</t>
    </r>
    <r>
      <rPr>
        <b/>
        <sz val="9"/>
        <color rgb="FF000000"/>
        <rFont val="Arial"/>
        <family val="2"/>
      </rPr>
      <t>SE SOLICITA EL CIERRE, POR EL CUMPLIMIENTO DE LA ACTIVIDAD.</t>
    </r>
  </si>
  <si>
    <t>DAI2024H6M1 OCI</t>
  </si>
  <si>
    <t>Deficiencia en la labor del supervisor del convenio 2256 de 2023, por cuanto el contratista incumple las obligaciones contractuales que impiden la verificación del estado real del contrato dentro de las cuales se destacan:
·        Reporte de Pagos Incompleto
·        Falta de Evidencia de Entregables
·        Informe Financiero Pendiente
·        Informes de Supervisión incompletos
·        Publicación en el secop del proceso contractual.</t>
  </si>
  <si>
    <t xml:space="preserve">Falta de actualizacion en ejecucion contractual en la plataforma </t>
  </si>
  <si>
    <t>Solicitar a la subirección de gestión contractual y de gestión administrativa y financiera el expediente del convenio 2256 de 2023, para proceder con la liquidación del convenio.</t>
  </si>
  <si>
    <t xml:space="preserve">
Remitir memorando a las subirección de gestión contractual y de gestión administrativa y financiera solicitando expediente para revisar el estado  y proceder con la liquidación.</t>
  </si>
  <si>
    <t>Memorando</t>
  </si>
  <si>
    <t>Se comparten informes de supervión del convenio</t>
  </si>
  <si>
    <t>H65 M1 2024</t>
  </si>
  <si>
    <t>La Dirección de  Asuntos Indigenas, Rm y Minorias no remite informacion de evidencia que demuestre realizar  el seguimiento de la gestion de los supervisores asignados  a los diferentes contratos  o convenios de acuerdo a lo establecido en manual de supervision del ministerio, no se recibe una relacion e convenios, supervisores, solicitudes y estado</t>
  </si>
  <si>
    <t>Se adjunta los respectivos memorandos a las Subdirecciones de Gestión Contractual y Financiera, para revisar el estado de los convenios y proceder con la liquidación.
SE SOLICITA EL CIERRE, POR EL CUMPLIMIENTO DE LA ACTIVIDAD.</t>
  </si>
  <si>
    <t>DAI2024H7M1 OCI</t>
  </si>
  <si>
    <t>No se evidencia avance los soportes no estan relacionados con la actividad</t>
  </si>
  <si>
    <t>Se adjunta los respectivos memorandos; 1, A la Subdirecciones de Gestión Contractual; 2, a la Subdirección Administrativa y Financiera y 3, Memorando para conocer el estado de pagos. En los memorandos se encuentra la solicitud del Convenio 2253 de 2023. Con lo anterior, se cumple con la actividad propuesta para subsanar el hallazgo.
SE SOLICITA EL CIERRE, POR EL CUMPLIMIENTO DE LA ACTIVIDAD.</t>
  </si>
  <si>
    <t>92. DAI2024H7M1OCI</t>
  </si>
  <si>
    <t>Incumplimiento en término para dar respuesta a las PQRSD, tal como lo señala el código de procedimiento administrativo y de lo contencioso en el artículo 14, sustituido por el artículo 1 de la Ley 1755 de 2015, el cual señala: “Términos para resolver las distintas modalidades de peticiones. Salvo norma legal especial y so pena de sanción disciplinaria, toda petición deberá resolverse dentro de los quince (15) días siguientes a su recepción”.</t>
  </si>
  <si>
    <t>El hallazgo se origina debido a las falencias en la supervisión realizada a los contratistas y falta de personal de apoyo.</t>
  </si>
  <si>
    <t xml:space="preserve">:
Desarrollar un mecanismo de medición y control, para una mejor asignación de los trámites allegados, logrando una disminución y atención oportuna a las solicitudes allegadas a la Coordinación.  
</t>
  </si>
  <si>
    <t>Clasificar la correspondencia asignada a la Coordinación de Investigación y Registro, al ser esta Coordinación, la que contiene el mayor cúmulo de solicitudes represadas.</t>
  </si>
  <si>
    <t xml:space="preserve">Matriz </t>
  </si>
  <si>
    <t>Se adjunta la matriz de la clasificación de la correspondencia de la coordinación de investigación y registro.</t>
  </si>
  <si>
    <t>DAI2024H8M1 OCI</t>
  </si>
  <si>
    <t>Se evidencia avance en el seguimiento de las PQRSDF</t>
  </si>
  <si>
    <t>93. DAI2024H8M1OCI</t>
  </si>
  <si>
    <t>Se evidencia avance en el seguimiento de la gestion de la PQRSD de la Coordinacion de Investigacion y Registro</t>
  </si>
  <si>
    <t>Se evidencia un avance en esta actividad en la solicitud de cumplimiento en la atencion de los requermientos</t>
  </si>
  <si>
    <t>Solicitar a contratistas y a los apoyos a la supervisión la remisión de los trámites realizados por cada uno de ellos durante el periodo a cobrar</t>
  </si>
  <si>
    <t>Remitir memorando interno a los contratistas, solicitando que para el trámite de la cuenta de cobro se debe reportar el trámite realizado de las solicitudes asignadas por ControlDoc.</t>
  </si>
  <si>
    <t xml:space="preserve">Memorando </t>
  </si>
  <si>
    <t xml:space="preserve"> 
10</t>
  </si>
  <si>
    <t>Se adjunta el respectivo memorando remitido a los contratistas.</t>
  </si>
  <si>
    <t>DAI2024H8M2 OCI</t>
  </si>
  <si>
    <t>94. DAI2024H8M2OCI</t>
  </si>
  <si>
    <t>Solicitar a contratistas, la participación en la capacitación y se exigirá para el trámite de la cuenta de cobro del mes que se realice dicha capacitación</t>
  </si>
  <si>
    <t>Realizar capacitación a los contratistas, para el manejo de la plataforma Controldoc.</t>
  </si>
  <si>
    <t>Listado de Asistencia</t>
  </si>
  <si>
    <t xml:space="preserve"> 
5</t>
  </si>
  <si>
    <t xml:space="preserve">Se adjunta el respectivo listado de asistencia de la participación de los contratistas en la capacitación de Controldoc. </t>
  </si>
  <si>
    <t>DAI2024H8M3 OCI</t>
  </si>
  <si>
    <t>Se evidencia un avance en esta actividad en la capacitacion manejo de controldoc para la respuesta de PQRSDF</t>
  </si>
  <si>
    <t>Se evidencia un avance en esta actividad en la realización de la segunda y tercera capacitacion manejo de controldoc para la respuesta de PQRSDF</t>
  </si>
  <si>
    <t>95. DAI2024H8M3OCI</t>
  </si>
  <si>
    <t>Se evidencio avance de la actividad capacitaciom de PQRSDF el 02/09/2025</t>
  </si>
  <si>
    <t>   No se está realizando la actualización del formato FUID de los expedientes de la dependencia, vulnerando lo establecido en el artículo 15 de la Ley General de Archivo; por ende, el Acuerdo 038 de 2002 “Por el cual se desarrolla el artículo 15 de la Ley General de Archivos 594 de 2000” de Obligatoriedad de Implementación del FUID.</t>
  </si>
  <si>
    <t>Solicitar a contratistas y a los apoyos a la supervisión la remisión del archivo generado durante la ejecución contractual, junto con el FUID debidamente diligenciado.</t>
  </si>
  <si>
    <t>Remitir memorando interno a los contratistas, solicitando que para el trámite de la cuenta de cobro final se debe remitir todo el archivo generado durante la ejecución contractual, con el respectivo FUID debidamente diligenciado.</t>
  </si>
  <si>
    <t>No se evidencia avance para el segundo trimestre de 2025</t>
  </si>
  <si>
    <r>
      <t>Se adjunta el respectivo memorando descrito en la actividad propuesta para subsanar el hallazgo.</t>
    </r>
    <r>
      <rPr>
        <b/>
        <sz val="9"/>
        <color rgb="FF000000"/>
        <rFont val="Arial"/>
        <family val="2"/>
      </rPr>
      <t xml:space="preserve">
SE SOLICITA EL CIERRE, POR EL CUMPLIMIENTO DE LA ACTIVIDAD.</t>
    </r>
  </si>
  <si>
    <t>96. DAI2024H9M1OCI</t>
  </si>
  <si>
    <t>Se evidencia avance  de la actividad, despues de fecha corte del reporte del tercer trimestre.</t>
  </si>
  <si>
    <t>Se adjunta el respectivo memorando descrito en la actividad propuesta para subsanar el hallazgo.                                                                                                                                                                                        SE SOLICITA EL CIERRE, POR EL CUMPLIMIENTO DE LA ACTIVIDAD.</t>
  </si>
  <si>
    <t>Solicitar a contratistas, la participación en la capacitación en gestion documental  y se exigirá para el trámite de la cuenta de cobro del mes que se realice dicha capacitación</t>
  </si>
  <si>
    <t>Realizar capacitación a los contratistas, para el debido diligenciamiento del FUID.</t>
  </si>
  <si>
    <t>Listado de asistencia</t>
  </si>
  <si>
    <t>Se adjunta el respectivo memorando en el cual se solicita a la Subdirección  de Gestión Humana que se brinde una capacitación en el diligenciamiento del FUID a los profesionales de la Dirección, lo anterior para cumplir con la actividad propuesta para subsanar el hallazgo.</t>
  </si>
  <si>
    <t>97. DAI2024H9M2OCI</t>
  </si>
  <si>
    <t>Se evidencia la solicitud de la capacitacion, no se evidencia avance de la actividad ya que son la realizacion de dos capacotaciones y el producto son las listas de asistencia,</t>
  </si>
  <si>
    <t>Se adjunta la constancia de la realización de la capacitación a los profesionales de la DAI, descrito en la actividad propuesta para subsanar el hallazgo.                                                                   SE SOLICITA EL CIERRE, POR EL CUMPLIMIENTO DE LA ACTIVIDAD.</t>
  </si>
  <si>
    <t>Incumplimiento de: Resolución No. 1460 del 15 de septiembre de 2021; Circular interna del 29/04/2024. Y el “Procedimiento “Comisión de Servicios y Autorización de Desplazamientos al Interior y al Exterior del País, Versión:06 vigente desde 23/04/2024, actividad 15 punto 1 y punto 2
·        Tiempo de legalización de las comisiones de servicios de tres (3) días siguientes a la finalización de la misma.</t>
  </si>
  <si>
    <t>Falta de apropiación de la información establecida al interior de la Entidad para el procedimiento de Comisiones Nacionales e Internacionales</t>
  </si>
  <si>
    <t xml:space="preserve">
Realizar socialización a Funcionarios y Contratistas del Procedimiento para solicitud de Comisiones y legalizacion de acuerdo con la Resolución 1460 del 15 de Septiembre de 2021 y la Circular Interna No. 322855</t>
  </si>
  <si>
    <t xml:space="preserve">
Realizar socialización a traves de correo electronico a Funcionarios y Contratistas del Procedimiento para solicitud de Comisiones y legalizacion de acuerdo con la Resolución 1460 del 15 de Septiembre de 2021 y la Circular Interna No. 322855 , incluyendo la solicitud  programacion de  plan de comisiones y seguimiento al cumplimiento de los tiempos de tramite de legalización</t>
  </si>
  <si>
    <t xml:space="preserve">
Correos electronicos enviados al equipo de trabajo</t>
  </si>
  <si>
    <t xml:space="preserve">Desde la Subdirección de Gestión Humana, se realizó capacitación para funcionarios y contratistas de todo el proceso y tiempos estipulados para solicitud de comisiones y tiempo para las legalizaciones de las mismas </t>
  </si>
  <si>
    <t>149. H69 M1 2024</t>
  </si>
  <si>
    <t>La Dirección de  Asuntos Indigenas, Rom y Minorias reporta documento soporte asistencia capactitacion viaticos</t>
  </si>
  <si>
    <t>Se adjuntan los correos electronicos remitidos a los profesionales de la Dirección para el tema de Comisiones y Legalizaciones
SE SOLICITA EL CIERRE, POR EL CUMPLIMIENTO DE LA ACTIVIDAD.</t>
  </si>
  <si>
    <t>DAI2024H11M1 OCI</t>
  </si>
  <si>
    <t xml:space="preserve">Se evidencia cumplimiento de la actividad de acuerdo a las evidencias suministradas por la DAI. </t>
  </si>
  <si>
    <t>Establecer el mecanismo de seguimiento oportuno y eficaz de cumplimiento por el recurso humano de la DAIRM, para exigir la presentacion de los informes completos de legalización de las comisiones de servicio y autorizaciones de desplazamiento.</t>
  </si>
  <si>
    <t>3. Definir los profesionales a cargo de cada grupo de trabajo para los procedimientos de seguimiento de solicitudes y  leglizaciones de comisiones.</t>
  </si>
  <si>
    <t>Se designó a una funcionaria como enlace ante la Subdirección de Gestión Humana (Grupo de Viáticos) para que desarrolle las solicitudes en el sistema integra y realice las respectivas legalizaciones, adicional es quién da las información a los comisionados desde la solicitud hasta el momento en que se envia la legalización de comisión.</t>
  </si>
  <si>
    <t>151. H69 M3 2024</t>
  </si>
  <si>
    <t>La Dirección de  Asuntos Indigenas, Rom y Minorias asIgnÓ funcionario quien esta realizando el seguimiento a las comisiones y legalizaciones de la  direccion.</t>
  </si>
  <si>
    <t>  Se evidencia incumplimiento en el reporte de riesgos materializados que generan o podrían generar pérdidas a la entidad y los cuales no han sido comunicados a la Oficina Asesora de Planeación por la primera línea de defensa y/o líder del proceso correspondiente, incumpliendo lo señalado en la Metodología para la Administración de riesgos de gestión, corrupción y seguridad de la información Versión 01 de fecha 29/12/2021, en la que se establece: “Se debe contar con una base histórica de eventos que permita revisar si el riesgo fue identificado y qué sucedió con los controles. En caso de que el riesgo no se hubiese identificado, se debe incluir y dar el tratamiento correspondiente de acuerdo con la metodología”.</t>
  </si>
  <si>
    <t>No reporto de manera oportuna  a la Oficina sesora de planeación, la materializacion del riesgo.</t>
  </si>
  <si>
    <t xml:space="preserve"> Actualizar la matriz de riesgos identificando riesgos materializados incluyendo controles y plan de respuesta.</t>
  </si>
  <si>
    <t xml:space="preserve">Realizar mesas de trabajo con los lideres de procesos, para la  actualización de la matriz de riesgos,  y realizar los  reportes correspondientes. </t>
  </si>
  <si>
    <t>Matriz de riesgos</t>
  </si>
  <si>
    <t>Se adjunta la matriz de riesgos de la Dirección debidamente revisada.
SE SOLICITA EL CIERRE, POR EL CUMPLIMIENTO DE LA ACTIVIDAD.</t>
  </si>
  <si>
    <t>Se evidencia incumplimiento frente a lo señalado en el Decreto 1082 de 2015 en su artículo 2.2.7.2.3.3. Paso 2. “Establecer rutinas de Seguimiento a Metas de Gobierno. Las oficinas de planeación de los ministerios, departamentos administrativos y sus entidades adscritas y vinculadas, serán los responsables de actualizar y cargar toda la información relacionada con el seguimiento (avances cuantitativos y cualitativos de programas, metas e indicadores) Los avances cualitativos deberán ser reportados mensualmente, por su parte los avances cuantitativos, tanto nacionales como territoriales, deberán ser reportados teniendo en cuenta la periodicidad establecida para cada indicador en su ficha técnica. El límite para realizar el reporte de actualización de avances es el día 10 del mes siguiente a la fecha de corte”. Lo anterior teniendo en cuenta que el cuatrienio ya finalizo y las metas no se cumplieron en su totalidad.</t>
  </si>
  <si>
    <t xml:space="preserve">Realizar un oportuno y adecuado registro de información que nos permita mantener actualizada la plataforma SINERGIA, los primeros 10 días de cada mes, de acuerdo a los lineamientos estipulados por el departamento nacional de planeación.  Esto debe realizarse como un trabajo conjunto entre la Dirección y la oficina asesora de planeación para que el material consignado vaya acorde a los planes de ejecución definidos. </t>
  </si>
  <si>
    <t xml:space="preserve">1. solicitar información a los coordinadores y líderes de los grupos de la dirección, de los inidicadores cargados en el aplicativo SINERGIA.
</t>
  </si>
  <si>
    <t>Mensual</t>
  </si>
  <si>
    <t>Número</t>
  </si>
  <si>
    <t>Se adjunta pantallazo del reporte SINERGIA a marzo de 2025</t>
  </si>
  <si>
    <t>H1N71M12024</t>
  </si>
  <si>
    <t>No se evidencia soporte de solicitud de información a los coordinadores y líderes de los grupos de la dirección, de los inidicadores cargados en el aplicativo SINERGIA, acorde a las actividades planteadas</t>
  </si>
  <si>
    <t>La Dirección de Asuntos para Comunidades Negras, Afrocolombianas, Raizales y Palenqueras, informa que los indicadores de productos e informes y reporte de SINERGIA están totalmente al día, como evidencia dejamos pantallazo de las aprobaciones y fechas de corte.</t>
  </si>
  <si>
    <t>DCN2024H71M1</t>
  </si>
  <si>
    <t>Se evidencia correo de informacion donde se indica que se ha desarrollado el oportuno y adecuado registro de informacióna fin de matener  actualizada la plataforma SINERGIA,, sin embargo no se evidencia la solicitud a los cordinadores de información.  Se infiere que para poder actualizar dicha plataforma debio realizarse, por lo que se recomienda allegar este tipo de soportes.</t>
  </si>
  <si>
    <t xml:space="preserve">
2. Mesa técnica de seguimiento y mejoramiento continuo de los indicadores asociados a las actividades del plan nacional de desarrollo, y demás instrumentos de planeación de la Dirección. Esta mesa técnica se llevará a cabo en conjunto con la oficina asesora de planeación  del Ministerio. </t>
  </si>
  <si>
    <t>H1N71M22024</t>
  </si>
  <si>
    <t xml:space="preserve">No se evidencia soporte de
Mesa técnica de seguimiento y mejoramiento continuo de los indicadores asociados a las actividades del plan nacional de desarrollo, y demás instrumentos de planeación de la Dirección. Esta mesa técnica se llevará a cabo en conjunto con la oficina asesora de planeación  del Ministerio. </t>
  </si>
  <si>
    <t xml:space="preserve">Se realizan mesas técnicas de seguimiento y mejoramiento continuo de los indicadores asociados a las actividades del plan nacional de desarrollo, y demás instrumentos de planeación de la Dirección. Esta mesa técnica se llevará a cabo en conjunto con la oficina asesora de planeación  del Ministerio. </t>
  </si>
  <si>
    <t>DCN2024H71M2</t>
  </si>
  <si>
    <t>Se evidencia el desarrollo de multiples mesas técnicas de seguimiento y mejoramiento continuo de los indicadores asociados a las actividades del plan nacional de desarrollo, y demás instrumentos de planeación de la Dirección, con dnp y la OAP</t>
  </si>
  <si>
    <t>Se evidencia deficiencia en la labor de supervisión del convenio 1077 de 2023, por el incumplimiento de la Cláusula Decima Segunda – Supervisión y Control, Parágrafo primero, y tercero; por cuanto el contratista incumple la: clausula segunda: Obligaciones del Contratista. II Especificas, numeral 45 “Radicar mensualmente las facturas para el cobro del servicio contratado, con los soportes individuales de cada evento, junto con las facturas o recibos (según sea el caso) que soporten los pagos efectuados (anexo contrato 1077 de 2023).</t>
  </si>
  <si>
    <t>1. Informar tanto a control interno, como a la Oficina Asesora Juridica y Secretaria General el estado de avance de las aciones en cumplimiento  de la obligación por parte del contratista.</t>
  </si>
  <si>
    <t>Correos enviados</t>
  </si>
  <si>
    <t>H2N72M12024</t>
  </si>
  <si>
    <t>Lo reportado no coincide con la actividad de Informar tanto a control interno, como a la Oficina Asesora Juridica y Secretaria General el estado de avance de las aciones en cumplimiento  de la obligación por parte del contratista.</t>
  </si>
  <si>
    <t>Para el proximo trimestre se realizara la accion de mejora</t>
  </si>
  <si>
    <t>Actividad no iniciada</t>
  </si>
  <si>
    <t>Actividad1. correo electronico Informando  el estado de avance de las aciones en cumplimiento  de la obligación por parte del contratista</t>
  </si>
  <si>
    <t>DCN2024H2M1</t>
  </si>
  <si>
    <t xml:space="preserve">
2. Solicitar al contratista a través de correos electrónicos los soportes para la legalización de cada una de las actividades realizadas, una vez finalizados los eventos solicitado.</t>
  </si>
  <si>
    <t>H2N72M22024</t>
  </si>
  <si>
    <t>Lo reportado no coincide con la actividad de solicitar al contratista a través de correos electrónicos los soportes para la legalización de cada una de las actividades realizadas, una vez finalizados los eventos solicitado</t>
  </si>
  <si>
    <t>72.2 se envio comunicación al operador en 06-20-25 solicitando el soporte de legalizacion de actividades</t>
  </si>
  <si>
    <t>DCN2024H72M2</t>
  </si>
  <si>
    <t xml:space="preserve"> se evidencia por medio de comunicación Radicado 2025-2-002200-023571 Id: 561802 soportes para la legalización de las actividades  417,418, 486 realizadas,, informando al contratista Operador Logístico SOCIEDAD DE TELEVISION
DE CALDAS RISARALDA Y QUINDIO LTDA el estado de sus obligaciones</t>
  </si>
  <si>
    <t>3. Solicitar al contratista mesas de trabajo presencial o virtual, con el fin de revisar y buscar estrategias para solucionar las diferencias  encontradas en cada legalización.</t>
  </si>
  <si>
    <t>H2N72M32024</t>
  </si>
  <si>
    <t>Lo reportado no coincide con la actividad de solicitar al contratista mesas de trabajo presencial o virtual, con el fin de revisar y buscar estrategias para solucionar las diferencias  encontradas en cada legalización, ni se allega soporte de la jornada, temas tratados realizada</t>
  </si>
  <si>
    <t>72.3 Se anexan soportes del año 2024 donde se observa mesa de trabajo con el operador.</t>
  </si>
  <si>
    <t>DCN2024H72M3</t>
  </si>
  <si>
    <t>Se evidencia que  el acta y listado allegado no es suficiente como soporte de mesas de trabajo con el operador, no hace una descripcion de lo revisado, finalidad, al no tener fecha ni hora de realización</t>
  </si>
  <si>
    <t>Actividad 3. Se  evidencia listado de asistencia y acta de reunión  de mesas de trabajo en la cual se revisaron y buscar estrategias para solucionar las diferencias encontradas en cada legalización.</t>
  </si>
  <si>
    <t>DCN2024H2M3</t>
  </si>
  <si>
    <t xml:space="preserve"> 
4. Informar mensualmente al contratista el estado de sus obligaciones, con el fin de evitar incumplimiento de las mismas.</t>
  </si>
  <si>
    <t>H2N72M42024</t>
  </si>
  <si>
    <t>Lo reportado no coincide con la actividad de Informar mensualmente al contratista el estado de sus obligaciones, con el fin de evitar incumplimiento de las mismas.</t>
  </si>
  <si>
    <t>Actividad 4. Se evidencia correo electrónico informando a el  contratista el estado de sus obligaciones, con el fin de evitar incumplimiento de las mismas</t>
  </si>
  <si>
    <t>DCN2024H2M4</t>
  </si>
  <si>
    <t>No se evidenció la actualización de los documentos en los expedientes digitales de la muestra, incumpliendo así, con lo señalado en el procedimiento para la supervisión de la ejecución contractual, frente a la vigilancia administrativa el cual señala: “Velar porque exista un expediente del contrato que esté completo, actualizado y que cumpla las normas en materia de archivo”. 6. Se evidenció debilidad en la publicación de la información en el aplicativo SECOP I y II, incumplimiento con lo señalado en el Decreto 1081 de 2015, Capitulo 2. Publicación y divulgación de la información pública – transparencia activa, articulo 2.1.1.2.1.8, el cual dispone: “Publicación de la ejecución de contratos. Para efectos del cumplimiento de la obligación contenida en el literal g) del artículo 11 de la Ley 1712 de 2014, relativa a la información sobre la ejecución de contratos, el sujeto obligado debe publicar las aprobaciones, autorizaciones, requerimientos o informes del supervisor o del interventor, que prueben la ejecución del contrato.</t>
  </si>
  <si>
    <t>Contar con los informes de supervisión de convenios y contratos de forma mensual, lo que facilitará un seguyimiento adecuado de cada una de las actividades a desarrollar en los mismos</t>
  </si>
  <si>
    <t xml:space="preserve">1.Solicitar mensualmente a cada apoyo a la Supervision las evidencias de las actividades de supervision realidas,  que serviran como insumo para la elaboracion de del informe mensual de supervisión.
</t>
  </si>
  <si>
    <t>Se anexa solicitud de las cuentas a las contratistas Yenniffer Morales Borja y Alexandra Paola Correa González con las respectivas evidencias de cumplimiento de las actividades asociadas a sus contratos (unicos contratos vigentes a la fecha).</t>
  </si>
  <si>
    <t>H3N73M12024</t>
  </si>
  <si>
    <t>Teniendo en cuenta que a la fecha solo se cuenta con las dos personas contratadas en la DCN se evidecia la solicitud  mensual  las evidencias de las actividades de supervision realidas,  que serviran como insumo para la elaboracion de del informe mensual de supervisión.</t>
  </si>
  <si>
    <t>Durante la vigencia 2024 y primer semestre de 2025  no se realizaron contratos y/o convenios.</t>
  </si>
  <si>
    <t>Durante vigencia  2024 no hubo gestion contractual en la Dirección (Convenios y Contratos) lo que no permitio el debido reporte,  sin embargo, en la vigencia 2025 se evidencian las labores de apoyo a la supervision de los convenios y/ o contratos 1473  y 1773/2025</t>
  </si>
  <si>
    <t>DCN2024H3M1</t>
  </si>
  <si>
    <t xml:space="preserve">
2. Cargar de forma mensual en el secop I y Secop II, los informes de supevisión
</t>
  </si>
  <si>
    <t>Mensuales</t>
  </si>
  <si>
    <t>Número de informes cargados a SECOP</t>
  </si>
  <si>
    <t>H3N73M22024</t>
  </si>
  <si>
    <t>En la informacion allegada no se evidencia  el Cargar de forma mensual en el secop I y Secop II, los informes de supevisión</t>
  </si>
  <si>
    <t>Durante vigencia  2024 no hubo gestion contractual en la Dirección (Convenios y Contratos) lo que no permitio el debido reporte,  sin embargo,  sin emgargo en la vigencia 2025 se evidencian en el secop los documentos de gestion  de las labores a la supervición.  de los convenios y/o contratos 1473 y 1773/2025</t>
  </si>
  <si>
    <t>DCN2024H3M2</t>
  </si>
  <si>
    <t>3. Verificar mensualmente que los informes de supervisión se hallan cargado correctamente en la plataforma Secop I y Secop II.</t>
  </si>
  <si>
    <t>H3N73M32024</t>
  </si>
  <si>
    <t>En la informacion allegada no se evidencia la Verificacion mensual de  que los informes de supervisión se hallan cargado correctamente en la plataforma Secop I y Secop II.</t>
  </si>
  <si>
    <t>Durante vigencia  2024 no hubo gestion contractual en la Dirección (Convenios y Contratos) lo que no permitio el debido reporte,  sin embargo,  en la vigencia 2025 se evidencian en el secop  documentos de gestion  de las labores a la supervición.  de los convenios y/o contratos 1473 y 1773/2025, quedando a la espera de los informes de supervisión durante la vigencia 2026 segun los avances de la ejecución.</t>
  </si>
  <si>
    <t>DCN2024H3M3</t>
  </si>
  <si>
    <t>Incumplimiento en término para dar respuesta a las PQRSD, tal como lo señala el código de procedimiento administrativo y de lo contencioso en el artículo 14, sustituido por el artículo 1 de la Ley 1755 de 2015, el cual señala: “Términos para resolver las distintas modalidades de peticiones. Salvo norma legal especial y so pena de sanción
disciplinaria, toda petición deberá resolverse dentro de los quince (15) días siguientes a su recepción”</t>
  </si>
  <si>
    <t>Revisar e identificar cada uno de los IDs, que ingresa a la mesa de entrada a la Dirección de Asuntos para Comunidades, Negras, Afrocolombianas, Raizales y Palequeras, con el propósito de minimizar el tiempo de respuesta a las solicitides de los diferentes peticionarios y asi poder dar respouesta oportuna de acuerdo a los términos señalados en la Ley 1755 del 2015.</t>
  </si>
  <si>
    <t xml:space="preserve">1. Determinar e Identificar  diariamente la cantidad de Ids, que ingresan a la mesa de entrada y así poder dar trasferencia a cada uno de los Grupos pertenecientes a la Dirección, por parte de la persona designada para atender la mesa de entrada.
</t>
  </si>
  <si>
    <t>DCN2024H4M1.pdf</t>
  </si>
  <si>
    <t>Según reporta la Dependencia, se identificaron, los IDS que ingresaron a la mesa de entrada de la DCN y se realizaron las respectivas asiganciones según las obligaciones y funciones de cada contratiista y funcionario. Nota: se adjunta matriz de seguimiento, de lo anterior, se evidencio una matriz de seguimiento en el link aportado por la Direccion, en este se observaron los seguimientos a los IDS que ingresaron para los meses de julio agosto y septiembre de 2024, en vista que de los 3 seguimeintos mensuales se hicieron los 3 la ejecucion de de esta actividad para el trimestre del segumiento es del 100%</t>
  </si>
  <si>
    <t xml:space="preserve">
2. Trasferir cada uno de los IDs asignados por la mesa de entrada a los servidores designados por grupo, el cual hará su debido reparto para dar asi respuesta en los terninos establecidos por la ley.
</t>
  </si>
  <si>
    <t>PQRSD Asignados y tramitados</t>
  </si>
  <si>
    <t>DCN2024H4M2.xlsx</t>
  </si>
  <si>
    <t>Según reporta la Dependencia, Se adjunta matriz de seguimiento, en la cual se evidencia la cantidad de IDS asignados a cada contratista y funcionarios para posterior reparto, se evidencio una matriz de seguimiento en el link aportado por la Direccion, en este se observaron 1557  IDS asignados para los meses de julio agosto y septiembre de 2024, con la evidencia suministrada se comprueba la asignacion de los ID a los servidores segun lo requerido por la actividad, la ejecucion por tanto  de esta actividad para el trimestre del segumiento es del 100%</t>
  </si>
  <si>
    <t xml:space="preserve">3. Realizar control semanal por parte de los lideres de cada grupo para verificar el estado actual de las respuestas a los IDs asignados y obtener así el cierre de gestion exitosa.
</t>
  </si>
  <si>
    <t>Semanal</t>
  </si>
  <si>
    <t>Se adjunta base de reparto de los IDS ingresados a la DCN en el 2025</t>
  </si>
  <si>
    <t>H4N74M32024</t>
  </si>
  <si>
    <t>En la informacion allegada no se evidencia la manera en que se realiza el  control semanal por parte de los lideres de cada grupo para verificar el estado actual de las respuestas a los IDs asignados y obtener así el cierre de gestion exitosa.</t>
  </si>
  <si>
    <t>Se cumple control de ID por parte de los lideres para verificar estado actual</t>
  </si>
  <si>
    <t>DCN2024H74M3</t>
  </si>
  <si>
    <t>Se evidencia matriz excel de seguimiento por parte de los lideres</t>
  </si>
  <si>
    <t>No se está realizando la actualización del formato FUID de los expedientes de la dependencia, vulnerando lo establecido en el artículo 15 de la Ley General de Archivo; por ende, el Acuerdo 038 de 2002 “Por el cual se desarrolla el artículo 15 de la Ley General de Archivos 594 de 2000” de Obligatoriedad de Implementación del FUID</t>
  </si>
  <si>
    <t>Actualizar el FUID  en el formato vigente publicado el el SIGI.</t>
  </si>
  <si>
    <t xml:space="preserve">Mantener actualizada la  información en el formatos vigente de acuerdo a los lineamientos que establece el Grupo de Gestión Documental. </t>
  </si>
  <si>
    <t>Formato actualizado</t>
  </si>
  <si>
    <t>Incumplimiento de: “Procedimiento “Comisión de Servicios y Autorización de Desplazamientos al Interior y al Exterior del País, Versión:06 vigente desde 23/04/2024 actividad 15 punto 1 y punto 2; Circular interna del 29/04/2024. Y Resolución No. 1460 del 15 de septiembre de 2021, en los siguientes puntos: • Tiempo de legalización de las comisiones de servicios de tres (3) días siguientes a la finalización de la misma.</t>
  </si>
  <si>
    <t>Legalizar las comiciones de Servicios y Autorización de Desplazamientos al Interior y al Exterior del País dentro de los tres (3) días siguientes a la finalización de la misma.</t>
  </si>
  <si>
    <t>1.El enlace de la DACNARP, hará un seguimiento diario a cada contratista o funcionario, que hayan culminado sus comisiones, para garantizar que radiquen en los tiempos estipulados</t>
  </si>
  <si>
    <t>Diario</t>
  </si>
  <si>
    <t>Herramienta de seguimiento diario de comisiones y legalizaciones.</t>
  </si>
  <si>
    <t>H6N76M12024</t>
  </si>
  <si>
    <t>En la informacion allegada no se evidencia  que el  enlace de la DACNARP, haga un seguimiento diario a cada contratista o funcionario, que hayan culminado sus comisiones, para garantizar que radiquen en los tiempos estipulados</t>
  </si>
  <si>
    <t>Al utilizar el procedimiento de establecido para el seguimiento diario, se ha mejorado el tiempo de legalización</t>
  </si>
  <si>
    <t>DCN2024H76M1</t>
  </si>
  <si>
    <t>Se evidencia documento "Plan de Comisiones" donde se realiza seguimiento</t>
  </si>
  <si>
    <t xml:space="preserve">
2.Cuando esté próxima a vencer la legalización se enviará un correo con copia a los supervisores de contrato, para la exigencia de la misma.</t>
  </si>
  <si>
    <t>Correo solicitud de legalizaciones 25/03/2025</t>
  </si>
  <si>
    <t>H6N76M22024</t>
  </si>
  <si>
    <t xml:space="preserve">Se evidencia el envio de un correo con copia a los supervisores de contrato, para la exigencia de la misma, cuando esté próxima a vencer la legalización </t>
  </si>
  <si>
    <t>Se observa avance y disminución de legalizaciones pendientes por fuera del tiempo establecido.</t>
  </si>
  <si>
    <t>DCN2024H76M2</t>
  </si>
  <si>
    <t>Se evidencian correos de legalización de comisiones</t>
  </si>
  <si>
    <t xml:space="preserve">3.No se autorizarán nuevas comisiones, a los contratistas que tengan legalizaciones pendientes.
</t>
  </si>
  <si>
    <t>No se tramitaron comisiones de los funcionarios con legalizaciones pendientes.</t>
  </si>
  <si>
    <t>H6N76M32024</t>
  </si>
  <si>
    <t>En la informacion allegada no se evidencia  que No se autorizarán nuevas comisiones, a los contratistas que tengan legalizaciones pendientes, dado que no se tiene un comunicado o algo que soporte esta actividad</t>
  </si>
  <si>
    <t>DCN2024H76M3</t>
  </si>
  <si>
    <t>Se evidencian correos donde se indica a personal de la DCN la no aprobación de comisiones por falta de legalización de alguna anterior</t>
  </si>
  <si>
    <t xml:space="preserve">
4.No se firmaran cuentas de cobro, cuando se tengan legalizaciones pendientes.</t>
  </si>
  <si>
    <t>A la fecha las contratistas Yenniffer Morales Borja y Paola Alexandra Correa Gonzalez no han comisionado, por lo tanto, no tienen legalizaciones pendientes.</t>
  </si>
  <si>
    <t>H6N76M42024</t>
  </si>
  <si>
    <t xml:space="preserve">No se tiene información que pueda permitir avance en esta actividad. </t>
  </si>
  <si>
    <t>No se han firmado cuentas de cobro con legalizaciones pendientes</t>
  </si>
  <si>
    <t>DCN2024H76M4</t>
  </si>
  <si>
    <t xml:space="preserve">Se evidencian correos de cuentas de cobro quie no fueron aprobadas por tener pendientes legalizaciones de comisiones </t>
  </si>
  <si>
    <t>Incumplimiento del “Manual para el manejo de la información documentada de fecha 04/08/2023”, que tiene como objeto: “Establecer las actividades para controlar la creación, modificación, actualización, obsolescencia, revisión, aprobación, formalización, identificación, distribución, almacenamiento, entre otros, de los documentos internos que se manejan en el Ministerio del Interior para asegurar su manejo entre los actores. Así como también el control sobre los documentos y registros (internos y externos); que garanticen el desarrollo y la gestión de los procesos en el día a día por las diferentes áreas o dependencias para la prestación de los servicios encomendados y sus procesos identificados en el Sistema Integrado de Gestión”. Lo anterior en razón a que no se evidenció revisión y actualización de la documentación de la dependencia en el marco del SIGI.</t>
  </si>
  <si>
    <t>Actualizar los formatos, y optmizar los procedimientos de acuerdo a las necesidades de la Dirección de asuntos para comunidades negras, afrocolombianas, raizales y palenqueras; en el marco del manual para el manejo de la información documentada de fecha 04/08/2022</t>
  </si>
  <si>
    <t>1. Revisión, actualización y mejoramiento de la documentación, en el SIGI asociada a la Dirección de asuntos para comunidades negras, afrocolombianas, raizales, y palenquerass</t>
  </si>
  <si>
    <t>Semestral</t>
  </si>
  <si>
    <t>Se adjuntan proyectos de los procedimientos asociados a las funciones de la DCN y el respectivo listado de asistencia de la mesa de trabajo.</t>
  </si>
  <si>
    <t>H7N77M12024</t>
  </si>
  <si>
    <t>En la informacion allegada no se evidencia se hayan Realizado  Revisión, actualización y mejoramiento de la documentación, en el SIGI asociada a la Dirección de asuntos para comunidades negras, afrocolombianas, raizales, y palenquerass</t>
  </si>
  <si>
    <t>Se avanzó en la actualización de los formatos de los actos administrativos.</t>
  </si>
  <si>
    <t>DCN2024H77M1</t>
  </si>
  <si>
    <t>Se evidenciaron documentos borrador de los formatos de actos administrativos, no se evidencia que hayan sido aprobados y publicados en el sitio del portal web del Sistema Integrado de Gestión Intitucional</t>
  </si>
  <si>
    <t>Se evidencia la revisión y actualización de los  documentos  en el SIGI asociada a la Dirección de Asuntos para Comunidades Negras, Afrocolombianas, Raizales, y Palenquerass, y queda a la espera la aprobacion por parte de la OAP.</t>
  </si>
  <si>
    <t>DCN2024H7M1</t>
  </si>
  <si>
    <t>Actualizar los formatos, y optmizar los procedimientos de acuerdo a las necesidades de la Dirección de asuntos para comunidades negras, afrocolombianas, raizales y palenqueras; en el marco del manual para el manejo de la información documentada de fecha 04/08/2023</t>
  </si>
  <si>
    <t xml:space="preserve">                                  
2. Realizar ajustes a los procedimientos, y documentación del SIGI según las necesidades de la Dirección de asuntos para comunidades negras, afrocolombianas, raizales y palenqueras,  que permitan registrar evidencias de resultados de las actividades desarrolladas</t>
  </si>
  <si>
    <t>H7N77M22024</t>
  </si>
  <si>
    <t>En la informacion allegada no se evidencia se hayan Realizado ajustes a los procedimientos, y documentación del SIGI según las necesidades de la Dirección de asuntos para comunidades negras, afrocolombianas, raizales y palenqueras,  que permitan registrar evidencias de resultados de las actividades desarrolladas, dado que son propuestas mas no actualizaciones</t>
  </si>
  <si>
    <t>Se avanzó en la actualización de los procedimientos del formato de autoreconocimiento y Consejos Comunitarios</t>
  </si>
  <si>
    <t>DCN2024H77M2</t>
  </si>
  <si>
    <t>Se evidencian actas de reunión con la Oficina Asesora de Planeación, así como documentos borrador de actualización de los procedimientos: "Expedir certificación de autorreconocimiento como miembro de las comunidades negras, afrocolombianas, raizales y palenqueras" e "Inscripción de consejos comunitarios de comunidades negras, registro de novedades y expedición de certificación", sin embargo, son documentos borrador, sin aprobación final y publicación actualizada en el Sistema Integrado de Gestión Institucional</t>
  </si>
  <si>
    <t>Se registra las evidencias de resultados de las actividades desarrolladas para los ajustes a los procedimientos, y documentación del SIGI planteados por la Dirección.</t>
  </si>
  <si>
    <t>DCN2024H7M2</t>
  </si>
  <si>
    <t>Se evidencia incumplimiento en el reporte de riesgos materializados que generan o podrían generar pérdidas a la entidad y los cuales no han sido comunicados a la Oficina Asesora de Planeación por la primera línea de defensa y/o líder del proceso correspondiente, incumpliendo lo señalado en la Metodología para la Administración de riesgos de gestión, corrupción y seguridad de la información Versión 01 de fecha 29/12/2021, en la que se establece: “Se debe contar con una base histórica de eventos que permita revisar si el riesgo fue identificado y qué sucedió con los controles. En caso de que el riesgo no se hubiese identificado, se debe incluir y dar el tratamiento correspondiente de acuerdo con la metodología”.</t>
  </si>
  <si>
    <t xml:space="preserve">Optimizar la gestión y comunicación entre áreas de manera que se pueda conocer por parte de la oficina asesora de planeación, la información al detalle de los riesgos materializados que generan o podrían generar pérdidas a la entidad. </t>
  </si>
  <si>
    <t>1. Crear un link de acceso a la base para que desde la oficina asesora de planeación se pueda validar periodicamente, el total del riesgos identificados, y la documentación de soporte para cada uno de los hallazgos.</t>
  </si>
  <si>
    <t>Bimensual</t>
  </si>
  <si>
    <t>Según la Direccion, se remitio base de datos a través de correo electrónico, se anexa un link con correos electronicos, donde demuestra la remision de la matriz de riesgos para la Oficina asesora de planeacion, en el mes de agosto, de lo anterior, esta actividad queda en el 100% para el seguimiento del trimestre se debio hacer una remision.</t>
  </si>
  <si>
    <t xml:space="preserve">
2. Hacer una revisión de los inventarios de sistemas de información existentes en la Dirección de asuntos para comunidades negras, afrocolombianas, raizales, y palenqueras; para confirmar las necesidades actuales, y hacer actualización del catalogo en conjunto con la oficina de información pública.</t>
  </si>
  <si>
    <t>Se anexa correo remitido a la OAP con los links de validación de los soportes de los riesgos identificados</t>
  </si>
  <si>
    <t>H8N78M22024</t>
  </si>
  <si>
    <t xml:space="preserve">Se evidencia un aance parcial en el desarrollo de la actividad que consiste en hacer una revisión de los inventarios de sistemas de información existentes en la Dirección de asuntos para comunidades negras, afrocolombianas, raizales, y palenqueras; para confirmar las necesidades actuales, y hacer actualización del catalogo en conjunto con la oficina de información pública, sin embargo no se evidencia confirmar las necesidades actuales, y hacer actualización del catalogo en conjunto con la oficina de información pública </t>
  </si>
  <si>
    <t>Se remitio soporte del inventario de los sistemas de información a cargo de la DCN, en la cual se incorpora la actualización al sistema de Comunidades Negras, Afrocolombianas, Raizales y 
Palenqueras_x000D_</t>
  </si>
  <si>
    <t>DCN2024H8M2</t>
  </si>
  <si>
    <t>Se envidencio soporte del inventario de los sistemas de información a cargo de la DCN, en la cual se incorpora la actualización al sistema de Comunidades Negras, Afrocolombianas, Raizales y 
Palenqueras</t>
  </si>
  <si>
    <t>3. Crear indicadores de efectividad y calidad, según las características propias del proceso de radicación e información de riesgos, que vaya acorde a lo establecido en el procedimiento "Sistema de seguimiento basado en indicadores" versión 02 del 15/12/2020.</t>
  </si>
  <si>
    <t>Se adjunta base de datos con los sistemas de información de la DCN</t>
  </si>
  <si>
    <t>H8N78M32024</t>
  </si>
  <si>
    <t>Se evidencia avances mas no la creacion de indicadores de efectividad y calidad, según las características propias del proceso de radicación e información de riesgos, que vaya acorde a lo establecido en el procedimiento "Sistema de seguimiento basado en indicadores" versión 02 del 15/12/2020.</t>
  </si>
  <si>
    <t>Se realiza el cargue de información y creación  de indicadores de efectividad y calidad, según las características propias del proceso de radicación e información de riesgos, que vaya acorde a lo establecido en el procedimiento "Sistema de seguimiento basado en indicadores" versión 02 del 15/12/2020.</t>
  </si>
  <si>
    <t>DCN2024H78M3</t>
  </si>
  <si>
    <t>No se evidencia la creación de indicadores de efectividad y calidad de la Dirección. Las evidencias remitidas corresponden a correos electrónicos del reporte de seguimiento a indicadores de proceso enviados a la Oficina Asesora de Planeación</t>
  </si>
  <si>
    <t xml:space="preserve">Se remitio ficha de creación de indicadores de efectividad y calidad para la Dirección de Comunidades Negras </t>
  </si>
  <si>
    <t>DCN2024H8M3</t>
  </si>
  <si>
    <t xml:space="preserve">Se evidencio ficha de creación de indicadores de efectividad y calidad para la Dirección de Comunidades Negras </t>
  </si>
  <si>
    <t xml:space="preserve">Se evidenció la no actualización de los documentos en los expedientes digitales, de los contratos interadministrativos 2561 de 2023 y 2665 de 2023, verificados de la muestra, incumpliendo así, con lo señalado en el Procedimiento para la supervisión de la ejecución contractual, frente a la vigilancia administrativa el cual señala: “Velar porque exista un expediente del contrato que esté completo, actualizado y que cumpla las normas en materia de archivo”. </t>
  </si>
  <si>
    <t>Realizar mesas de trabajo con los supervisores de la SPS para identificar, validar  y ajustar el procedimiento utilizado para el cargue de informacion relacionada con el ejercicio de la supervisión que permita mantener actualizado los expedientes contractuales , en cumplimiento  con la norma</t>
  </si>
  <si>
    <t xml:space="preserve"> Realizar mesas de trabajo con listado de asistencia</t>
  </si>
  <si>
    <t xml:space="preserve">5 mesas de trabajo con lista de asistencia </t>
  </si>
  <si>
    <t>Se adjjunta mesa de trabajo de cada uno de los supervisores ara identificar, validar  y ajustar el procedimiento utilizado para el cargue de informacion relacionada con el ejercicio de la supervisión que permita mantener actualizado los expedientes contractuales ,</t>
  </si>
  <si>
    <t>SPSH1M12024</t>
  </si>
  <si>
    <t>Se evidencia el cumplimiento de la actividad, sin embargo la Oficina de Control Interno considera importante que está actividad se incluya como un control en los procedimientos de la Subdirección y/o proceso, y de esta manera prevenir que vuelva a ocurrir.</t>
  </si>
  <si>
    <t xml:space="preserve">Se evidenció debilidad en la publicación de la información en el aplicativo SECOP I y II, incumplimiento con lo señalado en el Decreto 1081 de 2015, Capitulo 2. Publicación y divulgación de la información pública – transparencia activa, articulo 2.1.1.2.1.8, el cual dispone: “Publicación de la ejecución de contratos. Para efectos del cumplimiento de la obligación contenida en el literal g) del artículo 11 de la Ley 1712 de 2014, relativa a la información sobre la ejecución de contratos, el sujeto obligado debe publicar las aprobaciones, autorizaciones, requerimientos o informes del supervisor o del interventor, que prueben la ejecución del contrato”.  </t>
  </si>
  <si>
    <t xml:space="preserve">Realizar mesas de trabajo con los supervisores y apoyos a la supervision de la SPS para identificar las causas del no cargue a tiempo de la información relacionada con supervisión, planteando un procedimiento y tiempos perentorios para el cargue de los mismos. </t>
  </si>
  <si>
    <t>Realizar mesa de trabajo con listado de asistencia</t>
  </si>
  <si>
    <t>Se adjjunta mesa de trabajo de cada uno de los supervisores ara identificar, validar  y ajustar el procedimiento utilizado para el cargue de informacion relacionada con el ejercicio de la supervisión que permita mantener actualizado los expedientes contractuales  y cargue en SECOP II</t>
  </si>
  <si>
    <t>SPSH2M12024</t>
  </si>
  <si>
    <t>Se evidenció debilidad en la planeación contractual del convenio 1039 de 2018, al presentarse situaciones críticas que podrían haber sido abordadas o anticipadas antes de la ejecución contractual, incumpliendo lo establecido en el Decreto 1082 de 2015, Subsección 6, artículo 2.2.1.1.1.6.1, el cual señala:ARTÍCULO 2.2.1.1.1.6.1. Deber de análisis de las Entidades Estatales. La Entidad Estatal debe hacer, durante la etapa de planeación, el análisis necesario para conocer el sector relativo al objeto del Proceso de Contratación desde la perspectiva legal, comercial, financiera, organizacional, técnica, y de análisis de Riesgo. La Entidad Estatal debe dejar constancia de este análisis en los Documentos del Proceso”. Asimismo, en el Manual De Contratación Del Ministerio Del Interior Y Los Fondos A Su Cargo, en el numeral 5.7.1.1. Etapa Precontractual en la actividad 1 establece: “ACTIVIDAD RESPONSABLE 1. Solicitud de disponibilidad presupuestal (CDP). 2. Análisis del Sector, Estudio del Mercado 3. Elaboración de Proyecto de Estudios Previos, Anexo de especificaciones técnicas mínimas o Ficha Técnica. 4. Matriz de riesgos. 5. Solicitud de Contratación</t>
  </si>
  <si>
    <t>Realizar  capacitación al grupo de Planeación y Viabilización de Proyectos, apoyos juridicos y supervisores de la SPS, para socializar lo señalado en guia para determinar los riesgos en materia de contratacion, enfocada en la planeacion https://www.colombiacompra.gov.co/sites/cce_public/files/cce_documents/cce_manual_cobertura_riesgo.pdf</t>
  </si>
  <si>
    <t>Realizar capacitación con istado de asistencia</t>
  </si>
  <si>
    <t xml:space="preserve">Una (1) capacitación con lista de asistencia </t>
  </si>
  <si>
    <t>Se adjunta lista de asistencia realizada añ grupo de viabilizacion de 9 de diciembre  de 2024 Socializacion planeacion contractual</t>
  </si>
  <si>
    <t>SPSH3M12024</t>
  </si>
  <si>
    <t>Se evidenció incumplimiento en el numeral 5 de las obligaciones específicas del contrato 1077 de 2023 que reza: “Realizar las cotizaciones de cada servicio o bien requerido teniendo en cuenta las políticas de austeridad y lo definido en la ficha técnica anexa a los presentes estudios previos, dando prioridad de acuerdo con la fecha de realización del evento, pero siempre respetando el tiempo establecido”</t>
  </si>
  <si>
    <t>Realizar socialización  con el subdirector y/o el apoyo que se designe, para que en razon a la ejecucion del contrato de servicios  N°1648 DE 2024, se revisen obligaciones especificas, con el fin de mitigar el riesgo del aval de eventos sin el cumplimiento de requisitos</t>
  </si>
  <si>
    <t xml:space="preserve"> Realizar reunión de socialización con listado de asistencia</t>
  </si>
  <si>
    <t xml:space="preserve"> Una (1) reunión de socialización con lista de aistencia </t>
  </si>
  <si>
    <t>Se adjunta evidencia de socializacion</t>
  </si>
  <si>
    <t>SPSH4M12024</t>
  </si>
  <si>
    <t>Se evidencia presentacion obligaciones contrato 1648 de 2024, no se evidencia listado de asistencia, carece de evidencias para dar por terminada esta actividad.</t>
  </si>
  <si>
    <t>Se realizo socialización con el supervisor y apoyo del contrato  1648 de 2024 el 23 de octubre de 2024, socializando las obligaciones y cumplimiento de estas</t>
  </si>
  <si>
    <t>SPS2024H4M1</t>
  </si>
  <si>
    <t>Se evidencia una presentación con temática obligaciones contrato 1648 de 2024 y listado de asistencia.
Se da por terminada esta actividad.</t>
  </si>
  <si>
    <t>Incumplimiento en término para dar respuesta a las PQRSD, tal como lo señala el código de procedimiento administrativo y de lo contencioso en el artículo 14, sustituido por el artículo 1 de la Ley 1755 de 2015, el cual señala: “Términos para resolver las distintas modalidades de peticiones. Salvo norma legal especial y so pena de sanción disciplinaria, toda petición deberá resolverse dentro de los quince (15) días siguientes a su recepción</t>
  </si>
  <si>
    <t>Realizar capacitación con los lideres de los diferentes procesos que lleva a cabo la Subdirección sobre la importancia de dar respuesta a las PQR de manera oportuna y ponerse al dia en las peticiones pendientes de respuesta,</t>
  </si>
  <si>
    <t xml:space="preserve"> Realizar Capacitaciones. </t>
  </si>
  <si>
    <t>Dos (2) capacitaciones</t>
  </si>
  <si>
    <t>1. Se adjunta lista de asistencia capacitaciones realizadas al equipo SPS</t>
  </si>
  <si>
    <t>SPSH5M12024</t>
  </si>
  <si>
    <t xml:space="preserve"> Realizar campañas de autogestión para que todos los funcionarios y contratistas revisen el controldoc diariamente y realicen el cierre correspondiente a las solicitudes dando cumplimiento en los términos de respuesta.</t>
  </si>
  <si>
    <t xml:space="preserve">Realizar campaña de sensibilización y autogestión </t>
  </si>
  <si>
    <t xml:space="preserve">2  campañas </t>
  </si>
  <si>
    <t>Se solciita se elimine esta acción de mejora toda vez que con las mesas de trabajo realizadas se realizó la sensibilizacoión</t>
  </si>
  <si>
    <t>Las descripcion de avance no corresponde ala actividad planteada, la justificacion no es suficiente para la eliminacion de esta actividad</t>
  </si>
  <si>
    <t>Se realizaron dos campañas de socialización de  las respuestas oportunas de PQRSD, las cuales fuerón socializadas a través de Correos Electronicos, dirigido a todos los contratistas y funcionarios de la SPS</t>
  </si>
  <si>
    <t>SPS2024H5M2</t>
  </si>
  <si>
    <t>Se evidencian campañas con piezas informativas controldoc y PQRSD.
Se da por terminada esta actividad.</t>
  </si>
  <si>
    <t xml:space="preserve"> Incumplimiento de lo establecido en la Circular interna del 29/04/2024. Y Resolución No. 1460 del 15 de septiembre de 2021 Y “Procedimiento “Comisión de Servicios y Autorización de Desplazamientos al Interior y al Exterior del País, Versión:06 vigente desde 23/04/2024 actividad 15 punto 1 y punto 2, en lo siguiente:	Tiempo de legalización de las comisiones de servicios de tres (3) días siguientes a la finalización de la misma.</t>
  </si>
  <si>
    <t xml:space="preserve">Realizar seguimiento semanal de las comisiones realizadas y causadas en la Subdirección dentro de los tiempos establecidos </t>
  </si>
  <si>
    <t xml:space="preserve">1) Informe semanal dirigido  a los supervisores señalando  las comisiones que no hayan cumplido con el tiempo de legalización dentro de los tiempos establecidos.
</t>
  </si>
  <si>
    <t xml:space="preserve"> Un (1) informe semanal </t>
  </si>
  <si>
    <t>Se adjunta en el one drive los informes dirigidos mediante correo electrónico a los supervisores de la SPS informando las comisiones pendientes por legalizar .</t>
  </si>
  <si>
    <t>SPSH6M12024</t>
  </si>
  <si>
    <t>Realizar seguimiento a las comisiones que se van a realizar en la Subdirección de Proyectos con el fin de identificar las comisiones pendientes por legalizar.</t>
  </si>
  <si>
    <t>2) Base en Excel.</t>
  </si>
  <si>
    <t xml:space="preserve">Una (1) base Excel </t>
  </si>
  <si>
    <t xml:space="preserve">Se adjunta base en excel correspondiente a las comisiones programadas  y realizadas hasta diciembre de 2024. </t>
  </si>
  <si>
    <t>SPSH6M22024</t>
  </si>
  <si>
    <t>Realizar capacitación interna de funcionarios y contratistas para socializar la normativa vigente del tema, para adquirir habilidades y conocimientos necesarios para el cumplimiento de la tarea</t>
  </si>
  <si>
    <t xml:space="preserve">Una (1) Capacitación </t>
  </si>
  <si>
    <t xml:space="preserve">Se solciita se elimine esta acción de mejora toda vez que en el plan de mejoramiento 2023 se realizaron varias capacitaciones a los contratistas sobre el cumplimiento de la circular de comisiones </t>
  </si>
  <si>
    <t>SPSH6M32024</t>
  </si>
  <si>
    <t>Se evidencia incumplimiento en el reporte de riesgos materializados que generan o podrían generar pérdidas a la entidad y los cuales no han sido comunicados a la Oficina Asesora de Planeación por la primera línea de defensa y/o líder del proceso correspondiente, incumpliendo lo señalado en la Metodología para la Administración de riesgos de gestión, corrupción y seguridad de la información Versión 01 de fecha 29/12/2021, en la que se establece: “Se debe contar con una base histórica de eventos que permita revisar si el riesgo fue identificado y qué sucedió con los controles. En caso de que el riesgo no se hubiese identificado, se debe incluir y dar el tratamiento correspondiente de acuerdo con la metodología”</t>
  </si>
  <si>
    <t>Incluir y formalizar nuevos riesgos de gestión, con el fin de garantizar el reporte adecuado de las actividades de control. Esto permitirá implementar medidas preventivas y correctivas, evitando su materialización y asegurando el cumplimiento de la metodología.</t>
  </si>
  <si>
    <t>Identificar riesgos de gestión basados en observaciones de la auditoría interna. Estos riesgos serán evaluados según la Metodología para la Administración de Riesgos de Gestión, Corrupción y Seguridad de la Información, e incorporados en el Sistema de Administración de Riesgos (matriz) con controles específicos y responsables asignados. Además, se implementarán mecanismos de reporte periódico y un sistema de monitoreo continuo para asegurar su gestión efectiva y prevenir su materialización.</t>
  </si>
  <si>
    <t xml:space="preserve">Dos (2) Mesas de trabajo con la Oficina Asesora de Planeación con lista de asistencia.
</t>
  </si>
  <si>
    <t>No se evidenciaron avances</t>
  </si>
  <si>
    <t>No se evidencio avance en esta actividad</t>
  </si>
  <si>
    <t>Se relacionan lista de asistencia del 3 de diciembre del 2024 y del  16 de agosto de  2024, de las mesas de trabajo realizadas con el area de planeación frente a la evaluación y formulación de riesgos de la Subdirección de Proyectos</t>
  </si>
  <si>
    <t>SPS2024H7M1</t>
  </si>
  <si>
    <t>Se evidencian 2 mesas de trabajo, en donde se trató el tema de identificación y actualización de  la matriz de riesgos del proceso. Se anexan las respectivas listas de asistencia.
Se da por terminada esta actividad.</t>
  </si>
  <si>
    <t xml:space="preserve">Una Matriz de Riesgos </t>
  </si>
  <si>
    <t>Se adjunta matriz de riesgo vigente trabajada con la Oficina de Planeación y avalada por estos</t>
  </si>
  <si>
    <t>SPS2024H7M2</t>
  </si>
  <si>
    <t>Se evidencian un documento con la matriz de riesgos del proceso actualizada.
Se da por terminada esta actividad.</t>
  </si>
  <si>
    <t>Limitada capacidad de obligación del Ministerio del Interior debido a que los recursos remitidos por el Ministerio del Hacienda no coinciden con los solicitados en el PAC conlleva la generación de reserva.</t>
  </si>
  <si>
    <t xml:space="preserve">Gestionar eficientemente el saldo de las reservas presupuestales, con el fin de evitar que los recursos no ejecutados fenezcan a 31 de diciembre de 2024; lo que podría conllevar a realizar el pago de estos mediante el mecanismo de vigencias expiradas, ocasionando probables sanciones disciplinarias para los supervisores. </t>
  </si>
  <si>
    <t>Generar informe quincenal de seguimiento de la ejecución de las reservas generado por el equipo de planeación y seguimiento financiero de la Dirección de Derechos Humanos</t>
  </si>
  <si>
    <t>Se remiten de forma semanal al Director informes de avance de la ejecución financiera de la vigencia incluyendo las reservas
Informes correspondientes al corte de octubre (7-18-28-30); noviembre (8-15-22-28); y Diciembre (9-12-22)</t>
  </si>
  <si>
    <t>DDH2024H1M1-2</t>
  </si>
  <si>
    <t>Se avalan 2 informes quincenales por mes, para los meses de noviembre y diciembre</t>
  </si>
  <si>
    <t>Se remiten los informes de avance en la ejecución financiera de la Dirección correspondienye a los meses de enero y febrero. No se realizaron reportes para el mes de marzo, ya que debido a los cambios administrativos tanto del Ministerio como de la Dirección, se suspedió los procesos de contratación.
Informes correspondientes al corte de enero (9); y febrero (4-16-28)</t>
  </si>
  <si>
    <t>DDH2025.H23.M7</t>
  </si>
  <si>
    <t>Se evidencia el reporte de 4 informes, 2 informes por mes de enero y febrero, para completar los 8 informes de la meta.</t>
  </si>
  <si>
    <t>Lenta definición de los procesos contractuales por las instancias decisorias generando retrasos en la ejecución de los recursos y la programación de compromisos y obligaciones.</t>
  </si>
  <si>
    <t>Mantener un seguimiento permanente al comportamiento tanto de los compromisos como de las obligaciones, con el fin de asegurar que la totalidad de los recursos asignados a cada rubro presupuestal, sean ejecutados, en cumplimiento de los objetivos institucionales y de conformidad con las metas previstas para cada uno de ellos</t>
  </si>
  <si>
    <t>Generar informe semanal de seguimiento de la ejecución  por el equipo de planeación y seguimiento financiero de la Dirección de Derechos Humanos</t>
  </si>
  <si>
    <t>Se evidencian 11 informes de avance de la ejecución financiera. Se avala un cumplimietno del 69% frente a la meta de 16 informes</t>
  </si>
  <si>
    <t>Se evidencia el repornte de 4 informes para un total de 16 que era ma Meta.</t>
  </si>
  <si>
    <t>Realizar un monitoreo permanente al estado de ejecución del Plan Anual de Adquisiciones, con el fin de mejorar el proceso de programación presupuestal y de esta manera minimizar la concentración de la ejecución presupuestal en el último trimestre de la vigencia; así como la constitución de reservas presupuestales por encima de los topes señalados en el artículo 78 del Decreto 111 de 1996 y artículo 2 del Decreto 1957 de 2007</t>
  </si>
  <si>
    <t>Generar informe quincenal de seguimiento de la ejecución del Plan Anual de Adquisiciones generado por el equipo de planeación y seguimiento financiero de la Dirección de Derechos Humanos, y en caso de requerir ajustes, realizarlas en los tiempos de SAF</t>
  </si>
  <si>
    <t>Se remiten de forma quincenal Director informes de avance de la ejecución financiera de la vigencia incluyendo las reservas y estado de avance de los procesos pendientes de contratación.
Informes correspondientes al corte de octubre (7-28-30); noviembre (22-28)</t>
  </si>
  <si>
    <t>DDH2024H1M3</t>
  </si>
  <si>
    <t>Se evidenciaron cinco informes que soportan el seguimiento a la ejecución presupuestal de la Dirección sin embargo, no reflejan seguimiento al Plan Anual de Adquisiciones</t>
  </si>
  <si>
    <t>Se remiten los informes de avance en la ejecución financiera de la Dirección correspondienye a los meses de enero y febrero. No se realizaron reportes para el mes de marzo, ya que debido a los cambios administrativos tanto del Ministerio como de la Dirección, se suspedió los procesos de contratación.
nformes correspondientes al corte de enero (9); y febrero (4-16-28)</t>
  </si>
  <si>
    <t>Se evicencia informes del avance de ejecucion enero y febrero.</t>
  </si>
  <si>
    <t>Se remiten los informes de avance en la ejecución financiera de la Dirección correspondiente a los meses de abril, mayo y junio</t>
  </si>
  <si>
    <t>DDH2024H1I3</t>
  </si>
  <si>
    <t>Se evidencia los informes de avance que corresponden a los meses abril, mayo (2) y junio.</t>
  </si>
  <si>
    <t>Generar mesa de trabajo entre la Dirección y la Oficina de Información Pública con miras a definir las acciones necesarias para que el Sistema de Información-DDH entre en operación.</t>
  </si>
  <si>
    <t xml:space="preserve">Definir las acciones necesarias para que el Sistema de Información-DDH entre en operación lo antes posible, asegurando el cumplimiento de los requisitos técnicos y de funcionamiento para soportar el desarrollo de las actividades misionales del proceso </t>
  </si>
  <si>
    <t xml:space="preserve">Generar mesa de trabajo entre la Dirección y la Oficina de Información Pública con miras a definir las acciones necesarias para que el Sistema de Información-DDH entre en operación lo antes posible.
</t>
  </si>
  <si>
    <t>En el reporte del mes de diciembre de 2023 se indicó que en el mes de octubre se desarrolló reunión sobre el tema en la sala de juntas de CI en la cual participaron IOP, DDH, OAJ y CI, donde se expuso las apreciaciones sobre el Sistema de Información-DDH, generándose como compromiso, que el funcionario a cargo de la supervisión administrativa del Convenio M1143-2013 suscrito con la Organización Internacional para las Migraciones OIM, generara un reporte actualizado y remitiera los documentos relevantes de la ejecución de este, referente al desarrollo del Sistema de Información de la Dirección de Derechos Humanos, documentación que fue remitida mediante correo electrónico y carpeta drive el 31 de octubre a los participantes. Se adjunta copia del correo electrónico.</t>
  </si>
  <si>
    <t>DDH2023H23M7</t>
  </si>
  <si>
    <t>La evidencia allegada por la Dirección hace referencia a un correo de mesa de trabajo del sistema de infoirmación de la DDHH y un informe de 1 pagina emitido por el supervisor del convenio, documento que no cuenta con firma ni con los distintivos institucionales propios de un documento formalizado.
No se cuernta con acta de la mesa de trabajo, conforme a lo formulado.</t>
  </si>
  <si>
    <t>Sin avance en el trimestre. En espera de la posesión del nuevo director o directora de Derehos humanos y de OIP para retomar el trema</t>
  </si>
  <si>
    <t>No presenta avance se deja avance del período anterior.</t>
  </si>
  <si>
    <t>El 9 de junio se realiza reunión virtual con el grupo de sistemas de la Oficina de Información Pública del Ministerio con miras a retomar al tema del sistema de información</t>
  </si>
  <si>
    <t>DDH2023H23I7</t>
  </si>
  <si>
    <t>Se allega acta de jornada de trabajo sin firmas, de igual manera la misma acta indica en los compromisos: " Convocar mesa técnica de trabajo con el fin de
revisar y analizar el Sistema de información de
la dirección Derechos Humanos, con miras a
conocer las impresiones y sugerencias del área
funcional respecto a la operación del sistema" razon que da a entender que aun no se ha definido  las acciones necesarias para que el Sistema de Información-DDH entre en operación lo antes posible.</t>
  </si>
  <si>
    <t>Como parte de las acciones para avanzar en el proceso de viabilización del sistema de información de la Dirección de Derechos Humanos y en el marco de la visita de levantamiento de información del seguimiento al Proceso de Gestión Tecnológica / Política de Seguridad Digital – (Seguridad de la Información y Funcionalidad de Sistemas de Información Institucionales), se realizó en el mes de septiembre, reunión con el grupo de sistema de OIP quienes remiten correo con la dirección de acceso al sistema, usuarios y contraseñas; al revisarlos el link de acceso no está habilitado para acceso, situación que se pone en conocimiento del OIP sin respuesta aún.</t>
  </si>
  <si>
    <t>Se evidencia trazabilidad de correos con el grupo de sistema de OIP,  sobre las credenciales de acceso del sistema de derechos humanos, para las validaciones funcionales, pero la dirección aún no ha podido verificar. Por tanto, esta Oficina considera dejar el mismo porcentaje de avance del trimestre anterior 70%  porque aún faltan acciones para completar la actividad.</t>
  </si>
  <si>
    <t>Como parte de las acciones para avanzar en el proceso de viabilización del sistema de información de la Dirección de Derechos Humanos y en el marco de la visita de levantamiento de información del seguimiento al Proceso de Gestión Tecnológica / Política de Seguridad Digital – (Seguridad de la Información y Funcionalidad de Sistemas de Información Institucionales), se realizó en el mes de septiembre, reunión con el grupo de sistema de OIP, quienes remiten mediante correo el acceso al sistema, usuarios y contraseñas.
No obstante, al revisar los accesos, se encuentra que no está habilitado por lo que se solicita habilitación, la cual no se ha concedido.</t>
  </si>
  <si>
    <t xml:space="preserve">La oficina de control interno evidencia   trazabilidad de dos correos con el grupo de sistema de OIP,  , sin embargo no es posible evidenciar avances para el logro de la actividad. </t>
  </si>
  <si>
    <t>En la gestión de ejecución del PAC, tomar las medidas necesarias enfocadas a minimizar los riesgos por incumplimiento en los topes establecidos en el INPANUT</t>
  </si>
  <si>
    <t xml:space="preserve">Solicitar a la Subdirección Administrativa y financiera informe mensual de la asignación del PAC solicitado por la Dirección </t>
  </si>
  <si>
    <t xml:space="preserve">En el mes de octubre se solicitó al coordinador de presupuesto de SAF, informe mensual de la asignación del PAC solicitado por la Dirección de Derechos Humanos. En consideración con la situación del PAC en el trimestre final, el cual no fue asignado en su totalidad por el Ministerio de Hacienda al Ministerio, no se remitieron más comunicaciones. </t>
  </si>
  <si>
    <t>DDH2024H1M5</t>
  </si>
  <si>
    <t xml:space="preserve">Se evidencia correo de solicitud a la Subdirección Administrativa y financiera informe mensual de la asignación
del PAC solicitado por la Dirección de Derechos Humanos.
</t>
  </si>
  <si>
    <t>En el trimestre no se ha solicitado informe de la asignación mensual de PAC solicitado por la Dirección de Derechos Humanos a SAF. Es de anotar que la solicitud de PAC del primer trimestre se basó en los procesos de contratación de OPS comprometidos al momento de las fechas de presentación del PAC, recursos obligdos en su totalidad.</t>
  </si>
  <si>
    <t>No tienene avance en el trimestre</t>
  </si>
  <si>
    <t>En el trimestre se realizan las solicitudes de PAC del segundo trimestre se basado en los procesos de contratación comprometidos al momento de las fechas de presentación del PAC, recursos que son obligados en su totalidad.</t>
  </si>
  <si>
    <t>DDH2024H1I5</t>
  </si>
  <si>
    <t>Se evidencia la solicitud por medio de memorandos 570375, 553039 y 519645  a la Subdirección Administrativa y financiera informe mensual de la asignación del PAC solicitado por la Dirección</t>
  </si>
  <si>
    <t>Lenta recopilación de información de avances de las actividades registradas en el plan de acción y sus evidencias en consideración a las labores territoriales que la Dirección desarrolla, y a los tiempos que los equipos toman para su compilación</t>
  </si>
  <si>
    <t>Realizar los reportes a la Oficina Asesora de Planeación para el monitoreo, revisión y seguimiento del Plan Estratégico Institucional y Plan de Acción (asociando la información documentada), es decir los documentos o link de acceso a los mismos, de manera que permitan soportar el cálculo y resultados obtenidos en los avances reportados.</t>
  </si>
  <si>
    <t>Remitir a la Oficina Asesora de Planeación la matriz de reporte trimestral del Plan Estratégico Institucional y Plan de Acción</t>
  </si>
  <si>
    <t>Matriz de reporte</t>
  </si>
  <si>
    <t>En el mes de octubre se remite a la Oficina Asesora de Planeación la matriz de seguimiento tercer trimestre del Plan Estratégico Institucional y Plan de Acción con las evidencias.</t>
  </si>
  <si>
    <t>https://www.mininterior.gov.co/plan-programa-proyec/consolidado-plan-estrategico-institucional-y-de-accion-iii-trimestre-2024/</t>
  </si>
  <si>
    <t>Se evidencia reporte correspondiente al III trimestre 2024</t>
  </si>
  <si>
    <t xml:space="preserve">E </t>
  </si>
  <si>
    <t>En el mes de abril se remite a la Oficina Asesora de Planeación la matriz de seguimiento primer trimestre del Plan Estratégico Institucional y Plan de Acción con las evidencias.</t>
  </si>
  <si>
    <t>DDH2024H86M4</t>
  </si>
  <si>
    <t>Se evidencia reporte del primer trimestre del año</t>
  </si>
  <si>
    <t xml:space="preserve">Se anota que la matriz de seguimiento segundo trimestre del Plan Estratégico Institucional y Plan de Acción así como sus evidencias se reportan los primeros días del mes de julio. </t>
  </si>
  <si>
    <t>En el plazo establecido para ello se realiza el reporte del plan de acción correspondiente al segundo trimestre. https://www.mininterior.gov.co/plan-programa-proyec/plan-estrategico-institucional-y-de-accion-2do-trimestre-de-2025/
El correspondiente al tercer trimestre fue reportado acorde a cronograma y se encuentra en proceso de revisión por OAP</t>
  </si>
  <si>
    <t>https://www.mininterior.gov.co/plan-programa-proyec/plan-estrategico-institucional-y-de-accion-2do-trimestre-de-2025/</t>
  </si>
  <si>
    <t>Se evidencia publicado avance del II trimestre en la sede electrónicahttps://www.mininterior.gov.co/plan-programa-proyec/plan-estrategico-institucional-y-de-accion-2do-trimestre-de-2025/. No se evidencia reporte de avance del III trimestre del PAI, aunque comentan que fue reportado acorde a cronograma y se encuentra en proceso de revisión por OAP. Se deja porcentaje de avance del I trimestre 75%.</t>
  </si>
  <si>
    <t>En el plazo establecido para ello se realiza el reporte del plan de acción correspondiente al tercer trimestre. https://www.mininterior.gov.co/plan-programa-proyec/plan-estrategico-institucional-y-de-accion-3er-trimestre-de-2025/
El correspondiente al cuarto trimestre está en proceso de reporte acorde a cronograma, el cual requirió ajustes debido a la expedición del decreto 1484 del 31 de diciembre de 2025 por medio del cual se reducen unas apropiaciones en el Presupuesto General de la Nación de la vigencia fiscal de 2025 y se dictan otras disposiciones, el cual afecto los proyectos de inversión y programas de inversión a cargo de la Dirección.</t>
  </si>
  <si>
    <t>DDH2024H13I4</t>
  </si>
  <si>
    <t xml:space="preserve">En la informacion y los soportes allegados NO se evidencia la remision del reporte del plan de acción correspondiente al tercer trimestre. Sin embargo se evidencia el reporte en la pagina reportada.  </t>
  </si>
  <si>
    <t>Continuar el registro mensual de los avances cualitativos y cuantitativos de los productos y actividades registrados en los proyectos de inversión, así como los avances de ejecución general, regionalizada y de trazadores, realizada en los tiempos establecidos por el Departamento Nacional de Planeación.</t>
  </si>
  <si>
    <t>Continuar con el reporte adecuado del avance de los indicadores en el PIIP y mantener actualizada la totalidad de la información de cada uno de los proyectos de inversión, con el fin de establecer de manera oportuna las desviaciones en cuanto a recursos, tiempo y calidad, evidenciados en su ejecución</t>
  </si>
  <si>
    <t>Continuar el cargue de avance de los proyectos de inversión a cargo de la Dirección en la plataforma PIIP de DNP.</t>
  </si>
  <si>
    <t>Cargue PIIP</t>
  </si>
  <si>
    <t>El cargue de avance cualitativo, cuantitativo y financiero de las actividades y productos de los cinco (5) proyectos de inversión a cargo de la Dirección de Derechos Humanos, así como su regionalización y políticas transversales se realiza en el sistema de seguimiento de proyectos – PIIP del DNP en los primeros cinco días hábiles del mes de octubre y noviembre. Está pendiente el cargue del mes de enero el cual debido a los ajustes de los proyectos su plazo es hasta el 30 de enero de 2025. Adicionalmente y en cumplimiento de lo establecido en el decreto 1522 del 18 de diciembre de 2024 por medio del cual se reducen unas apropiaciones en el Presupuesto General de la Nación de la vigencia fiscal de 2024, se realiza el ajuste de los proyectos en el sistema PIIP, y se solicitan las actualizaciones de viabilidades técnicas.
Se adjuntan las actualizaciones de las viabilidades técnicas 2024 de los cinco (5) proyectos de inversión.</t>
  </si>
  <si>
    <t>DDH2024H1M7</t>
  </si>
  <si>
    <t xml:space="preserve">Se evidenciaron documentos de conceptos técnicos de actualización de viabilidad de los proyectos. 
No se cuenta con evidencia del cargue de avance de los proyectos en  la plataforma PIIP </t>
  </si>
  <si>
    <t>En el mes de enero de 2025, acorde a cronograma PIIP-DNP, se realiza el cargue de avance cualitativo, cuantitativo y financiero de las actividades y productos de los cinco (5) proyectos de inversión a cargo de la Dirección de Derechos Humanos, así como su regionalización y políticas transversales se realiza en el sistema de seguimiento de proyectos – PIIP del DNP.
Documento PDFcon pantallazos de cada proyecto donde se evidencia el cargue correspondiente al mes diciembre de 2024.
Dado que el sistema no genera un reporte, se remite documento con pantallazos de cada proyecto donde se evidencia el cargue correspondiente al mes diciembre de 2024.</t>
  </si>
  <si>
    <t>Se envia evidencia del cargue de los proyectos de inversion cuarto trimestre 2024</t>
  </si>
  <si>
    <t>Se remite los pantallazos de los cargues mensuales en el sistema PIIP-DNP de los proyectos de inversión</t>
  </si>
  <si>
    <t xml:space="preserve"> DDH2024H1I7</t>
  </si>
  <si>
    <t>Se evidencia el cargue  cargue de avance de los proyectos de inversión a cargo de la Dirección en la plataforma PIIP de DNP.</t>
  </si>
  <si>
    <t>Inadecuado conocimiento sobre la inclusión del link de acceso a las carpetas drive que son compartidas directamente a las supervisiones, en el formato “matriz concepto y porcentaje de cumplimiento de obligaciones y/o productos contractuales y deducciones” -Anexo 5</t>
  </si>
  <si>
    <t xml:space="preserve">Fortalecer de manera permanente los mecanismos de sensibilización en torno a las responsabilidades derivadas del ejercicio de la supervisión contractual. </t>
  </si>
  <si>
    <t>En los meses de noviembre y diciembre el Director de Derechos Humanos remitió vía correo electrónico dirigido a los funcionarios y contratistas de la Dirección un correo con las indicaciones sobre la importancia cumplimiento de las funciones de supervisión y registro link acceso avances obligaciones contractuales.
Se adjunta copia de las comunicaciones</t>
  </si>
  <si>
    <t>DDH2023-2024H2-3-4-20M1-2</t>
  </si>
  <si>
    <t>Se evidencian dos (2) comunicaciones sobre el ejercicio de la supervisión contractual</t>
  </si>
  <si>
    <t>No se realizo actividad</t>
  </si>
  <si>
    <t>DDH2024H2I1</t>
  </si>
  <si>
    <t xml:space="preserve">
Débil fortalecimiento de las responsabilidades y competencias del ejercicio de la supervisión contractual.
</t>
  </si>
  <si>
    <t>Asegurar mecanismos de supervisión y control que permitan el cabal cumplimiento de las obligaciones del contrato.         Así mismo fortalecer prácticas de control a la gestión contractual en cumplimiento de las obligaciones tanto del contratista como de la Entidad contratante.</t>
  </si>
  <si>
    <t>No reportó
La acción de mejora no tiene definida actividad, unidad de medida, cantidad, fecha de inicio, fecha de termianción, ni plazo.</t>
  </si>
  <si>
    <t>No reportó
La acción de mejora no tiene definida actividad, unidad de medida, cantidad, fecha de inicio, fecha de terminación, ni plazo.</t>
  </si>
  <si>
    <t> </t>
  </si>
  <si>
    <t xml:space="preserve">La direccion no evidencia soportes ni genera reporte en relacion a la actividad. </t>
  </si>
  <si>
    <t>Se evidenció debilidad en la publicación de la información en el aplicativo SECOP I y II, incumplimiento con lo señalado en el Decreto 1081 de 2015, Capitulo 2. Publicación y divulgación de la información pública – transparencia activa, articulo 2.1.1.2.1.8, el cual dispone: “Publicación de la ejecución de contratos. Para efectos del cumplimiento de la obligación contenida en el literal g) del artículo 11 de la Ley 1712 de 2014, relativa a la información sobre la ejecución de contratos, el sujeto obligado debe publicar las aprobaciones, autorizaciones, requerimientos o informes del supervisor o del interventor, que prueben la ejecución del contrato.</t>
  </si>
  <si>
    <t>Inadecuada revisión de los profesionales de la subdirección contractual de la documentación a cargar en el sistema SECOP como parte del proceso precontractual y para inicio de ejecución</t>
  </si>
  <si>
    <t>Se recomienda cargar el Registro Presupuestal de los contratistas en el SECOP</t>
  </si>
  <si>
    <t>Solicitar a la Subdirección Contractual realizar el cargue del Registro Presupuestal de los contratistas en el SECOP cuando sea necesario.</t>
  </si>
  <si>
    <t>Cuando sea necesario</t>
  </si>
  <si>
    <t>Dado que los contratos suscritos de prestación de servicios financiados con los recursos de la Dirección tienen el cargue del Registro Presupuestal de los contratistas en el SECOP, esta acción no fue necesaria.</t>
  </si>
  <si>
    <t>La Dirección manifestó que no fue necesario realizar la acción de mejora formulada</t>
  </si>
  <si>
    <t>Se recomienda subir los soportes de los pagos del SIIF en los documentos de ejecución del contrato como uno de los insumos para la liquidación, cierre o terminación de los mismos en el SECOP.</t>
  </si>
  <si>
    <t>Emitir comunicación mensual por parte del Director(a) a los supervisores y apoyos a la supervisión de la Dirección de Derechos Humanos, recordando el cumplimiento a la normatividad vigente sobre las obligaciones de la supervisión.</t>
  </si>
  <si>
    <t>Se evidencian comunicaciones sobre la importancia de las labores de supervisión en los meses de noviembre y diciembre</t>
  </si>
  <si>
    <t>DDH2024H3I2</t>
  </si>
  <si>
    <t>Incumplimiento en el numeral 5 de las obligaciones específicas del contrato 1077 de 2023 que reza: “Realizar las cotizaciones de cada servicio o bien requerido teniendo en cuenta las políticas de austeridad y lo definido en la ficha técnica anexa a los presentes estudios previos, dando prioridad de acuerdo con la fecha de realización del evento, pero siempre respetando el tiempo establecido”</t>
  </si>
  <si>
    <t>Mantener las adecuadas prácticas en el marco de la supervisión contractual</t>
  </si>
  <si>
    <t>Se recomienda mantener un seguimiento continuo de su progreso técnico y financiero del Convenio 2176-2023 suscrito con Programa de las Naciones Unidas para el Desarrollo -PNUD y sus derivados</t>
  </si>
  <si>
    <t>En los meses de noviembre y diciembre el Director de Derechos Humanos remitió vía correo electrónico dirigido a los funcionarios y contratistas de la Dirección un correo con las indicaciones sobre la importancia cumplimiento de las funciones de supervisión y registro link acceso avances obligaciones contractuales
Se adjunta copia de las comunicaciones</t>
  </si>
  <si>
    <t>DDH2024H4M1</t>
  </si>
  <si>
    <t>Instar al contratista para que realice la legalización de los eventos dentro de los tiempos establecidos en el Contrato 1077 de 2023.</t>
  </si>
  <si>
    <t>No reportó.
La acción de mejora no cuenta con formulación de actividad, unidad de , medida, fecha de inicio, fecha de terminación, ni plazo</t>
  </si>
  <si>
    <t>DDH2024H4M2</t>
  </si>
  <si>
    <t>Implementar los controles necesarios para garantizar la respuesta oportuna de todas las PQRSD a cargo de la Dirección.</t>
  </si>
  <si>
    <t xml:space="preserve">Generar informe quincenal del equipo de apoyo a la respuesta a la PQRSD sobre la respuesta oportuna de las allegadas a la Dirección </t>
  </si>
  <si>
    <t>De forma quincenal y por indicación del Director de Derechos Humanos, la líder del equipo de seguimiento a las respuestas a la PQRSD remite a los líderes de equipo el informe de avance de respuesta.
Se adjuntan los correos al corte de octubre (15-21); noviembre (18); y Diciembre (2-17)</t>
  </si>
  <si>
    <t>No se encuentra evidencia de cumplimiento</t>
  </si>
  <si>
    <t>Mencionana estar realizando los seguimientos, pero no envian evidencia del mismo.</t>
  </si>
  <si>
    <t>Desde el equipo de apoyo jurídico de la Dirección se realiza el seguimiento de los avances en la respuesta oportuna de los PQRSD, el cual se ha buscado fortalecer.</t>
  </si>
  <si>
    <t xml:space="preserve">No se relaciona o evidencia soporte de la actividad </t>
  </si>
  <si>
    <t>No se adjuntan evidencias a pesar que manifiestan estar realizando los seguimientos a la respuesta oportuna de PQRSD. Se deja el mismo avance del I trimestre 25%.</t>
  </si>
  <si>
    <t>Con Corte al 25 de noviembre de 2025, la Dirección de Derechos Humanos del Ministerio del Interior, contaba con un total de 2144 peticiones sin atender. En el marco de la gestión de PQRSD de esta Dirección y las diferentes medidas para impulsar el plan de choque para su descongestión, se consiguió que para el 15 de diciembre de 2025 (último corte presentado por la Oficina de Información Pública), se gestionaran un total de 1166 peticiones, quedando para gestión un total de 978 requerimientos</t>
  </si>
  <si>
    <t>DDH2024H5I1</t>
  </si>
  <si>
    <t>54.38%</t>
  </si>
  <si>
    <t>La oficina de control interno, de acuerdo a la informacion reportada, sobre un total de 2144 y una gestion de 1166, evidencia un avance del 54.38 de la actividad, siendo necesario mencionar que no allegan los informes a los que hacen mencion</t>
  </si>
  <si>
    <t>Fortalecer los mecanismos para realizar seguimiento, medición y control sobre el trámite y respuestas a los organismos de control, garantizando que sean atendidas en su totalidad y dentro de los términos que establece la norma</t>
  </si>
  <si>
    <t>No reportó
La acción de mejora no cuenta con actividad</t>
  </si>
  <si>
    <t>No envian reporte de avance</t>
  </si>
  <si>
    <t>Se remite correos remitidos por la directora encargada recordando la gestión y respuesta a las solicitudes de órganos de control; así como los correos de remisión a la Oficina de Control Interno de la matriz de seguimiento a las solicitudes de órganos de control y las carpetas zip con las evidencias de los cierres de las solicitudes.</t>
  </si>
  <si>
    <t>DDH2024H5I2</t>
  </si>
  <si>
    <t>se evidencia que adjuntan los correos de reporte a entes de control a la oficina de control interno</t>
  </si>
  <si>
    <t>Incumplimiento de lo establecido en la Circular interna del 29/04/2024. Y Resolución No. 1460 del 15 de septiembre de 2021 Y “Procedimiento “Comisión de Servicios y Autorización de Desplazamientos al Interior y al Exterior del País, Versión:06 vigente desde 23/04/2024 actividad 15 punto 1 y punto 2, en lo siguiente:
Tiempo de legalización de las comisiones de servicios de tres (3) días siguientes a la finalización de la misma.</t>
  </si>
  <si>
    <t xml:space="preserve">Inadecuado conocimiento del proceso de legalización de las comisiones de servicio. </t>
  </si>
  <si>
    <t>Extender a todo nivel de la Dirección, la buena práctica en la forma de presentar los informes de legalización de las comisiones de servicio y autorizaciones de desplazamiento con el informe y el acta de reunión.</t>
  </si>
  <si>
    <t>Emitir comunicación mensual por parte del Director(a) a los funcionarios y contratistas de la Dirección de Derechos Humanos, recordando el cumplimiento del procedimiento de comisiones y legalizaciones.</t>
  </si>
  <si>
    <t>En los meses de noviembre y diciembre el Director de Derechos Humanos remitió vía correo electrónico dirigido a los funcionarios y contratistas de la Dirección un correo con las indicaciones sobre recomendaciones a las comisiones e importancia del cumplimiento de los tiempos de legalización.
Se adjunta copia de las comunicaciones</t>
  </si>
  <si>
    <t>DDH2023-2024H6-22M1</t>
  </si>
  <si>
    <t>Se evidencian comunicaciones enviadas en el mes de noviembre y diciembre</t>
  </si>
  <si>
    <t>En los meses de febrero y marzo se remitió vía correo electrónico dirigido a los funcionarios y contratistas de la Dirección un correo con las indicaciones sobre recomendaciones a las comisiones e importancia del cumplimiento de los tiempos de legalización.
Se adjunta copia de las comunicaciones.copia de las comunicaciones</t>
  </si>
  <si>
    <t>DDH2025.H6.M1</t>
  </si>
  <si>
    <t>Se evidencio el envio de dos correos electronicos donde se dan indicaciones y recomendaciones para la legalizacion de las comisiones con los formatos para la vigencia.</t>
  </si>
  <si>
    <t>Fortalecer las funciones de supervisión de contratos, realizando seguimiento a las obligaciones a cargo del contratista, en cuanto garantizar que se cumplan los tiempos de legalización de las comisiones</t>
  </si>
  <si>
    <t>No se cuenta con reporte de avance
La acción de mejora no cuenta con actividad</t>
  </si>
  <si>
    <t>No tiene avance en el trimestre</t>
  </si>
  <si>
    <t>En el trimestre se emiten cuatro (4) comunicaciones, cada una mensual por parte de la Directora encargada a los funcionarios de la Dirección de Derechos Humanos, recordando el cumplimiento los procedimientos de solicitudes de comisión de servicios, legalización y tiempos establecidos para ello.</t>
  </si>
  <si>
    <t>DDH2024H6I2</t>
  </si>
  <si>
    <t>Se evidencia la emision de cuatro (4) comunicaciones con fecha de 29 y 30 de abril, 30 demayo y 17 de junio</t>
  </si>
  <si>
    <t>Incumplimiento del “Manual para el manejo de la información documentada de fecha 04/08/2023”, que tiene como objeto: “Establecer las actividades para controlar la creación, modificación, actualización, obsolescencia, revisión, aprobación, formalización, identificación, distribución, almacenamiento, entre otros, de los documentos internos que se manejan en el Ministerio del Interior para asegurar su manejo entre los actores. Así como también el control sobre los documentos y registros (internos y externos); que garanticen el desarrollo y la gestión de los procesos en el día a día por las diferentes áreas o dependencias para la prestación de los servicios encomendados y sus procesos identificados en el Sistema Integrado de Gestión”. Lo anterior en razón a que no se evidenció revisión y actualización de la documentación de la dependencia en el marco del SIGI</t>
  </si>
  <si>
    <t>Mantener el proceso de revisión anual de los formatos adscritos a los procedimientos de la Dirección a fin determinar su mantenimiento, actualización o eliminación</t>
  </si>
  <si>
    <t xml:space="preserve">Establecer, en coordinación con la Oficina Jurídica, directrices que garanticen la existencia de coherencia entre la información normativa que contiene el normograma del Ministerio y la que reposa en el normograma de la Dirección. </t>
  </si>
  <si>
    <t>Generar mesa de trabajo entre el equipo de planeación de la Dirección de Derechos Humanos y la Oficina Jurídica para revisar el normograma de la Dirección.</t>
  </si>
  <si>
    <t>No se realizó la mesa de trabajo.</t>
  </si>
  <si>
    <t>No reportó
No se cuenta con evidencia de cumplimiento</t>
  </si>
  <si>
    <t xml:space="preserve">No hay avance en el trimestre </t>
  </si>
  <si>
    <t>No se evidencian avances de la actividad a pesar que se encuentra vencido el plan de mejoramiento.</t>
  </si>
  <si>
    <t>Mediante correo electrónico se solicita a la Dirección Jurídica espacio de trabajo para la revisión del nomograma de la Dirección, no siendo concedido el espacio por temas de agenda.</t>
  </si>
  <si>
    <t>La oficina de control interno no evidencia avance en relacion a la actividad correspondiente</t>
  </si>
  <si>
    <t>Revisar periódicamente la documentación del SIGI, a cargo de la dependencia para verificar que la misma se encuentra actualizada según los requisitos legales, reglamentarios de los usuarios y grupos de valor, de manera tal, que estos se conviertan en una herramienta de orientación para la prestación del servicio en el marco del desarrollo de las funciones misionales.</t>
  </si>
  <si>
    <t>Continuar las mesas de trabajo entre el equipo de planeación de la Dirección y los equipos a cargo de la implementación de los procedimientos, para la revisión de la documentación conexa a estos, para determinar su actualización, modificación o mantenimiento.</t>
  </si>
  <si>
    <t>Con miras a ajustar los dos procedimientos a cargo de la Dirección se realizaron reuniones con los líderes de los equipos PREVENCIÓN y LGBTIQ. El procedimiento “fortalecimiento institucional y comunitario para la gestión preventiva del riesgo de los derechos a la vida, integridad, libertad y seguridad personal a nivel territorial y nacional” e “incorporación y seguimiento del componente de
derechos humanos en agendas territoriales” no finalizó su proceso de revisión por lo que retomarán este trabajo en 2025.
Se adjunta copia de la comunicación</t>
  </si>
  <si>
    <t>DDH2024H7-23M2-5</t>
  </si>
  <si>
    <t>Se evidencia correo de envío del procedimiento “Fortalecimiento institucional y comunitario para la gestión preventiva del riesgo de los
derechos a la vida, integridad, libertad y seguridad personal a nivel territorial y nacional".
No se cuenta con evidencia de las actas de reunión realizadas con la Oficina Asesora de Planeación.</t>
  </si>
  <si>
    <t>En el mes de mayo se realizó mesa de trabajo con la líder del equipo de implementación de la política de prevención como parte de las acciones dirigidas a la posible de los formatos de procedimiento fortalecimiento institucional y comunitario para la gestión preventiva del riesgo de los derechos a la vida, integridad, libertad y seguridad personal a nivel territorial y nacional</t>
  </si>
  <si>
    <t>DDH2024H7I2</t>
  </si>
  <si>
    <t>Se evidencia acta ctualización procedimiento, guía y formatos de los procedimientos de la Dirección de Derechos Humanos de 7 y 8 de mayo de 2025</t>
  </si>
  <si>
    <t>Continúa el proceso generación de mesas de trabajo para la revisión del procedimiento “Fortalecimiento institucional y comunitario para la gestión preventiva del riesgo de los derechos a la vida, integridad, libertad y seguridad personal a nivel territorial y nacional” a cargo de la Dirección con el equipo responsable de su implementación, los cuales avanzan en la revisión de la documentación derivada de ellos.</t>
  </si>
  <si>
    <t xml:space="preserve">Se evidencia correo del 21 de julio 2025 solicitando a OAP la revisión del procedimento  “Fortalecimiento institucional y comunitario para la gestión preventiva del riesgo de los derechos a la vida, integridad, libertad y seguridad personal a nivel territorial y nacional”, guía y formatos. Aún no están publicados oficialmente los documentos. </t>
  </si>
  <si>
    <t>Se realizan mesas de trabajo con el líder del procedimiento "Fortalecimiento Gestión Preventiva del Riesgo de los Derechos", con quien se desarrollan ajustes al procedimiento y a los documentos anexos al mismo, lográndose el 17 de diciembre de 2025 su actualización y publicación en el portal web del Ministerio, link https://www.mininterior.gov.co/wp-content/uploads/2025/12/procedimiento-fortalecimiento-gestion-preventiva-del-riesgo-de-los-derechos.pdf</t>
  </si>
  <si>
    <t>La oficina de control interno evidencia la articulacion  y el desarrollo de ajustes para la implementación de los procedimientos, revisión  y actualización de manera oficial en la pagina de la entidad</t>
  </si>
  <si>
    <t>Verificar que los formatos publicados en el SIGI y que son responsabilidad de la dependencia, corresponden a las necesidades propias de la Dirección y realizar los ajustes en caso de ser necesario, en razón a que estos son parte de la información documentada, que permiten registrar las evidencias o resultados obtenidos de actividades desempeñadas</t>
  </si>
  <si>
    <t>No reportó
No se cuenta con evidencia de cumplimiento
La acción de mejora no cuenta con actividad</t>
  </si>
  <si>
    <t>No hacen ningun reporte</t>
  </si>
  <si>
    <t>DDH2024H7i3</t>
  </si>
  <si>
    <t>DDH2024H7I3</t>
  </si>
  <si>
    <t>Se evidencia correo del 21 de julio 2025 solicitando a OAP la revisión del procedimento  “Fortalecimiento institucional y comunitario para la gestión preventiva del riesgo de los derechos a la vida, integridad, libertad y seguridad personal a nivel territorial y nacional” , guía y formatos. Aún no están publicados oficialmente los documentos.</t>
  </si>
  <si>
    <t>Realizar los reportes a la Oficina Asesora de Planeación para el monitoreo, revisión y seguimiento de los riesgos, basados en evidencias (asociando la información documentada), es decir los documentos o link de acceso a los mismos, de manera que permita soportar la implementación y efectividad de los controles.</t>
  </si>
  <si>
    <t>Remitir a la Oficina Asesora de Planeación la matriz de reporte cuatrimestral de seguimiento de los riesgos</t>
  </si>
  <si>
    <t>En el mes de diciembre se remite a la Oficina Asesora de Planeación la matriz de seguimiento a riesgos correspondiente al avance del III cuatrimestre</t>
  </si>
  <si>
    <t>DDH2024H8M1</t>
  </si>
  <si>
    <t xml:space="preserve">Se evidencia reporte cuatrimestral de riesgos a la Oficina Asesora de Planeación </t>
  </si>
  <si>
    <t>Reportar a la Oficina Asesora de Planeación los documentos o el link de acceso a las evidencias que soportan el resultado reportado en cada indicador del proceso.</t>
  </si>
  <si>
    <t>Remitir a la Oficina Asesora de Planeación la matriz de reporte trimestral de los indicadores de proceso.</t>
  </si>
  <si>
    <t>El reporte trimestral de los indicadores de proceso se basan en el reporte trimestral del plan de acción remitido a la Oficina Asesora de Planeación</t>
  </si>
  <si>
    <t>No se cuenta con evidencia de cumplimiento</t>
  </si>
  <si>
    <t>Reporte de los del reporte de indicadores del trimestre</t>
  </si>
  <si>
    <t>DDH2025H8M2</t>
  </si>
  <si>
    <t>Envian evidencia del reporte del trimestre de los indicadores ante la oficina de Planeacion con la ¨Politica de prevencio, 2. Programa Integral de Seguridad y Protección para Comunidades, 3. Programa Garantías para Lideresas y Defensoras de DDHH, 4. Fortalecer la gestión de los cementerios como acción de apoyo al proceso de búsqueda de personas desaparecidas en Colombia, 5. Fortalecer la Política de Garantía y Respeto a la labor de defensa de los Derechos Humanos, 6. Impulso garantía ejercicio efectivo derechos sectores sociales LGBTIQ+,  7. Política de Convivencia, Reconciliación, Tolerancia, y No Estigmatización.</t>
  </si>
  <si>
    <t xml:space="preserve">Se anota que la matriz de reporte trimestral de los indicadores de proceso así como sus evidencias se reportan los primeros días del mes de julio. </t>
  </si>
  <si>
    <t>En el plazo establecido para ello se realiza el reporte del segundo trimestre de los indicadores de proceso así como sus evidencias. El correspondiente al tercer trimestre fue reportado acorde a cronograma y se encuentra en proceso de revisión por OAP</t>
  </si>
  <si>
    <t>DDH2024H8I2</t>
  </si>
  <si>
    <t xml:space="preserve">Se evidencia correo del 18 de julio 2025  de envío a OAP del reporte de III trimestre de los indicadores de proceso para revisión. </t>
  </si>
  <si>
    <t>Mediante correo electrónico se remite a la Oficina Asesora de Planeación, la matriz de seguimiento de los Indicadores de la Red de Procesos - Ministerio del Interior correspondiente a cuarto trimestre, con los avances de los indicadores a cargo de la Dirección de Derechos Humanos, anotando que las evidencias fueron cargadas en el share point establecido por OAP.</t>
  </si>
  <si>
    <t>La oficina de control interno evidencia el reporte en tiempos   a la Oficina Asesora de Planeación con la matriz de seguimiento de los Indicadores de la Red de Procesos - Ministerio del Interior correspondiente a cuarto trimestre, con los avances de los indicadores a cargo de la Dirección de Derechos Humanos</t>
  </si>
  <si>
    <t>Diseñar estrategias inmediatas encaminadas a la plena puesta en funcionalidad del Sistema de Información de la Dirección de Derechos Humanos.</t>
  </si>
  <si>
    <t>En el mes de septiembre se realizó la reunión de trabajo mixta (virtual y presencial) entre la Oficina de Información Pública – Grupo de Sistemas y la Dirección de Derechos Humanos para la revisión del informe técnico sobre la funcionalidad del sistema de información.</t>
  </si>
  <si>
    <t>El 9 de junio se realiza reunión virtual con el grupo de sistemas de la Oficina de Información Pública del Ministerio con miras a retomar al tema del sistema de información, espacio en el que participó la Directora encargada Angela Garavito.</t>
  </si>
  <si>
    <t xml:space="preserve">DDH2024H7i3 </t>
  </si>
  <si>
    <t>Se evidencia  acta de jornada de trabajo sin firmas, de igual manera la misma acta indica en los compromisos: " Convocar mesa técnica de trabajo con el fin de
revisar y analizar el Sistema de información de
la dirección Derechos Humanos, con miras a
conocer las impresiones y sugerencias del área
funcional respecto a la operación del sistema" razon que da a entender que aun no se ha definido  las acciones necesarias para que el Sistema de Información-DDH entre en operación lo antes posible.</t>
  </si>
  <si>
    <t>DDH2024H8I3</t>
  </si>
  <si>
    <t>Auditoria Financiera Contraloria CGR</t>
  </si>
  <si>
    <t>Gestión Contable</t>
  </si>
  <si>
    <t>Hallazgo 33( PM MI VIG 2011-2012)  (Subdireccion de Gestion Contractual  )</t>
  </si>
  <si>
    <t>Convenio con el ICETEX (D). Registra saldo de $4.3 millones para la vigencia 2011, el cual no ha sido depurado por falta de gestión oportuna para el cobro del derecho cierto.</t>
  </si>
  <si>
    <t>Debilidades en la gestión para el oportuno cobro del derecho cierto.</t>
  </si>
  <si>
    <t>Realizar Acta de Verificación y Archivo para soporte del registro contable por cada uno de los  Convenios, para lo cual se requiere el informe del supervisor.</t>
  </si>
  <si>
    <t>Acta de Verificación Contable</t>
  </si>
  <si>
    <t>Este hallazgo se encuentra  cumplido en un 100 %, teniendo en cuenta lo siguiente.
2016    Legalizado    $ 742.234.000
2017    Legalizado    $1.059.983.000
2024    Castigado según soportes $ 2.593.011.250   
Se adjuntan los libros auxiliares generados del SIIF  de los años 2016-2017 y 2024  donde se puede observar los registros realizados .</t>
  </si>
  <si>
    <t>H33M12013</t>
  </si>
  <si>
    <t>Se evidencia  Acta de saneamiento y libros auxiliares generados del SIIF. La evidencia reposa carpeta sharepoint evidencia PMI.</t>
  </si>
  <si>
    <t>Subdirección de Proyectos - Subdirección Administrativa y Financiera</t>
  </si>
  <si>
    <t>"Hallazgo N°.1  Auditoría Financiera al MI, vigencia 2022 Subdirección de Proyectos - Subdirección Administrativa y Financiera</t>
  </si>
  <si>
    <t>La cuenta 1615 Construcciones en Curso presenta una sobrestimación de $320.235.007.378 que igualmente sobrestima la cuenta 3109 Resultado de Ejercicios Anteriores</t>
  </si>
  <si>
    <t>Deficiencias de supervisión, control y seguimiento a los convenios terminados por parte del área encargada de remitir los documentos soportes e informes, con el fin registrar de forma oportuna la culminación del proyecto, asimismo, obedece a la falta de depuración permanente de los registros contables generando que esta cuenta no presente cifras ajustadas a la realidad económica.</t>
  </si>
  <si>
    <t>Realizar el saneamiento contable, y el respectivo ingreso a almacén por materialidad de las cifras</t>
  </si>
  <si>
    <t>Adelantar el procedimiento de saneamiento contable a partir de la revisión del expediente, diligenciamiento  del anexo 4 y anexo 26, memorando a almacén con sus respectivos soportes y conciliación contable SAF</t>
  </si>
  <si>
    <t>% depurado según conciliación contable con sus respectivos soportes.</t>
  </si>
  <si>
    <t>Segun lo evidenciado por la Oficina de Control Interno se unifico el hallazgo la con Auditoria financiera vigencia 2022 Fila 115. La evidencia reposa carpeta sharepoint evidencia PMI.</t>
  </si>
  <si>
    <t xml:space="preserve">Se realizaron  7 mesas de conciliación con el area de Contabilidad y la Subdirección de Proyectos, de las cuales se anexan listado de asistencia y conclusiones con los respectIvos soportes. Adicional el 27 de noviembre de 2024 se realizo comité de saneamiento contable donde el grupo contabilidad informa que La Contaduria General de la Nacion mediante radicado No. 20241100022511 informo al Ministerio que la cuenta cuenta 1615 Construcciones en Curso, ya no esta vigente para tratamiento contable (ver pagina 2 acta comite tecnico comite sostenibildiad contable)
.
De igual manera el dia miercoles 2 de abril, se realizo reunion entre el grupo financiero de la DPS y la contadora del Ministerio del Interior, para unificar criterios sobre esta cuenta.  </t>
  </si>
  <si>
    <t>SPS2022H1M1</t>
  </si>
  <si>
    <t>Segun lo evidenciado por la Oficina de Control Interno se unifico el hallazgo la con Auditoria financiera vigencia 2023 Fila 115.</t>
  </si>
  <si>
    <t>"Hallazgo N°. 2 Auditoría Financiera al MI, vigencia 2022 Subdirección de Proyectos - Subdirección Administrativa y Financiera</t>
  </si>
  <si>
    <t>La cuenta 1908 Recursos entregados en administración presenta una sobrestimación por $61.876.989.522.39 que igualmente afecta su contrapartida 3105 resultado de ejercicios anteriores</t>
  </si>
  <si>
    <t>Falta de supervisión, control y seguimiento a los convenios terminados por parte del área encargada de remitir los documentos soportes e informes, con el fin registrar de forma oportuna la culminación del proyecto, asimismo, obedece a la falta de depuración permanente de los registros contables, generando que esta cuenta no presente cifras ajustadas a la realidad económica.</t>
  </si>
  <si>
    <t>Realizar el saneamiento contable, y el respectivo traslado a construcciones en curso</t>
  </si>
  <si>
    <t xml:space="preserve">Diligenciar el anexo 4 y remitir memorando a SAF para su registro contable, conciliación de depuración de saldos y sus respectivos soportes </t>
  </si>
  <si>
    <t>Segun lo evidencia por la Oficina de Control Interno se unifico el hallazgo la con Auditoria financiera vigencia 2022 Fila 116. La evidencia reposa carpeta sharepoint evidencia PMI.</t>
  </si>
  <si>
    <t>Se realizaron 7 mesas de conciliación con el area de contabilidad y la Subdirección de Proyectos, de las cuales se anexan listado de asistencia y conclusiones con los respectivos soportes, cumpliendo con la actividad prouestan se anexan:71 anexos 4 con sus soportes que fueron radicados y conciliados con contabilidad.</t>
  </si>
  <si>
    <t>SPS2022H2M1</t>
  </si>
  <si>
    <t>Según lo evidenciado por la Oficina de Control Interno se unifico el hallazgo la con Auditoria financiera vigencia 2023 Fila 116. La evidencia reposa carpeta sharepoint evidencia PMI.</t>
  </si>
  <si>
    <t>V116</t>
  </si>
  <si>
    <t>Se realizaron 7 mesas de conciliación con el area de contabilidad y la Subdirección de Proyectos, de las cuales se anexan listado de asistencia y conclusiones con los respectivos soportes, cumpliendo con las actividades propuestas se anexan: 71 "Anexos 4" con sus soportes que fueron radicados y conciliados con contabilidad. Adicional se anexa informe ejecutivo con el detalle de la gestión realizada por la SPS</t>
  </si>
  <si>
    <t>Según lo evidenciado por la Oficina de Control Interno se unificó este hallazgo de 2022 fila 96 con la con Auditoria financiera vigencia 2023 Fila 116. La evidencia reposa carpeta sharepoint evidencia PMI.</t>
  </si>
  <si>
    <t xml:space="preserve">Dirección Jurídica </t>
  </si>
  <si>
    <t>Hallazgo N° 4 Meta 1  Auditoria Financiera al MI  Oficina Asesora Jurídica - Subdirección Administrativa y Financiera -  Grupo de Gestión Financiera y Contable</t>
  </si>
  <si>
    <t>Cuenta 2701 - Provisiones -Litigios y demandas: No es claro el procedimiento que la entidad tiene previsto para calcular la provisión contable de acuerdo con el riesgo identificado. Los valores que presenta esta cuenta no están indexados con los intereses corrientes que se puedan generan en caso de pérdida del proceso.</t>
  </si>
  <si>
    <t>Situación que se origina por la falta de control y de una política clara para calificar el riesgo y no contar con una aplicación acorde a las necesidades, hace que la cuenta 2701 Provisiones – Litigios y Demandas con saldo de $599.767.894.874,14, presenta una diferencia por $1.891.742.882.075 frente al reporte presentado en el Formulario: 84 F9</t>
  </si>
  <si>
    <t>Realizar, en el término de 6 meses la  recalificación de todos los procesos en los que hace parte el Ministerio, con las herramientas previstas ANDJE.  Con ello, procurar que la estimación del valor de la provisión se ajuste a los parámetros descritos por dicha Agencia.</t>
  </si>
  <si>
    <t xml:space="preserve">Se conformará un equipo para liderar, capacitar y coordinar la debida actualización del Sistema Único de Gestión e Información Litigiosa del Estado Colombiano - Ekogui. </t>
  </si>
  <si>
    <t>Informes mensuales por apoderados, indicando los procesos recalificados</t>
  </si>
  <si>
    <t>2024/01/01</t>
  </si>
  <si>
    <t xml:space="preserve">Se cuenta con una persona a cargo de realizar el seguimiento y control del Sistema Único de Gestión e Información Litigiosa del Estado Colombiano - Ekogui. </t>
  </si>
  <si>
    <r>
      <t>HHallazgo N° 4 Meta 1  Auditoria Financiera al MI  Oficina Asesora Jurídica - Subdirección Administrativa y Financiera -  Grupo de Gestión Financiera y ContableM12</t>
    </r>
    <r>
      <rPr>
        <sz val="9"/>
        <color rgb="FF000000"/>
        <rFont val="Arial"/>
        <family val="2"/>
      </rPr>
      <t>022</t>
    </r>
  </si>
  <si>
    <t xml:space="preserve">Al verificar la informacion allegada asociada con la meta 1, se evidencia que esta cargado  de igual manera publicado en secop  II, soporte del contrato 734 de 2024.
</t>
  </si>
  <si>
    <t>Hallazgo N° 4 Meta 2  Auditoria Financiera al MI  Oficina Asesora Jurídica - Subdirección Administrativa y Financiera -  Grupo de Gestión Financiera y Contable</t>
  </si>
  <si>
    <t>Se adoptará el procedimiento para llevar a cabo la Calificación del Riesgo y la Provisión Contable, de acuerdo, con lo establecido en la Resolución 431 de 28 de julio de 2023.</t>
  </si>
  <si>
    <t>Informes mensuales por apoderados, indicando los procesos recalificados (ACTUALIZADOS)</t>
  </si>
  <si>
    <t>Durante 2024, se realizaron informes periódicos con los abogados del Grupo de Gestión de lo Contencioso para constatar que se estuviera realizando en debida forma la provisión contable de los procesos a cargo. De igual manera, se realizaron las observaciones pertinentes para llevar a cabo en debida forma dicha provisión contable en los procesos a cargo, y los mismos fueron enviados a la Subdirección Administrativa y Financiera.</t>
  </si>
  <si>
    <r>
      <t>HHallazgo N° 4 Meta 2  Auditoria Financiera al MI  Oficina Asesora Jurídica - Subdirección Administrativa y Financiera -  Grupo de Gestión Financiera y ContableM22</t>
    </r>
    <r>
      <rPr>
        <sz val="9"/>
        <color rgb="FF000000"/>
        <rFont val="Arial"/>
        <family val="2"/>
      </rPr>
      <t>022</t>
    </r>
  </si>
  <si>
    <t>Al verificar la informacion se evidencia los reportes del Sistema único de Gestión e Información Litigiosa del Estado - eKogui de provisiones
contables de los procesos judiciales de alto impacto y las cuentas de orden de los procesos de medio impacto
a corte de 31 de octubre de 2024 y a 30 de noviembre de 2024 remitidos a la  Subdireccion  Administrativa y Financiera.</t>
  </si>
  <si>
    <t>Hallazgo N° 4 Meta 3  Auditoria Financiera al MI  Oficina Asesora Jurídica - Subdirección Administrativa y Financiera -  Grupo de Gestión Financiera y Contable</t>
  </si>
  <si>
    <t xml:space="preserve">Una vez al mes, se hará informe de gestión para validar que se esté llevando a cabo la metodología establecida en cada uno de los procesos a cargo. </t>
  </si>
  <si>
    <t>Acta de reunión (frecuencia y cortes)</t>
  </si>
  <si>
    <t>Se realizó reunión, en el cual uno de los puntos a tratar fue la actualización de ekogui y la provisión contable de aquellos procesos judiciales que se califiquen en riesgo alto. Sin embargo no se evidencia acta ni listado de asistencia</t>
  </si>
  <si>
    <r>
      <t>HHallazgo N° 4 Meta 3  Auditoria Financiera al MI  Oficina Asesora Jurídica - Subdirección Administrativa y Financiera -  Grupo de Gestión Financiera y ContableM32</t>
    </r>
    <r>
      <rPr>
        <sz val="9"/>
        <color rgb="FF000000"/>
        <rFont val="Arial"/>
        <family val="2"/>
      </rPr>
      <t>022</t>
    </r>
  </si>
  <si>
    <r>
      <t>La dependencia pantalla de reunion con equipo de trabajo con el fin de socializarentre otros puntos la actualización de ekogui y la provisión contable de aquellos procesos judiciales que se califiquen en riesgo alto,</t>
    </r>
    <r>
      <rPr>
        <b/>
        <sz val="9"/>
        <color rgb="FF000000"/>
        <rFont val="Arial"/>
        <family val="2"/>
      </rPr>
      <t xml:space="preserve"> se recomienda adjuntar acta de jornadas de trabajo y/o listas de asistencia. </t>
    </r>
  </si>
  <si>
    <t>Se adjuntan como evidencia  pantallazo de la reunión y  listado de asistencia de los contratistas.</t>
  </si>
  <si>
    <t>DIJ2024H4M3Auditoria Financiera</t>
  </si>
  <si>
    <t>Se cargo evidencia de la Reunion y lista de asistencia, sin embargo queda pendiente el acta de la reunion</t>
  </si>
  <si>
    <t xml:space="preserve">Se adjunta como evidencia pantallazo de la reunión, acta y lista de asistencia de los contratistas. Esta evidencia habia sido enviada el 21/05/2025. </t>
  </si>
  <si>
    <t>DIJ2024H97M1</t>
  </si>
  <si>
    <t>Se envidencio el cumplimiento de la actividad propuesta para la meta formulada, soportada  con el acta y lista de asistencia de los contratistas. Se sugiere mantener las buenas prácticas observadas en los procesos judiciales; con el fin de evitar la recurrencia incluirlo en la en la matriz de riesgos y/o procedimientos implementándolas como parte del control permanente.</t>
  </si>
  <si>
    <t>Hallazgo administrativo N° 7. Meta 1.  Auditoría Financiera al MI, vigencia 2022 Dirección de Asuntos Indígenas, Rom y Minorias</t>
  </si>
  <si>
    <t>Plazo de Ejecución Convenios Interadministrativos 1224 De 2020 Y 1406 De 2021 Suscritos Entre MININTERIOR y el Instituto Nacional de Vías - INVIAS.  Estas situaciones indican que los objetivos, metas y propósitos del Ministerio para el Mejoramiento y Mantenimiento de las vías terciarias en Jurisdicción De Las Comunidades De Los Pueblos Indígenas Pastos y Quillacingas - Programa Colombia</t>
  </si>
  <si>
    <t>Lo antes expuesto obedece a deficiencias en el control, seguimiento, monitoreo y debilidades en la supervisión por parte del ministerio en el cumplimiento oportuno de los objetos contractuales y de la ejecución eficiente de los recursos dados en administración, además se denota ausencia de estrategias que demanden el oportuno y cabal cumplimiento de los contratos derivados de dichos con</t>
  </si>
  <si>
    <t>Fortalecer los mecanismos de supervisión contractual y verificar la efectividad de los controles existentes establecidos para  el cumplimiento oportuno de los objetos contractuales.</t>
  </si>
  <si>
    <t>Se harán requerimientos formales de informes de seguimiento y ejecución.</t>
  </si>
  <si>
    <t>Informes mensuales de seguimiento y avance del contrato</t>
  </si>
  <si>
    <t>Se realizarán requerimientos formales a INVIAS para que se remitan los informes de seguimiento y ejecución del contrato.</t>
  </si>
  <si>
    <r>
      <t>HHallazgo administrativo N° 7. Meta 1.  Auditoría Financiera al MI, vigencia 2022 Dirección de Asuntos Indígenas, Rom y Minorias M1 202</t>
    </r>
    <r>
      <rPr>
        <sz val="9"/>
        <color rgb="FF000000"/>
        <rFont val="Arial"/>
        <family val="2"/>
      </rPr>
      <t>2</t>
    </r>
  </si>
  <si>
    <t>No se evidencia avance a esta actividad</t>
  </si>
  <si>
    <t>Se adjuntan los respectivos informes que da cumplimiento a la actividad programada. 
SE SOLICITA EL CIERRE, POR EL CUMPLIMIENTO DE LA ACTIVIDAD.</t>
  </si>
  <si>
    <t>DAI2022H7M1 CGR</t>
  </si>
  <si>
    <t>Para el primer semestre vigencia 2025, la Oficina de Control Interno una vez revisado los soportes de los informes y ejecucion de los convenios Interadministrativos 1224 de 2020  y 1406 De 2021 Suscritos conl Instituto Nacional de Vías - INVIAS suministrados por la DAI, se evidencia el avance de la actividad. No se procede con el cierre de la actividad, ya que el informe cuenta con firma del mes de julio de 2025. Por lo tanto, este será considerado para el siguiente periodo, dado que la evidencia presentada corresponde a una fecha posterior al corte del 30 de junio de 2025.</t>
  </si>
  <si>
    <t>Se adjuntan los respectivos informes que da cumplimiento a la actividad programada.
SE SOLICITA EL CIERRE, POR EL CUMPLIMIENTO DE LA ACTIVIDAD.</t>
  </si>
  <si>
    <t>163. DAI2022H7M1CGR</t>
  </si>
  <si>
    <t>Hallazgo administrativo N° 8. Auditoría Financiera al MI, vigencia 2022 Dirección de Asuntos Indígenas, Rom y Minorias</t>
  </si>
  <si>
    <t>Con base en lo anterior, se evidencia que la Supervisión y control por parte del Ministerio del Interior es deficiente toda vez que no se observan informes de seguimiento consolidados sobre la ejecución y cumplimiento de los contratos derivados (17 contratos), teniendo en cuenta que de acuerdo a los informes de supervisión expedidos por FINDETER, enuncian, en sus informes, algunas novedad</t>
  </si>
  <si>
    <t>Lo anterior se genera por deficiencias en la labor de supervisión y debilidades de control y seguimiento por parte del Ministerio, en la ejecución y cabal cumplimiento del contrato, lo que posiblemente, genere pago de servicios y/o bienes no prestados o sin el lleno de los requisitos.</t>
  </si>
  <si>
    <t>Se realizarán requerimientos formales a FINDETER para que se remitan los informes de seguimiento y ejecución del contrato.</t>
  </si>
  <si>
    <t>Se adjuntan los dos informes de seguimiento a la ejecución del Convenio de FINDETER.
SE SOLICITA EL CIERRE, POR EL CUMPLIMIENTO DE LA ACTIVIDAD.</t>
  </si>
  <si>
    <t>DAI2022H8M1 CGR</t>
  </si>
  <si>
    <t>Para el primer semestre vigencia 2025, la Oficina de Control Interno una vez revisado los soportes de los informes  de Findeter suministrados por la DAI, se evidencia el avance de la actividad. No se procede con el cierre de la actividad, ya que el informe cuenta con firma del mes de julio de 2025. Por lo tanto, este será considerado para el siguiente periodo, dado que la evidencia presentada corresponde a una fecha posterior al corte del 30 de junio de 2025.</t>
  </si>
  <si>
    <t>164. DAI2022H8M1CGR</t>
  </si>
  <si>
    <t>"Hallazgo N°. 9 Meta 1 Auditoria Financiera al MI, vigencia 2022 Subdirección de Proyectos</t>
  </si>
  <si>
    <t>Convenio No 1717-2021, se determinó un presunto daño patrimonial al Estado en desarrollo del contrato de obra que asciende a ($10.707.633), por cuanto se incumple la finalidad de la contratación pública, que se encuentra enmarcada dentro de las normas que propenden porque los recursos del Estado involucrados sean administrados y utilizados de manera eficiente y responsable</t>
  </si>
  <si>
    <t>Situación evidenciada desde la concepción de la contratación, debilidades de los controles en el seguimiento técnico, jurídico y financiero del contrato lo que genera dobles pagos al contratista.</t>
  </si>
  <si>
    <t>Elaboración de guía para los entes territoriales que contenga los postulados para costos directos e indirectos.</t>
  </si>
  <si>
    <t>Elaborar una guía para los entes territoriales que resulten elegibles para la asignación de recursos de FONSECON,  que contenga los postulados y referencia de los rubros asignados a los costos directos e indirectos, como un instrumento consultivo en la estructuración de los estudios y diseños, obra e interventoría.</t>
  </si>
  <si>
    <t>Guía elaborada y publicada en la página web del ministerio</t>
  </si>
  <si>
    <t>Se creó equipo multidisciplinario de profesionales de la Subdirección de Proyectos con el fín de trabajar en la elaboración de la guía para los entes territoriales y se utilizaron insumos de conceptos emitidos por la CGR, se adjuntan reuniones realizadas y avances de la Guia</t>
  </si>
  <si>
    <t>SPS2022H9M1</t>
  </si>
  <si>
    <t>Se evidencio avance soportes de reuniones con Invias y supervisores de contratos de seguimiento INVIAS La evidencia reposa carpeta sharepoint evidencia PMI.</t>
  </si>
  <si>
    <t>Guia Elaborada con el equipo de trabajo de la SPS, la cual fue socializada con los municipios.</t>
  </si>
  <si>
    <t>Se evidencia una que contiene los aspectos presentación denominada "GUÍA TÉCNICA RECOMENDACIONES PARA LA GESTIÓN DE COSTOS EN CONVENIOS INTERADMINISTRATIVOS SUSCRITOS CON EL MINISTERIO DEL INTERIOR". 
No se evidencia el cumplimiento de los lineamientos establecidos desde el SIGI para la construcción de una Guia así como su respectiva publicación en la página web del Ministerio.</t>
  </si>
  <si>
    <t>Se remite link de publicación de la guia y el PDF de la misma, la cual  se socializó al equipo de trabajo de la SPS mediante correo electrónico.</t>
  </si>
  <si>
    <t>Se evidencia la Guía técnica denominada recomendaciones para la gestión de costos en convenios interadministrativos  y su respectiva publicación.Se sugiere mantener las buenas prácticas observadas en los contratos y convenios supervisados; con el fin de evitar la recurrencia incluirlo en la en la matriz de riesgos y/o procedimientos implementándolas como parte del control permanente que debe llevar a cabo la supervisión.</t>
  </si>
  <si>
    <t>"Hallazgo N°. 12 Meta 2 Auditoria Financiera al MI, vigencia 2022 Subdirección de Proyectos</t>
  </si>
  <si>
    <t>Convenio 2037 de 2018 se determinó un presunto daño patrimonial al Estado que asciende a (3.389.196,78) es evidente que las actividades de los ítems 1.2 y 10.1 descritos por su naturaleza están relacionado con gastos que corresponde al rubro de administración ya que en su ejecución no se incluye mano de obra, herramienta, materiales y transporte, elementos propios de los costos directos</t>
  </si>
  <si>
    <t>Deficiencias en los procesos de contratación y controles en el seguimiento técnico y jurídico del contrato conllevando a que se generaran pagos injustificados y con ello el detrimento fiscal que se predica.</t>
  </si>
  <si>
    <t>Elaboración  de guía para los entes territoriales que contenga los postulados para costos directos e indirectos.</t>
  </si>
  <si>
    <t>Elaborar una guía para los entes territoriales que resulten elegibles para la asignación de recursos de FONSECON, que contenga los postulados y referencia de los rubros asignados a los costos directos e indirectos, como un instrumento consultivo en la estructuración de los estudios y diseños, obra e interventoría.</t>
  </si>
  <si>
    <t>Se cargó en el one drive insumos para la eleboración de la guía de los municipios como: concepto CGR tema AIU, Manual de Contratación de INVIAS y Manuales de buenas prácticas CCI.</t>
  </si>
  <si>
    <t>SPS2022H12M1</t>
  </si>
  <si>
    <t>SPS2022H12M2</t>
  </si>
  <si>
    <t>Se evidencia la Guía técnica denominada recomendaciones para la gestión de costos en convenios interadministrativos suscritos con el ministerio del Interior y su respectiva publicación en el micrositio de la subdirección de proyectos y seguridad en la sede electrónica del Ministerio, socialización con el equipo de trabajo.Se sugiere mantener las buenas prácticas observadas en los contratos y convenios supervisados; con el fin de evitar la recurrencia incluirlo en la en la matriz de riesgos y/o procedimientos implementándolas como parte del control permanente que debe llevar a cabo la supervisión.</t>
  </si>
  <si>
    <t>"Hallazgo N°. 13. Meta 2. Auditoria Financiera al MI, vigencia 2022 Subdirección de Proyectos</t>
  </si>
  <si>
    <t>Contrato No.1792 de 2021, se determinó un presunto daño patrimonial al Estado en desarrollo del contrato asciende a ($3.716.746,48), es evidente que las actividades del ítem descrito están relacionadas con gastos que corresponde al rubro de administración ya que no contienen en su realización circunstancias que impliquen mano de obra, herramienta, materiales y transporte.</t>
  </si>
  <si>
    <t>Deficiencias en los procesos de contratación y controles en el seguimiento técnico y jurídico del contrato por parte del supervisor del convenio lo cual genera pagos injustificados al contratista.</t>
  </si>
  <si>
    <t>Elaboración de  guía para los entes territoriales que contenga los postulados para costos directos e indirectos.</t>
  </si>
  <si>
    <t>SPS2022H13M1</t>
  </si>
  <si>
    <t>SPS2022H13M2</t>
  </si>
  <si>
    <t>"Hallazgo N°. 15  Meta 2. Auditoria Financiera al MI, vigencia 2022 Subdirección de Proyectos</t>
  </si>
  <si>
    <t>Convenio M-2051 de 2018 Hecho Uno teniendo en cuenta que el proyecto 057 de 2019 fue entregado el 20 de diciembre de 2022, el término de devolución de los recursos no ejecutado por parte del Municipio al Ministerio, vencieron el trece (13) de enero de 2023; no obstante, en la verificación de los reintegros por saldos no materializados se observa que a la fecha no se ha realizado</t>
  </si>
  <si>
    <t>Deficiencias en los controles de quien tenía a cargo el seguimiento y vigilancia tanto del convenio como de sus derivados, lo que genera que los recursos no devueltos, no pueda ser utilizados con los fines de, fondo cuenta</t>
  </si>
  <si>
    <t>Solicitar la devolucion de los recursos al Municipio y reporte el soporte de consignación</t>
  </si>
  <si>
    <t>Oficiar al Municipio el reintegro de recursos y adelantar reuniones con el Municipio de Gestión</t>
  </si>
  <si>
    <t>Reintegro de los recursos y  entrega de comprobante de reintegro a la Direccion del Tesoro Nacional</t>
  </si>
  <si>
    <t>No se evidencio avance para esta actividad</t>
  </si>
  <si>
    <t>A pesar de las diferentes gestiones adelantadas por la supervisión del Ministerio del interior para la devolución de los recursos no ejecutados por parte del municipio de Barbosa Santander, no fue posible lograr la devolución de estos y la liquidación del convenio. 
Por tal motivo la Supervisión solicito a la oficina juridica mediante memorando de radicado Radicado 2024-3-003122-036593 Id: 459211, del 8 de diciembre del 2024. la solicitud de liquidación y declaratoria de incumplimiento judicial, el 12 de marzo del 2025 se envio memorando Radicado 2025-3-003122-009767 Id: 506561, solicitando nos indique el estado de tramite.</t>
  </si>
  <si>
    <t>SPS2022H15M2</t>
  </si>
  <si>
    <t xml:space="preserve">Se evidencia solicitud por parte de la Subdirección de Proyectos a la Dirección Jurídica para efectos de liquidación judicial el 8 de diciembre del 2024. Así también la Subdirección solicitó a la Dirección el estado de avance el día 12 de marzo del 2025. 
Sin embargo, la Oficina de Control Interno no evidenció respuesta por parte de la Dirección Jurídica para evidenciar el avance, es importante tener en cuenta que el plazo de liquidación oficial vence el 20 junio 2025. </t>
  </si>
  <si>
    <t>A pesar de las diferentes gestiones adelantadas por la supervisión del Ministerio del interior para la devolución de los recursos no ejecutados por parte del municipio de Barbosa Santander, no fue posible lograr la devolución de estos y la liquidación del convenio. 
Por tal motivo la Supervisión solicitó a la oficina juridica mediante memorando de radicado Radicado 2024-3-003122-036593 Id: 459211, del 8 de diciembre del 2024. la liquidación judicial y declaratoria de incumplimiento judicial. El 12 de marzo del 2025 se envió memorando Radicado 2025-3-003122-009767 Id: 506561, solicitando  a la Dirección Jurídica indique el estado de trámite. Se reporta al 100% ya que la Supervisión adelantó las acciones jurídicas pertinentes, se encunetra a la espera del resultado de proceso judicial, como se detalla en el informe que se adjunta.</t>
  </si>
  <si>
    <t>Se evidencia informe de gestión y acciones correctivas: hallazgo 15, meta 2, auditoría  financiera CGR 2022, convenio 2051 de 2018.  junio de 2025 elaborado y firmado por el apoyo  a la supervisión y el supervisor del Convenio. El caso se encuentra en la Dirección Jurídica con el propósito de solicitar una liquidación judicial y declaratoria de incumplimiento con el propósito de iniciar el correspondiente proceso jurídico ante los órganos competentes y proceder a la devolución de los recursos al Tesoro Nacional.</t>
  </si>
  <si>
    <t>Hallazgo N°. 17 Meta 1. Auditoria Financiera al MI, vigencia 2022 Subdirección de Proyectos</t>
  </si>
  <si>
    <t>Convenio No.2180 de 2021 Las actuaciones realizadas por el Ministerio del Interior fueron ineficientes toda vez que sentencia C-153/2022 ordena “terminarse y liquidarse inmediatamente, sin perjuicio de la devolución de los recursos girados y no ejecutados y de las restituciones a que haya lugar” sin embargo transcurrieron (5) meses hasta que se realizara la primera gestión</t>
  </si>
  <si>
    <t>Falta de oportunidad de la entidad en las decisiones tomadas internamente con llevaron a que no se hiciera uso de las herramientas jurídicas que otorga la administración para hacer exigible el reintegro de los dineros girados.</t>
  </si>
  <si>
    <t xml:space="preserve">Realizar seguimiento mensual del proceso judicial </t>
  </si>
  <si>
    <t>Consultar la pagina web de la rama judicial con el radicado del proceso para realizar un informe del avance del proceso mensualmente</t>
  </si>
  <si>
    <t>Informe de trazabilidad de proceso judicial</t>
  </si>
  <si>
    <t>Según comunicación del 20 de septiembre del 2024, remitida por la Subdirección se observa que "De lo anterior se puede inferir que en la actualidad el proceso se encuentra en el Despacho</t>
  </si>
  <si>
    <t>SPS2022H17M1</t>
  </si>
  <si>
    <t>Se evidencia la trazabilidad del proceso de controversias contractuales contra el Municipio de Sabaneta- Antioquia. La evidencia reposa carpeta sharepoint evidencia PMI.</t>
  </si>
  <si>
    <t>Se realizarón 6 seguimientos el ultimo del 21 de octubre del 2024 donde se puede evidenciar que ya contaba con procesos judicial No. 05001233300020230035300 / : SOLICITUD EXPEDIENTE DIGITAL APODERADO MPIO SABANETA - 1 ARCHIVO</t>
  </si>
  <si>
    <t xml:space="preserve">Se evidencia seguimiento al proceso de liquidación judicial corte 21 de octubre de 2025 el juzgado no ha proferido sentencia. Se debe continuar el seguimiento mensual. </t>
  </si>
  <si>
    <t>Se realizaron 6 seguimientos por parte de la Sps  donde se puede evidenciar que el convenio se encuentra en proceso judicial No. 05001233300020230035300 / : SOLICITUD EXPEDIENTE DIGITAL APODERADO MPIO SABANETA - 1 ARCHIVO, de igual manera se anexa informe detallado de la gestión realizada por la Subdirección por lo cual se reporta al 100% la gestión ya que depende del proceso Judicial y se solicita se cierre la acción ya que la sps ha realizado toda la gestión jurídica procedente en este caso.</t>
  </si>
  <si>
    <t>Se evidencia informe de gestión y acciones correctivas: hallazgo 17, meta 2, auditoría  financiera CGR 2022, convenio 2180 de 2021, elaborado y firmado por el apoyo  a la supervisión y el supervisor del Convenio.  El caso se remitió a la Dirección Jurídica con el propósito de lograr en sede judicial su liquidación y orden de reintegro de los recursos.</t>
  </si>
  <si>
    <t>Hallazgo N°. 18 Auditoria Financiera al MI, vigencia 2022 Subdirección Administrativa y Financiera - Grupo Gestión Administrativa</t>
  </si>
  <si>
    <t>Medidas de Eficiencia Energética: La Entidad no realizó auditoria energética a sus instalaciones con el fin de establecer objetivos de ahorrro de energía  a ser alcanzados a traves de medidas de eficiencia energetica y de cambios  y/o adecuaciones en su infraestructura, lo anterior en cumplimiento al artículo 292 de la Ley 1955 de 2019.</t>
  </si>
  <si>
    <t>Las diferentes acciones y actividades adelantadas por la Entidad durante la vigencia 2022, para controlar el consumo de energía y prevenir pérdidas de energía, para dar cumplimiento al artículo 292 de la Ley 1955 de 2019, no fueron suficientemente efectivas</t>
  </si>
  <si>
    <t>Efectuar la auditoria energética que permita  identificar las oportunidades para el posible ahorro energético en las sedes de la Entidad</t>
  </si>
  <si>
    <t>Realizar auditoria energetica por personal idoneo en el tema</t>
  </si>
  <si>
    <t>Informe de avance</t>
  </si>
  <si>
    <t>2023/07/01</t>
  </si>
  <si>
    <t xml:space="preserve">Se solicita aplazamiento de fechas hasta el primer semestre del 2025 teniendo en cuenta el acta de inicio de fecha 20/12/2024 cuyo obtejo es: Auditoría energética en el marco del Contrato de Condiciones Uniformes (CCU) suscrito con ENEL COLOMBIA para el MINISTERIO DEL INTERIOR. El cual contempla como plazo inicial 70 días hábiles después del acta de inicio. </t>
  </si>
  <si>
    <t>La dependencia solicita prórroga solicitada Id 477219  aplazamiento toda vez que la auditoria energética con inicio de ejecución el día 20/12/2024 cuyo  objeto es “Auditoría energética en el marco del Contrato de Condiciones Uniformes (CCU) suscrito con ENEL COLOMBIA para el MINISTERIO DEL INTERIOR” contempla un plazo de 70 días hábiles posterior a la firma  el acta de inicio; lo cual justifica subsanar el hallazgo en el primer semestre de la vigencia 2025.</t>
  </si>
  <si>
    <r>
      <t xml:space="preserve">En 2024 se solicitó aplazamiento para el cumplimiento de la actividad hasta el primer semestre del 2025, de conformidad con el acta de inicio de la auditoria con fecha 20/12/2024 cuyo objeto fue:  "Auditoría energética en el marco del Contrato de Condiciones Uniformes (CCU) suscrito con ENEL COLOMBIA para el MINISTERIO DEL INTERIOR". Que contemplaba un plazo de 70 días hábiles después del acta de inicio y Enel entrego el informe con corte a 31 de marzo de 2025.
</t>
    </r>
    <r>
      <rPr>
        <b/>
        <sz val="9"/>
        <color rgb="FF000000"/>
        <rFont val="Arial"/>
        <family val="2"/>
      </rPr>
      <t xml:space="preserve">Teniendo en cuenta lo anterior se solicita cerrar el hallazgo.
</t>
    </r>
  </si>
  <si>
    <t>H105 CONTRALORIA</t>
  </si>
  <si>
    <t>La Subdirección Administrativa y Financiera realizó las acciones de mejora requeridas para la subsanación del hallazgo.
Evidencia: Informe de Auditoria Energética Ministerio del Interior 2025.</t>
  </si>
  <si>
    <t>Visita Actuación Especial de Fiscalizacion</t>
  </si>
  <si>
    <t>1 AICO</t>
  </si>
  <si>
    <t>Cumplimiento del Convenio 2284 de 2022</t>
  </si>
  <si>
    <t>Fortalecer los mecanismos de supervisión contractual y verificar la efectividad de los controles existentes establecidos para  el cumplimiento oportuno de los objetos contractuales  del Convenio de Asociación No. 2284 de 2022</t>
  </si>
  <si>
    <t>Realizar Reuniones de concertación entre los diferentes equipos y direcciones, y demas entidades que participen para una realización efectiva de los  Convenio de Asociación No. 2284 de 2022</t>
  </si>
  <si>
    <t>Acta de proceso de consulta previa 2022 -2026 suscrita por todos los integrantes de la MPC y Gobierno Nacional
 Informe de avance</t>
  </si>
  <si>
    <t>Se realizo el proceso de consulta previa del plan nacional de desarrollo, como resultado del convenio suscrito y del cual, se adjunta el acta del proceso consultivo</t>
  </si>
  <si>
    <t>H1AICOM12023</t>
  </si>
  <si>
    <t xml:space="preserve">En la información que envía la dirección, no se pudo constatar una evidencia acorde para soportar el avance en las actividades planteadas en el  hallazgo, además el proceso está vinculado a la Mesa de Concertación Indígena y las actas que se anexar pertenece a otros espacios y otras direcciones, lo cual no parece estar directamente relacionado con la actividad en mencion.
Asimismo, no se ha adjuntado ningún informe de seguimiento de supervisión, necesario tanto para la verificación de su ejecución como para el proceso de pago.
</t>
  </si>
  <si>
    <t>No se evidencia avance para el primer trimestre de 2025. Se deja avance del periodo anterior</t>
  </si>
  <si>
    <r>
      <t xml:space="preserve">Se adjunta el Acta de proceso de consulta previa 2022 -2026 suscrita por todos los integrantes de la MPC y Gobierno Nacional y el respectivo informe.
</t>
    </r>
    <r>
      <rPr>
        <b/>
        <sz val="9"/>
        <color rgb="FF000000"/>
        <rFont val="Arial"/>
        <family val="2"/>
      </rPr>
      <t>SE SOLICITA EL CIERRE, POR EL CUMPLIMIENTO DE LA ACTIVIDAD.</t>
    </r>
  </si>
  <si>
    <t>DAI2023H1M1 CGR</t>
  </si>
  <si>
    <t>De acuerdo a los soportes se evidenció avance en la actividad  adjuntan Acta de proceso de consulta previa 2022 -2026 suscrita por todos los integrantes de la MPC y Gobierno Nacional. No se procede con el cierre de la actividad, ya que el informe cuenta con firma del mes de julio de 2025. Por lo tanto, este será considerado para el siguiente periodo, dado que la evidencia presentada corresponde a una fecha posterior al corte del 30 de junio de 2025.</t>
  </si>
  <si>
    <t>Se adjunta el Acta de proceso de consulta previa 2022 -2026 suscrita por todos los integrantes de la MPC y Gobierno Nacional y el respectivo informe.
SE SOLICITA EL CIERRE, POR EL CUMPLIMIENTO DE LA ACTIVIDAD.</t>
  </si>
  <si>
    <t>171. DAI2023H1M1CGR</t>
  </si>
  <si>
    <t>2 Meta 1 AICO</t>
  </si>
  <si>
    <t>De la Planeación y Otros Hechos</t>
  </si>
  <si>
    <t>Situaciones generadas en deficiencias de planeación y de supervisión, con las cuales, además de la falta de cumplimiento de los principios de economía, responsabilidad y transparencia</t>
  </si>
  <si>
    <t>Realizar seguimiento integral a todas la etapas del Convenio de Asociación No. 2284 de 2022, para asegurar debido cumplimiento</t>
  </si>
  <si>
    <t>Informes de Seguimiento y avance del convenio</t>
  </si>
  <si>
    <t>Se realizará el informe de seguimiento y avance del convenio</t>
  </si>
  <si>
    <t>Se adjunta el respectivo informe de avance del convenio. 
SE SOLICITA EL CIERRE, POR EL CUMPLIMIENTO DE LA ACTIVIDAD.</t>
  </si>
  <si>
    <t>DAI2023H2M2 CGR</t>
  </si>
  <si>
    <t xml:space="preserve">De acuerdo a los soportes, se evidenció un avance en la elaboración del informe de supervisión del contrato No. 2284 de 2022. Sin embargo, no se procede con el cierre de la actividad, ya que el informe cuenta con firma del mes de julio de 2025. Por lo tanto, este será considerado para el siguiente periodo, dado que la evidencia presentada corresponde a una fecha posterior al corte del 30 de junio de 2025.
</t>
  </si>
  <si>
    <t>Se adjunta el respectivo informe de avance del convenio.
SE SOLICITA EL CIERRE, POR EL CUMPLIMIENTO DE LA ACTIVIDAD.</t>
  </si>
  <si>
    <t>172. DAI2023H2M1CGR</t>
  </si>
  <si>
    <t>2 Meta 2 AICO</t>
  </si>
  <si>
    <t xml:space="preserve">Capacitar el equipo juridico para la estructuración de los estudios previos que suscriba la dirección
Incluir de forma permenente estas instrucciones sobre las obligaciones contractuales </t>
  </si>
  <si>
    <t>1 Capacitación
2. inclusion de nuevos conceptos en las obligaciones contractuales respecto de los entergables de cada contrato o convenio</t>
  </si>
  <si>
    <t>Se realizó la respectiva capacitación  del equipo jurídico contractual, para la estructuración de los estudios previos.</t>
  </si>
  <si>
    <t>La direccion no adjunta evidencia de las respectivas actas de capacitación dirigidas a los equipos jurídicos sobre la estructuración de estudios previos como quedo planteado en la actividad demejora, ademas no se observa la inclusión de nuevos conceptos en las obligaciones contractuales de los contrato o convenio.</t>
  </si>
  <si>
    <r>
      <t xml:space="preserve">Se adjuntan los soportes de las capacitaciones realizadas, con sus listados de asistencia.
</t>
    </r>
    <r>
      <rPr>
        <b/>
        <sz val="9"/>
        <color rgb="FF000000"/>
        <rFont val="Arial"/>
        <family val="2"/>
      </rPr>
      <t>SE SOLICITA EL CIERRE, POR EL CUMPLIMIENTO DE LA ACTIVIDAD.</t>
    </r>
  </si>
  <si>
    <t>DAI2023H2M3 CGR</t>
  </si>
  <si>
    <t>La direccion adjunta evidencia de las respectivas lista de asistencia a las capacitaciónes  sobre la estructuración de estudios previos, Secop y Garantia Se sugiere mantener las buenas prácticas observadas en los contratos y convenios supervisados; con el fin de evitar la recurrencia incluirlo en la en la matriz de riesgos y/o procedimientos implementándolas como parte del control permanente.</t>
  </si>
  <si>
    <t>Hallazgo 78 -T302-2017</t>
  </si>
  <si>
    <t xml:space="preserve">Contrato No. 895 de 2019 - Consulta del Plan de Acción de la Sentencia T-302 de 2017 en los municipios de Uribia, Manaure, Maicao y Riohacha, vigencia 2019:  </t>
  </si>
  <si>
    <t>Se presentan diferencias entre los valores contemplados en la factura No.19278 y los precios techo de referencia específicamente en el ítem “Alquiler de salón (...)”</t>
  </si>
  <si>
    <t>Fortalecer los mecanismos de supervisión contractual y verificar la efectividad de los controles existentes establecidos para  el cumplimiento oportuno de los objetos contractuales de operador logistico</t>
  </si>
  <si>
    <t>Control de Precios entre el Tarifario y los precios remitidos en las cotizaciones remitidas por el Operador Logístico.</t>
  </si>
  <si>
    <t>Informes de revision de precios cotizados en los eventos</t>
  </si>
  <si>
    <t>Se revisaron las respectivas cotizaciones remitidas por el Operador Logístico LOGMIN 2024, para que no superaran los precios establecidos en el tarifario incluido el IVA. Acatando de esta manera, las respectivas observaciones realizadas por la Contraloría General de la República.</t>
  </si>
  <si>
    <t>HHallazgo 78 -T302-2017M12023</t>
  </si>
  <si>
    <t xml:space="preserve">En la información enviada por la dirección, no se evidencia los Informes de revisión de precios cotizados en los eventos acordes al planteamiento de la actividad de mejora, envían pantallazos de correos electrónicos los cuales no son suficientes para soportar la realización de la actividad.
</t>
  </si>
  <si>
    <r>
      <t xml:space="preserve">Se adjunta la respectiva carpeta donde constan las cuentas de cobro con sus respectivos informes que constatan el cumplimiento de la actividad. 
</t>
    </r>
    <r>
      <rPr>
        <b/>
        <sz val="9"/>
        <color rgb="FF000000"/>
        <rFont val="Arial"/>
        <family val="2"/>
      </rPr>
      <t>SE SOLICITA EL CIERRE, POR EL CUMPLIMIENTO DE LA ACTIVIDAD.</t>
    </r>
  </si>
  <si>
    <t>DAI2023H78M1 CGR</t>
  </si>
  <si>
    <t xml:space="preserve">Se evidencia cumplimiento de la actividad de acuerdo a las evidencias suministradas por la DAI. Se sugiere mantener las buenas prácticas observadas en los contratos y convenios supervisados; con el fin de evitar la recurrencia incluirlo en la en la matriz de riesgos y/o procedimientos implementándolas como parte del control permanente que debe llevar a cabo la supervisión.
La evidencia reposa carpeta sharepoint evidencia PMI
</t>
  </si>
  <si>
    <t>Hallazgo 79- T302-2017</t>
  </si>
  <si>
    <t>Contrato No. 1404 de 2020 - Tiquetes para apoyar la movilización de la comisión de asesores de la asociación en el marco de la   consulta previa y Pre-consulta con las autoridades Wayuu en el cumplimiento de la Sentencia T-302</t>
  </si>
  <si>
    <t>Se encuentra asociado el gasto de la vigencia 2021 “Reuniones con Consejería de Regiones y Delegados Wayuu - Sentencia T-302” (D, IP) / Los ítems: Micrófono inalámbrico, Cámara de video, Kit de Bioseguridad, Kit de traducción, Discos Duros, Traductor Simultaneo de idiomas, Experto, Capacitador, Asesor, Voceros, Transporte de materiales y transporte no se encuentran contemplados en el “tarifario” documento que hace parte integral del contrato 931 de 2021 y que de acuerdo a lo que se estipula en la cláusula sexta, nota 2: “(...) para los ítems de servicios no previstos en el tarifario EL CONTRATISTA presentará mínimo tres cotizaciones a consideración del MINISTERIO (...)”. 
Respecto del ítem “tiquetes” de acuerdo a lo contemplado en el punto 29 de la cláusula segunda obligaciones del contratista se indica que “(...) la persona responsable de emitir el tiquete dejará constancia u observación que al momento de la expedición de los tiquetes dicha tarifa era la más económica de los diferentes transportadores” así mismo en el punto 31 se indica que se deben “(...) Realizar las reservas, expedir y comprar tiquetes en la tarifa más económica del mercado vigente a la fecha de expedición (...)”.</t>
  </si>
  <si>
    <t>Fortalecer los mecanismos de supervisión contractual y verificar la efectividad de los controles existentes en relacion en el cumplimiento de los requisitos para legalizacion de los eventos</t>
  </si>
  <si>
    <t>Informe cumplimiento legalizaciones de eventos realizados</t>
  </si>
  <si>
    <t>Informe y soportes de legalizaciones</t>
  </si>
  <si>
    <t>Se revisaron las respectivas legalizaciones de los eventos remitidas por el Operador Logístico LOGMIN 2024, en las cuales se remiten las certificaciones que tenían tiquetes aéreos. Acatando de esta manera, las respectivas observaciones realizadas por la Contraloría General de la República</t>
  </si>
  <si>
    <t>HHallazgo 80- T302-2017M12023</t>
  </si>
  <si>
    <t>No se presentan informes de cumplimiento en relación a la legalización de los eventos realizados. Se adjuntan únicamente capturas de pantalla de correos electrónicos, lo cual no es suficiente para respaldar la realización de la actividad de mejora planteada.</t>
  </si>
  <si>
    <t>DAI2023H79M1 CGR</t>
  </si>
  <si>
    <t>Hallazgo 80- T302-2017</t>
  </si>
  <si>
    <t>Contrato No. 937 de 2021 en el que se encuentra asociado el gasto de la vigencia 2021 “Reuniones con Consejería de Regiones y Delegados Wayuu - Sentencia T-302</t>
  </si>
  <si>
    <t>Fortalecer los mecanismos de supervisión contractual y verificar la efectividad de los controles existentes en relacion con la verificacion cootizacion de items que se encuentran o en el tarifario, asi como el cumplimiento de los requisitos en la expedicion de tiquetes</t>
  </si>
  <si>
    <t xml:space="preserve">Anexar en las cotizaciones casilla donde se especifique si el ítem se encuentra en el tarifario o no. En caso de no estar incluido se anexan las 3 cotizaciones adicionales. </t>
  </si>
  <si>
    <t>informe  de verificacion de cotizaciones y  expedicion de de tiquetes junto con soportes</t>
  </si>
  <si>
    <t>Se revisaron las respectivas cotizaciones remitidas por el Operador Logístico LOGMIN 2024, donde se evidencia si los ítems solicitados están o no fuera del tarifario. Acatando de esta manera, las respectivas observaciones realizadas por la Contraloría General de la República.</t>
  </si>
  <si>
    <t>DAI2023H80M1 CGR</t>
  </si>
  <si>
    <t>T302-2017</t>
  </si>
  <si>
    <t xml:space="preserve">Reporte de Información del Gasto relacionado con las Actividades Realizadas en Cumplimiento de la Sentencia T-302 de 2017 </t>
  </si>
  <si>
    <t>Se presentan las siguientes diferencias de la información contrastada con lo reportado en el SECOP frente a la documentación contractual: En la minuta de los contratos No 895 de 2019, 1404 de 2020, 937 de 2021 y 945 de 2022 cuyo objeto es, "Prestación de servicios de operador logístico”, se observa que no existe coherencia de lo registrado en SECOP y lo presentado por la entidad</t>
  </si>
  <si>
    <t>Fortalecer los mecanismos de supervisión contractual y verificar la efectividad de los controles existentes establecidos para  el cumplimiento oportuno de la publicacion de documentacion en la plataforma SECOP II.</t>
  </si>
  <si>
    <t>Realizar seguimiento mensual al avance de publicacion de documentacion publicada en el Secop II</t>
  </si>
  <si>
    <t>Informe de seguimiento al avance de contratos y/o convenios y publicacion en el secop II</t>
  </si>
  <si>
    <t>Se verificó que toda la información que se debe cargar en la plataforma SECOP II, se encontrara a acorde respecto a la Documentación Contractual, en cuanto a los convenios que se suscriban por parte de esta Dirección. Acatando de esta manera, las respectivas observaciones realizadas por la Contraloría General de la República.</t>
  </si>
  <si>
    <t>HT302-2017M12023</t>
  </si>
  <si>
    <t>La dirección no remite evidencias que respalden el seguimiento mensual del avance en la publicación de la documentación en el SECOP II conforme a la actividad de mejora planteada. La información enviada es insuficiente para soportar cualquier avance en el proceso.</t>
  </si>
  <si>
    <t>233. H110 M1 2023</t>
  </si>
  <si>
    <t>Se adjuntan los respectivos informes y constancia de secop II, que evidencian el cumplimiento de la actividad. 
SE SOLICITA EL CIERRE, POR EL CUMPLIMIENTO DE LA ACTIVIDAD.</t>
  </si>
  <si>
    <t>DAI2023HT3022017M1 CGR</t>
  </si>
  <si>
    <t>Se evidencia avance en la activdad en seguimiento cargue documentos SECOP II, Sin embargo, no se procede con el cierre de la actividad, ya que el informe cuenta con firma del mes de julio de 2025. Por lo tanto, este será considerado para el siguiente periodo, dado que la evidencia presentada corresponde a una fecha posterior al corte del 30 de junio de 2025</t>
  </si>
  <si>
    <t>Se adjuntan los respectivos informes y constancia de secop II, que evidencian el cumplimiento de la actividad.
SE SOLICITA EL CIERRE, POR EL CUMPLIMIENTO DE LA ACTIVIDAD.</t>
  </si>
  <si>
    <t>177. DAI2023HT3022017M1CGR</t>
  </si>
  <si>
    <t>Documentación no entregada</t>
  </si>
  <si>
    <t>Soporte de la constitución de la reserva presupuestal del contrato No 1404 de 2020, reserva presupuestal del contrato 895 de 2019, del contrato 945 de 2022. 
Adicionalmente las tres cotizaciones de los items que no estan en el tarifario.</t>
  </si>
  <si>
    <t>Fortalecer los mecanismos de supervisión contractual y verificar la efectividad de los controles existentes establecidos en relacion constitucion de reservas y custudia de los soportes</t>
  </si>
  <si>
    <t>Verificar y actualizar Formato Unico de Inventario Documental FUID donde se puede verificar el almacenamiento de los soportes de la constitucion de reserva prespuestal y demass soportes contractuales</t>
  </si>
  <si>
    <t xml:space="preserve"> Formato Unico de Inventario Documental FUID actualizado</t>
  </si>
  <si>
    <t>Se remitieron las respectivas justificaciones de las reservas a la Subdirección Administrativa y Financiera del Ministerio del Interior, para la constitución de las reservas presupuestales de la vigencia 2023. Acatando de esta manera, las respectivas observaciones realizadas por la Contraloría General de la República.</t>
  </si>
  <si>
    <t xml:space="preserve">Se solicitará para este trimestre una capacitación en diligenciamiento de FUID para poder dar cumplimiento a esta actividad en el tercer trimestre del 2025. </t>
  </si>
  <si>
    <t>No se evidencia avances para esta actividad</t>
  </si>
  <si>
    <t>Se adjuntan los respectivos FUID, que evidencian el cumplimiento de la actividad.
SE SOLICITA EL CIERRE, POR EL CUMPLIMIENTO DE LA ACTIVIDAD.</t>
  </si>
  <si>
    <t>178. DAI2023HT3022017M2CGR</t>
  </si>
  <si>
    <t xml:space="preserve">Publicación de la Información SECOP II </t>
  </si>
  <si>
    <t>Incumplimiento de la normatividad vigente del SECOP , deficiente seguimiento y control a los procesos contractuales por parte de la Entidad y de los supervisores, para garantizar el cargue de la información en plataforma y del registro de las actividades correspondientes a la ejecución el contrato.</t>
  </si>
  <si>
    <t>La dirección envía un informe que no cumple con los requisitos esenciales para respaldar el avance de la actividad, ya que carece de radicado y firma del supervisor o director. Además, el informe solo incluye pantallazos del SECOP, lo cual no es suficiente para demostrar el avance de la actividad de mejora planteada.</t>
  </si>
  <si>
    <r>
      <t xml:space="preserve">Se adjuntan los respectivos informes y constancia de secop II, que evidencian el cumplimiento de la actividad. 
</t>
    </r>
    <r>
      <rPr>
        <b/>
        <sz val="9"/>
        <color rgb="FF000000"/>
        <rFont val="Arial"/>
        <family val="2"/>
      </rPr>
      <t>SE SOLICITA EL CIERRE, POR EL CUMPLIMIENTO DE LA ACTIVIDAD.</t>
    </r>
  </si>
  <si>
    <t>DAI2023HT3022017M3 CGR</t>
  </si>
  <si>
    <t xml:space="preserve">Información Clausulado y Modificaciones Contractuales </t>
  </si>
  <si>
    <t>Verificada la información registrada en el clausulado que hace parte de la minuta del contrato 895 del 2019, clausula decima octava, Supervisión y control por parte del Ministerio, literal c. enuncia: “(....) conocer los informes de supervisión por parte de la Armada Nacional con sus respetivos soportes y formular sus observaciones al supervisor del contrato por parte del Ministerio oportunamente (...) literal d. Apoyar en la proyección a las respuestas de las consultas y peticiones que efectúe la Armada Nacional (...). No es clara la relación de la Armada Nacional con este contrato suscrito por parte del Ministerio del Interior – FONSECON como contratante y CONSORCIO OPL-2019, situación que evidencia debilidades de seguimiento, control y supervisión inobservando lo establecido en la Ley 87 de 1993.</t>
  </si>
  <si>
    <t>Realizar verificacion por parte del grupo juridico de los contrato y/o convenios suscritos y por celebrase  por parte de la dependencia</t>
  </si>
  <si>
    <t>Informe de Documentos de la etapa precontractual con visto bueno del grupo juridico</t>
  </si>
  <si>
    <t>Se realizará el informe de documentos de la etapa precontractual.</t>
  </si>
  <si>
    <r>
      <t xml:space="preserve">Se adjunta el respectivo informe, que evidencia el cumplimiento de la actividad. 
</t>
    </r>
    <r>
      <rPr>
        <b/>
        <sz val="9"/>
        <color rgb="FF000000"/>
        <rFont val="Arial"/>
        <family val="2"/>
      </rPr>
      <t>SE SOLICITA EL CIERRE, POR EL CUMPLIMIENTO DE LA ACTIVIDAD.</t>
    </r>
  </si>
  <si>
    <t>DAI2023HT3022017M4 CGR</t>
  </si>
  <si>
    <t xml:space="preserve">Vigencia pólizas de cubrimiento en el proceso de liquidación del contrato 895 de 2019 </t>
  </si>
  <si>
    <t>La entidad no exigió las pólizas requeridas para el amparo de Cumplimiento, Pagos de Salarios y calidad del servicio que cubra hasta su liquidación en cumplimiento al artículo 60 de la Ley 80 de 1993.</t>
  </si>
  <si>
    <t>Fortalecer los mecanismos de supervisión contractual y verificar la efectividad de los controles existentes establecidos en relacion  con el  cumplimiento de requisitos minimos en las polizas,  para la adecuada cobertura de los riesgos inherentes al desarrollo del contrato.</t>
  </si>
  <si>
    <t>Verificar por parte del supervisor  del contratos y/o convenios  el cumplimiento de los requerisitos asociados de las garantias (amparos, vigencia y aprobacion)</t>
  </si>
  <si>
    <t>Informe de supervision  donde conste  la verificacion del cumplimiento de requisitos asociados a las garantias por cada contrato suscrito.</t>
  </si>
  <si>
    <t>Se realizará el informe de supervisión donde conste la verificación del cumplimiento de requisitos asociados a las garantias por cada contrato suscrito.</t>
  </si>
  <si>
    <t>DAI2023HT3022017M5 CGR</t>
  </si>
  <si>
    <t>Existen 66 proyectos de infraestructura sin amortizar en la cuenta (1615) construcciones en curso con avances físico y financiero del 100% para el desarrollo de los proyectos de infraestructura CIC, sacúdete, estaciones de policía y centros administrativos municipales – CAM–.</t>
  </si>
  <si>
    <t>Lo anterior, es ocasionado por la falta de gestión y conciliaciones entre las áreas de contabilidad y la dependencia de infraestructura, que es quien debe realizar las gestiones para la liquidación de los convenios y contratos, con el fin de realizar la transferencia de estos proyectos al Ente Territorial.</t>
  </si>
  <si>
    <t>Adelantar el procedimiento de saneamiento contable a partir de la revisión del expediente, diligenciamiento  del anexo 4 y anexo 26,memorando a almacén con sus respectivos soportes y conciliación contable SAF</t>
  </si>
  <si>
    <t>Documento Conciliación contable que incluya % depurado contable con sus respectivos soportes</t>
  </si>
  <si>
    <t>El área financiera y la SPS continúan trabajando en la elaboración de las concilioaciones contables que permitan determinar qué porcentaje de avance se encuentra depurado sobre lo evidenciado por el ente de control fiscal</t>
  </si>
  <si>
    <t>SPS2023H1M1</t>
  </si>
  <si>
    <t>Se evidenció un avance en la ejecucion de la conciliacion contable en la revision de los 66 convenios el cual se reduce  por el valor de $7.689.912.484,76. La evidencia reposa carpeta sharepoint evidencia PMI.</t>
  </si>
  <si>
    <t>Se realizaron  7 mesas de conciliación con el area de contabilidad y la subdirección de proyectos, de las cuales se anexan listado de asistencia y conclusiones con los respecitvos soportes. Adicional el 27 de noviembre de 2024 se realizo comité de saneamiento contable donde el grupo contabilidad informa que La Contaduria General de la Nacion mediante radicado No. 20241100022511 informo al ministerio que la cuenta cuenta 1615 Construcciones en Curso, ya no esta vigente para tratamiento contable (ver pagina 2 acta comite tecnico comite sostenibildiad contable). De igual manera el dia miercoles 2 de abril, se realizo reunion entre el grupo financiero de la DPS y la contadora del Ministerio del Interior, para unificar criterios sobre esta cuenta.  Se anexan soportes de 9 convenios de entradas a almacen</t>
  </si>
  <si>
    <t>Se evidencia listado de asistencia y conclusiones del 27 de noviembre de 2024 del comité de saneamiento contable donde se presenta concepto de la Contaduria General de la Nacion para el manejo de la cuenta cuenta 1615 Construcciones en Curso, y se aprueba reclasificación del valor de $285.829.890.189,08  cta 1615 (Cr) 310901002  cta 310901002 (db) Resultado de ejercicios Anteriores - Corrección de errores de un período contable anterior. Se anexan soportes de 9 convenios de entradas a almacen.
Se cierra la actividad.</t>
  </si>
  <si>
    <t>No se evidencian trámites para la legalización de los recursos entregados en administración, productos de los convenios suscritos por FONSECON en poder de los entes territoriales y demás entidades públicas, por lo tanto, existe sobreestimación de la cuenta (190801): recursos entregados en administración.</t>
  </si>
  <si>
    <t>Lo anterior, es ocasionado por la falta de gestión y conciliaciones entre las áreas de contabilidad y la dependencia de infraestructura, quien debe realizar las gestiones  para la liquidación de los convenios y contratos, con el fin de realizar la transferencia de estos proyectos al Ente territorial correspondiente, con todos los soportes, actas y demás documentos que permitan legalizar el traslado de los saldos</t>
  </si>
  <si>
    <t xml:space="preserve">Diligenciar el anexo 4 y remitir memorando a SAF para su registro contable, realizar   conciliación de depuración de saldos, verificando los respectivos soportes </t>
  </si>
  <si>
    <t>SPS2023H2M1</t>
  </si>
  <si>
    <t>Se evidenció un avance en la ejecucion de la conciliacion contable  el cual se reduce  por el valor de $60.344.502.807,08.La evidencia reposa carpeta sharepoint evidencia PMI.</t>
  </si>
  <si>
    <t>Se realizaron  7 mesas de conciliación con el area de contabilidad y la subdirección de proyectos, de las cuales se anexan listado de asistencia y conclusiones con los respecitvos soportes, cumpliendo con la actividad prouestan se anexan: 71 anexo-4 con sus soportes que fueron radicados y conciliados con contabilidad.</t>
  </si>
  <si>
    <t>SPS2023H1M2</t>
  </si>
  <si>
    <t xml:space="preserve">La Subdirección de Proyectos adelantó las gestiones de conciliación con la Subdirección Administrativa y Financiera para la depuración contable de la cuenta 190801 recursos entregados en administración.  
Se evidencian 71 soportes de anexo-4 con 7 documentos de conciliación contable de 2024 y 6 documentos de conciliación contable de 2025 que según lo manifestado por Proyectos al cierre de marzo 2025 se han depurado $99.019.918.062 que es el 49%.
Sin embargo la OCI observa que el porcentaje de depuración con corte a 31 de marzo de 2025 es de 71,68% teniendo en cuenta el valor sobrestimado de la cuenta 190801 de $138.148.839.355,87 identificado en el momento de determinación del hallazgo. 
Por lo anterior el hallazgo no se cierra hasta completar el 100% del valor sobrestimado por la CGR en 2023
</t>
  </si>
  <si>
    <t>Se realizaron 7 mesas de conciliación con el area de contabilidad y la Subdirección de Proyectos, de las cuales se anexan listado de asistencia y conclusiones con los respectivos soportes, cumpliendo con la actividad prouestan se anexan:71 anexos 4 con sus soportes que fueron radicados y conciliados con contabilidad. Adicional se anexa informe ejecutivo con el detalle de la gestión realizada por la SPS</t>
  </si>
  <si>
    <t>SPS2023H02M1</t>
  </si>
  <si>
    <t>Se evidencia informe de gestión y acciones correctivas:, elaborado por los contratistas del grupo financiero de la Subdirección, revisado por la Contadora del Ministerio y aprobado por el Subdirector de Proyectos. En donde se evidencia que en conclusión se realizó un ajuste contable para reclasificar los saldos de la cuenta 190801 a la cuenta 198604 - Gastos diferidos por transferencias condicionados.</t>
  </si>
  <si>
    <t>Reservas constituidas sin las justificaciones previstas en el estatuto orgánico del sistema presupuestal colombiano, lo cual imposibilitan su refrendación para la vigencia 2023</t>
  </si>
  <si>
    <t>El incumplimiento, es ocasionado por la inobservancia de lo reglado en el Decreto 111 de 1996, que debe cumplir con el artículo 13. Planificación y Artículo 14 Anualidad.</t>
  </si>
  <si>
    <t xml:space="preserve"> Revisar y argumentar la justificación de la constitución de las reservas  de los Convenios Interadministrativos Nos. 2256, 2213 y 2366 del 2023 acorde con lo señalado en el Decreto 111 de 1996.</t>
  </si>
  <si>
    <t>Consolidar las reservas motivo del hallazgo, evaluar los requisitos habilitantes que apliquen acorde a la normatividad legal presupuestal vigente en materia de constitucion de las reservas presupuestales  vigencia 2023</t>
  </si>
  <si>
    <t>Documentos revisados y actualizados</t>
  </si>
  <si>
    <t>Se remitió a la Subdirección Administrativa y Financiera una cuenta de cobro de reserva correspondiente al Contrato 1077 de 2024 (Operador logístico), mediante el ID: 453092 del 27 de noviembre de 2024, tramitándose una vez se allegaron los documentos por parte del Operador. Acatando de esta manera, las respectivas observaciones realizadas por la Contraloría General de la República.</t>
  </si>
  <si>
    <t>H21M12023</t>
  </si>
  <si>
    <t>La dirección envía un informe que no cumple con los requisitos esenciales para respaldar el avance de la actividad, ya que carece de radicado y firma del supervisor o director.  además no se evidencia avance en la justificación de las reservas de los convenios comprometidos en el hallazgo.</t>
  </si>
  <si>
    <t>Se elaboraron las justificaciones de las reservas de las órdenes de prestación de servicios (OPS) y convenios correspondientes al primer trimestre, y se gestionaron algunos pagos en el mismo período.</t>
  </si>
  <si>
    <t>240. H117 M1 2023</t>
  </si>
  <si>
    <t>La Dirección de  Asuntos Indigenas, Rom y Minorias reporta documento soporte de pagago reservas presupuestales de contratos de prestacion de servicios y convenios</t>
  </si>
  <si>
    <r>
      <t xml:space="preserve">Se adjuntan las carpetas de las listas de ejecución del convenio verificadas y el respectivo memorando. 
</t>
    </r>
    <r>
      <rPr>
        <b/>
        <sz val="9"/>
        <color rgb="FF000000"/>
        <rFont val="Arial"/>
        <family val="2"/>
      </rPr>
      <t>SE SOLICITA EL CIERRE, POR EL CUMPLIMIENTO DE LA ACTIVIDAD</t>
    </r>
    <r>
      <rPr>
        <sz val="9"/>
        <color rgb="FF000000"/>
        <rFont val="Arial"/>
        <family val="2"/>
      </rPr>
      <t>.</t>
    </r>
  </si>
  <si>
    <t>DAI2023H3M1 CGR</t>
  </si>
  <si>
    <t>La evidencia aportada por la Direccion, no respalda el cumplimiento de la actividad, debido no se evidencias la constitucion de las reservas de la vigencia 2023</t>
  </si>
  <si>
    <t>Se solicitó a la Subdirección Administrativa y Financiera copia de los formatos de reservas constituidas al cierre de la vigencia 2023.</t>
  </si>
  <si>
    <t>184. DAI2023H3M1CGR</t>
  </si>
  <si>
    <t>Se adjunta lel informe y las constancias que soportan el mismo, cumpliendo lo descrito en la actividad propuesta para subsanar el hallazgo.                                                                                                SE SOLICITA EL CIERRE, POR EL CUMPLIMIENTO DE LA ACTIVIDAD.</t>
  </si>
  <si>
    <t>Se evidencia cumplimiento de la actividad de acuerdo a las evidencias suministradas por la DAI. La evidencia reposa carpeta sharepoint  PMI</t>
  </si>
  <si>
    <t>Incumplimiento en la entrega de los bienes y obligaciones de la Infraestructura institucional en locaciones urbanas correspondientes a la Isla de Providencia, suscritas en el CONVENIO No. 9677 – SAIPRO – 1475 – 202010 –, suscrito el 20 de diciembre de 2020 entre el FONDO NACIONAL DE GESTIÓN DEL RIESGO DE DESASTRES y el MINISTERIO DEL INTERIOR – FONDO PARA LA SEGURIDAD Y CONVIVENCIA CIUDADANA – FONSECON –. (D, IP)</t>
  </si>
  <si>
    <t>Incumplimiento en la entrega de los bienes y obligaciones suscritos en el mencionado Convenio, en pagos de obra, estudios y diseños que no se encuentran entregadas a satisfacción, ocasionando un daño fiscal cuantificado en cuantía de DIEZ MIL SEISCIENTOS CUARENTA Y CINCO MILLONES DOSCIENTOS DIECINUEVE MIL CUATROCIENTOS OCHO PESOS ($10.645.219.408,00)</t>
  </si>
  <si>
    <t>Recibir a satisfacción los estudios y diseños de los cuatro proyectos, Recibir a satisfacción y realizar la entrega a los beneficiarios de los cuatro proyectos.</t>
  </si>
  <si>
    <t>Realizar la verificación de la entrega de la totalidad de los requisitos y componentes mínimos de los estudios y diseños, Realizar la visita de verificación y estado de las obras para recibo</t>
  </si>
  <si>
    <t>Actas de recibo de estudios y diseños, 
Actas de recibo de obras</t>
  </si>
  <si>
    <t>Después de múiltiples gestiones por parte de la supervisión del Convenio No 9677 SAIPRO 1475-2020 no fue posible ante la Unidad de Gestión de Riesgo lograr la suscripción del acta de recibo de bienes, por ende, se adelantó proceso judicial para dirimir el conflicto entre las partes. A la fecha la SPS se encuentra a la espera del avance del proceso judicial por parte de la Dirección Jurídica.</t>
  </si>
  <si>
    <t>No se ha logrado conciliar con la UNGRD para el recibo de las obras, por lo tanto este convenio se encuentra en proceso judicial a continuan se detalla las gestiones adelantas:
Se adjutan los radicados de los memorandos enviados por la supervisión del Ministerio del Interior solicitando el cumplimiento de las obligaciones a la UNGRD.
El 19 de julio de 2024, el Ministerio del Interior solicitó a la Oficina Asesora Jurídica, vía correo y ControlDoc, la declaratoria de incumplimiento judicial y liquidación del convenio (Rad. 2024-3-003122-022336, Id: 370340) debido a la falta de comunicación y cumplimiento de la UNGRD.
El 1 de agosto de 2024, mediante correo electrónico la Agencia Nacional de Defensa Jurídica del Estado (ANDJE), convoca a reunión “MESA XPLORATORIA MEDIACIÓN MININTERIOR &amp; UNGRD” agendada para el mismo día a las 10am.
El 17 de octubre de 2024, mediante plataforma TEAMS se realizó la primera sesión de mediación entre la Agencia Nacional de Defensa Jurídica del Estado – ANDJE, el Ministerio del Interior y la UNGRD 
El 25 de febrero de 2025, mediante plataforma TEAMS se realizo segunda sesión de mediación entre la Agencia Nacional de Defensa Jurídica del Estado – ANDJE, el Ministerio del Interior y la UNGRD en la cual se pidió aplazamiento con el fin de revisar documentación allegada por la UNGRD. Se programa próxima sesión para el 26 de marzo de 2025.</t>
  </si>
  <si>
    <t>SPS2023H4M1</t>
  </si>
  <si>
    <t>Se  evidencia trazabilidad de las gestiones realizadas del proceso judicial, se encuentra en fase de mediación entre la Agencia Nacional de Defensa Jurídica del Estado – ANDJE, el Ministerio del Interior y la UNGRD.</t>
  </si>
  <si>
    <t>Se solicita cerrar el hallazgo toda vez que no se ha logrado conciliar con la UNGRD para el recibo de las obras, por lo tanto este convenio se encuentra en proceso judicial a continuación se detallan las gestiones adelantas:
Se adjuntan los radicados de los memorandos enviados por la supervisión del Ministerio del Interior solicitando el cumplimiento de las obligaciones a la UNGRD.
El 19 de julio de 2024, el Ministerio del Interior solicitó a la Oficina Asesora Jurídica, vía correo y ControlDoc, la declaratoria de incumplimiento judicial y liquidación del convenio (Rad. 2024-3-003122-022336, Id: 370340) debido a la falta de comunicación y cumplimiento de la UNGRD.
El 1 de agosto de 2024, mediante correo electrónico la Agencia Nacional de Defensa Jurídica del Estado (ANDJE), convoca a reunión “MESA XPLORATORIA MEDIACIÓN MININTERIOR &amp; UNGRD” agendada para el mismo día a las 10am.
 El 17 de octubre de 2024, mediante plataforma TEAMS se realizó la primera sesión de mediación entre la Agencia Nacional de Defensa Jurídica del Estado – ANDJE, el Ministerio del Interior y la UNGRD 
Se ha realizado sesión de mediación entre la Agencia Nacional de Defensa Jurídica del Estado – ANDJE, el Ministerio del Interior y la UNGRD sin respuesta positiva, por lo tanto ya se depende del resultado del proceso judicial. Se anexa informe de gestion del supervisor con los soportes correspondientes,</t>
  </si>
  <si>
    <t>SPS2023H04M1</t>
  </si>
  <si>
    <t>Se evidencia informe de gestión supevisión del convenio 1542 de 2020 Hallazgo 4 y 5 meta 1 auditoría financiera CGR 2022, emtido por el contratista de apoyo a la supervisión y supervisor del convenio, adicionalmente está avalado por el apoyo jurídico y apoyo de coordinación con fecha 16 junio de 2025. De acuerdo a lo manifestado en el informe, la supervisión del Ministerio del Interior, en el  marco de la liquidación del convenio 1542 de 2020, se encuentra en proceso de revision y verificación en sitio de la misma.</t>
  </si>
  <si>
    <t>Se solicita cerrar el hallazgo toda vez que no se ha logrado conciliar con la UNGRD para el recibo de las obras, por lo tanto este convenio se encuentra en proceso judicial  en la OAJ ,a continuación se detallan las gestiones adelantadas por la supervisión del Convenio, con las diferentes entidades y con el area juridica en los meses de junio a septiembre de 2025 resumido en el informe de supervisión con corte a septiembre  de 2025, que se adjunta:
Se adjuntan los radicados de los memorandos enviados por la supervisión del Ministerio del Interior solicitando el cumplimiento de las obligaciones a la UNGRD.
-El 12 de junio de 2025 se realizo reunion presencial con el cuerpo de bomberos de colombia, UNGRD y supervisión del ministerio, para revisar el proyecto de reconstrucción de bomberos de Providencia en la cual se acordaron compromisos por parte de la UNGRD, compromisos que no se han resuelto.
-El 12 de agosto de 2025 la SPS, radico ante la oficina Asesora Juridca ID 691363, lareiteración de  solicitud de declaratoria de incumplimiento y proceso judicial.
-El 4 de septiembre de 2025 la SPS remite nuevamente a la dirección juridica solicitud del avance de la declaratoria de incumplimiento 605204
-El 5 de septiembre de 2025 la Subdirección de Proyectos remite a la unidad de gestión de riesgo el ID 606147, recordando los compromisos y obligaciones por parte de la UNGRD.
-El 10 de septiembre de 2025, se realizó una reunión entre la SPS y los delegados de la UNGRD, en la cual quedarón el compromiso mas importante realizar visita para diagnostico de los estados de los sacudetes.
-El 10 de septiembre de 2025 la SPS radico oficio a la contraloria y Procuraduria solicitando el acompañamiento al ente de control para la salvaguarda de los recursos del convenio N0. 9677 SAIPRO del 20. Se anexan los oficios relacionados</t>
  </si>
  <si>
    <t>Se evidencia Informe de Gestion generado por la supervision  de fecha 15 sep2025, del cual se resalta la solicitud de declaratoria judicial de incumplimiento y liquidación del Convenio Isla de Providencia y reunión con la UNGRD. En conclusión, a la fecha no se ha suscrito acta de acuerdo con las condiciones de solución, y el NO recibo de las obras.</t>
  </si>
  <si>
    <t>La supervisión del Convenio Interadministrativo No. 9677 SAIPRO-1475-2020, por parte del Ministerio del Interior radicó ante la Dirección Jurídica el memorando ID 652638 de 18-11-2025 de alcance a la solicitud de trámite con Rad.  No. 2024-3-003122-022336 Id: 370340,  en el cual solicita información del avance del trámite en curso, respecto de la solicitud de trámite judicial respectivo a través del medio de control de controversias contractuales, con el objeto de: declarar el incumplimiento, solicitar el reintegro de valores derivados de los desembolsos de recursos, el recibo de los proyectos y la liquidación judicial del negocio jurídico, en el marco del Convenio Interadministrativo No. 9677 SAIPRO-1475-2020 celebrado entre el MINISTERIO DEL INTERIOR - FONDO NACIONAL PARA LA SEGURIDAD Y CONVIVENCIA CIUDADANA – FONSECON y el FONDO NACIONAL DE GESTIÓN DEL RIESGO DE DESASTRES, actuando a través de FIDUPREVISORA S.A.  Es importante mencionar que, por parte de la supervision del Ministerio se agotaron todas las instancias del caso para llegar a un acuerdo con la UNGRD, por lo tanto, se solicitó formalmente a la Dirección Jurídica avanzar de manera expedita en el proceso de la liquidación judicial en curso al convenio citado.Se relacionaron en este oficio  los antecedentes del Convenio y se anexó el informe final de supervisión.</t>
  </si>
  <si>
    <t>Se evidencia memorando remitido a la Dirección Jurídica con respecto de la solicitud de trámite judicial con el objeto de: declarar el incumplimiento, solicitar el reintegro de valores derivados de los desembolsos de recursos, el recibo de los proyectos y la liquidación judicial del negocio jurídico, en el marco del Convenio Interadministrativo No. 9677 SAIPRO-1475-2020,</t>
  </si>
  <si>
    <t>NA</t>
  </si>
  <si>
    <t>Tramitar  solicitud de liquidación judicial para el convenio, ante la dirección jurídica del Ministerio del Interior</t>
  </si>
  <si>
    <t>Adelantar desde la supervisión del ministerio, el proceso de solicitud de liquidación judicial en la dirección jurídica del ministerio,  Seguimiento de la radicación del proceso para conciliación prejudicial ante la procuraduría general de la nación y, posteriormente, ante la instancia judicial pertinente en caso de no lograr su conciliación.</t>
  </si>
  <si>
    <t>Radicado  de solicitud de liquidación judicial, en la dirección jurídica</t>
  </si>
  <si>
    <t>En proceso judcial. Se realizará el seguimiento al proceso de controversias contractuales de acuerdo a cada una de sus etapas</t>
  </si>
  <si>
    <t>SPS2023H4M2</t>
  </si>
  <si>
    <t>Solo se evidencio  soporte solicitud de declatoria judicial incumplimiento y liquidacion convenio interadministrativo. La evidencia reposa carpeta sharepoint evidencia PMI.</t>
  </si>
  <si>
    <t>Se radicado proceso judicial en el mes de julio de 2024,  de igual manera se han realizado mesa de trabajo con Contraloria General de la Republica y se adelando mediación ante la agencia nacional juridica del estado, se adjunta la trazabilidad del tramite.</t>
  </si>
  <si>
    <t>Se evidencia solicitud por parte de la Subdirección de Proyectos a la Dirección Jurídica para efectos de liquidación judicial el 16 de julio de 2024. Se  evidencia que el proceso judicial se encuentra en fase de mediación entre la Agencia Nacional de Defensa Jurídica del Estado – ANDJE, el Ministerio del Interior y la UNGRD. Continúa con el seguimiento del proceso de conciliación prejudicial.</t>
  </si>
  <si>
    <t>La supervisión del Convenio Interadministrativo No. 9677 SAIPRO-1475-2020, por parte del Ministerio del Interior radicó ante la Dirección Jurídica el memorando ID 652638 de 18-11-2025 de alcance a la solicitud de trámite con Rad.  No. 2024-3-003122-022336 Id: 370340,  en el cual solicita información del avance del trámite en curso, respecto de la solicitud de trámite judicial respectivo a través del medio de control de controversias contractuales, con el objeto de: declarar el incumplimiento, solicitar el reintegro de valores derivados de los desembolsos de recursos, el recibo de los proyectos y la liquidación judicial del negocio jurídico, en el marco del Convenio Interadministrativo No. 9677 SAIPRO-1475-2020 celebrado entre el MINISTERIO DEL INTERIOR - FONDO NACIONAL PARA LA SEGURIDAD Y CONVIVENCIA CIUDADANA – FONSECON y el FONDO NACIONAL DE GESTIÓN DEL RIESGO DE DESASTRES, actuando a través de FIDUPREVISORA S.A.  Es importante mencionar que, por parte de la supervision del Ministerio se agotaron todas las instancias del caso para llegar a un acuerdo con la UNGRD, por lo tanto, se solicitó formalmente a la Dirección Jurídica avanzar de manera expedita en el proceso de la liquidación judicial en curso al convenio citado. Se relacionaron en este oficio  los antecedentes del Convenio y se anexó el informe final de supervisión.</t>
  </si>
  <si>
    <t>Incumplimiento en la entrega de los bienes y obligaciones de los Parques SACÚDETE Tipo II en locaciones urbanas en la ISLA de San Andrés, suscritos en el CONVENIO No. 9677 – SAIPRO – 1475 – 202021 –, suscrito el 20 de diciembre de 2020 entre el FONDO NACIONAL DE GESTIÓN DEL RIESGO DE DESASTRES y el MINISTERIO DEL INTERIOR – FONDO PARA LA SEGURIDAD Y CONVIVENCIA CIUDADANA – FONSECON –. (D, IP)</t>
  </si>
  <si>
    <t>Verificar posibles sobre costos en los materiales pagados en la Isla de San Andrés, contratos sin liquidar, obras inconclusas, valores reales pagados en los cortes para su pago, atención de reclamaciones postventas, obras no entregadas a satisfacción y contrato suscrito inicialmente para construir tres (3) parques SACÚDETES y se modificaron para construir dos (2).</t>
  </si>
  <si>
    <t>Recibir a satisfacción los estudios y diseños de los dos proyectos, Recibir a satisfacción y realizar la entrega a los beneficiarios de los proyectos</t>
  </si>
  <si>
    <t>Realizar la verificación de la entrega de la totalidad de los requisitos y componentes mínimos de los estudios y diseños.
Realizar la visita de verificación y estado de las obras para recibo</t>
  </si>
  <si>
    <t>Actas de recibo de estudios y diseños 
Actas de recibo de obras</t>
  </si>
  <si>
    <t>No se ha logrado conciliar con la UNGRD para el recibo de las obras, por lo tanto este convenio se encuentra en proceso judicial a continuan se detalla las gestiones adelantadas:
Se adjutan los radicados de los memorandos enviados por la supervisión del ministerio del interior solicitando el cumplimiento de las obligaciones a la UNGRD.
El 19 de julio de 2024, el Ministerio del Interior solicitó a la Oficina Asesora Jurídica, vía correo y ControlDoc, la declaratoria de incumplimiento judicial y liquidación del convenio (Rad. 2024-3-003122-022336, Id: 370340) debido a la falta de comunicación y cumplimiento de la UNGRD.
El 1 de agosto de 2024, mediante correo electrónico la Agencia Nacional de Defensa Jurídica del Estado (ANDJE), convoca a reunión “MESA XPLORATORIA MEDIACIÓN MININTERIOR &amp; UNGRD” agendada para el mismo día a las 10am. 
El 17 de octubre de 2024, mediante plataforma TEAMS se realizó la primera sesión de mediación entre la Agencia Nacional de Defensa Jurídica del Estado – ANDJE, el Ministerio del Interior y la UNGRD.
El 25 de febrero de 2025, mediante plataforma TEAMS se realizo segunda sesión de mediación entre la Agencia Nacional de Defensa Jurídica del Estado – ANDJE, el Ministerio del Interior y la UNGRD en la cual se pidió aplazamiento con el fin de revisar documentación allegada por la UNGRD. Se programa próxima sesión para el 26 de marzo de 2025.</t>
  </si>
  <si>
    <t>SPS2023H5M1</t>
  </si>
  <si>
    <t>Se  evidencia trazabilidad de las gestiones realizadas del proceso judicial, se encuentra en fase de mediación entre la Agencia Nacional de Defensa Jurídica del Estado – ANDJE, el Ministerio del Interior y la UNGRD.
No se tienen todavía las Actas de recibo de estudios y diseños y Actas de recibo de obras.</t>
  </si>
  <si>
    <t>Se solicita cerrar el hallazgo toda vez que no se ha logrado conciliar con la UNGRD para el recibo de las obras, por lo tanto este convenio se encuentra en proceso judicial a continuación se detallan las gestiones adelantas:
Se adjutan los radicados de los memorandos enviados por la supervisión del Ministerio del Interior solicitando el cumplimiento de las obligaciones a la UNGRD.
El 19 de julio de 2024, el Ministerio del Interior solicitó a la Oficina Asesora Jurídica, vía correo y ControlDoc, la declaratoria de incumplimiento judicial y liquidación del convenio (Rad. 2024-3-003122-022336, Id: 370340) debido a la falta de comunicación y cumplimiento de la UNGRD.
El 1 de agosto de 2024, mediante correo electrónico la Agencia Nacional de Defensa Jurídica del Estado (ANDJE), convoca a reunión “MESA XPLORATORIA MEDIACIÓN MININTERIOR &amp; UNGRD” agendada para el mismo día a las 10am.
El 17 de octubre de 2024, mediante plataforma TEAMS se realizó la primera sesión de mediación entre la Agencia Nacional de Defensa Jurídica del Estado – ANDJE, el Ministerio del Interior y la UNGRD 
Se hanrealizado sesión de mediación entre la Agencia Nacional de Defensa Jurídica del Estado – ANDJE, el Ministerio del Interior y la UNGRD sin respuesta positiva, por lo tanto ya se depende del resultado del proceso judicial. Se anexa informe de gestion del supervisor con los soportes correspondientes</t>
  </si>
  <si>
    <t>SPS2023H05M1</t>
  </si>
  <si>
    <t>Se solicita cerrar el hallazgo toda vez que no se ha logrado conciliar con la UNGRD para el recibo de las obras, por lo tanto este convenio se encuentra en proceso judicial adelantado por la OAJ, a continuación se detallan las gestiones adelanta, con las diferentes entidades y con el area juridica en los meses de junio a septiembre de 2025 resumido en el informe con corte a septiembre de 2025, que se adjunta:
Se adjuntan los radicados de los memorandos enviados por la supervisión del Ministerio del Interior solicitando el cumplimiento de las obligaciones a la UNGRD.
-El 12 de junio de 2025 se realizó reunión presencial con el cuerpo de bomberos de colombia, UNGRD y supervisión del Ministerio, para revisar el proyecto de reconstrucción de bomberos de Providencia en la cual se acordaron compromisos por parte de la UNGRD, compromisos que no se han resuelto.
-El 12 de agosto de 2025 la SPS, radicó ante la oficina Asesora Juridca ID 691363, la reiteración de  solicitud de declaratoria de incumplimiento y proceso judicial.
-El 4 de septiembre de 2025 la SPS remite nuevamente a la dirección juridica solicitud del avance de la declaratoria de incumplimiento ID 605204
-El 5 de septiemBre de 2025 la Subdirección de Proyectos remite a la unidad de gestión de riesgo el ID 606147, recordando los compromisos y obligaciones por parte d ela UNGRD.
-El 10 de septiembre de 2025, se realizo una reunión entre la SPS y los delegados de la UNGRD, en la cual quedarón el compromiso mas importante realizar visita para diagnostico de los estados de los sacudetes.
-El 10 de septiembre de 2025 la SPS radico oficio a la contraloria y Procuraduria solicitando el acompañamiento al ente de control para la salvaguarda de los recursos del convenio N0. 9677 SAIPRO del 20. Se anexan los oficios relacionados</t>
  </si>
  <si>
    <t>Se evidencia Informe de Gestion generado por la supervision  de fecha 15 sep2025, del cual se resalta la solicitud de declaratoria judicial de incumplimiento y liquidación del Convenio Isla de San Andres y reunión con la UNGRD. En conclusión, a la fecha no se ha suscrito acta de acuerdo con las condiciones de solución, y el NO recibo de las obras.</t>
  </si>
  <si>
    <t>Se evidencia memorando remitido a la Dirección Jurídica con respecto de la solicitud de trámite judicial recon el objeto de: declarar el incumplimiento, solicitar el reintegro de valores derivados de los desembolsos de recursos, el recibo de los proyectos y la liquidación judicial del negocio jurídico, en el marco del Convenio Interadministrativo No. 9677 SAIPRO-1475-2020,</t>
  </si>
  <si>
    <t>SPS2023H5M2</t>
  </si>
  <si>
    <t>Se radicado proceso judicial en el mes de julio de 2024,  de igual manera se han realizado mesa de trabajo con contraloria general de la republica y se adelando mediación ante la agencia nacional juridica del estado, se adjunta la trazabilidad del tramite</t>
  </si>
  <si>
    <t>Se  evidencia solicitud del 19 de julio del 2024 para proceso judicial, este proceso judicial se encuentra en fase de mediación entre la Agencia Nacional de Defensa Jurídica del Estado – ANDJE, el Ministerio del Interior y la UNGRD. Continúa con el seguimiento del proceso de conciliación prejudicial. 
Se cierra la actividad.</t>
  </si>
  <si>
    <t>Se adjuntan informes de supervisión del Convenio No. M1039-2018 correspondientes a los meses de octubre-nov y dic 2025. De acuerdo con el Informe semanal de interventoría No. 66 con corte del 28 de noviembre al 02 de diciembre de 2025, se cuenta con un avance ejecutado del 89.99% programado del 93.00%. proyecto se encuentra en un avance del 89.99% del alcance de actividades contractuales. Se está a la espera que la ANIM suscriba las adiciones y prórroga de los contratos derivados, con lo cual se amplia el plazo de la obra en cuatro meses, plazo en el cual se debe contar con la obra al 100%.En este periodo se adelantaron las siguientes actividades pendientes: El personal en obra está realizando retoques de pintura, cambio de grifería en lavamanos, reemplazo de láminas y tapas de cielo raso, y labores de aseo. Aún hay pendientes por subsanar, como el arreglo de andenes, mesones de baños y marcos de puertas</t>
  </si>
  <si>
    <t>Ejecución de actividades con deficiente y falta de supervisión en el Convenio No. 1699/2027, para la construcción de un proyecto SACÚDETE al parque Tipo 1 en el Municipio de San Pelayo – Córdoba. (D)</t>
  </si>
  <si>
    <t>Falta de supervisión y debilidades de control y seguimiento por parte de la interventoría, incumpliendo sus funciones de acuerdo a lo definido en los artículos 83, 84 y 87 de la Ley 1474 de 2011, por la cual se dictan normas orientadas a fortalecer los mecanismos de prevención, investigación y sanción de actos de corrupción y la efectividad del control de la gestión pública.</t>
  </si>
  <si>
    <t>Solicitar al municipio la evaluación de las cantidades de obra y el ajuste de las que correspondan en el acta parcial y Solicitar al municipio la aplicación de los mecanismos previstos en al ley al contrato de obra e interventoría y evitar que se generen perjuicios derivados de un posible incumplimiento.</t>
  </si>
  <si>
    <t xml:space="preserve">Evaluar en campo en conjunto con las partes (Municipio, contratista de obra y contratista de interventoría) que las cantidades ejecutadas en cada corte de obra correspondan  a lo consignado en las actas parciales.
Solicitar al municipio  la aplicación de los mecanismos previstos en al ley al contrato de obra e interventoría y evitar que se generen perjuicios derivados de un posible incumplimiento.
Seguimiento y acompañamiento a través de reuniones virtuales, a las audiencias derivadas de los tramites de presunto incumplimiento.
</t>
  </si>
  <si>
    <t xml:space="preserve">Actas de visitas de obra
</t>
  </si>
  <si>
    <t>En ejecución visitas de obra</t>
  </si>
  <si>
    <t>Se realizarón las siguientes visitas de seguimiento el convenio, avance de obra y recibo del mismo: Acta del 28 de julio de 2024, 19 de septiembre de 2024 y acta de anexo y recibo de bienes del 21 de noviembre de 2024</t>
  </si>
  <si>
    <t>SPS2023H6M1</t>
  </si>
  <si>
    <t>Se  evidencia Acta de visita 28 de junio de 2024 y 19 de septiembre de 2024.
Anexo 26 recibo de bienes del 21 de noviembre de 2024. Se sugiere mantener las buenas prácticas observadas en el seguimiento de los convenios y contratos; con el fin de evitar la recurrencia incluirlo en la en la matriz de riesgos y/o procedimientos implementándolas como parte del control permanente de los supervisores
Se cierra la actividad.</t>
  </si>
  <si>
    <t xml:space="preserve">Se adjunta informe del Supervisor del Convenio No. M1039-2018 Estación de Policía de Villagarzón Putumayo, que da cuenta de los inconvenientes presentados con el proyecto a pesar de haberse recibido el 7 de mayo de 2022 mediante acta de recibo de Proyectos  ANEXO 26. Así mismo este informe da cuenta de las acciones adelantadas desde la supervisión así como de las acciones jurídicas implementadas. Se adjuntan los anexos de las acciones adelantadas.   </t>
  </si>
  <si>
    <t>Ejecución de actividades con deficiente y falta de supervisión en el Convenio No. 1699/2017, para la construcción de un proyecto SACÚDETE al parque Tipo 1 en el Municipio de San Pelayo – Córdoba. (D)</t>
  </si>
  <si>
    <t>Fortalecer los mecanismos de supervisión contractual y verificar la efectividad de los controles existentes establecidos para tal fin.</t>
  </si>
  <si>
    <t>Actualizar el manual de supervisión de los convenios y /o contratos</t>
  </si>
  <si>
    <t xml:space="preserve">Manual actualizado
</t>
  </si>
  <si>
    <t>Se estan adelantando mesas internas con el equipo de la coordinación y los supervisores de la Subdirección para la actualización del Manual</t>
  </si>
  <si>
    <t>SPS2023H6M2</t>
  </si>
  <si>
    <t xml:space="preserve">Se evidencia borrador del instructivo supervisión de proyectos FONSECON con ajustes y el acta de reunión del 9 de abril 2025, Actividad similar hallazgo 15 meta 1 CGR 2023 linea 129 </t>
  </si>
  <si>
    <t xml:space="preserve">Mediante memorando 558917 del 16 de junio de 2025 se solicitó ampliación de plazo hasta el 31 de diciembre 2025, toda vez que el proceso de revisión y actualizacion del instructivo ha requerido mas tiempo del inicialmente planteado, se anexan soportes de las ultimas avances de trabajo e instructivo en revisión. </t>
  </si>
  <si>
    <t>SPS2023H06M2</t>
  </si>
  <si>
    <t>Se evidencia ID:558917 del 16 de junio de 2025 mediante el cual se solicitó ampliación de plazo hasta el 31 de diciembre 2025. Se observó como avance el borrador del instructivo en la plantila establecida por el SIGI.</t>
  </si>
  <si>
    <t>La SPS trabajo la actualización del instructivo de supervisión a septiembre de 2025, trabajada por el equipo de supervisión y revisada por la coordinación. El 6 de octubre se realizo reunión con asesores para incluir aspectos de control previos concomitante de la CGR, se adjunta instructivo con los avances y acta de reunión</t>
  </si>
  <si>
    <t>Se observó como avance el borrador del instructivo en la plantila establecida por el SIGI,construido por la supervisión y avalado por la coordinación,así como una lista de asistencia de socialización del documento con algunos funcionarios y contratistas de la Subdirección. Pendiente aprobación y publicación en SIGI.</t>
  </si>
  <si>
    <t>El día 19-12-2025 el Subdirector de Proyectos para la Seguridad y Convivencia Ciudadana remitió  por correo electrónico, para visto bueno de la Secretaría General,  la versión definitiva del Manual de Supervisión de la SPS. Se adjunta correo y última versión del Manual. Se aclara que desde el mes de septiembre de 2025 se realizaron sesiones de trabajo con los supervisores de la SPS,   consistentes en una socialización previa del documento proyectado por un equipo de abogados de la SPS,  para poder enviar dicho documento a revisión de la Secretaria general, posterior a esta socialización se acordó que se enviaría el documento por correo electrónico a todos los supervisores de la Subdirección para su revisión y comentarios lo cuales serian revisados y aplicados al documento en caso de ser procedente conforme a los lineamientos legales que soportan la labor de Supervisión. El documento fue enviado como lo acordado y se recibieron, revisaron y respondieron los comentarios de los Supervisores, esta tarea de respuesta a los cuestionamientos de los Supervisores requirió que se desarrollaran varias sesiones de trabajo para analizar, uno a uno los comentarios y acordar los cambios de acuerdo a las necesidades de la dinámica de supervisión de la Subdirección. En estas sesiones de trabajo se escucharon todas las consideraciones de los profesionales del grupo de supervisión y del Coordinador de dicho grupo finalizando dicha tarea de revisión y ajuste del documento de INSTRUCTIVO/MANUAL en la sesión del viernes 14/11/2025, de 14:00 a 15:00 pm, reunión desarrollada con el Ingeniero Andrés Felipe Hernández García, quien ejerce la coordinación de este grupo, también con la participación de la abogada Carolina Miranda,  encargada de todo los tramites relacionados con ENTES DE CONTROL, y la abogada Lizzette Marcela Riobo Franco, estructuradora del documento.                     En la última sesión, se discutieron los comentarios, se aplicaron cambios de acuerdo a las sugerencias del Coordinador del Grupo de Supervisión y conforme a lo permitido legalmente, finalizando con el acuerdo de enviar el documento ajustado en cuanto forma, y listo para envío a revisión de la Secretaria General del Ministerio.</t>
  </si>
  <si>
    <t>Se evidenció que el 19 de diciembre de 2025 se remitió a la Secretaría General, para su visto bueno, la versión definitiva del Manual de Supervisión de la SPS. El 12 de diciembre de 2025 se recibió la versión revisada por el asesor de la Secretaría General y una vez se obtenga el visto bueno final, se procederá a su publicación en la página web. Pendiente aprobación y publicación en SIGI</t>
  </si>
  <si>
    <t>Se solicitaron vigencias futuras y no fueron ejecutadas en el plazo establecido para el Convenio No. 1547/202033, para la realización de los estudios, diseños y construcción del Centro Administrativo Municipal de Santiago de Tolú – Sucre –.</t>
  </si>
  <si>
    <t>Falencias en la supervisión dado que no se tomaron las medidas para conminar al municipio al cumplimiento de las obligaciones de manera oportuna, razón por la cual, en los términos expuestos.</t>
  </si>
  <si>
    <t xml:space="preserve">Solicitar al municipio el cumplimiento estricto al cronograma de ejecución del convenio para lograr el avance presupuestal, 
</t>
  </si>
  <si>
    <t>Adelantar reuniones  con (Municipio, contratista de obra y contratista de interventoría), para la evaluación del cumplimiento de las actividades programadas en el cronograma del convenio para dar cumplimiento con a los desembolsos programado.</t>
  </si>
  <si>
    <t xml:space="preserve">cronograma actualizado
</t>
  </si>
  <si>
    <t>Cargado en el one drive cronograma actualizado de reunión con el contratista de obra</t>
  </si>
  <si>
    <t>SPS2023H7M1</t>
  </si>
  <si>
    <t>Se evidencio el cronograma de obra convenio 1547 de 2020 actualizado. La evidencia reposa carpeta sharepoint evidencia PMI.</t>
  </si>
  <si>
    <t>El día 19-12-2025 el Subdirector de Proyectos para la Seguridad y Convivencia Ciudadana remitió  por correo electrónico, para visto bueno de la Secretaría General,  la versión definitiva del Manual de Supervisión de la SPS. Se adjunta correo y última versión del Manual. Se aclara que desde el mes de septiembre de 2025 se realizaron sesiones de trabajo con los supervisores de la SPS,   consistentes en una socialización previa del documento proyectado por un equipo de abogados de la SPS,  para poder enviar dicho documento a revisión de la Secretaria general, posterior a esta socialización se acordó que se enviaría el documento por correo electrónico a todos los supervisores de la Subdirección para su revisión y comentarios lo cuales serian revisados y aplicados al documento en caso de ser procedente conforme a los lineamientos legales que soportan la labor de Supervisión.                                                                El documento fue enviado como lo acordado y se recibieron, revisaron y respondieron los comentarios de los Supervisores, esta tarea de respuesta a los cuestionamientos de los Supervisores requirió que se desarrollaran varias sesiones de trabajo para analizar, uno a uno los comentarios y acordar los cambios de acuerdo a las necesidades de la dinámica de supervisión de la Subdirección.                                                                                               En estas sesiones de trabajo se escucharon todas las consideraciones de los profesionales del grupo de supervisión y del Coordinador de dicho grupo finalizando dicha tarea de revisión y ajuste del documento de INSTRUCTIVO/MANUAL en la sesión del viernes 14/11/2025, de 14:00 a 15:00 pm, reunión desarrollada con el Ingeniero Andrés Felipe Hernández García, quien ejerce la coordinación de este grupo, también con la participación de la abogada Carolina Miranda,  encargada de todo los tramites relacionados con ENTES DE CONTROL, y la abogada Lizzette Marcela Riobo Franco, estructuradora del documento.                                                                                                                             En la última sesión, se discutieron los comentarios, se aplicaron cambios de acuerdo a las sugerencias del Coordinador del Grupo de Supervisión y conforme a lo permitido legalmente, finalizando con el acuerdo de enviar el documento ajustado en cuanto forma, y listo para envío a revisión de la Secretaria General del Ministerio.                 Las sesiones realizadas entre el mes de octubre y noviembre se dieron en las siguientes fechas:   Jue 30/10/2025, de 9:30 a 10:30 am, Mié 05/11/2025, de 10:00 a 11:00 am, Mar 11/11/2025, de 14:00 a 15:00 pm,  Mié 12/11/2025, de 14:00 a 14:30 pm, Jue 13/11/2025, de 8:15 a 9:15 am y Vie 14/11/2025, de 14:00 a 15:00 pm   El día 12-12-2025 se obtuvo la versión revisada por el asesor de Secretaría General Dr Cesar Rueda, se adjunta correo y una vez se tenga el visto bueno de la SG se procederá al trámite de la publicación en página web.</t>
  </si>
  <si>
    <t>Incumplimiento en la ejecución del CONVENIO M-1039/201837, para la construcción del Comando Especial del Pacífico Sur de la Policía Nacional en el Municipio de Tumaco – Nariño – (D, F)</t>
  </si>
  <si>
    <t>Debilidades de control y seguimiento durante la ejecución del proyecto por parte de la Agencia Nacional Inmobiliaria Virgilio Barco Vargas – ANIM –. Además, de la deficiente actividad de planeación y la ejecución del proceso contractual conforme lo prevé la norma</t>
  </si>
  <si>
    <t>Dar continuidad en la ejecución del proyecto, con el fin de lograr el cumplimiento del objeto contractual y la puesta en funcionamiento del proyecto.</t>
  </si>
  <si>
    <t>Citar a comités de seguimiento que permitan verificar el avance en la ejecución de la obra y el cumplimiento del objeto contractual.</t>
  </si>
  <si>
    <t xml:space="preserve">acta de comité de seguimiento a la ejecución mensual.                                                                                                                                                                                                                                                                                                                               </t>
  </si>
  <si>
    <t>Se adjunta en el one drive dos actas de fechas 2 y 9 de septiembre de 2024. Acción en ejecución.</t>
  </si>
  <si>
    <t>SPS2023H8</t>
  </si>
  <si>
    <t>De acuerdo a los anexos aportados por la Subdireccion se evidencio avance  de acuerdo al acta 22/11/2024. La evidencia reposa carpeta sharepoint evidencia PMI.</t>
  </si>
  <si>
    <t>Se realizarón 3 mesas de seguimiento: 22 de noviembre de 2024, 2 septiembre de 2024 y 9 de septiembre de 2024</t>
  </si>
  <si>
    <t>Las evidencias aportadas por la Subdireccion son del 4 trimestre de 2024. 
Avance: 3/8=37,5%.</t>
  </si>
  <si>
    <t>Mediante memorando 558917 del 16 de junio de 2025 se solicitó ampliación de plazo hasta el 31 de diciembre 2025, toda vez que se tiene proyectado recibir la obra en noviembre de 2025:
Se realizarón 3 mesas de seguimiento: 22 de noviembre de 2024, 2 septiembre de 2024 y 9 de septiembre de 2024 Y Acta de seguimiento 04042025, Acta de seguimiento 25042025 Y Acta de seguimiento 10062025 Y Acta de seguimiento 24062025.
De igual manera, se envía copia del documento remitido por parte de la SPS a la Dirección Jurídica mediante Radicado 2025-3-003122-010276 Id: 510631 y asunto "Solicitud de declaratoria judicial por incumplimiento a las obligaciones contractuales relacionadas con el convenio No. M1039-2018, suscrito entre la Policía Nacional, Agencia Nacional Inmobiliaria y Ministerio del Interior".</t>
  </si>
  <si>
    <t>SPS2023H08M1</t>
  </si>
  <si>
    <t>Se evidencia ID:558917 del 16 de junio de 2025 se solicitó ampliación de plazo hasta el 31 de diciembre 2025.Se observó como avance la elaboración de 7 actas de seguimiento a la ejecución de la obra y soilcitud a la Dirección Jurídica para declaratoria judicial.</t>
  </si>
  <si>
    <t>Se realizarón 8 mesas de seguimiento: 22 de noviembre de 2024, 2 septiembre de 2024 y 9 de septiembre de 2024 Y Acta de seguimiento 04042025, Acta de seguimiento 25042025 Y Acta de seguimiento 10062025,  Acta de seguimiento 24062025 y  acta del 11 de agosto del 2025. La obra sigue su ejecución normal y mediante visita y oficio del 26 de agosto del 2025 la Contraloria General de la Republica cerro el hallazgo teniendo en cuenta que se evidencia el avance de la ejecución.</t>
  </si>
  <si>
    <t>Se evidenciaron 2 ACTAS DE REUNION DE SEGUIMIENTO A LA EJECUCIÓN CONTRACTUAL de  de 2 y 9 septiembre del 2025, en donde se evidencia Plan de Contingencia, Informe completo de ejecución, avance en el presunto incumplimiento a la interventoría de la obra. La obra sigue su ejecución, la CGR comunicó el archivo la Indagación Preliminar Nro. 89112-2024-47108. Pendiente informes de seguimiento</t>
  </si>
  <si>
    <t>SPS2023H8M1</t>
  </si>
  <si>
    <t>Se evidenciaron los informes de supervisión del Convenio M1039-2018 de octubre a diciembre de 2025. A la fecha, el proyecto presenta un avance del 89,99% frente al 93% programado. Se encuentra pendiente la suscripción de adiciones y prórroga por parte de la ANIM para ampliar el plazo en cuatro meses y completar la obra al 100%. Durante el periodo se realizaron actividades de acabados y mantenimiento, aunque persisten pendientes como andenes, mesones de baños y marcos de puertas.</t>
  </si>
  <si>
    <t>Incumplimiento en la prestación de servicio y no funcionamiento de la Estación de Policía del Municipio de Villagarzón (Putumayo), ejecutado con el Convenio M-1039/201843. (D)</t>
  </si>
  <si>
    <t>Debilidades de control y seguimiento durante la ejecución del proyecto por parte de la Agencia Nacional Inmobiliaria Virgilio Barco Vargas – ANIM –, además de la deficiente actividades planeación, seguimiento y ejecución del proceso contractual</t>
  </si>
  <si>
    <t>convocar mesas de trabajo con la Agencia Nacional Inmobiliaria Virgilio Barco Vargas-ANIM (ejecutor), Policía Nacional y Municipio Villagarzón (Putumayo), con el fin de definir las acciones técnicas a  implementar que permitan colocar en funcionamiento la estación de policía.</t>
  </si>
  <si>
    <t>Citar a las mesas de seguimiento en las cuales se buscara definir las acciones técnicas a implementar de acuerdo a las normatividad técnica que permita garantizar la funcionalidad del proyecto.</t>
  </si>
  <si>
    <t>Acta de seguimiento con sus respectivos soportes (listado de asistencia, y documentos técnicos aplicables)</t>
  </si>
  <si>
    <t>SPS2023H9</t>
  </si>
  <si>
    <t>De acuerdo a los anexos aportados por la Subdireccion se evidencio avance de acuerdo al acta 22/11/2024. La evidencia reposa carpeta sharepoint evidencia PMI.</t>
  </si>
  <si>
    <t>Las evidencias aportadas por la Subdireccion son del 4 trimestre de 2024. 
Avance: 3/4=75%.</t>
  </si>
  <si>
    <t>SPS2023H09M1</t>
  </si>
  <si>
    <t>se realizarón 8 mesas de seguimiento: 22 de noviembre de 2024, 2 septiembre de 2024 y 9 de septiembre de 2024 Y Acta de seguimiento 04042025, Acta de seguimiento 25042025 Y Acta de seguimiento 10062025,  Acta de seguimiento 24062025 y acta del 11 de agosto del 2025.
Ultimo comunicado recibido por la Agencia, indica que el contratista esta realizando actividades de posventas para poder poner en funcionamiento el proyecto, el cual se anexa. Se cumplio con la actividad propuesta de el numero de actas.</t>
  </si>
  <si>
    <t>Se evidenciaron 2 ACTAS DE REUNION DE SEGUIMIENTO A LA EJECUCIÓN CONTRACTUAL de 2 y 9 septiembre 2025, en donde se evidencia Plan de Contingencia, Informe de ejecución, avance en el presunto incumplimiento a la interventoría de la obra. La obra sigue su ejecución, la CGR comunicó el archivo la Indagación Preliminar # 89112-2024-47108 Pendiente informes de seguimiento y/o Acta de Recibo</t>
  </si>
  <si>
    <t>Se evidencia un informe del Supervisor del Convenio M1039-2018 de la Estación de Policía de Villagarzón (Putumayo), el cual describe los inconvenientes del proyecto pese a su recibo en mayo de 2022, así como las acciones de supervisión y las medidas jurídicas adoptadas, junto con sus respectivos anexos. Pendiente informes de seguimiento y/o Acta de Recibo</t>
  </si>
  <si>
    <t>Pago de actividades de obras que no fueron ejecutadas y otras ejecutadas parcialmente o en menor cantidad del Contrato de Obra 082 – 20221 derivado del Convenio Interadministrativo No. 2024 de 2021 celebrado entre el Ministerio del Interior - FONSECON con el municipio de la Jagua del Pilar (La Guajira) para la construcción del proyecto SACÚDETE AL PARQUE- TIPO I-OPCION I (D, F)</t>
  </si>
  <si>
    <t>Deficiencias en el seguimiento técnico del contrato, por debilidades en ejercicio del control sobre todos los ítems recibidos a satisfacción, lo que se tradujo en una gestión fiscal ineficiente y antieconómica de los recursos públicos, por el pago de ítems en cantidades mayores a las realmente ejecutadas.</t>
  </si>
  <si>
    <t xml:space="preserve">Solicitar al municipio el reintegro del dinero no ejecutado o ejecutado en menor cantidad. </t>
  </si>
  <si>
    <t>Dar Traslado citación y mesa de trabajo  con el Municipio reintegro del recurso no ejecutado al tesoro nacional</t>
  </si>
  <si>
    <t xml:space="preserve">Reintegro del recurso no ejecutado  al tesoro nacional /SOPORTE DE REINTEGRO DE DINERO
</t>
  </si>
  <si>
    <t>SPS2023H10M1</t>
  </si>
  <si>
    <t>Se evidencia el cumplimiento de la actividad, sin embargo la Oficina de Control Interno considera importante que está actividad se incluya como un control en  los procedimientos de la Subdirección y/o proceso, y de esta manera prevenir que vuelva a ocurrir.
Se debe complementar el análisis de causas.
La evidencia reposa carpeta sharepoint evidencia PMI.</t>
  </si>
  <si>
    <t>Se realizaron las 3 mesas de trabajo en campo para lo cual se adjunta actas de visita del 18 de septiembre de 2024, 14 de noviembre de 2024 y 15 de marzo de 2025 cumpliendo con las acciones propuestas. se recibio el 8 de agosto del 2025 la obra mediante acta de recibo que se adjuta en la cual se puede contar con el balance final del contrato donde se evidenciaría la subsanación del hallazgo en cuanto a los recursos pagados dobles. De igual manera se anexa el informe de deduciones.</t>
  </si>
  <si>
    <t>Se remite versión final del protocolo de visitas SIES de fecha 29-12-2025, la cual fue revisada por la supervisora del equipo SIES y a su vez fue remitida el 26-12-2025 para revisión y trámite de publicación a la profesional Ella Vanessa Mendoza, profesional de enlace con planeación, quien realizó comentarios para ajustes el 29-12-2025, los cuales se realizaron en la misma fecha y remitidos nuevamente para continuar el trámite de publicación.</t>
  </si>
  <si>
    <t>Realización de pagos de actividades que no fueron ejecutadas, otras ejecutadas parcialmente; pagos de ítems correspondientes a las obligaciones particulares del contratista, entre otras, del Contrato de Obra No. 001 de 2021 derivado del Convenio Interadministrativo No. 916 de 20211, para la construcción del proyecto SACÚDETE AL PARQUE- TIPO I-OPCION I el municipio de Guatapé – Antioquia – (D, F)</t>
  </si>
  <si>
    <t xml:space="preserve">Deficiencias en el seguimiento técnico del contrato, así como de controles deficientes al momento de elaborar el presupuesto oficial, sumado a la falta de una revisión jurídica, identificada en las debilidades en la planeación, consolidado en la creación de nuevos ítems del proyecto u obras extras dentro de las actuaciones generadas en desarrollo en la ejecución de la obra. </t>
  </si>
  <si>
    <t xml:space="preserve">Gestionar la recuperación del recurso por valor de $9.890.701
</t>
  </si>
  <si>
    <t>Enviar un oficio y remitirlo a  la entidad territorial  indicando los hallazgos de la Contraloría frente al hallazgo 11, solicitando el respectivo reintegro. Adelantar reunión con el Municipio para solicitar su reintegro</t>
  </si>
  <si>
    <t>Recibo de consignación a la cuenta del tesoro nacional, de los recursos por valor de $9.890.701</t>
  </si>
  <si>
    <t xml:space="preserve">1
</t>
  </si>
  <si>
    <t>SPS2023H11M1</t>
  </si>
  <si>
    <t>El 27 de agosto de 2025, el Ministerio del Interior efectuó el pago correspondiente al último desembolso por la suma de $294.400.000 M/L. Cabe resaltar que dicho trámite había sido radicado por la Supervisión del Ministerio del Interior ante el área financiera en la vigencia 2024; sin embargo, por falta de PAC, se constituyó como una vigencia expirada en la vigencia 2025. Cumpliendo con la actividad propuesta al 100%. cabe resaltar que en el anexo 26 de realizaron los descuentos de los itemns idetificandos por la contraloria, interventoria  no ejecutados o ejecutados parcialmente. el Municipio suscribio el 7 de julio acta de acuerdo de subsanación y descuento con el contratista de obra, aprobado por la interetoria y supervisión con el proposito de atender lo conceptuado por la contraloria y evitar daño al patrimonio</t>
  </si>
  <si>
    <t>Realización de pagos sin haberse cumplido su objeto; dobles pagos en los costos directos como en los costos indirectos; pagos de ítems correspondientes a las obligaciones particulares del contratista, entre otros en ejecución del Contrato de Obra 0135-2019-000149 derivado del Convenio Interadministrativo No. M-2154 DE 20171, para la construcción del Proyecto Comando de Policía del Departamento del Atlántico en Sabanalarga. (D, F)</t>
  </si>
  <si>
    <t>Deficiencias en el seguimiento del contrato, por debilidades en el ejercicio de la recepción de todos los ítems sin el cumplimiento a satisfacción al 100% de su descripción contractual, avalando el pago de actividades no culminadas y realizando una mala clasificación en relación con su concepción y finalidad.</t>
  </si>
  <si>
    <t>Socialización de los hallazgos de la Contraloría con el fin de evitar el reconocimiento o pago doble de ítems a los cuales se les reconoció AIU, cuando de acuerdo al concepto de la Contraloría no es pertinente reconocerlo.</t>
  </si>
  <si>
    <t>Convocar a el departamento para revisar los ítems indicados por la CGR con el fin de que la entidad territorial analice  la afectación presupuestal de los ítems evidenciados por el ente de control.</t>
  </si>
  <si>
    <t>Se adjunta en one drive acta de visita de seguimiento con sus respectivos soportes (listado de asistencia y documentos técnicos aplicables)</t>
  </si>
  <si>
    <t>SPS2023H12</t>
  </si>
  <si>
    <t>Se evidencia avance  de visita de seguimiento con sus respectivos soportes (listado de asistencia y documentos técnicos aplicables). La evidencia reposa carpeta sharepoint evidencia PMI</t>
  </si>
  <si>
    <t>Se realizaron 3 mesas de trabajo en campo para lo cual se adjunta actas de visita del 18 de septiembre de 2024, 14 de noviembre de 2024 y 15 de marzo de 2025</t>
  </si>
  <si>
    <t>SPS2023H12M1</t>
  </si>
  <si>
    <t>Se realizaron 3 mesas de trabajo en campo para lo cual se adjunta actas de visita del 18 de septiembre de 2024, 14 de noviembre de 2024 y 15 de marzo de 2025. No se ha recibido el proyecto.</t>
  </si>
  <si>
    <t>Mediante memorando 558917 del 16 de junio de 2025 se solicitó ampliación de plazo hasta el 31 de diciembre 2025. 
Se realizaron las 3 mesas de trabajo en campo para lo cual se adjunta actas de visita del 18 de septiembre de 2024, 14 de noviembre de 2024 y 15 de marzo de 2025 cumpliendo con las acciones propuestas. Sin embargo, no se ha recibido el proyecto, en la última visita de la supervisión del Ministerio del Interior, del 28 de mayo de 2025, se encontraron observaciones, las cuales la entidad ejecutora quedó con el compromiso de subsanarlas a julio de 2025 y así poder firmar acta de recibo a agosto de 2025, después de el acta de recibo se podrá contar con el balance final del contrato donde se evidenciaría la subsanación del hallazgo en cuanto a los recursos pagados dobles</t>
  </si>
  <si>
    <t>Se evidencia ID:558917 del 16 de junio de 2025 se solicitó ampliación de plazo hasta el 31 de diciembre 2025.</t>
  </si>
  <si>
    <r>
      <t>Se evidenció Acta en donde se deja constancia que los delegados y/o supervisores del Ministerio, Dpto Atlántico y Policía Nacional realizaron la visita e inspección conjunta y la recepción del Proyecto COMANDO DE POLICÍA  DEL ATLÁNTICO a satisfacción, con verificacion requerimientos técnicos y el balance final del contrato con</t>
    </r>
    <r>
      <rPr>
        <sz val="9"/>
        <rFont val="Arial"/>
        <family val="2"/>
      </rPr>
      <t xml:space="preserve"> detalle de deducciones.</t>
    </r>
    <r>
      <rPr>
        <sz val="9"/>
        <color rgb="FFFF0000"/>
        <rFont val="Arial"/>
        <family val="2"/>
      </rPr>
      <t xml:space="preserve">
</t>
    </r>
    <r>
      <rPr>
        <sz val="9"/>
        <color rgb="FF000000"/>
        <rFont val="Arial"/>
        <family val="2"/>
      </rPr>
      <t xml:space="preserve">
</t>
    </r>
  </si>
  <si>
    <t>Se adjuntan los siguientes soportes que dan cuenta de las acciones adelantadas por el Ministerio del Interior para el logro de la liquidación del Convenio No. 2247-2021: 1.Concepto de la Sala de Consulta y Servicio Civil del Consejo de Estado sobre la posibilidad de liquidación bilateral del Convenio No. 2247-2021 suscrito con la Policía Nacional.</t>
  </si>
  <si>
    <t>Existen pagos de ítems no realizados; ítems correspondientes a las obligaciones particulares del contratista y a costos específicos del rubro de la administración del AIU en la ejecución del Contrato de Obra No. 181-2022 derivado del Convenio Interadministrativo No. 2025-20211 para la construcción del proyecto SACÚDETE AL PARQUE TIPO 2 OPCIÓN 1 en el Municipio de Ricaurte – Cundinamarca – (D, F)</t>
  </si>
  <si>
    <t>Debilidades en la revisión de todos los ítems recibidos a satisfacción, lo que se tradujo en una gestión fiscal ineficiente y antieconómica de los recursos públicos, por el pago de ítems en cantidades mayores a las realmente ejecutadas, así como por deficiencias al momento de elaborar el presupuesto oficial, sumado a la falta de un control jurídico del contrato.</t>
  </si>
  <si>
    <t xml:space="preserve">Elaboración guía para los entes territoriales que contengan los postulados para costos directos e indirectos
</t>
  </si>
  <si>
    <t>Se elaborará una guia para los entes territoriales que resulten elegibles para la asignación de recursos de FONSECON  que contenga los postulados y referencia de los rubros asignados a los costos directos e indirectos</t>
  </si>
  <si>
    <t>Guia publicada en la paguina web del Ministerio.</t>
  </si>
  <si>
    <t>Se creó equipo multidisciplinario de profesionales de la Subdirección de Proyectos con el fín de trabajar en la elaboración de la guía para los entes territoriales</t>
  </si>
  <si>
    <t>SPS2023H13</t>
  </si>
  <si>
    <t>SPS2023H13M1</t>
  </si>
  <si>
    <t>Se evidencia Guia para los entes territoriales  Elaborada con el equipo de trabajo de la SPS falta publicación en la página web del ministerio.</t>
  </si>
  <si>
    <t>Se evidencia la Guía técnica denominada recomendaciones para la gestión de costos en convenios interadministrativos  y su respectiva publicación, socialización con el equipo de trabajo . Se sugiere mantener las buenas prácticas observadas en los contratos y convenios supervisados; con el fin de evitar la recurrencia incluirlo en la en la matriz de riesgos y/o procedimientos implementándolas como parte del control permanente.</t>
  </si>
  <si>
    <t>La SPS trabajo la actualización del instructivo de supervisión a septiembre de 2025, trabajada por el qeuipo de supervisión y revisada por la coordinación. El 6 de octubre se realizo reunion con asesores para incluir aspectos de control previos conc omitante de la CGR, se ajunta instructivo con los avances y acta de r3eunión</t>
  </si>
  <si>
    <t>Existen pagos de ítems no realizados, actividades que no fueron ejecutadas y otras ejecutadas parcialmente o en menor cantidad; ítems reconocidos y pagados sin haberse cumplido en la ejecución del Contrato de Obra No. SIOP- 0002-2022 derivado del Convenio Interadministrativo No. 1126-202185 para la construcción del proyecto SACÚDETE AL PARQUE TIPO 2 OPCIÓN 1 en Municipio de Cota – Cundinamarca – (D, F)</t>
  </si>
  <si>
    <t>Deficiencias en el seguimiento técnico del contrato, por debilidades en el control sobre todos los ítems recibidos a satisfacción, lo que se tradujo en una gestión fiscal ineficiente y antieconómica de los recursos públicos,</t>
  </si>
  <si>
    <t xml:space="preserve">Fortalecer los mecanismos de supervisión contractual para mejorar el seguimiento tecnico de los convenios, en aras de propender por la gestión fiscal eficiente de los recursos de la nación. </t>
  </si>
  <si>
    <t xml:space="preserve">Incluir dentro de la proyeccion del Anexo 26 (Acta de recibo de Bienes y Servicios Proyectos FONSECON) ; Anexo 20 (Acta de reunión e informe de visita de seguimiento a la ejecución contractual - Proyectos de Obra) de manera detallada y precisa los descuentos pertinentes por configuración de observaciones de presunta incidencia fiscal y disciplinaria, con el fin de subsanar y garantizar que con la suscripción del Acta de recibo del  Ministerio, se comprometa la responsabilidad de los Entes Territoriales en su calidad de ejecutores de los recursos. </t>
  </si>
  <si>
    <t xml:space="preserve">Anexo 26 (Acta de recibo de Bienes y Servicios - Proyectos FONSECON)
</t>
  </si>
  <si>
    <t>Se evidenció Acta de Recibo de bienes y servicios del 2 de octubre del 2024</t>
  </si>
  <si>
    <t>SPS2023H14M1</t>
  </si>
  <si>
    <t>Se evidenció Acta de Recibo de bienes y servicios del 2 de octubre del 2024. La evidencia reposa carpeta sharepoint evidencia PMI</t>
  </si>
  <si>
    <t>A la par de la revisión del Instructivo de supervisión, se esta revisando el marco técnico del protocolo para que cubra los requerimientos dentro de las necesidades de los Sistemas Integrados para emergencias y seguridad.
Se ajusta el contenido del convenio en el marco de los avance frente a los alcances de su implementación y en el marco de lo avanzado en el Instructivo de Supervisión.
Se anexa protocolo de vistas de SIES con corte a Septiembre 2025.</t>
  </si>
  <si>
    <t xml:space="preserve">
Anexo 20 (Acta de reunión e informe de visita de seguimiento a la ejecución contractual - Proyectos de Obra)</t>
  </si>
  <si>
    <t>Se evidención Acta de recibo y entrega de bienes Seguimiento a la ejecución contractual del Proyecto Sacúdete al Parque Municipio de Cota.</t>
  </si>
  <si>
    <t>SPS2023H14M2</t>
  </si>
  <si>
    <t>Se evidención Acta de recibo y entrega de bienes Seguimiento a la ejecución contractual del Proyecto Sacúdete al Parque Municipio de Cota. La evidencia reposa carpeta sharepoint evidencia PMI</t>
  </si>
  <si>
    <t xml:space="preserve">El Grupo Financiero de la SPS remitió 3 correos electrónicos al equipo de supervisión de la SPS de fechas 22-10-2025, 15-11-2025 y 3-12-2025  instando a los supervisores sobre la necesidad de agilizar los procesos de legalización de los saldos de los convenios, indicando por supervisor cual de ellos tenia más saldos por legalizar, se adjuntan correo y la correspondiente base en excel con la relación de los convenios y sus saldos pendientes por legalizar. Así mismo se realizo reunión el 14-11-2025  entre el equipo de  supervisores de la SPS con la subdirección Administrativa y Financiera en la cual  se ha reiteró la necesidad de acelerar la depuración de estos saldos, con el objetivo de que, en la próxima auditoría, se logre el fenecimiento de la cuenta y se evidencie una mejora sustancial en la gestión financiera institucional. </t>
  </si>
  <si>
    <t xml:space="preserve">Exigir el descuento para posterior devolución y  reintegro de los recursos señalados en el Anexo 26 (Acta de recibo de Bienes y Servicios Proyectos FONSECON) para ejecutar la liquidación  bilateral del Convenio y de los contratos derivados a cargo del Municipio, sujeto al pago del Ultimo desembolso por parte del Ministerio del Interior. </t>
  </si>
  <si>
    <t xml:space="preserve">Factura y/o comprobante de egreso por concepto de Ultimo pago al contratista. </t>
  </si>
  <si>
    <t>Adjuntamos documentos de trámite del Ministerio para el pago al Municipio del último desembolso con el fín de que se realice el pago al contratista de obra, sin que a la fecha se haya realizado el pago de ésta contratación derivada</t>
  </si>
  <si>
    <t>SPS2023H14M3</t>
  </si>
  <si>
    <t>Se evidencia avance de la actividad soporte solicitud ultimo desembolso . La evidencia reposa carpeta sharepoint evidencia PMI</t>
  </si>
  <si>
    <t>Teniendo encuenta que el ultimo desembolso se fue a reserva expirada, por falta de PAC, la cuenta se radico en noviembre de 2024, pero no se logro el pago, se anexa memorando de tramite de la vigencia expirada del 28 de febrero de 2025 con ID  500823.</t>
  </si>
  <si>
    <t>Se evidencia trámite solicitud de pago de pasivos exigibles vigencias expiradas - Convenio No.1126 de 2021 - Municipio de Cota - Cundinamarca 28/02/2025</t>
  </si>
  <si>
    <t>Mediante memorando 558917 del 16 de junio de 2025 se solicito ampliación de plazo hasta el 31 de diciembre 2025.
Es importante precisar que, si bien es cierto la Supervisión del Ministerio del Interior realizó las gestiones pertinentes para efectuar el último pago al municipio de Cota - Cundinamarca a la fecha, el mismo no se ha realizado, esta situación ha impedido que el municipio de Cota-Cundinamarca realice los pagos finales correspondientes a los contratos derivados y en consecuencia, no ha sido posible efectuar los reintegros por concepto de saldos no ejecutados a la Dirección de Crédito Público y Tesoro Nacional.  Las gestiones adelantadas son las siguientes:
1.	El 02 de octubre 2024 se realizó la suscripción del Anexo 26 (Acta de recibo y entrega de bienes FONSECON), por todas las partes involucradas.
2.	El 19 de noviembre de 2024, el municipio de Cota-Cundinamarca realizó la publicación de la póliza de cumplimiento del convenio en el Secop II, ampliando el plazo de ejecución hasta el 02 de abril de 2025. 
3.	El 19 de noviembre de 2024, la supervisión del Ministerio del Interior en su debida diligencia y previo al cumplimiento de los requisitos establecidos en el Anexo de Condiciones Contractuales del convenio en mención radicó la documentación correspondiente para la solicitud de pago del último desembolso por la suma de $294.400.000,00ML, de acuerdo con la siguiente información: 
•	RADICACIÓN SUBDIRECCIÓN GESTIÓN CONTRACTUAL: No. 2024-3-003122-034340 Id: 446406. 
•	RADICACIÓN GRUPO DE GESTIÓN FINANCIERA Y CONTABLE: 2024-3-003122-034424 Id: 446657. 
4.	Posterior al trámite de desembolso anteriormente mencionado y finalizada la vigencia 2024, la Coordinación Contable y Financiera del Ministerio del Interior, informó que se constituyó como una vigencia expirada por fuerza mayor; toda vez que, no se contaba con el Programa Anual Mensualizado de  Caja- PAC necesario para atender las necesidades del convenio, por cuanto, pese a la gestión realizada por la supervisión del convenio en cuanto a garantizar el cumplimiento de requisitos para aprobar el pago, no fue posible cumplir la obligación financiera.
5.	El 28 de febrero de 2025, la Subdirección de Proyectos para la Seguridad y Convivencia Ciudadana radicó la ficha de justificación de pago de reserva expirada, ante la Oficina Asesora de Planeación, mediante memorando 2025-3-003122-009081 ID: 500823,en aras de dar trámite a dicho desembolso.  El 19 de mayo de 2025 se radicó ante la Oficina de Planeación ajustes del mismo, mediante memorando con ID 540874. 
Considerando lo anteriormente expuesto, nos permitimos solicitar amablemente a la Oficina de Control Interno del Ministerio del Interior la ampliación del plazo para responder hasta el 31 de diciembre 2025 con el objeto de garantizar el cumplimiento de las metas tres (3) y cuatro (4) del hallazgo No. 14 de la Auditoria Financiera 2023 realizada por la Contraloría General de la Republica.</t>
  </si>
  <si>
    <t>Se evidencia ID:558917 del 16 de junio de 2025 se solicitó ampliación de plazo hasta el 31 de diciembre 2025.
Se observa como evidencia de avance Trámite solicitud de pago de pasivos exigibles vigencias expiradas - Convenio No.1126 de
2021 - Municipio de Cota - Cundinamarca</t>
  </si>
  <si>
    <t xml:space="preserve">Se evidenció soporte SIIF número de compromiso 35925 de fecha 27 de agosto de 2025, mediante el cual el Ministerio del Interior efectuó el pago correspondiente al último desembolso por la suma de $294.400.000 M/L. </t>
  </si>
  <si>
    <t xml:space="preserve">No se realizaron reuniones adicionales por cuanto el Comité FONSECON se reunió de manera intempestiva para atender proyectos urgentes y no se pudo incluir en el orden del día la propuesta. </t>
  </si>
  <si>
    <t>Comprobantes de Reintegro por parte del Ente Territorial a la Dirección del Tesoro Nacional</t>
  </si>
  <si>
    <t>Adjuntamos documentos de trámite del Ministerio para el pago al Municipio del último desembolso con el fín de que se realice el reintegro de los recursos no ejecutados, sin que a la fecha se haya realizado éste reintegro.</t>
  </si>
  <si>
    <t>SPS2023H14M4</t>
  </si>
  <si>
    <t>Teniendo encuenta que el ultimo desembolso se fue a reserva expirada, por falta de PAC, la cuenta se radico en noviembre de 2024, pero no se logro el pago, se anexa memorando de tramite de la vigencia expirada del 28 de febrero de 2025 con ID  500823. Este pago se requiere para poder cerrar y asi conciliar el valor a reintegrar por el municipio</t>
  </si>
  <si>
    <t>Se evidencia trámite solicitud de pago de pasivos exigibles vigencias expiradas, para que se realice el reintegro de los recursos no ejecutados a la DTN.</t>
  </si>
  <si>
    <t>Mediante memorando 558917 del 16 de junio de 2025 se solicitó ampliación de plazo hasta el 31 de diciembre 2025.
Es importante precisar que, si bien es cierto que la Supervisión del Ministerio del Interior realizó las gestiones pertinentes para efectuar el último pago al municipio de Cota - Cundinamarca a la fecha, el mismo no se ha realizado, esta situación ha impedido que el municipio de Cota-Cundinamarca realice los pagos finales correspondientes a los contratos derivados y en consecuencia, no ha sido posible efectuar los reintegros por concepto de saldos no ejecutados a la Dirección de Crédito Público y Tesoro Nacional.  Las gestiones adelantadas son las siguientes:
1.	El 02 de octubre 2024 se realizó la suscripción del Anexo 26 (Acta de recibo y entrega de bienes FONSECON), por todas las partes involucradas.
2.	El 19 de noviembre de 2024, el municipio de Cota-Cundinamarca realizó la publicación de la póliza de cumplimiento del convenio en el Secop II, ampliando el plazo de ejecución hasta el 02 de abril de 2025. 
3.	El 19 de noviembre de 2024, la supervisión del Ministerio del Interior en su debida diligencia y previo al cumplimiento de los requisitos establecidos en el Anexo de Condiciones Contractuales del convenio en mención radicó la documentación correspondiente para la solicitud de pago del último desembolso por la suma de $294.400.000,00ML, de acuerdo con la siguiente información: 
•	RADICACIÓN SUBDIRECCIÓN GESTIÓN CONTRACTUAL: No. 2024-3-003122-034340 Id: 446406. 
•	RADICACIÓN GRUPO DE GESTIÓN FINANCIERA Y CONTABLE: 2024-3-003122-034424 Id: 446657. 
4.	Posterior al trámite de desembolso anteriormente mencionado y finalizada la vigencia 2024, la Coordinación Contable y Financiera del Ministerio del Interior, informó que se constituyó como una vigencia expirada por fuerza mayor; toda vez que, no se contaba con el Programa Anual Mensualizado de  Caja- PAC necesario para atender las necesidades del convenio, por cuanto, pese a la gestión realizada por la supervisión del convenio en cuanto a garantizar el cumplimiento de requisitos para aprobar el pago, no fue posible cumplir la obligación financiera.
5.	El 28 de febrero de 2025, la Subdirección de Proyectos para la Seguridad y Convivencia Ciudadana radicó la ficha de justificación de pago de reserva expirada, ante la Oficina Asesora de Planeación, mediante memorando 2025-3-003122-009081 ID: 500823,en aras de dar trámite a dicho desembolso.  El 19 de mayo de 2025 se radicó ante la Oficina de Planeación ajustes del mismo, mediante memorando con ID 540874. 
Considerando lo anteriormente expuesto, nos permitimos solicitar amablemente a la Oficina de Control Interno del Ministerio del Interior la ampliación del plazo para responder hasta el 31 de diciembre 2025 con el objeto de garantizar el cumplimiento de las metas tres (3) y cuatro (4) del hallazgo No. 14 de la Auditoria Financiera 2023 realizada por la Contraloría General de la Republica.</t>
  </si>
  <si>
    <t>Se evidencia ID:558917 del 16 de junio de 2025 se solicitó ampliación de plazo hasta el 31 de diciembre 2025,  con el objeto de garantizar el cumplimiento de las metas tres (3) y cuatro (4) del hallazgo No. 14 de la Auditoria Financiera 2023 realizada por la Contraloría General de la Republica.</t>
  </si>
  <si>
    <t>El 27 de agosto de 2025, el Ministerio del Interior efectuó el pago correspondiente al último desembolso por la suma de $294.400.000 M/L. Cabe resaltar que dicho trámite había sido radicado por la Supervisión del Ministerio del Interior ante el área financiera en la vigencia 2024; sin embargo, por falta de PAC, se constituyó como una vigencia expirada en la vigencia 2025. Cumpliendo con la actividad propuesta al 100%. cabe resaltar que en el anexo 26 de realizaron los descuentos de los itemns idetificandos por la contraloria, interventoria  no ejecutados o ejecutados parcialmente.
En cumplimiento de sus obligaciones, y una vez confirmado por el área financiera el último desembolso, la Supervisión del Ministerio del Interior remitió al municipio de Cota – Cundinamarca, el 09 de septiembre de 2025, el requerimiento formal de la documentación para la liquidación bilateral. Dicho requerimiento otorgaba un plazo de 15 días hábiles, conforme a lo dispuesto en el Anexo de Condiciones Contractuales del convenio, e incluía la solicitud de reintegros por rendimientos financieros y saldos no ejecutados, así como el instructivo para su realización.
 Este oficio quedó radicado bajo el número 2025-2-003122-038580 Id: 607555.
Al no obtener respuesta por parte del municipio, la Supervisión del Ministerio del Interior reiteró el requerimiento mediante el oficio radicado 2025-2-003122-041691 Id: 618589, del 24 de septiembre de 2025, concediendo un plazo adicional de 05 días hábiles. No obstante, el municipio tampoco atendió esta comunicación.
cabe resaltar que en el anexo 26 de realizaron los descuentos de los itemns idetificandos por la contraloria, interventoria  no ejecutados o ejecutados parcialmente. el Municipio suscribio el 7 de julio acta de acuerdo de subsanación y descuento con el contratista de obra, aprobado por la interetoria y supervisión con el proposito de atender lo conceptuado por la contraloria y evitar daño al patrimonio</t>
  </si>
  <si>
    <t>Se evidenció soporte SIIF número de compromiso 35925 de fecha 27 de agosto de 2025, mediante el cual el Ministerio del Interior efectuó el pago correspondiente al último desembolso por la suma de $294.400.000 M/L. No se evidencian documentos adicionales generados en el período, los remitidos por el responsable corresponden a la vigencia 2024, pendiente soporte de reintegro.</t>
  </si>
  <si>
    <t>El Municipio de Cota en virtud del Convenio No. 1126-2021, no ha realizado el reintegro de los saldos no ejecutados ni de los rendimientos financieros, a pesar  de los múltiples requerimientos realizados por la supervisión del Ministerio del Interior mediante oficios ID 607102  de 8-09-2025, ID 618589 de 24-09-2025, ID de 636239 de 20-10-2025 y reunión de 5-12-2025 en la que el Ministerio reiteró que mediante comunicación del 20 de octubre de 2025, indicó al municipio el valor total que debe ser reintegrado por concepto de saldos no ejecutados, saldos de contratación y rendimientos financieros, y solicitó conocer el estado actual de dicho reintegro y recibir el soporte de este, de forma inmediata. La supervisión por parte del Ministerio del interior, solicita la explicación de porqué no se han efectuado las liquidaciones de los contratos derivados si el pago del último desembolso se realizó el 27 de agosto de 2025 por parte del Ministerio del Interior. Frente a ello, la ingeniera Aleyda expuso que el reintegro aún no se ha efectuado, dado que ambos contratos derivados continúan en etapa de liquidación y no se han liberado los respectivos CDP. Explicó además que el trámite se ha extendido porque la Alcaldía ha tenido cambios en el acompañamiento jurídico y porque se encuentra en evaluación una solicitud de desequilibrio económico presentada por el contratista, la cual debe surtir revisión, concepto y posterior presentación ante el comité de contratación, por tanto, el Municipio manifiesta que no alcanzarían a realizar la liquidación de los contratos derivados antes del 31 de diciembre de 2025. La supervisión por parte del Ministerio del Interior manifestó que el requerimiento de reintegro hace parte del seguimiento de la Contraloría dentro del hallazgo 14 meta 4 de la Auditoría Financiera 2023, aún vigente, cuya instrucción es que el trámite debe estar resuelto antes del 31 de diciembre del presente año, razón por la cual la supervisión por parte del Ministerio debe realizar el respectivo seguimiento al reintegro de los recursos a la Dirección del Tesoro Nacional.</t>
  </si>
  <si>
    <t>Se evidencia que el Municipio de Cota no ha efectuado el reintegro de los saldos no ejecutados ni de los rendimientos financieros del Convenio 1126-2021, pese a reiterados requerimientos del Ministerio del Interior. El municipio argumenta que el reintegro no se ha realizado porque los contratos derivados siguen en etapa de liquidación, no se han liberado los CDP, ha habido cambios en el acompañamiento jurídico y está en evaluación una solicitud de desequilibrio económico del contratista, lo que impide liquidar antes del 31 de diciembre de 2025. El Ministerio del Interior señaló que el reintegro es obligatorio en el marco del seguimiento de la Contraloría (hallazgo 14, meta 4 de la Auditoría Financiera 2023), vigente, y que el trámite debe resolverse antes de finalizar el año, por lo cual continuará el seguimiento al reintegro de los recursos a la Dirección del Tesoro Nacional. Pendiente soporte de reintegro.</t>
  </si>
  <si>
    <t>Exigir al Ente Territorial, como requisito para la suscripcion del Anexo 26 (Acta de recibo de Bienes y Servicios - Proyectos FONSECON) informe técnico , por medio del cual, se relacione la evidencia de la subsanación y correción de las observaciones por aspectos técnicos durante la ejecución del Proyecto.</t>
  </si>
  <si>
    <t>Informe y balance final de obra con memorias de cantidades y soporte fotografico.</t>
  </si>
  <si>
    <t>Cargado en el one drive estado financiero del Proyecto y en trámite el cargue de las memorias de cantidades y soporte fotográfico.</t>
  </si>
  <si>
    <t>SPS2023H14M5</t>
  </si>
  <si>
    <t>Se evidencia soporte fotografico y memoria del proyecto. La evidencia reposa carpeta sharepoint evidencia PMI</t>
  </si>
  <si>
    <t xml:space="preserve">En el marco del proceso de liquidación del Convenio Interadministrativo de Cooperación No. 2247 de 2021 celebrado entre la Nación – Ministerio del Interior – Fondo Nacional de Seguridad y Convivencia Ciudadana FONSECON y la Policía Nacional-, se cuenta con respuesta a la consulta a la Sala de Consulta y Servicio Civil del Consejo de Estado,  tal como se evidencia en la Imagen del SAMAI adjunta y el oficio recibido por parte del Consejo de Estado
No obstante, de acuerdo con lo definido en la Ley 1437 de 2011, en su articulo 112 paragrafo 1. "PARÁGRAFO 1. Los conceptos de la Sala de Consulta y Servicio Civil estarán amparados por reserva legal de seis (6) meses. Esta podrá ser prorrogada hasta por cuatro (4) años por el Gobierno Nacional. Si transcurridos los seis (6) meses a los que se refiere este parágrafo el Gobierno Nacional no se ha pronunciado en ningún sentido, automáticamente se levantará la reserva.". Sin embargo, la supervisión del convenio emitió solicitud a la Subdirección contractual de los siguiente pasos frente al concepto emitido por el Consejo y la liquidación del convenio.
Se adjunta
1. Reporte de SAMAI.
2. Radicado referencia  110010306000202500059-00 del Consejo do estado en el cual remite el concepto al Ministerio del Interior.
3. Id. 611283 solicitud concepto a la Subdirección Contratual. </t>
  </si>
  <si>
    <t>Deficiente calidad en contratos derivados SS-LP103-2023 y SS-CMA-104-2023 del convenio 2309-22 por incumplimiento de las Normas Técnica RETIE y RETILAP (BA)</t>
  </si>
  <si>
    <t>Falta de cumplimiento por parte del contratista encargado de la ejecución del proyecto, quien no cumplió con los términos establecidos en el contrato con respecto al cumplimiento de la normativa</t>
  </si>
  <si>
    <t xml:space="preserve">Fortalecer los mecanismos de supervisión contractual y verificar la efectividad de los controles existentes establecidos para la supervisión efectiva de la ejecucion del convenio
</t>
  </si>
  <si>
    <t>Actualizar el instructivo de supervisión, incorporando como hito de control las socializacion de especificaciones y normas aplicables al proyecto.</t>
  </si>
  <si>
    <t>Manual de supervisión actualizado.</t>
  </si>
  <si>
    <t>Se realizó reunión de fecha 1-08-2024 de socialización de la norma RETIE RETILAP y NTS 2050 entre el Ministerio del Interior y el Municipio de ITAGUI, se adjunta en el one drive el acta de la reunión suscrita por los asistentes.
  Se realizó reunión para iniciar el proceso de actualización del Manual de Supervisión de fecha 26-11-2024 entre varios profesionales del Grupo SIES y la profesional de enlace de planeación, reunión en la cual se impartieron directrices para iniciar el proceso de modificación del Manual, se adjunta el acta de la reunión</t>
  </si>
  <si>
    <t>SPS2023H15M1</t>
  </si>
  <si>
    <t>Se evidencia avance reunion para Actualizar el instructivo de supervisión. La evidencia reposa carpeta sharepoint evidencia PMI</t>
  </si>
  <si>
    <t xml:space="preserve">Se incluyó en el "INSTRUCTIVO SUPERVISIÓN PROYECTOS FONSECON" en el Ítem 4. Descripción del instructivo", página 8, lo siguiente: "Hito de Control 1: Una vez designado el supervisor, y para efectos de conocer la labor que debe ejecutar, deberá examinar con rigurosidad los documentos contractuales, y hacer énfasis en la definición y verificación de especificaciones técnicas y normatividad vigente aplicable que hacen parte del convenio/contrato.  De tal forma que deberá estudiar, examinar, verificar y requerir toda la información que le sirva para comprender suficientemente la labor para la cual fue designado. Así como también de socializar las especificaciones técnicas y normatividad que sean aplicables para desarrollar el convenio/contrato."
Asi mismo, en el Ítem "Seguimiento Técnico", especificamente en la página 12, se incluyó lo siguiente "Hito de Control 2: Durante el desarrollo del convenio/contrato se deberá dar cumplimiento a la normatividad vigente y a cada una de las especificaciones técnicas que hacen parte del objeto contratado."
Se actualizó el instructivo al formato vigente del Ministerio, y en paralelo con el Hallazgo 6, se revisará el Instructivo de manera general, de tal forma que aunque se realicen cambios se deberán mantener los cambios definidos en este hallazgo. 
Se anexa el instructivo y el acta de reunión del 9 de abril 2025, en donde se definió el plan de trabajo a seguir para revisar el instructivo en su totalidad e incluir lo definido en este hallazgo. </t>
  </si>
  <si>
    <t>Se evidencia borrador instructivo supervisión de proyectos FONSECON con ajustes y el acta de reunión del 9 de abril 2025, para revisar el instructivo en su totalidad e incluir lo definido en este hallazgo.</t>
  </si>
  <si>
    <t xml:space="preserve">Mediante memorando 558917 del 16 de junio de 2025 se solicitó ampliación de plazo hasta el 31 de diciembre 2025 toda vez que el proceso de revisión y actualizacion del instructivo ha requerido mas tiempo del inicialmente planteado, se anexan soportes de los últimos avances de trabajo e instructivo en revisión. </t>
  </si>
  <si>
    <t>SPS2023H15M2</t>
  </si>
  <si>
    <t>Se evidencia ID:558917 del 16 de junio de 2025 se solicitó ampliación de plazo hasta el 31 de diciembre 2025, ya que el protocolo debe identificar claramente el marco de gestión de la supervisión en las visitas de proyectos SIES.</t>
  </si>
  <si>
    <t xml:space="preserve">
Implementar en el sistema de gestión de calidad un protocolo de visita donde establezcan las actividades a verificar por parte de la supervisión.
</t>
  </si>
  <si>
    <t xml:space="preserve">
Protocolo para visita de verificacion de proyectos
</t>
  </si>
  <si>
    <t xml:space="preserve">
1</t>
  </si>
  <si>
    <t>Se realizó reunión de fecha 26-11-204 entre varios profesionales del Grupo SIES de la SPS y el enlace de planeación con el fín de realizar el proceso de formalización del protocolo de visita de verificación de proyectos SIES en las entidades territoriales. Se adjunta acta de la reunión y borrador del protocolo</t>
  </si>
  <si>
    <t>Se evidencia avance reunion para realizar para visita de verificacion de proyectos. La evidencia reposa carpeta sharepoint evidencia PMI</t>
  </si>
  <si>
    <t>Se adaptó el Protocolo de visitas al formato Vigente del Ministerio.  (Se anexa "Protocolo de visitas")
Se realizó solicitud de comentarios al protocolo y se recopilaron las observaciones generadas. (Se anexan soportes de observaciones) Se continua en este proceso.
Se realizó reunión para verificación de aspectos de formato, verificación y tramite para proceso SIGI (Se anexa soporte SIGI y acta de reunión planeación)</t>
  </si>
  <si>
    <t xml:space="preserve"> Se evidencia el avance en el Protocolo de visitas, en revisión de OAP para publicación en el SIGI.</t>
  </si>
  <si>
    <t xml:space="preserve">Se adelanta recopilación de información documental, para tomar como referencia protocolos de otras intituciones, entidades, de tal forma que se cuente con referentes que permitan obtener un protocolo completo.
A la par de la reviisón del Instructivo de supervisión, se esta revisando el marco técnico del protocolo para cubra los requerimientos dentro de las necesidades de los Sistemas Integrado para emergencias y seguridad. 
Se revisa el Manual de Ciudadanias para integrar las necesidades frente a la inclusión de aspectos al protocolo. </t>
  </si>
  <si>
    <t>Se observó como avance el borrador del protocolo de visitas grupo SIES, en la plantila establecida por el SIGI,construido por la supervisión y avalado por la coordinación,así como una lista de asistencia de socialización del Instructivo con algunos funcionarios y contratistas de la Subdirección. Pendiente aprobación y publicación en SIGI.</t>
  </si>
  <si>
    <t>SPS202315M2</t>
  </si>
  <si>
    <t>Se observó como avance la versión final del Protocolo de Visitas SIES del 29 de diciembre de 2025, revisada por la supervisora del equipo SIES y posteriormente enviada a Planeación para trámite de publicación. Los comentarios recibidos el 29 de diciembre de 2025 fueron atendidos el mismo día y el documento fue remitido nuevamente para continuar con dicho trámite.</t>
  </si>
  <si>
    <t>Deficiente calidad en contratos derivados MP-SGB-LPO-001-2023 y MP-SGB-CM-001-2023 del convenio 2320-22, por incumplimiento de las Normas Técnica RETIE.</t>
  </si>
  <si>
    <t>Manual de Supervisión actualizado.</t>
  </si>
  <si>
    <t>Se realizó reunión para iniciar el proceso de actualización del Manual de Supervisión de fecha 26-11-2024 entre varios profesionales del Grupo SIES y la profesional de enlace de planeación, reunión en la cual se impartieron directrices para iniciar el proceso de modificación del Manual, se adjunta el acta de la reunión</t>
  </si>
  <si>
    <t>SPS2023H16M1</t>
  </si>
  <si>
    <t>SPS203H16M1</t>
  </si>
  <si>
    <t>Se evidencia el instructivo de supervisión de convenios FONSECON con los ajustes y el acta de reunión del 9 de abril 2025, para revisar el instructivo en su totalidad e incluir lo definido en este hallazgo.</t>
  </si>
  <si>
    <t>Se evidencia ID:558917 del 16 de junio de 2025 se solicitó ampliación de plazo hasta el 31 de diciembre 2025, ya que ya que según lo manifestado por el líder del proceso la nueva actualización del instructivo permitirá identificar claramente el marco de la gestión de la supervisión y definirá cada una de las acciones conjugando todas las directrices que rigen el ejercicio de la ejecución de convenios.</t>
  </si>
  <si>
    <t>La SPS trabajo la actualización del instructivo de supervisión a septiembre de 2025, trabajada por el qeuipo de supervisión y revisada por la coordinación. El 6 de octubre se realizo reunion con asesores para incluir aspectos de control previos concomitante de la CGR, se adjunta instructivo con los avances y acta de reunión</t>
  </si>
  <si>
    <t xml:space="preserve">Implementar en el sistema de gestión de calidad un protocolo de visita donde establezcan las actividades a verificar por parte de la supervisión.
</t>
  </si>
  <si>
    <t xml:space="preserve">
Protocolo para visita de verificacion de proyectos
</t>
  </si>
  <si>
    <t>SPS2023H16M2</t>
  </si>
  <si>
    <t>Mediante memorando 558917 del 16 de junio de 2025 se solicitó ampliación de plazo hasta el 31 de diciembre 2025, ya que el protocolo debe identificar claramente el marco de gestión de la supervisión en las visitas de proyectos SIES.</t>
  </si>
  <si>
    <t>Pago de bienes excluidos de IVA en el contrato derivado MP-SGB-LPO-001-2023 del convenio 2320-22</t>
  </si>
  <si>
    <t>Falta de observancia en la Entidad, para realizar una certera y efectiva verificación y evaluación del proyecto presentado por el municipio.</t>
  </si>
  <si>
    <t>SPS2023H17M1</t>
  </si>
  <si>
    <t>Mediante memorando 558917 del 16 de junio de 2025 se solicitó ampliación de plazo hasta el 31 de diciembre 2025, ya que según lo manifestado por el líder del proceso la nueva actualización del instructivo permitirá identificar claramente el marco de la gestión de la supervisión y definirá cada una de las acciones conjugando todas las directrices que rigen el ejercicio de la ejecución de convenios.</t>
  </si>
  <si>
    <t>La SPS trabajo la actualización del instructivo de supervisión a septiembre de 2025, trabajada por el qeuipo de supervisión y revisada por la coordinación. El 6 de octubre se realizo reunion con asesores para incluir aspectos de control previos conc omitante de la CGR, se ajunta instructivo con los avances y acta de reunión</t>
  </si>
  <si>
    <t xml:space="preserve">
Actualizar el acta de entrega de estudios y diseños(anexo22),  especificando que elementos del proyecto son o no excentos de IVA de acuerdo a la norma tributaria vigente.
</t>
  </si>
  <si>
    <t xml:space="preserve">
Acta de entrega de estudios y diseños (anexo 22)
</t>
  </si>
  <si>
    <t>Cargado enn el one drive acta de estudios y diseños del Proyecto de acuerdo al Anexo 22</t>
  </si>
  <si>
    <t>SPS2023H17M2</t>
  </si>
  <si>
    <t>Se evidencia avance de la actividad sporte anexo 22 La evidencia reposa carpeta sharepoint evidencia PMI</t>
  </si>
  <si>
    <t>Pagos inoportunos de servicios complementarios en el Contrato No. 03-2-10080-22 (D, F)</t>
  </si>
  <si>
    <t>Falta de observancia por parte de la entidad en la realización de los estudios previos, al no contar con una certera y efectiva verificación de la cotización de presentada por BYTTE S.A.S</t>
  </si>
  <si>
    <t>Fortalecer las actividades de verificación y viabilización de los proyectos y estudios de mercados que los soportan</t>
  </si>
  <si>
    <t>Plantear que la entidad solicitante presente el estudio de mercado detallado de acuerdo con el analisis de precios, soportado con las respectivas cotizaciones, el cual debe entregarse debidamente suscrito por el representante legal de la entidad solicitante</t>
  </si>
  <si>
    <t xml:space="preserve"> lista de requisitos (anexo 8, numeral 2.9),  en el "Modelo de presupuesto proyectos SIES".  Actualizado
</t>
  </si>
  <si>
    <t>En ejecución.</t>
  </si>
  <si>
    <t>No se evidencia avance de esta actividad</t>
  </si>
  <si>
    <t>Con relación a la presentación del estudio de mercado, se informa que el anexo 8 fue actualizado el 19 de marzo de 2025, y ahora se denomina Anexo 5. En el Anexo 5. denominado "LISTA DE REQUISITOS MINIMOS PROYECTO SUMINISTROS TECNOLÓGICOS SIES Y COMUNICACIONES" quedó definido en el Requisito 2.6. "PRESUPUESTO PROYECTO SUMINISTROS TECNOLÓGICOS SIES Y COMUNICACIONES (Anexo 5.3)", la observación:
"La entidad solicitante deberá presentar el Formato PRESUPUESTO PROYECTO SUMINSTROS TECNOLÓGICOS SIES Y COMUNICACIONES, acompañado de un estudio de mercado, los cuales deberán estar debidamente suscritos tanto por el representante legal de la entidad solicitante como por el responsable de su elaboración. Este análisis deberá estar respaldado con cotizaciones que sustenten la información presentada.(...)". 
El Anexo 5.3 denominado "PRESUPUESTO PROYECTOS SUMINISTROS TECNOLÓGICOS SIES Y COMUNICACIONES" Se anexa como soporte. Es importante mencionar que los Anexos publicados en la página web del Ministerio Institucional, y como tal el Anexo 5 y Anexo 5.3 mencionados, surtieron todo el proceso de validación, verificación por parte del jefe de la Oficina Asesora de Planeación y posteriormente fue realizada su publicación como formatos que hacen parte del SIGI.
El Anexo 5, y el Anexo 5.3,  se pueden consultar en la página web del Ministerio del Interior en el siguiente link, no obstante, se anexan como evidencia: https://www.mininterior.gov.co/formatos-seguridad-y-convivencia/</t>
  </si>
  <si>
    <t>SPS2023H18M1</t>
  </si>
  <si>
    <t>Se evidencia Anexo 5.  denominado "LISTA DE REQUISITOS MINIMOS PROYECTO SUMINISTROS TECNOLÓGICOS SIES Y COMUNICACIONES" quedó definido en el Requisito 2.6. "PRESUPUESTO PROYECTO SUMINISTROS TECNOLÓGICOS SIES Y COMUNICACIONES (Anexo 5.3)
Se cumple con la actividad propuesta para subsanar el hallazgo.</t>
  </si>
  <si>
    <t xml:space="preserve">
Formato en la dependencia de planeación y publicarlo en el Sistema Integrado de Gestión de Información (SIGI).</t>
  </si>
  <si>
    <t>En ejecución</t>
  </si>
  <si>
    <t>SPS2023H18M2</t>
  </si>
  <si>
    <t>Se evidencia publicado en SIGI Anexo 5.  denominado "LISTA DE REQUISITOS MINIMOS PROYECTO SUMINISTROS TECNOLÓGICOS SIES Y COMUNICACIONES" quedó definido en el Requisito 2.6. "PRESUPUESTO PROYECTO SUMINISTROS TECNOLÓGICOS SIES Y COMUNICACIONES (Anexo 5.3)
Se cumple con la actividad propuesta para subsanar el hallazgo.</t>
  </si>
  <si>
    <t xml:space="preserve">
Tramitar  solicitud de liquidación judicial para el convenio, ante la dirección jurídica del Ministerio del Interior</t>
  </si>
  <si>
    <t xml:space="preserve">
Adelantar  desde la supervisión del ministerio, el proceso de  solicitud de liquidación judicial en la dirección jurídica del ministerio,
Seguimiento de la radicación del proceso para conciliación prejudicial ante la procuraduría general de la nación y, posteriormente, ante la instancia judicial pertinente en caso de no lograr su conciliación.</t>
  </si>
  <si>
    <t xml:space="preserve">
Radicado de solicitud de liquidación judicial, en la dirección jurídica</t>
  </si>
  <si>
    <t>En espera de la sentencia judicial del proceso de incumplimiento contractual</t>
  </si>
  <si>
    <t>SPS2023H18M3</t>
  </si>
  <si>
    <t>Se evidencio avance soporte solicitud de declatoria judicial incumplimiento y liquidacion convenio interadministrativo. La evidencia reposa carpeta sharepoint evidencia PMI.</t>
  </si>
  <si>
    <t>De cara a la liquidación del Convenio Interadministrativo de Cooperación No. 2247 de 2021 celebrado entre la Nación – Ministerio del Interior – Fondo Nacional de Seguridad y Convivencia Ciudadana FONSECON y la Policía Nacional-, y luego de un proceso de mediación que no logro mayor avance, se elevó consulta a la Sala de Consulta y Servicio Civil del Consejo de Estado en virtud de las competencias asignadas en el numeral 7º  del artículo 112 de la Ley 1437 de 2011 modificado por el artículo 19 de la Ley 2080 de 2021, proceso que se identifica bajo el radicado 11001030600020250005900 y cuyo magistrado ponente es el JUAN MANUEL LAVERDE ALVAREZ.  Ante ello, tal y como lo dispone el parágrafo 3º el numeral 7º del artículo 112 de la Ley 1437 de 2011 esta “(…) solicitud de concepto suspenderá todos los términos legales, incluida la caducidad del respectivo medio de control y la prescripción, hasta el día siguiente a la fecha de comunicación del concepto.
Se anexa carpeta del proceso de mediación con 4 documentos que correspondena:
- Solicitud de mediación por parte de Ministerio del Interior
- Anexos de solicitud
- Trámite de solictiud de mediación
- Reporte de recibido por parte de Agencia Juridica.
Se anexa carpeta del proceso ante el Consejo de Estado, con 3 documentos que corresponden a:
- Solicitud de Ministerio ante el Consejo de Estado
- Consejo de Estado respuesta tramite
- Tramite del Proceso ante el SAMAI (Plataforma de la jurisdicción contencioso administrativo, donde se cargan todas las actuaciones del proceso), que es un pantallazo de los tramites en el proceso y el radicado del consejo de estado.</t>
  </si>
  <si>
    <t>Se evidencia carpeta del proceso de mediación con 4 documentos: - Solicitud de mediación por parte de Ministerio del Interior - Anexos de solicitud - Trámite de solictiud de mediación
- Reporte de recibido por parte de Agencia Juridica.
Se evidenica  carpeta del proceso ante el Consejo de Estado, con 3 documentos:  Solicitud de Ministerio ante el Consejo de Estado  - Consejo de Estado respuesta tramite
- Tramite del Proceso ante el SAMAI (Plataforma de la jurisdicción contencioso administrativo, donde se cargan todas las actuaciones del proceso).
OCI considera que si bien se ha tramitado la mediación y ahora el concepto del consejo de Estado, falta el seguimiento de lo dispuesto para proceder con la liquidación del contrato.</t>
  </si>
  <si>
    <t xml:space="preserve">Se solicitó se ampliación el plazo hasta el 31 de diciembre (mediante ID 558917 de 16-06-2025), debido a que de cara a la liquidación del Convenio Interadministrativo de Cooperación No. 2247 de 2021 celebrado entre la Nación – Ministerio del Interior – Fondo Nacional de Seguridad y Convivencia Ciudadana FONSECON y la Policía Nacional-, y luego de un proceso de mediación que no logró mayor avance, se elevó consulta a la Sala de Consulta y Servicio Civil del Consejo de Estado en virtud de las competencias asignadas en el numeral 7º  del artículo 112 de la Ley 1437 de 2011 modificado por el artículo 19 de la Ley 2080 de 2021, proceso que se identifica bajo el radicado 11001030600020250005900 y cuyo magistrado ponente es el Dr JUAN MANUEL LAVERDE ALVAREZ.  Ante ello, tal y como lo dispone el parágrafo 3º el numeral 7º del artículo 112 de la Ley 1437 de 2011 esta “(…) solicitud de concepto suspenderá todos los términos legales, incluida la caducidad del respectivo medio de control y la prescripción, hasta el día siguiente a la fecha de comunicación del concepto.” Con base en lo anterior se informa que, desde el reporte realizado en el mes de marzo, no ha habido ningún avance adicional tal como se evidencia en la Imagen del SAMAI adjunta. </t>
  </si>
  <si>
    <t>Mediante memorando 558917 del 16 de junio de 2025 se solicitó ampliación de plazo hasta el 31 de diciembre 2025, ya que luego de un proceso de mediación que no logró mayor avance, se elevó consulta a la Sala de Consulta y Servicio Civil del Consejo de Estado y tal y como lo dispone el parágrafo 3º el numeral 7º del artículo 112 de la Ley 1437 de 2011 esta “(…) solicitud de concepto suspenderá todos los términos legales, incluida la caducidad del respectivo medio de control y la prescripción, hasta el día siguiente a la fecha de comunicación del concepto.”</t>
  </si>
  <si>
    <t xml:space="preserve">Se evidencia respuesta del 26 septiembre 2025 a la consulta a la Sala de Consulta y Servicio Civil del Consejo de Estado. Además, la supervisión del convenio emitió solicitud a la Subdirección contractual frente al concepto emitido por el Consejo y la liquidación del convenio. Pendiente del concepto por parte de contractual </t>
  </si>
  <si>
    <t>Sobrecosto en plan de datos adquiridos en el contrato No. 03-2-10080-22 (D, F)</t>
  </si>
  <si>
    <t>Existe sobrecosto del 291.41% en los planes de datos adquiridos por la Policía Nacional y el cual no fue sustentado por la empresa BYTTE SAS</t>
  </si>
  <si>
    <t>Plantear que la entidad solcitante  presente el estudio de mercado detallado de acuerdo con el analisis de precios, soportado con las respectivas cotizaciones, el cual debe entregarse debidamente suscrito por el representante legal de la entidad solicitante</t>
  </si>
  <si>
    <t>SPS2023H19M1</t>
  </si>
  <si>
    <t>SPS2023H19M2</t>
  </si>
  <si>
    <t>SPS2023H19M3</t>
  </si>
  <si>
    <t>De cara a la liquidación del Convenio Interadministrativo de Cooperación No. 2247 de 2021 celebrado entre la Nación – Ministerio del Interior – Fondo Nacional de Seguridad y Convivencia Ciudadana FONSECON y la Policía Nacional-, y luego de un proceso de mediación que no logro mayor avance, se elevó consulta a la Sala de Consulta y Servicio Civil del Consejo de Estado en virtud de las competencias asignadas en el numeral 7º  del artículo 112 de la Ley 1437 de 2011 modificado por el artículo 19 de la Ley 2080 de 2021, proceso que se identifica bajo el radicado 11001030600020250005900 y cuyo magistrado ponente es el JUAN MANUEL LAVERDE ALVAREZ.  Ante ello, tal y como lo dispone el parágrafo 3º el numeral 7º del artículo 112 de la Ley 1437 de 2011 esta “(…) solicitud de concepto suspenderá todos los términos legales, incluida la caducidad del respectivo medio de control y la prescripción, hasta el día siguiente a la fecha de comunicación del concepto.
Se anexa carpeta del proceso de mediación con 4 documentos que correspondena:
- Solicitud de mediación por parte de Ministerio del Interior
- Anexos de solicitud
- Trámite de solictiud de mediación
- Reporte de recibido por parte de Agencia Juridica.
Se anexa carpeta del proceso ante el Consejo de Estado, con 3 documentos que correspondea a:
- Solicitud de Ministerio ante el Consejo de Estado
- Consejo de Estado respuesta tramite
- Tramite del Proceso ante el SAMAI (Plataforma de la jurisdicción contencioso administrativo, donde se cargan todas las actuaciones del proceso), que es un pantallazo de los tramites en el proceso y el radicado del consejo de estado.</t>
  </si>
  <si>
    <t>Se evidencia carpeta del proceso de mediación con 4 documentos: - Solicitud de mediación por parte de Ministerio del Interior - Anexos de solicitud - Trámite de solictiud de mediación
- Reporte de recibido por parte de Agencia Juridica.
Se evidenica  carpeta del proceso ante el Consejo de Estado, con 3 documentos:  Solicitud de Ministerio ante el Consejo de Estado  - Consejo de Estado respuesta tramite
- Tramite del Proceso ante el SAMAI (Plataforma de la jurisdicción contencioso administrativo, donde se cargan todas las actuaciones del proceso).
OCI considera que si bien se ha tramitado la mediación y ahora el concepto del Consejo de Estado, falta el seguimiento de lo dispuesto para proceder con la liquidación del contrato.</t>
  </si>
  <si>
    <t xml:space="preserve">Se solicitó se ampliación el plazo hasta el 31 de diciembre (mediante ID 558917 de 16-06-2025), debido a que de cara a la liquidación del Convenio Interadministrativo de Cooperación No. 2247 de 2021 celebrado entre la Nación – Ministerio del Interior – Fondo Nacional de Seguridad y Convivencia Ciudadana FONSECON y la Policía Nacional-, y luego de un proceso de mediación que no logro mayor avance, se elevó consulta a la Sala de Consulta y Servicio Civil del Consejo de Estado en virtud de las competencias asignadas en el numeral 7º  del artículo 112 de la Ley 1437 de 2011 modificado por el artículo 19 de la Ley 2080 de 2021, proceso que se identifica bajo el radicado 11001030600020250005900 y cuyo magistrado ponente es el JUAN MANUEL LAVERDE ALVAREZ.  Ante ello, tal y como lo dispone el parágrafo 3º el numeral 7º del artículo 112 de la Ley 1437 de 2011 esta “(…) solicitud de concepto suspenderá todos los términos legales, incluida la caducidad del respectivo medio de control y la prescripción, hasta el día siguiente a la fecha de comunicación del concepto.” Con base en lo anterior se informa que, desde el reporte realizado en el mes de marzo, no ha habido ningún avance adicional tal como se evidencia en la Imagen del SAMAI adjunta. </t>
  </si>
  <si>
    <t>Mediante memorando 558917 del 16 de junio de 2025 se solicitó ampliación de plazo hasta el 31 de diciembre 2025, ya que luego de un proceso de mediación que no logró mayor avance, se elevó consulta a la Sala de Consulta y Servicio Civil del Consejo de Estado y tal y como lo dispone el parágrafo 3º el numeral 7º del artículo 112 de la Ley 1437 de 2011 esta “(…) solicitud de concepto suspenderá todos los términos legales, incluida la caducidad del respectivo medio de control y la prescripción, hasta el día siguiente a la fecha de comunicación del concepto.</t>
  </si>
  <si>
    <t xml:space="preserve">En el marco del proceso de liquidación del Convenio Interadministrativo de Cooperación No. 2247 de 2021 celebrado entre la Nación – Ministerio del Interior – Fondo Nacional de Seguridad y Convivencia Ciudadana FONSECON y la Policía Nacional-, se cuenta con respuesta a la consulta a la Sala de Consulta y Servicio Civil del Consejo de Estado,  tal como se evidencia en la Imagen del SAMAI adjunta y el oficio recibido por parte del Consejo de Estado </t>
  </si>
  <si>
    <t xml:space="preserve">Se evidencia respuesta del 26 septiembre 2025 a la consulta a la Sala de Consulta y Servicio Civil del Consejo de Estado. Además, la supervisión del convenio emitió solicitud a la Subdirección contractual frente al concepto emitido por el Consejo y la liquidación del convenio. Pendiente del concepto de contractual
</t>
  </si>
  <si>
    <t>Dirección de Asuntos Indigenas, Rom y Minorias/ Viceministerio para el Dialogo Social, la Igualdad y los Derechos Humanos</t>
  </si>
  <si>
    <t>Debilidad en la supervisión del Contrato No 2595 de 2023 – FINDETER, por la extemporaneidad en la presentación de informes.</t>
  </si>
  <si>
    <t>Debilidades de seguimiento y control, por consiguiente, dificulta a la CGR la verificación del cumplimiento de los principios de la administración pública de efectividad, eficacia y economía en la ejecución del contrato.</t>
  </si>
  <si>
    <t>fortalecer los mecanismos de supervisión contractual y verificar la efectividad de los controles existentes establecidos para tan fin efectuando con sensibilización a los supervisores y al personal de apoyo de la supervisión enfocada a mejorar las practicas en el buen manejo de la información</t>
  </si>
  <si>
    <t>Revisar conjuntamente entre supervisor y personal de apoyo todo lo relacionado a los informes que estén acordes a las fechas establecidas, teniendo en cuenta las recomendaciones del informe de la auditoría y que este relacionado al seguimiento oportuno y a la etapa de ejecución contractual, controles, responsables, entre otros para aplicar los correctivos o sanciones que ameriten</t>
  </si>
  <si>
    <t>Documentos revisados en el secop cargadas en las fechas establecidas sin la extemporaneidad que amerita</t>
  </si>
  <si>
    <t xml:space="preserve">Se verificó que toda la información que se debe cargar en la plataforma SECOP II, se encontrara a acorde respecto a la Documentación Contractual, en cuanto a los convenios que se suscriban por parte de esta Dirección. Acatando de esta manera, las respectivas observaciones realizadas por la Contraloría General de la República. </t>
  </si>
  <si>
    <t>H20M12023</t>
  </si>
  <si>
    <t xml:space="preserve">Se ha logrado el cumplimiento de la acción de mejora, la cual ha permitido corregir las falencias previamente detectadas por el órgano de control. Se sugiere mantener las buenas prácticas observadas en los contratos y convenios supervisados;, asi como incluirlo en la matriz de riesgos y/ procedimientos implementándolas como parte del control permanente que debe llevar a cabo la supervisión. </t>
  </si>
  <si>
    <t xml:space="preserve">C </t>
  </si>
  <si>
    <t>Inconsistencias en los soportes y documentos en el Contrato Interadministrativo No. 1951 de 2023, que no permite identificar el cumplimiento de las actividades en la construcción del plan de salvaguarda.</t>
  </si>
  <si>
    <t xml:space="preserve">Debilidades en los mecanismos de control a la ejecución del contrato para la implantación de los planes de salvaguarda no permiten contar con la certeza de la existencia de efectivos controles en el diligenciamiento de los formatos establecidos para la realización de las reuniones programadas dentro de dicho proceso, hecho limita el control fiscal. </t>
  </si>
  <si>
    <t xml:space="preserve">fortalecer los mecanismos de supervisión contractual y verificar la efectividad de los controles existentes establecidos para tal fin, Estableciendo dentro de las obligaciones contractuales la entrega de listas de asistencia con datos tales como, nombre completo, cedula, firma y correo; de tal manera que sirva como soporte para la autorización de desembolsos. </t>
  </si>
  <si>
    <t>Acompañamiento de la supervisión en campo, donde se valide y verifique el diligenciamiento de las planillas de asistencia en su totalidad - al momento de la verificacion se establecerá en conjunto con el supervisior y el personal de apoyo, incluirse dentro de cada contrato o convenio interadministrativo el seguimiento de las mismas</t>
  </si>
  <si>
    <t>Lista de asistencia completas y verificadas</t>
  </si>
  <si>
    <t>Se remiten los informes de supervisión.</t>
  </si>
  <si>
    <t>Se reciben informes de supervisión, sin embargo, no es posible verificar la validación o verificación de las listas de asistencia.</t>
  </si>
  <si>
    <r>
      <t xml:space="preserve">Se adjuntan las carpetas de las listas de ejecución del convenio verificadas y el respectivo memorando. 
</t>
    </r>
    <r>
      <rPr>
        <b/>
        <sz val="9"/>
        <color rgb="FF000000"/>
        <rFont val="Arial"/>
        <family val="2"/>
      </rPr>
      <t>SE SOLICITA EL CIERRE, POR EL CUMPLIMIENTO DE LA ACTIVIDAD.</t>
    </r>
  </si>
  <si>
    <t>DAI2023H21M1 CGR</t>
  </si>
  <si>
    <t xml:space="preserve">Se evidencia cumplimiento de la actividad de acuerdo a las evidencias suministradas por la DAI. Se sugiere mantener las buenas prácticas observadas en los contratos y convenios supervisados; con el fin de evitar la recurrencia incluirlo en la en la matriz de riesgos y/o procedimientos implementándolas como parte del control permanente que debe llevar a cabo la supervisión. 
La evidencia reposa carpeta sharepoint evidencia PMI
</t>
  </si>
  <si>
    <t xml:space="preserve">Subdirección de Gestión Contractual
</t>
  </si>
  <si>
    <t>La publicidad de los documentos en la plataforma SECOP II, son deficientes o en su defecto no existen en las fases de la ejecución de los contratos y convenios.</t>
  </si>
  <si>
    <t>Debilidades en los mecanismos de control y seguimiento a los documentos que hacen parte del proceso contractual, lo que afecta la oportuna publicidad y transparencia de la contratación y dificulta el conocimiento de los interesados, sobre la realidad de los procesos adelantados por la entidad en sus diferentes etapas, de acuerdo con la normatividad y procedimientos establecidos.</t>
  </si>
  <si>
    <t xml:space="preserve"> Fortalecer los mecanismos de supervisión contractual y verificar la efectividad de los controles existentes establecidos para el cargue de los documentos contractuales en las plataformas habilitadas por Colombia Compra Eficiente </t>
  </si>
  <si>
    <t xml:space="preserve">Realizar Capacitación mensual a los supervisores y/o contratistas.                                                              </t>
  </si>
  <si>
    <t xml:space="preserve">Cantidad de capacitaciones al año   </t>
  </si>
  <si>
    <t>Durante el Periodo a reportar se adelantaron 2 capacitaciones a los supervisores</t>
  </si>
  <si>
    <t>H22M12023</t>
  </si>
  <si>
    <t>Se evidencia que se realizaron dos capacitaciones a los supervisores y enlaces contractuales.</t>
  </si>
  <si>
    <t xml:space="preserve">A la fecha se han adelantado 6 capacitaciones a los supervisores y enlaces contractuales </t>
  </si>
  <si>
    <t>SGC2023H22M1</t>
  </si>
  <si>
    <t>Se evidencia el avance del 50% debido a que hasta el presente reporte se ha entregado 6 de las 12 capacitaciones a los supervisores y enlaces contractuales</t>
  </si>
  <si>
    <t>Se evidencia el avance del 50% debido a que hasta el presente reporte se ha entregado 13 de las 12 capacitaciones a los supervisores y enlaces contractuales</t>
  </si>
  <si>
    <t>Se evidencia los soportes de las 12 capacitaciones a los supervisores y enlaces contractuales. Se sugiere mantener las buenas prácticas observadas en los contratos y convenios supervisados; con el fin de evitar la recurrencia incluirlo en la en la matriz de riesgos y/o procedimientos implementándolas como parte del control permanente que debe llevar a cabo la supervisión.</t>
  </si>
  <si>
    <t xml:space="preserve">Actualizar el Manual de supervisión                                                                   </t>
  </si>
  <si>
    <t xml:space="preserve"> Cantidad de actualizaciones.               </t>
  </si>
  <si>
    <t xml:space="preserve">Actualmente se esta trabajando en la actualización del manual de contratación, esta en proceso de observaciones </t>
  </si>
  <si>
    <t>H22M22023</t>
  </si>
  <si>
    <t>Se evidencia revisión para ajuste al manual de contratación.</t>
  </si>
  <si>
    <t>SGC2023H22M2</t>
  </si>
  <si>
    <t>Se evidencia que se encuentra en proyecto la actualización del del manual de contratación.</t>
  </si>
  <si>
    <t>No se evidencia los avances en el manual de contratación se anexa el borrador del Manual actualziado en 2024.</t>
  </si>
  <si>
    <t>Actualmente se esta trabajando en la actualización del manual de contratación, esta en proceso de observaciones  se fortalecieron las comunicaciones de designacion de supervision</t>
  </si>
  <si>
    <t xml:space="preserve">La oficina de control Interno no evidencia remisión de soportes relacionados con la actualizacion del Manual de supervisión               </t>
  </si>
  <si>
    <t xml:space="preserve">Actualizar la comunicación de designación de supervisión, resaltando la importancia del cargue de los informes de ejecución.                                                                </t>
  </si>
  <si>
    <t xml:space="preserve">Cantidad de actualizaciones.             </t>
  </si>
  <si>
    <t xml:space="preserve">Actualmente se cuenta con un borrador de comunicación el cual se encuentra pendiente de aprobación </t>
  </si>
  <si>
    <t>H22M32023</t>
  </si>
  <si>
    <t>Se evidencia  avance en el borrador de comunicación pendiente de aprobración sobre la designación de supervisores</t>
  </si>
  <si>
    <t>SGC2023H22M3</t>
  </si>
  <si>
    <t>Se evidencia que se encuentra en proyecto la actualización de la comunicación de designación de supervisión.</t>
  </si>
  <si>
    <t>No se evidencia los avances en el manual de contratación</t>
  </si>
  <si>
    <t>Se actualiza la comunicacion de designacion de supervision incluyendo el siguiente articulo: "- Comprobar la alimentación de la plataforma SECOP II con los respectivos informes mensuales
emitidos por el contratista."</t>
  </si>
  <si>
    <t>La oficina de control interno evidencio que la SGC incluye en las comunicaciones de designacion de supervision se incluye "Comprobar la alimentación de la plataforma SECOP II con los respectivos informes mensuales emitidos por el contratista"</t>
  </si>
  <si>
    <t xml:space="preserve">Publicar ficha de comunicación a través de la OIP recordando la importancia del cargue de los informes en las plataformas habilidad con Colombia Compra Eficiente </t>
  </si>
  <si>
    <t>Cantidad de Publicación</t>
  </si>
  <si>
    <t xml:space="preserve">Se ha adelantado una ficha de publicación, mediante la cual se convoco a una capacitación a todos los supervisores del Ministerio del Interior </t>
  </si>
  <si>
    <t>H22M42023</t>
  </si>
  <si>
    <t>Se evidencia  avance en la ficha de publicación sobre la capacitación de supervisores.</t>
  </si>
  <si>
    <t xml:space="preserve">Se ha adelantado una ficha de publicación, a fin de que la Oficina de Información Publica adelante su publicación semanalmente </t>
  </si>
  <si>
    <t>SGC2023H22M4</t>
  </si>
  <si>
    <t>Se elaboró ficha con OIP y se solicitó publicar la misma mensualmente para conocimiento de los supervisores</t>
  </si>
  <si>
    <t>Se evidencia  la elaboracion de ficha  y publicacion de la publicar la misma  para conocimiento de los supervisores. Se sugiere mantener las buenas prácticas observadas en los contratos y convenios supervisados; con el fin de evitar la recurrencia incluirlo en la en la matriz de riesgos y/o procedimientos implementándolas como parte del control permanente que debe llevar a cabo la supervisión.</t>
  </si>
  <si>
    <t xml:space="preserve">
Realizar una matriz de seguimiento de los convenios donde se indique en una columna el nombre del supervisor  y  link del convenio en secop II.</t>
  </si>
  <si>
    <t xml:space="preserve">Convocar a reunión mensual con los supervisores  para la  actualización mensual de la matriz con la fecha de cargue de los informes de supervisión, y determinar porcentaje de avance. </t>
  </si>
  <si>
    <t xml:space="preserve">Matriz de seguimiento con su respectivo link del convenio en secop II.
Actas de reunión mensual con porcentaje de avance de informes de supervisión efectivamente cargados en el Secop II.
</t>
  </si>
  <si>
    <t>Se realizó matriz de seguimiento, con los avances mensuales de las obras y link de Secop para validar el cargue de los informes de supervisión.</t>
  </si>
  <si>
    <t>SPS2023H22M5</t>
  </si>
  <si>
    <t>Se evidenció matriz de seguimiento, con los avances mensuales de las obras y enlace de Secop para validar el cargue de los informes de supervisión.</t>
  </si>
  <si>
    <t>Se implementó matriz de seguimiento con los enlaces de Secop y se realizó mesa de trabajo con los supervisores con el fin de realizar muestreo del cargue de los informes de supervisión de los convenios en ejecución tanto en Secop 1 como en Secop 2</t>
  </si>
  <si>
    <t>Se evidencia matriz de seguimiento con los enlaces de Secop, sin embargo dado que la fecha de finalización está para el mes de Julio en se corte se verificará el cumplimiento total.</t>
  </si>
  <si>
    <t>Se implementó matriz de seguimiento con los enlaces de Secop y se realizó mesa de trabajo con los supervisores con el fin de realizar muestreo del cargue de los informes de supervisión de los convenios en ejecución tanto en Secop 1 como en Secop 2. La ultima mesa de trabajo con la SPS se realizo el 9 de octubre de 2025 para el seguimiento a la obligatoriedad de los informes de secop por parte de los supervisores. se adjunta matriz e informe</t>
  </si>
  <si>
    <t>Se evidenció matriz y acta del 9 octubre 2025 para Seguimiento a la publicación de informes de supervisión en la plataforma SECOP, en donde se acordó implementar la buena práctica institucional de cargue de los informes de supervisión en la plataforma SECOP dentro de los diez (10) días hábiles siguientes a su elaboración.</t>
  </si>
  <si>
    <t>Realizar una circular dirigida a todos los supervisores, coordinadores,  apoyos a la supervisión y contratistas en general para que publiquen oportunamente los informe en el portal del secop ii</t>
  </si>
  <si>
    <t>Circular interna dirigida a los supervisores, recordando la importancia de publicar en el portal SECOP II los informes de supervisisión y todos los documentos pertinentes de los contratos y/o convenios suscritos.</t>
  </si>
  <si>
    <t>Se remite circular.</t>
  </si>
  <si>
    <t>H22M62023</t>
  </si>
  <si>
    <t>La informacion presentada no cumple con los minimos requisistos establecidos para una circular. Ademas, no fue emitida en el sistema de informacion de control documental y carece de envios a los supervisores, asi como las indicaciones de SECOP.</t>
  </si>
  <si>
    <t>278. H136 M6 2023</t>
  </si>
  <si>
    <t>La Dirección de  Asuntos Indigenas, Rom y Minorias reporta documento soporte envio correo a los supervisores  y circular interna para el cargue de documentos al secop II.  Se sugiere mantener las buenas prácticas observadas en el seguimiento de los convenios y contratos; con el fin de evitar la recurrencia incluirlo en la en la matriz de riesgos y/o procedimientos implementándolas como parte del control permanente  por parte de los supervisiores</t>
  </si>
  <si>
    <t>Mediante memorando 558917 del 16 de junio de 2025 se solicitó ampliación de plazo hasta el 31 de diciembre 2025 ya que se adelantó el borrador del procedimiento interno de liquidaciones de la subdirección de proyectos, y las listas de chequeo que serán parte integral del instructivo.</t>
  </si>
  <si>
    <t>Grupo Coordinacion de Gabinete</t>
  </si>
  <si>
    <t>Reunión de Seguimiento Mensual entre los contratistas y el  supervisor de los contratos para cumplimiento de tareas conforme a la función del supervisor</t>
  </si>
  <si>
    <t>Implementar la revisión mensual de la plataforma del Secop y los informes que en ella se publica, constatando el cumplimiento de las obligaciones de cada uno de los contratistas y el supervisor a cargo</t>
  </si>
  <si>
    <t>matriz de seguimiento con su respectivo link del convenio en secop II, actas de reunión mensual con porcentaje de avance de informes de supervisión efectivamente cargados en el Secop II.</t>
  </si>
  <si>
    <t xml:space="preserve">No reporta </t>
  </si>
  <si>
    <t>El informe de ejecución del mes de diciembre correspondiente al Convenio No. 850 de 2024, se enceuntra en contractual para ser cargado al secop 2, el dia 10 de enero 2025. se anexa informe policia nacional.</t>
  </si>
  <si>
    <t>El supervisor del convenio 850 del 2024 realizó la revisión del informe de ejecución mensual, constatando el cumplimiento de las obligaciones del contratista y su respectivo cargue en la plataforma SECOP II. Se desarrollaron 6 matrices de seguimiento de Julio a diciembre del año 2024 con los respectivos link de soporte de cargue de los informes en la plataforma SECOP II para dar cumplimiento con el plan de mejora. Cabe resaltar que la información mencionada anteriormente, correspondiente al reporte del IV Trimestre del año 2024 fue enviada a la Oficina de Control Interno el 13 de enero del 2025 por correo electronico, junto con los soportes,solicitando el cierre del hallazgo del Grupo de Coordinación de Gabinete.</t>
  </si>
  <si>
    <t>GCG2023H2M7</t>
  </si>
  <si>
    <t>Se evidencia el cumplimiento de las actividades de la meta de acuerdo a lo planteado.  Se sugiere mantener las buenas prácticas observadas en el seguimiento de los convenios y contratos; con el fin de evitar la recurrencia incluirlo en la en la matriz de riesgos y/o procedimientos implementándolas como parte del control permanente  por parte de los supervisiores</t>
  </si>
  <si>
    <t>Fortalecer los mecanismos de supervisión contractual y verificar la efectividad de los controles existentes relacionados con oportuna y completa publicacion de documentacion en el Secop II</t>
  </si>
  <si>
    <t>Realizar un seguimiento mensual a la publicación en el Secop II de los informes de supervisión de convenios y contratos, durante el periodo de ejecución de los mismos.</t>
  </si>
  <si>
    <t>%informes publicados con respecto al tiempo de ejecución de los convenios y/o Contratos</t>
  </si>
  <si>
    <t>Se anexa solicitud de las cuentas a las contratistas Yenniffer Morales Borja y Alexandra Paola Correa González con las respectivas evidencias de cumplimiento de las actividades asociadas a sus contratos (unicos contratos vigentes a la fecha). Una vez se encuentren firmadas se solicitará su respectivo cargue en el SECOP II.</t>
  </si>
  <si>
    <t>H22N136M82023</t>
  </si>
  <si>
    <t>En la informacion allegada no se evidencia el  seguimiento mensual a la publicación en el Secop II de los informes de supervisión de convenios y contratos, durante el periodo de ejecución de los mismos.</t>
  </si>
  <si>
    <t>Se realiza el cargue de la evidencia en el SECOPI de los informes de seguimiento del año 2024 y los aplicables del año 2023</t>
  </si>
  <si>
    <t>DCN2023H136M8</t>
  </si>
  <si>
    <t xml:space="preserve">Se evidencia en los pantallazos allegados de secop que el convenio al que hacen relacion tiene un tiempo de ejecucion de 3 meses que inicia ejecucion en el mes de octubre, asi las cosas se observa informes de supervision correspondiente a los meses de octubre, nviembre y diciembre, asi como informes de avances a 2024.  Se observa el cargue de los pre requisitos contractuales con fecha extemporaneo, lo que indica que se realizo la actividad de manera posterior a la fecha esablecida. </t>
  </si>
  <si>
    <t>Ausencia de controles efectivos por parte de la supervisión que afectan el cumplimiento de las obligaciones pactadas y debilidades en la ejecución Convenio No. 1535 de 2023, suscrito entre el Ministerio del Interior y la Organización Nacional Indígena de Colombia – ONIC – (D)</t>
  </si>
  <si>
    <t>Falencias por parte de la supervisión, es decir, faltas de controles y llamados de cumplimiento a la ONIC, realmente el control se materializa en los respectivos informes de supervisión.</t>
  </si>
  <si>
    <t>Fortalecer los mecanismos de supervisión contractual y verificar la efectividad de los controles existentes establecidos para tal fin, para asegurar un correcto ejercicio de la supervisión de los convenios suscritos por DAIRM y asegurar y garantizar el total cumplimiento de los objetos contractuales.</t>
  </si>
  <si>
    <t>Fortalecer el equipo jurídico y técnico que ejerce el apoyo a la supervisión por parte de la DAIRM en el seguimiento y verificación de los contratos y/o convenios suscritos en la Dirección, y así verificar el cumplimiento de las obligaciones específicas  de acuerdo con la finalidad y objetivo del convenio y/o contrato.</t>
  </si>
  <si>
    <t>Soportes de Capacitación (presentacion y lista de asistencia) a los contratistas en relacion al apoyo a la supervisión de convenios, y a los equipos tecnicos y jurídicos que integran procesos de contratación.</t>
  </si>
  <si>
    <t>Se realizó la respectiva capacitación  del equipo jurídico contractual, parael apoyo a la supervisión.</t>
  </si>
  <si>
    <t>H23M12023</t>
  </si>
  <si>
    <t>La direccion envia la presentación de la capacitación; sin embargo, el listado de asistencia allegado no tiene asunto, ni fecha, por lo que no permite verificar que el mismo corresponda a dicho evento.</t>
  </si>
  <si>
    <t>Se realizo capacitacion para la revision y radicacion a los desembolsos de los convenios tambien se realizo capacitacion a la supervision, Se realizo capacitacion sobre la plataforma de SECOP</t>
  </si>
  <si>
    <t>281. H137 M1 2023</t>
  </si>
  <si>
    <t>La Dirección de  Asuntos Indigenas, Rom y Minorias reporta documento soporte de realizacion de capacitaciones al  equipo jurídico contractual, para el apoyo a la supervisión.  Se sugiere mantener las buenas prácticas observadas en el seguimiento de los convenios y contratos; con el fin de evitar la recurrencia incluirlo en la en la matriz de riesgos y/o procedimientos implementándolas como parte del control permanente  por parte de los supervisiores</t>
  </si>
  <si>
    <t>Ausencia de planeación en los procesos contractuales y liquidación oportuna de convenios y contratos en el Ministerio del Interior.</t>
  </si>
  <si>
    <t>Debilidades en el proceso de planeación contractual y a la ausencia de mecanismos de control y seguimiento a los procesos contractuales suscritos</t>
  </si>
  <si>
    <t xml:space="preserve">Fortalecer el proceso de planeación contractual y mejorar los mecanismos de control y seguimiento de los procesos contractuales suscritos </t>
  </si>
  <si>
    <t xml:space="preserve">Realizar Capacitación Mensual a las áreas misionales en la estructuración de procesos contractuales, la gestión contractual y la liquidación de los mismos   </t>
  </si>
  <si>
    <t xml:space="preserve">Listas de asistencia de las capacitaciones realizadas en el año </t>
  </si>
  <si>
    <t>H25M12023</t>
  </si>
  <si>
    <t>Se evidencia  soportes sobre de capacitación a supervisores</t>
  </si>
  <si>
    <t>SGC2023H25M1</t>
  </si>
  <si>
    <t xml:space="preserve"> Publicar ficha de comunicación a través de la OIP recordando la liquidación de los contratos.  </t>
  </si>
  <si>
    <t>Cantidad de fichas publicadas</t>
  </si>
  <si>
    <t>La evidenca aportada no registra el avance de la actividad</t>
  </si>
  <si>
    <t>SGC2023H25M2</t>
  </si>
  <si>
    <t>Se evidencia una pieza de comunicación que refiere un recordatorio a los supervisores de contratos de liquidar una vez finalice la ejecución del contrato.</t>
  </si>
  <si>
    <t>Se evidencia  la elaboracion de ficha  y publicacion de la publicar la misma  para conocimiento de los supervisores sobre los procesos de liquidacion. Se sugiere mantener las buenas prácticas observadas en los contratos y convenios supervisados; con el fin de evitar la recurrencia incluirlo en la en la matriz de riesgos y/o procedimientos implementándolas como parte del control permanente que debe llevar a cabo la supervisión.</t>
  </si>
  <si>
    <t xml:space="preserve">Elaborar procedimiento de liquidación.
</t>
  </si>
  <si>
    <t>Desarrollar reunión con los supervisores y enlace de planeación de la subdirección de proyectos para establecer los parámetros del procedimiento.</t>
  </si>
  <si>
    <t>procedimiento publicado en la pagina web del Ministerio del Interior</t>
  </si>
  <si>
    <t>Se elaboraron lineamientos y presentación interna de la Subdirección para el oportuno proceso de la liquidación.</t>
  </si>
  <si>
    <t>SPS2023H25M3</t>
  </si>
  <si>
    <t>Se evidencia Lineamiento para el proceso de liquidación de contratos en la subdirección y la debida presentación
Falta publicación en la pagina web del Ministerio del Interior y las actas de las reuniones de socialización</t>
  </si>
  <si>
    <t>Mediante memorando 558917 del 16 de junio de 2025 se solicitó ampliación de plazo hasta el 31 de diciembre 2025 toda vez que el proceso de revisión y actualización del procedimiento ha requerido mas tiempo del inicialmente planteado, se anexan soportes de los últimos avances de trabajo, ya que el procedimiento de liquidación se encuentra realizado y en proceso de socialización.</t>
  </si>
  <si>
    <t>Durante el periodo comprendido entre julio y septiembre de 2025 se avanzó significativamente en el cumplimiento del Hallazgo No. 25 – Meta 3, relacionado con la ausencia de planeación en los procesos contractuales y la liquidación oportuna de convenios y contratos del Ministerio del Interior.
En este trimestre, el Equipo de Liquidaciones culminó la elaboración del Procedimiento Interno de Liquidaciones, incluyendo sus respectivos anexos. Dicho documento fue revisado jurídicamente por el Dr. Joaquín Rincón y el día 7 de octubre de 2025 fue remitido a la Coordinación  para su revisión y socialización con el equipo de supervisión de la Subdirección de Proyectos, con el fin de obtener su aprobación y posterior formalización ante la Oficina de Planeación del Ministerio del Interior.
Estas acciones corresponden a la etapa final del proceso de construcción del procedimiento, por lo que el porcentaje de avance se podría estimar en  un 90%, a la espera de la aprobación y publicación del documento en la página web institucional antes del cierre de la vigencia 2025.</t>
  </si>
  <si>
    <t>Se evidenció el documento en borrador del Procedimiento Interno de Liquidaciones, incluyendo sus respectivos anexos. Se encuentra pendiente la aprobación y publicación del documento en en Sistema Integrado de Gestion Institucional SIGI.</t>
  </si>
  <si>
    <t xml:space="preserve">El 28-11-2025 el Coordinador de la Subdirección de Proyectos otorgó el visto bueno al procedimiento de liquidacion y sus anexos. El  17-12-2025 el Subdirector de Proyectos para la Seguridad y Convivencia Ciudadana remitió por correo electrónico a la Oficina Asesora de Planeación el Procedimiento de Liquidación para su correspondiente publicación en página web del Ministerio del Interior. </t>
  </si>
  <si>
    <t>Se evidenció que el 28 de noviembre de 2025 el Coordinador de la Subdirección de Proyectos otorgó el visto bueno al procedimiento de liquidación y sus anexos, y el 17 de diciembre de 2025 el Subdirector de Proyectos remitió dicho procedimiento a la Oficina Asesora de Planeación para su publicación en la página web del Ministerio del Interior.</t>
  </si>
  <si>
    <t xml:space="preserve">Fortalecer los mecanismos de supervisión contractual y verificar la efectividad de los controles existentes establecidos para tal fin por medio de capacitar a los equipos técnicos y jurídicos de la Dirección con el apoyo de la Subdirección de Gestión Contractual áreas en la estructuración de procesos contractuales, la gestión contractual y la liquidación de los mismos. </t>
  </si>
  <si>
    <t xml:space="preserve">Realizar Capacitación Mensual en la Dirección para la  estructuración de procesos contractuales, la gestión contractual y la liquidación de los mismos evidenciados mediante listado de asistencia, asi como publicar comunicación interna dirigida a los supervisores recordando la liquidación de los contratos. </t>
  </si>
  <si>
    <t>Soporte de capacitacion (lista de asistencia y presentacion ) dirigida al equipo de apoyo jurídico que realiza las liquidaciones de la DAIRM, donde se resalte la importancia de los plazos establecidos para los tramites de liquidación.</t>
  </si>
  <si>
    <t>Se realizará capacitación al equipo de apoyo jurídico que realiza las liquidaciones de la DAIRM, donde se resalte la importancia de los plazos establecidos para los tramites de liquidación.</t>
  </si>
  <si>
    <t>Se realizo capacitacion sobre liquidaciones a los contratos</t>
  </si>
  <si>
    <t>285. H138 M4 2023</t>
  </si>
  <si>
    <t>La Dirección de  Asuntos Indigenas, Rom y Minorias reporta documento soporte de realizacion de capacitaciones al  equipo jurídico contractual, para el apoyo  en la liquidacion de contratos. Se sugiere mantener las buenas prácticas observadas en el seguimiento de los convenios y contratos; con el fin de evitar la recurrencia incluirlo en la en la matriz de riesgos y/o procedimientos implementándolas como parte del control permanente  por parte de los supervisiores</t>
  </si>
  <si>
    <t xml:space="preserve"> Fortalecer los mecanismos de supervisión contractual y verificar la efectividad de los controles existentes establecidos para la liquidacion de contratos</t>
  </si>
  <si>
    <t xml:space="preserve">
Realizar  seguimiento  al avance de los procesos contractuales, según la planeación inicial de los mismos, asi como a los contratos y convenios que se encuentran en proceso de liquidación.
</t>
  </si>
  <si>
    <t>Informes de seguimiento</t>
  </si>
  <si>
    <t>Según la Direccion, Se realizó reunión de seguimiento a los procesos contractuales, esta Oficina no evidencio soporte al respecto, de lo anterior, esta actividad queda en el 0% para el seguimiento del trimestre.</t>
  </si>
  <si>
    <t>Se realizó reunión de seguimiento a los procesos contractuales, con los funcionarios y contratistas a cargo de estos procesos. Se adjunta listado de asitencia.</t>
  </si>
  <si>
    <t>H25N138M52023</t>
  </si>
  <si>
    <t>En la informacion allegada no se evidencia 
la realizacion del   seguimiento  al avance de los procesos contractuales, según la planeación inicial de los mismos, asi como a los contratos y convenios que se encuentran en proceso de liquidación.</t>
  </si>
  <si>
    <t>Se anexa la matriz de control del seguimiento del contrato por cada uno de los componentes</t>
  </si>
  <si>
    <t>DCN2023H138M5</t>
  </si>
  <si>
    <t>Se Evidencia una matriz de seguimiento a los convenios , sin embargo esto no corresponde a las actividades planteadas por la direccion las cuales son allegar 2 Informes de seguimiento</t>
  </si>
  <si>
    <t>Se anexan como soporte dos informes de seguimiento de los procesos contractuales, asi como los contratos y convenios que se encuentran en proceso de finalización de la Dirección de Comunidades Negras</t>
  </si>
  <si>
    <t>DCN2023H25M5</t>
  </si>
  <si>
    <t>Se evidencio dos informes de siguimiento de los procesos contractuales de la DCN, ais, como de los contratos y convenios que se encuentran en proceso de finalizacion.</t>
  </si>
  <si>
    <t>Dirección de la Autoridad Nacional de Consulta Previa</t>
  </si>
  <si>
    <t xml:space="preserve">La Subdirección Corporativa de la Dirección de la Autoridad Nacional de Consulta Previa, fortaleció el grupo de contratos con  colaboradores que iniciarán las actividades previas para la liquidación de los contratos hasta la vigencia 2023, esta actividad comprende la recopilación de información, actualización de bases de datos, obteniendo así los insumos necesarios para adelantar las respectivas liquidaciones. </t>
  </si>
  <si>
    <t xml:space="preserve">Revisar en SECOP (Fechas, documentos de ejecución).
</t>
  </si>
  <si>
    <t>Informe</t>
  </si>
  <si>
    <t>Se remitió informe de avance el 12-8-2024</t>
  </si>
  <si>
    <t>DCP2023H25M6</t>
  </si>
  <si>
    <t>Se reporto informe de avance de seguimiento al cierre de los procesos contractuales</t>
  </si>
  <si>
    <t xml:space="preserve">
Alimentar expedientes contractuales.
</t>
  </si>
  <si>
    <t>Base actualizada</t>
  </si>
  <si>
    <t>Se actualizó la base de procesos contractuales</t>
  </si>
  <si>
    <t>DCP2023H25M7</t>
  </si>
  <si>
    <t>Se reporto archivo con la base de datos de los procesos contractuales.</t>
  </si>
  <si>
    <t xml:space="preserve">Proyectar Actas de Terminación.
</t>
  </si>
  <si>
    <t>Actas de Terminación</t>
  </si>
  <si>
    <t xml:space="preserve">Se proyectaron 9 actas contratos OPS vigencias hasta 2023 cumpliendo con las 223 actas de cierre de contrato.
Acción de mejora cumplida al 100%. </t>
  </si>
  <si>
    <t>H25M82023</t>
  </si>
  <si>
    <t>Se evidencio la remisión de los expedientes contractuales según lo dispuesto en la acción de mejora</t>
  </si>
  <si>
    <t xml:space="preserve">4.	Realizar la revisión Jurídica - (Equipo Jurídico).
</t>
  </si>
  <si>
    <t>Informe.</t>
  </si>
  <si>
    <t>Se remitieron a revisión 214 actas de cierre - mediante correos electrónicos del 08-07-2024 y 19-07-2024</t>
  </si>
  <si>
    <t>DCP2023H25M9</t>
  </si>
  <si>
    <t xml:space="preserve">5.	Revisar y firmar las Actas.
</t>
  </si>
  <si>
    <t>Actas firmadas</t>
  </si>
  <si>
    <t xml:space="preserve">Se firmaron 67 actas cumpliendo con las 223
Acción de mejora cumplida al 100%. </t>
  </si>
  <si>
    <t>H25M102023</t>
  </si>
  <si>
    <t>Se evidencio los documentos de constancia del cierre de expedientes de procesos de contratación</t>
  </si>
  <si>
    <t>Realizar la Publicación del Cierre en SECOP.</t>
  </si>
  <si>
    <t>Se realizó en SECOP la Publicación de 223 cierres de contratos
Acción de mejora cumplida al 100%.</t>
  </si>
  <si>
    <t>H25M112023</t>
  </si>
  <si>
    <t xml:space="preserve">Se evidencia la publicación en la plataforma Secop de los cierres de contratos </t>
  </si>
  <si>
    <t>Grupo de Articulacion Interno  para la Politica de Victimas del Conflicto Armado</t>
  </si>
  <si>
    <t>Existen debilidades para el cumplimiento de la decisión judicial ordenada por la corte constitucional mediante sentencia T-025 de 2004.</t>
  </si>
  <si>
    <t>Falta de coordinación entre los diferentes niveles de gobierno, el desconocimiento técnico y legal de las entidades territoriales en el cumplimiento de la Sentencia T-025 de 2004</t>
  </si>
  <si>
    <t>Asignar por parte de cada una de las áreas un profesional que actúe como enlace para el seguimiento de las ordenes de la Corte.</t>
  </si>
  <si>
    <t>Comunicar a través de memorando el o la profesional de enlace.</t>
  </si>
  <si>
    <t>Acta</t>
  </si>
  <si>
    <t>Se evidencia memorando Id: 349378 del 13/06/2024  solicitando asignación de enlaces en la áreas misionales para hacer seguimiento a la sentencia T-025.  
1/1=100%</t>
  </si>
  <si>
    <t>H26M12024</t>
  </si>
  <si>
    <t xml:space="preserve">Se evidencia memorando Id: 349378 del 13/06/2024  solicitando asignación de enlaces en la áreas misionales para hacer seguimiento a la sentencia T-025.  </t>
  </si>
  <si>
    <t xml:space="preserve">Realizar un inventario de las ordenes  impartidas por la Corte Constitucional, incluyendo la identificación de las tareas pendientes y las actividades realizadas. </t>
  </si>
  <si>
    <t xml:space="preserve">Realizar mesas de trabajo entre las áreas que tienen a cargo la ejecución de las ordenes, con el fin de realizar un inventario de las ordenes  impartidas por la Corte Constitucional, incluyendo la identificación de las tareas pendientes y las actividades realizadas. </t>
  </si>
  <si>
    <t>07/11/2024: Se realiza reunión con la Dirección de Comunidades Negras con el fin de definir las ordenes que tiene a cargo esta Dirección.
 18/11/2024: Se realiza reunión con la Dirección de Asuntos Indígenas con el fin de definir las ordenes que tiene a cargo esta Dirección.</t>
  </si>
  <si>
    <t>Se cumplio con las acciones propuestas para esta actividad</t>
  </si>
  <si>
    <t>H26M22024</t>
  </si>
  <si>
    <t xml:space="preserve">Se evidencia el cumplimiento de las actividades de acuerdo a los soportes aportados 
</t>
  </si>
  <si>
    <t>Definir el rol de cada dirección en la ejecución de las ordenes contenidas en los autos de seguimiento.</t>
  </si>
  <si>
    <t>Realizar de mesas de trabajo para definir el rol de cada dirección en la ejecución de las ordenes contenidas en los autos de seguimiento, definido a través de un documento que plantee las responsabilidades puntuales de cada área.</t>
  </si>
  <si>
    <t>07/11/2024: Se realiza reunión con la Dirección de Comunidades Negras con el fin de identificar acciones de mejora en el rol de ejecución de las ordenes derivadas del auto 310.
 16/10/2024: Se realizó reunión con la Dirección Jurídica con el fin de identificar cuál sería la metodología de seguimiento a los autos de la Corte Constiucional.</t>
  </si>
  <si>
    <t>H26M32024</t>
  </si>
  <si>
    <t xml:space="preserve">Realizar seguimiento de las ordenes impartidas por la Corte Constitucional a través de la base de datos administrada por el Despacho del Ministro </t>
  </si>
  <si>
    <t>Diligenciar la base administrada por el Despacho del Ministro con el fin de realizar el seguimiento a las ordenes.</t>
  </si>
  <si>
    <t>Matriz de seguimiento</t>
  </si>
  <si>
    <t>La dependencia no reporta nada frente a la ejecución de esta meta</t>
  </si>
  <si>
    <t>H26M42024</t>
  </si>
  <si>
    <t>No se evidencia avance para esta actividad</t>
  </si>
  <si>
    <t>"1. se creó un directorio de entidades y enlaces que se encargaran de incorporar información a la matriz.                                                                                                                                                                                  2.  reuniones y mesas de trabajo con Direcciones del Ministerio del Interior y a su vez con entidades externas que hacen parte del proceso de articulación para el cumplimiento de la política pública de víctimas.                                                                                                                                                                                                                                                                                                                                           3.  mesa técnica de trabajo liderada por el equipo de la oficina de control interno, con el ánimo de identificar todos los autos que hacen parte del marco jurídico de la sentencia T-025 de 2004.                                                                                                                                                                                                                                                                                                                                                                                         4.  Reunión con el enlace jurídico de OIM, quien socializo al equipo jurídico de la coordinación GAPV una posible herramienta de seguimiento, verificación, almacenamiento, administración de cada uno de los autos que hacen parte del marco normativo y jurídico de la sentencia T-025 de 2004.                                                                                                                                              5. Presentación de la propuesta de una herramienta y matriz por parte del equipo GAPV con el ánimo unificar criterios con la Dirección Jurídica y así poder realizar seguimiento a los más de 500 autos de la sentencia T-025 de 2004</t>
  </si>
  <si>
    <t>H139M12023</t>
  </si>
  <si>
    <t>Se videncia avances en la cosilidacion de la informacion relacionada con la sentencia T 025 de 2004.</t>
  </si>
  <si>
    <t xml:space="preserve">Se actualiza y consolida el directorio de dependencias con el fin de mantener al día los canales de comunicación. Se actualiza de manera constante el tablero de Control denominado BD SEGUIMIENTO A LA SENTENCIA T-025 04, como instrumento de seguimiento a la sentencia.
</t>
  </si>
  <si>
    <t>GVC2023H26M4</t>
  </si>
  <si>
    <t>Se evidencia gestión en el seguimiento de las ordenes derivadas de la sentencia T 025 de 2004.</t>
  </si>
  <si>
    <t>Existen debilidades en la construcción de los planes de salvaguarda ordenados por la corte constitucional mediante Auto 004 de 2009.</t>
  </si>
  <si>
    <t>Dificultades y bloqueos identificados por la Entidad, requieren de atención y acción inmediata para avanzar de manera efectiva en la implementación de los planes y garantizar la protección de los derechos fundamentales de las comunidades indígenas involucradas.</t>
  </si>
  <si>
    <t>Mejorar la estrategia de coordinación que por competencia corresponde a la Dirección de Asuntos Indígenas, Rom y Minorías; en cumplimiento de la Decisión Judicial contenida en la Sentencia T-025 de 2004 y el Auto 004 de 2009.</t>
  </si>
  <si>
    <t>Realizar reuniones con las Mesas de Concertaciòn con Pueblos Indígenas, con el propósito de avanzar en la formulaciòn,concertaciòn  e implementación de los Planes de Salvaguarda.</t>
  </si>
  <si>
    <t xml:space="preserve">ACTAS </t>
  </si>
  <si>
    <t>Se articulará con la Secretaría Técnica de la Mesa de Concertación con el proposito de avanzar en la formulación, concertación e implementación de los planes de salvaguarda.</t>
  </si>
  <si>
    <t>No se han presentado evidencias suficientes que respalden un progreso en la actividad de mejora planteada.</t>
  </si>
  <si>
    <t>Se adelantó la revisión del tema para presentar una propuesta en la reunión de concertación de partidas presupuestales programada para abril.</t>
  </si>
  <si>
    <t>297. H140 M1 2023</t>
  </si>
  <si>
    <t>La Dirección de  Asuntos Indigenas, Rom y Minorias reporta documento base datos programacion partidas presepuestales para el mes de abril</t>
  </si>
  <si>
    <r>
      <rPr>
        <sz val="11"/>
        <color rgb="FF000000"/>
        <rFont val="Calibri"/>
        <family val="2"/>
        <scheme val="minor"/>
      </rPr>
      <t xml:space="preserve">Se adjuntan las tres actas de concertación realizada con los pueblos indígenas.
</t>
    </r>
    <r>
      <rPr>
        <b/>
        <sz val="11"/>
        <color rgb="FF000000"/>
        <rFont val="Calibri"/>
        <family val="2"/>
        <scheme val="minor"/>
      </rPr>
      <t xml:space="preserve">
SE SOLICITA EL CIERRE, POR EL CUMPLIMIENTO DE LA ACTIVIDAD.</t>
    </r>
  </si>
  <si>
    <t>DAI2023H27M1 CGR</t>
  </si>
  <si>
    <t xml:space="preserve">Se evidencia cumplimiento de la actividad de acuerdo a las evidencias suministradas por la DAI. 
Se sugiere mantener las buenas prácticas observadas en el seguimiento de los planes Salvaguardas; con el fin de evitar la recurrencia incluirlo en la en la matriz de riesgos y/o procedimientos implementándolas como parte del control permanente  por parte de la DAI La evidencia reposa carpeta sharepoint evidencia PMI
</t>
  </si>
  <si>
    <t>Desarrollar reuniones  interinstitucionales para dinamizar la implementaciòn de los Planes de Salvaguarda de los Pueblos Indìgenas, requerido para dar cumplimiento a las disposiciones emanadas de la Corte en los autos 004 y 005 de 2009, 382 de 2010, 174 de 2011, 045, 173, 299 de 2012 y 073 de 2014; así como para abordar las obligaciones establecidas en los Decretos Ley 4633 y 4635 de 2011.</t>
  </si>
  <si>
    <t>LISTADO DE ASISTENCIA</t>
  </si>
  <si>
    <t>Se convocará a las entidades con el fin de articular acciones relacionadas con la implementación de los Planes de Salvaguarda de los Pueblos Indìgenas.</t>
  </si>
  <si>
    <t>Se adjuntan los respectivos listados de asistencia de los espacios realizados.
SE SOLICITA EL CIERRE, POR EL CUMPLIMIENTO DE LA ACTIVIDAD.</t>
  </si>
  <si>
    <t>DAI2023H27M2 CGR</t>
  </si>
  <si>
    <t xml:space="preserve">Se evidencia avance cumplimiento de la actividad de acuerdo a las evidencias suministradas por la DAI. No se evidencia lista de asistencia para la reunion Mesas intersectoriales CRIHU entidades de gobierno
</t>
  </si>
  <si>
    <t>242. DAI2023H27M2CGR</t>
  </si>
  <si>
    <t>Mejorar la estrategia de seguimiento que por competencia corresponde a la Dirección de Asuntos Indígenas, Rom y Minorías; en cumplimiento de la Decisión Judicial contenida en la Sentencia T-025 de 2004 y el Auto 004 de 2009.</t>
  </si>
  <si>
    <t xml:space="preserve">Estructurar un informe sobre el estado actual de construcciòn de los Planes de Salvaguarda de pueblos indìgenas ordenados por la Corte Constitucional, determinando en què etapa se encuentran (Formulaciòn, concertaciòn e implementaciòn) y asì mismo en que fase de su construcciòn. </t>
  </si>
  <si>
    <t xml:space="preserve">INFORME </t>
  </si>
  <si>
    <t>Se está estructurando un informe sobre el estado actual de los planes de salvaguarda.</t>
  </si>
  <si>
    <r>
      <t xml:space="preserve">Se adjunta el respectivo informe en cumplimiento de la actividad.
</t>
    </r>
    <r>
      <rPr>
        <b/>
        <sz val="9"/>
        <color rgb="FF000000"/>
        <rFont val="Arial"/>
        <family val="2"/>
      </rPr>
      <t>SE SOLICITA EL CIERRE, POR EL CUMPLIMIENTO DE LA ACTIVIDAD.</t>
    </r>
  </si>
  <si>
    <t>DAI2023H27M3 CGR</t>
  </si>
  <si>
    <t>Se evidencia avance  informe detallado, Sin embargo, no se procede con el cierre de la actividad, ya que el informe le falta mas detalle sobre el estado actual y la ejecucion de los recursos. Por lo tanto, este será considerado para el siguiente periodo, dado que la evidencia presentada corresponde a una fecha posterior al corte del 30 de junio de 2025</t>
  </si>
  <si>
    <t xml:space="preserve">Se remite por parte de los profesionales del equipo Salvaguarda, constancias de solicitudes para acceder a información para construir de manera detallada el informe requerido para cumplir con la actividad. </t>
  </si>
  <si>
    <t>243. DAI2023H27M3CGR</t>
  </si>
  <si>
    <t>Se evidencia la solicitud de la informacion, para la realizacion del informe detallado de planes salvaguarda</t>
  </si>
  <si>
    <t>Se adjunta lel informe y las constancias que soportan el mismo, cumpliendo lo descrito en la actividad propuesta para subsanar el hallazgo.  
SE SOLICITA EL CIERRE, POR EL CUMPLIMIENTO DE LA ACTIVIDAD.</t>
  </si>
  <si>
    <t>Se evidencia cumplimiento de la actividad de acuerdo a las evidencias informe y soportes estado plan de salvaguarda suministradas por la DAI. La evidencia reposa carpeta sharepoint  PMI</t>
  </si>
  <si>
    <t>Priorizar e implementar el eje de gobierno propio de los planes de salvaguarda de los pueblos indìgenas.</t>
  </si>
  <si>
    <t>Suscribir actos administrativos directos e indirectos que permitan avanzar en la implementaciòn del eje del gobierno propio,  de los pueblos indìgenas cuya etapa de sus Planes de Salvaguarda se encuentre en fase de implementaciòn, segùn lo estipulado en el Plan Nacional de Desarrollo.</t>
  </si>
  <si>
    <t>ACTOS ADMINISTRATIVOS</t>
  </si>
  <si>
    <t>No se desarrollaron actividades para este hallazgo.</t>
  </si>
  <si>
    <r>
      <t xml:space="preserve">Se adjuntan los cinco soportes en los cuales se evidencia el avance en la implementaciòn del eje del gobierno propio de los planes de salvaguarda.
</t>
    </r>
    <r>
      <rPr>
        <b/>
        <sz val="11"/>
        <color rgb="FF000000"/>
        <rFont val="Calibri"/>
        <family val="2"/>
        <scheme val="minor"/>
      </rPr>
      <t>SE SOLICITA EL CIERRE, POR EL CUMPLIMIENTO DE LA ACTIVIDAD.</t>
    </r>
  </si>
  <si>
    <t>DAI2023H27M4 CGR</t>
  </si>
  <si>
    <t xml:space="preserve">Se evidencia cumplimiento de la actividad de acuerdo a las evidencias suministradas por la DAI. 
Se sugiere mantener las buenas prácticas observadas en el seguimiento de los planes Salvaguardas; con el fin de evitar la recurrencia incluirlo en la en la matriz de riesgos y/o procedimientos implementándolas como parte del control permanente  por parte de la DAI
La evidencia reposa carpeta sharepoint evidencia PMI
</t>
  </si>
  <si>
    <t>Incumplimiento de la decisión judicial ordenada por la corte constitucional mediante sentencia SU-546 de 2023.</t>
  </si>
  <si>
    <t>No se evidencian las actividades de coordinación con lo relacionado con el sistema de informático ágil y expedito que permita a los ciudadanos notificar la existencia de amenazas o de riesgos para la vida o la integridad personal.</t>
  </si>
  <si>
    <t>Ajustar el proyecto de inversión BPIN 202300000000180 para la incorporación de la actividad con miras a su financiación.</t>
  </si>
  <si>
    <t>Documento que contenga los diagnósticos y requerimientos de información sobre la herramienta para monitorear datos y cifras vinculadas a los casos de violencia contra las personas defensoras de derechos humanos</t>
  </si>
  <si>
    <t>Documento de diagnostico y requerimiento</t>
  </si>
  <si>
    <t>Con miras a dar cumplimiento de la Corte, se realizó ajuste del proyecto de inversión FORTALECIMIENTO DE LAS GARANTÍAS PARA EL EJERCICIO DEL LIDERAZGO SOCIAL Y DEFENSA DE LOS DERECHOS HUMANOS EN EL TERRITORIO NACIONAL, código BPIN 202300000000180, al cual se le incorporó la actividad “diseñar e implementar un instrumento de seguimiento a las amenazas a los derechos humanos o hechos de violencia en contra de líderes y defensores de derechos humanos que afecten su vida e integridad personal”, proyecto que cuenta con viabilidad técnica 2025</t>
  </si>
  <si>
    <t>DDH2024H28M1</t>
  </si>
  <si>
    <t>Se evidenció Concepto técnico de actualización de la viabilidad Proyecto de inversión
“FORTALECIMIENTO DE LAS GARANTÍAS PARA EL EJERCICIO DEL
LIDERAZGO SOCIAL Y DEFENSA DE LOS DERECHOS HUMANOS EN EL
TERRITORIO NACIONAL”. código BPIN 202300000000180. Vigencia 2024.
No se evidencia documento diagnóstico y requerimientos de información.</t>
  </si>
  <si>
    <t xml:space="preserve">Dado que para el cumplimiemto de la acción se requiere de la suscripción de convenio con la organización designada por el el Espacio Nacional de Consulta Previa de Personas Negras, Afrocolombianas, Raizales y Palenqueras pertenecientes a la Mesa Nacional LGBTIQ+ de comunidades NARP, acuerdo establecido para el desarrollo de la caracterización sociodemográfica y económica de las comunidades negras, afrocolombianas, raizales y palenqueras LGBTIQ+, el producto esta programado para su cumplimiento en el ultimo trimestre de 2025.  </t>
  </si>
  <si>
    <t>Sigue en etapa de programacion para ultimo trimestre  2025</t>
  </si>
  <si>
    <t>El 12 de junio se realiza reunión con el Grupo de Sistemas de la OIP con miras a avanzar en el cumplimiento de la orden de la Corte Constitucional incluida en la sentencia SU 546, sobre la herramienta para monitorear datos y cifras vinculadas a los casos de violencia contra las personas defensoras de derechos humanos. Se adjunta acta.</t>
  </si>
  <si>
    <t xml:space="preserve">2023DDHH28I1 </t>
  </si>
  <si>
    <t xml:space="preserve">Se evidencia acta de 12 de junio n con el Grupo de Sistemas de la OIP para  avanzar en el cumplimiento de la orden de la Corte Constitucional incluida en la sentencia SU 546, sobre la herramienta para monitorear datos y cifras vinculadas a los casos de violencia contra las personas defensoras de derechos humanos.El documento diagnostico en compromisos quedo a cargo de la OIP a 19 de junio </t>
  </si>
  <si>
    <t>Como parte de las acciones para definir la herramienta de seguimiento de las vulneraciones de derechos humanos de los defensores y en el marco de la visita de levantamiento de información del seguimiento al Proceso de Gestión Tecnológica / Política de Seguridad Digital – (Seguridad de la Información y Funcionalidad de Sistemas de Información Institucionales), se realizó en el mes de septiembre, reunión con el grupo de sistema de OIP quienes enviaron el plan de trabajo generado previamente por la Dirección. A la espera de la respuesta por parte de OIP-Grupo Sistemas sobre el contenido del documento formato de viabilidad.</t>
  </si>
  <si>
    <t>NO REPORTO</t>
  </si>
  <si>
    <t>No se evidencia  avance en esta actividad</t>
  </si>
  <si>
    <t>Con miras al cumplimiento de la actividad diseño del Instrumento Defensores (SU 546 OIP). Base de Datos, que configure un sistema de información sobre agresiones a personas defensoras de DDHH, esta se incorporó en la enmienda No. 7 del acuerdo de financiación entre el Ministerio del Interior y el Programa de Naciones Unidas para el Desarrollo – PNUD, convenio 2176-23, suscrita el día 18 de agosto de 2023 y con fecha de finalización el 31 de julio de 2026. Página 11 parte final.</t>
  </si>
  <si>
    <t>DDH2023H28I1</t>
  </si>
  <si>
    <t>La oficina de control  Interno de acuerdo a los soportes avance en el diseño de instrumentos para el cumplimiento de la sentencia SU-546 de 2023.</t>
  </si>
  <si>
    <t xml:space="preserve">Dirección de Seguridad, Convivencia Ciudadana y Gobierno </t>
  </si>
  <si>
    <t>Gestion Contractual</t>
  </si>
  <si>
    <t xml:space="preserve">Se evidenció debilidad en la publicación de la información en el aplicativo SECOP I y II, incumplimiento con lo señalado en el Decreto 1081 de 2015, Capitulo 2. Publicación y divulgación de la información pública – transparencia activa, articulo 2.1.1.2.1.8, el cual dispone: “Publicación de la ejecución de contratos. Para efectos del cumplimiento de la obligación contenida en el literal g) del artículo 11 de la Ley 1712 de 2014, relativa a la información sobre la ejecución de contratos, el sujeto obligado debe publicar las aprobaciones, autorizaciones, requerimientos o informes del supervisor o del interventor, que prueben la ejecución del contrato”.  
</t>
  </si>
  <si>
    <t>Acción correctiva:
Dar a conocer a los contratistas el paso a paso para subir la información de ejecución del contrato en el SECOPII</t>
  </si>
  <si>
    <t xml:space="preserve">Realizar capacitación a los contratistas en cuanto a la obligación contractual de publicar la información de ejecución contractual y a los supervisores sobre su obligación de realizar seguimiento a la información que se encuentre publicada relacionada con la ejecución contractual. </t>
  </si>
  <si>
    <t>Lista de asistencia a la capacitación</t>
  </si>
  <si>
    <t>Esta actividad se realizará en el primer cuatrimestre del 2025, una vez se hayan suscrito los contratos de prestación de servicios y designado los supervisores de contratos de la Dirección de Seguridad."</t>
  </si>
  <si>
    <t>Teniendo en cuenta que la actividad se llevará a cabo en el primer cuatrimestre de 2025, se realizará una vez se hayan suscrito los contratos de prestación de servicios y designado los supervisores de contratos de la Dirección de Seguridad</t>
  </si>
  <si>
    <t>El 18 de marzo de 2025 se realizó capacitación virtual a contratistas y supervisores de la Dirección, se hizo énfasis en los documentos que deben anexarse en el documento soporte para el pago, entre los cuales se encuentra el pantallazo que de cuenta que el contratista realiza la publicación de la cuenta en la plataforma de secop ii. Actividad cumplida 1 de  1.
Se adjunta listado de asistencia a la capacitación y presentación en power point.</t>
  </si>
  <si>
    <t>DSCCG2024H1M1</t>
  </si>
  <si>
    <t>Se evidencia el cumplimiento de las actividades de la meta de acuerdo a lo planteado.</t>
  </si>
  <si>
    <t xml:space="preserve">Realizar revisiones aleateoria de 10 contratos cada 2 meses, con el fin de verificar que la información de la ejecución del contrato se encuentra publicada en el SECOPII. </t>
  </si>
  <si>
    <t>Informe de la revisión realizada</t>
  </si>
  <si>
    <t>Con corte al 31 de diciembre de 2024, se elaboró el primer informe que comprendió la revisión aleatoria de 10 contratos de la Dirección de Seguridad, Convivencia Ciudadana y Gobierno. Durante esta revisión, se verificó que la información de la ejecución de los contratos estuviera publicada en SECOPII. Se avanzó 1/3.</t>
  </si>
  <si>
    <t>Se adjunta el primer informe que contiene los respectivos pantallazos tomados del SECOP II, en el mes de diciembre.</t>
  </si>
  <si>
    <t>DSCCG2024H1M2</t>
  </si>
  <si>
    <t>Teniendo en cuenta que la actividad se ejecutará en el primer cuatrimestre de 2025, se revisó el avance presentado por la Dirección, constatando que se ha venido cumpliendo de manera satisfactoria.</t>
  </si>
  <si>
    <t>Con corte al 31 de marzo de 2025, se elaboró el informe que comprendió la revisión aleatoria de 10 contratos de la Dirección de Seguridad, Convivencia Ciudadana y Gobierno. Durante esta revisión, se verificó que la información de la ejecución de los contratos estuviera publicada en SECOPII. Se avanzó 2/3.
Se adjunta el informe que contiene los respectivos pantallazos tomados del SECOP II respecto de la información validada.</t>
  </si>
  <si>
    <t>Se evidencia el avance del 33% debido a que hasta el presente reporte se ha entregado 1 de los 3 informes de revisión que contempla la meta.</t>
  </si>
  <si>
    <t>Se elaboró el tercer informe que comprendió la revisión aleatoria de 10 contratos de la Dirección de Seguridad, Convivencia Ciudadana y Gobierno. Durante esta revisión, se verificó que la información de la ejecución de los contratos estuviera publicada en SECOPII, logrando un avance de ejecución del 100% que corresponde al reporte de 3/3 de los informes.
Se remite el informe que contiene los respectivos pantallazos tomados del SECOP II respecto de la información validada.</t>
  </si>
  <si>
    <t>Se evidencia la realización de los informes con corte 31 de marzo y 30 de junio</t>
  </si>
  <si>
    <t>Se evidenciaron debilidades en la legalización de los eventos dentro de los tiempos establecidos en la minuta del contrato y los estudios previos, Numeral 45 obligaciones específicas, Radicar mensualmente las facturas para el cobro del servicio contratado, con los soportes individuales de cada evento, junto con las facturas o recibos (según sea el caso) que soporten los pagos efectuados.</t>
  </si>
  <si>
    <t xml:space="preserve">Acción correctiva
Dar a conocer al personal que apoya en la supervisión, sobre las condiciones estipuladas en el contrato. </t>
  </si>
  <si>
    <t xml:space="preserve">Capacitar a la persona que apoye a la Dirección en el manejo del contrato de operador logístico, con el fin de dar cumplimiento a las condiciones estipuladas en el contrato, para la legalización de los eventos. </t>
  </si>
  <si>
    <t>El día 9 de octubre de 2024, se llevó a cabo una reunión para capacitar al equipo de profesionales asignados para apoyar a la Dirección en el manejo del contrato de operador logístico, con el fin de dar cumplimiento a las condiciones estipuladas en el contrato, para la legalización de los eventos. Se cumplió con la meta 1/1.</t>
  </si>
  <si>
    <t>Se adjunta lista de asistencia del 9 de octubre de 2024.</t>
  </si>
  <si>
    <t>DSCCG2024H2M1</t>
  </si>
  <si>
    <t>3. Se evidenció en el evento 1309 que no se presentaron las 3 cotizaciones ni tampoco motivo en el formato de solicitud de servicio que lo justifique, esto contraviniendo lo establecido en el numeral 2.1.1.4.2. 2.1.1.4.2. Presentación de Cotizaciones o Alternativas del Servicio.</t>
  </si>
  <si>
    <t>DSCCG2024H3M1</t>
  </si>
  <si>
    <t>6. Incumplimiento en término para dar respuesta a las PQRSD, tal como lo señala el código de procedimiento administrativo y de lo contencioso en el artículo 14, sustituido por el artículo 1 de la Ley 1755 de 2015, el cual señala: “Términos para resolver las distintas modalidades de peticiones. Salvo norma legal especial y so pena de sanción disciplinaria, toda petición deberá resolverse dentro de los quince (15) días siguientes a su recepción”.</t>
  </si>
  <si>
    <t>Acción correctiva
Realizar un control adecuado sobre las PQRSD que llegan a la Dirección</t>
  </si>
  <si>
    <t xml:space="preserve">Enviar correo informando el proceso de respuesta a las PQRSD que ingresan a la Dirección. </t>
  </si>
  <si>
    <t>Correo remitido informado el proceso de respuesta a las PQRSD</t>
  </si>
  <si>
    <t>Con el fin de agilizar la comunicación y la respuesta a las PQRSD mediante un Plan de Choque, la Dirección de Seguridad creó un grupo de WhatsApp para socializar el proceso interno con el equipo de abogados. Se cumplió con la meta 1/1</t>
  </si>
  <si>
    <t>Captuta de pantalla de la creación grupo de WhatsApp y socialización del proceso interno de respuesta a las PQRSD.</t>
  </si>
  <si>
    <t>DSCCG2024H4M1</t>
  </si>
  <si>
    <t xml:space="preserve">Realizar reuniones mensuales de seguimiento a las PQRSD que ingresan a la Dirección. </t>
  </si>
  <si>
    <t>Listas de asistencia a las reuniones</t>
  </si>
  <si>
    <t>El día 01 de octubre de 2024, se llevó a cabo una reunión presidida por la Directora para realizar el seguimiento a las PQRSD. Se avanzó 1/6.</t>
  </si>
  <si>
    <t>Se adjunta lista de asistencia del 1 de octubre de 2024.</t>
  </si>
  <si>
    <t>DSCCG2024H4M2</t>
  </si>
  <si>
    <t>Considerando que la actividad se llevará a cabo en el primer cuatrimestre de 2025, se procedió a revisar el avance presentado por la Dirección, constatando que el listado de asistencia anexo no está completo, ya que no incluye los temas tratados durante la reunión, lo cual limita la información disponible para su adecuada evaluación.</t>
  </si>
  <si>
    <t>Durante el primer trimestre de 2025 se realizaron cinco (5) reuniones de seguimiento a las PQRSD que ingresan a la Dirección, en la cual participaron contratistas y funcionarios, en las siguientes fechas:
 1. 22 de enero, 2. 30 de enero,3. 13 de febrero,  4. 20 de febrero y 5. Marzo 5 .
Se anexan los cinco (5)  listados de asistencia de las reuniones.</t>
  </si>
  <si>
    <t>GESTION DOCUMENTAL</t>
  </si>
  <si>
    <t>7. No se está realizando la actualización del formato FUID de los expedientes de la dependencia, vulnerando lo establecido en el artículo 15 de la Ley General de Archivo; por ende, el Acuerdo 038 de 2002 “Por el cual se desarrolla el artículo 15 de la Ley General de Archivos 594 de 2000” de Obligatoriedad de Implementación del FUID.</t>
  </si>
  <si>
    <t xml:space="preserve">Acción correctiva
Capacitar al grupo de archivo de la Dirección sobre el nuevo formato FUID, con el fin de realizar una tarea de migración idónea. </t>
  </si>
  <si>
    <t>Gestionar capacitación sobre el manejo y uso del formato del FUID vigente</t>
  </si>
  <si>
    <t>Envío correo y lista de asistencia</t>
  </si>
  <si>
    <t>El día 28 de noviembre de 2024, se envío un correo electrónico al personal que apoyan el proceso de archivo de la Dirección, así mismo se adjunta y socializa la presentación de una capacitación realizada por el Grupo de Gestión Documental donde se incluye el nuevo formato FUID. Se cumplió con la meta 2/2.</t>
  </si>
  <si>
    <t>Se adjunta correo electrónico del 28 de noviembre de 2024, enviado al personal de la Dirección que apoyan el archivo de la Dirección, lista de asistencia y presentación en power point.</t>
  </si>
  <si>
    <t>DSCCG2024H5M1</t>
  </si>
  <si>
    <t>Falta de personal asignado a la función documental, derivada de la baja priorización institucional de la gestión documental en los procesos de planeación de recursos humanos.</t>
  </si>
  <si>
    <t>Implementar un plan para la actualización del formato FUID vigente, incorporando la documentación correspondiente al periodo de 2016 a 2024 de la Dirección de Seguridad, Convivencia Ciudadana y Gobierno. Esta actualización deberá realizarse  con el personal contratado para el área de archivo y gestión documental.</t>
  </si>
  <si>
    <t>Diseñar un cronograma detallado de las actividades que se llevarán a cabo para la migración  y actualización de la información de archivo de la Dirección de Seguridad, Convivencia Ciudadana y Gobierno al formato FUID.</t>
  </si>
  <si>
    <t>Cronograma / Unidad</t>
  </si>
  <si>
    <t>Esta actividad se realizará en el primer semestre del 2025.</t>
  </si>
  <si>
    <t>Esta actividad no presenta avances en el primer trimestre del 2025, lo anterior, por cuanto la DSCCG se encuentra en proceso de contratación del personal idóneo para adelantar la labor archivística y del FUID</t>
  </si>
  <si>
    <t>La dependencia no reporta avances ni evidencia frente a la meta y sus actividades planteadas.</t>
  </si>
  <si>
    <t>Esta actividad no presenta avances en el segundo trimestre del 2025 en cuanto a la migración de la información, sin embargo, se avanzó en la generación de un diagnostico del inventario documental con el que cuenta la dirección con el fin de realizar un proceso archivistico idoneo que permita realizar la migración de la información de manera adecuada al formato FUID. Adicionalmente, se realizó la solicitud ante la oficina de control interno para la ampliación del tiempo estipulado para el cumplimiento de las acciones del hallazgo 2024H5M2. Se anexa informe diagnóstico del inventario de gestión documental de la Dirección de Seguridad, Convivencia Ciudadana y Gobierno.</t>
  </si>
  <si>
    <t>DSCCG2024H5M2</t>
  </si>
  <si>
    <t>Actividad sin avance, con solicitud de reformulación aprobada por la Oficina de Control Interno</t>
  </si>
  <si>
    <t xml:space="preserve">El 17 de julio de 2025, se realizó una reunión para la socialización de un cronograma detallado de las actividades que se llevarán a cabo para la migración  y actualización de la información del archivo de la DSC al formato FUID correspondientes al archivo físico y digital que tiene la DSCCG.  Se adjunta lista de asistentes y el cronograma. Meta cumplida 1 de 1 </t>
  </si>
  <si>
    <t>DSC2024H5M2</t>
  </si>
  <si>
    <t>Se evidencia desarrollo de la actividad.</t>
  </si>
  <si>
    <t>Impartir una capacitación al personal del equipo de archivo de la Dirección sobre el uso y aplicación del nuevo formato FUID, incluyendo buenas prácticas de migración y gestión documental.</t>
  </si>
  <si>
    <t>Listas de asistencia / Unidad</t>
  </si>
  <si>
    <t>Se desarrolló capacitación a los integrantes del equipo de gestión documental de la DSCCG el día  4 de agosto de 2025, sobre el uso y aplicación del nuevo formato FUID. Se adjunta lista de asistentes, presentación de la capacitación y registro fotografico. Meta cumplida 1 de 1</t>
  </si>
  <si>
    <t>DSC2024H5M3</t>
  </si>
  <si>
    <t>Se observo la realización de la actividad propuesta.</t>
  </si>
  <si>
    <t>Realizar la migración progresiva de la información documental de los años 2016 a 2024 al nuevo formato FUID, siguiendo el cronograma establecido y aplicando los procedimientos definidos.</t>
  </si>
  <si>
    <t>Información Migrada / Porcentaje</t>
  </si>
  <si>
    <t>%</t>
  </si>
  <si>
    <t xml:space="preserve">Se ha realizado la migracion del  levantamiento del inventario fisico de las diferentes series documentales de manera progresiva generadas en la DSCCG, esto correspondiente a los años 2016, 2017, 2018, 2019, 2020, 2021, 2022, 2024 en este período se tuvo  43% de avance. Con respecto al archivo digital  del año 2025 se ha iniciado esta labor presentando un avance del 5% . Es importante informar que el día 18/09/2025  se realizo un traslado documental al archivo central del ministerio de las series documentales que  no contienen informacion de caracter confidencial y de reserva. Se adjunta avance del cronograma, soporte de los FUID realizados de los años descritos y traslado documental.  Se avanzó en un 48% </t>
  </si>
  <si>
    <t>DSC2024H5M4</t>
  </si>
  <si>
    <t>Se evidencio soportes del FUID, transferencia del FUID e 18 de septiembre  y cronograma de avance.</t>
  </si>
  <si>
    <t>Con corte 31 de diciembre de 2025, se llevo a cabo la migración del levantamiento del inventario físico de las diferentes series documentales correspondiente a los años 2016, 2017, 2018, 2019, 2020, 2021, 2022,2023, 2024 en este período se tuvo 70% de avance. Con respecto al archivo digital del año 2025 se presenta un avance del 10%, Se adjunta soporte de los FUID realizados de los años descritos y avance del cronograma. Se avanzó en un 80%.</t>
  </si>
  <si>
    <t>DSCH149M42024</t>
  </si>
  <si>
    <t>Se verificó un avance consolidado del 80% en el cumplimiento de la Meta 4. Durante el IV trimestre de 2025, se evidenció la gestión operativa de un promedio mensual de 32 cajas y 36.704 folios, logrando la migración e inventario físico (FUID) de las series documentales de los años 2016 a 2024, alcanzando un 70% en este componente. Asimismo, se constató un avance del 10% en la organización del archivo digital de la vigencia 2025. El avance se encuentra soportado en el cronograma de actividades y los formatos FUID debidamente diligenciados por el equipo de la Dirección de Seguridad, Convivencia Ciudadana y Gobierno. La dependencia se encuentra en proceso de finalización del archivo digital 2025 para alcanzar el 100% de la meta en el siguiente periodo de reporte, garantizando la custodia y organización total de los expedientes de la Dirección.</t>
  </si>
  <si>
    <t>Realizar reuniones de seguimiento mensuales con el equipo de archivo, con el fin de verificar el cumplimiento de las actividades establecidas en el cronograma, identificando desviaciones y tomando acciones correctivas.</t>
  </si>
  <si>
    <t>Actas de Reunión / Unidad</t>
  </si>
  <si>
    <t>El día 29 de septiembre de 2025, se llevo a cado la primera reunión de seguimiento con el equipo de gestión documental de la DSC, con el propósito verificar el cumplimiento de las actividades establecidas en el cronograma. Se adjunta acta de reunión del 29 de septiembre, lista de asistentes e informe mensual de avance. 1/9</t>
  </si>
  <si>
    <t>DSC2024H5M5</t>
  </si>
  <si>
    <t>Se evidecia acta de  reunion e informe.</t>
  </si>
  <si>
    <r>
      <t xml:space="preserve">Los días 5 de noviembre, 2 y 10 de diciembre del año 2025, se llevaron a cabo reuniones de seguimiento con el equipo de gestión documental DSC, con el propósito verificar el cumplimiento de las actividades establecidas en el cronograma, se adjuntan tres actas de reunión , lista de asistentes e informe mensual de avances. Se </t>
    </r>
    <r>
      <rPr>
        <sz val="9"/>
        <color rgb="FFFF0000"/>
        <rFont val="Arial"/>
      </rPr>
      <t xml:space="preserve"> </t>
    </r>
    <r>
      <rPr>
        <sz val="9"/>
        <color rgb="FF000000"/>
        <rFont val="Arial"/>
      </rPr>
      <t xml:space="preserve">avanzó 4/9 </t>
    </r>
  </si>
  <si>
    <t>DSCH149M52024</t>
  </si>
  <si>
    <t>Se verificó un avance del 44% en el cumplimiento de la meta, correspondiente a la ejecución de 4 de las 9 actividades de seguimiento y control programadas para el ciclo evaluado. Durante el IV trimestre de 2025, se constataron tres (3) jornadas de supervisión técnica (05/11, 02/12 y 10/12), en las cuales se validó el cumplimiento del cronograma operativo de gestión documental. Se evidencia la trazabilidad del proceso mediante actas de reunión, listas de asistencia e informes mensuales, garantizando el control de calidad sobre la organización del archivo físico (2016-2024) y digital (2025).</t>
  </si>
  <si>
    <t>8.	Incumplimiento de lo establecido en la Circular interna Id 322855 del 29/04/2024. Y Resolución No. 1460 del 15 de septiembre de 2021 Y “Procedimiento “Comisión de Servicios y Autorización de Desplazamientos al Interior y al Exterior del País, Versión:06 vigente desde 23/04/2024 actividad 15 punto 1 y punto 2, en lo siguiente:
•	Tiempo de legalización de las comisiones de servicios de tres (3) días siguientes a la finalización de la misma.
•	Utilización de recibos de caja menor, en zonas con transporte público formal y recibos con información incompleta</t>
  </si>
  <si>
    <t xml:space="preserve">Acción de mejora
Llevar un control adecuado sobre la legalización de las comisiones y realizar capacitación a los nuevos funcionarios y contratistas de la Dirección de Seguridad, Convivencia Ciudadana y Gobierno. </t>
  </si>
  <si>
    <t>Hacer una capacitación a los contratistas y funcionarios de la Dirección en el tema de la legalización de comisiones .</t>
  </si>
  <si>
    <t>Lista de asistencia a la capacitación o Correo de citación e imágenes de asistencia.</t>
  </si>
  <si>
    <t>El 25 de octubre de 2024, contratistas y funcionarios de la Dirección participaron en una capacitación virtual sobre el proceso de legalización de comisiones de servicio. Se cumplió con la meta programada (1/1).</t>
  </si>
  <si>
    <t>Se adjunta correo de convocatoria, lista de asistencia del 25 de octubre de 2024, imágenes de la asistencia y presentación en power point.</t>
  </si>
  <si>
    <t>DSCCG2024H6M1</t>
  </si>
  <si>
    <t xml:space="preserve">Llevar un control de las solicitudes y legalizaciones de comisiones. </t>
  </si>
  <si>
    <t>Matriz de control de solicitud y legalización de comisiones</t>
  </si>
  <si>
    <t>En el mes de diciembre de 2024, la Dirección de Seguridad, Convivencia Ciudadana y Gobierno procedió a la elaboración y actualización de la matriz de control de solicitud y legalización de comisiones. La implementación de esta matriz continuará a lo largo de 2025, cumpliéndose así la meta programada (1/1).</t>
  </si>
  <si>
    <t>Se adjunta la matriz en excell actualizada a Diciembre de 2024.</t>
  </si>
  <si>
    <t>DSCCG2024H6M2</t>
  </si>
  <si>
    <t xml:space="preserve">9. Incumplimiento del “Manual para el manejo de la información documentada de fecha 04/08/2023”, que tiene como objeto: “Establecer las actividades para controlar la creación, modificación, actualización, obsolescencia, revisión, aprobación, formalización, identificación, distribución, almacenamiento, entre otros, de los documentos internos que se manejan en el Ministerio del Interior para asegurar su manejo entre los actores. Así como también el control sobre los documentos y registros (internos y externos); que garanticen el desarrollo y la gestión de los procesos en el día a día por las diferentes áreas o dependencias para la prestación de los servicios encomendados y sus procesos identificados en el Sistema Integrado de Gestión”. Lo anterior en razón a que no se evidenció revisión y actualización de la documentación de la dependencia en el marco del SIGI </t>
  </si>
  <si>
    <t>Acción correctiva
Contar con el personal necesario quien apoyará en la revisión y solicitud de actualización de documentos que se requieran.</t>
  </si>
  <si>
    <t xml:space="preserve">Realizar reunión en la Dirección con los coordinadores y líderes para validar y retroalimaentar los formatos y procedimientos. </t>
  </si>
  <si>
    <t>Lista de asistencia a la reunión - pantallazo correo electrónico de envió de procedimientos</t>
  </si>
  <si>
    <t>Los coordinadores de grupo recibieron los procedimientos por correo electrónico y remitieron las versiones definitivas el 30 de octubre y el 19 de noviembre de 2024. Se cumplió la meta 2/2</t>
  </si>
  <si>
    <t>Se adjunta pantallazos de dos (2) correos electrónicos de envió de procedimientos.</t>
  </si>
  <si>
    <t>DSCCG2024H7M1</t>
  </si>
  <si>
    <t>Si bien se envían pantallazos donde se retroalimentan las modificaciones a los procedimientos, la actividad plantea realizar reunión en la Dirección con los coordinadores y líderes para validar y retroalimaentar los formatos y procedimiento de lo cual no se anexa constancia de su celebración</t>
  </si>
  <si>
    <t>El día 21 de octubre de 2024, en la DSCCG se llevó a cabo la reunión con los coordinadores y líderes para validar y retroalimentar los formatos y procedimientos. Actividad cumplida 2 de 2.
Se anexa listado de asistencia de la reunión.</t>
  </si>
  <si>
    <t xml:space="preserve">Enviar a la OAP los documentos que requieran actualización </t>
  </si>
  <si>
    <t>Correo enviando los documentos que requieran actualización</t>
  </si>
  <si>
    <t>El 27 de noviembre de 2024 se remitieron por correo electrónico a la Oficina Asesora de Planeación los procedimientos que requerían actualización por parte de la Dirección de Seguridad, Convivencia Ciudadana y Gobierno. Se alcanzó la meta 1/1</t>
  </si>
  <si>
    <t>Se adjunta pantallazo de un (1) correo y los procedimientos actualizados.</t>
  </si>
  <si>
    <t>DSCCG2024H7M2</t>
  </si>
  <si>
    <t>10.	Se evidencia incumplimiento en el reporte de riesgos materializados que generan o podrían generar pérdidas a la entidad y los cuales no han sido comunicados a la Oficina Asesora de Planeación por la primera línea de defensa y/o líder del proceso correspondiente, incumpliendo lo señalado en la Metodología para la Administración de riesgos de gestión, corrupción y seguridad de la información Versión 01 de fecha 29/12/2021, en la que se establece: “Se debe contar con una base histórica de eventos que permita revisar si el riesgo fue identificado y qué sucedió con los controles. En caso de que el riesgo no se hubiese identificado, se debe incluir y dar el tratamiento correspondiente de acuerdo con la metodología”.</t>
  </si>
  <si>
    <t xml:space="preserve">Acción preventiva
Contar con el personal necesario quien apoyará en el reporte correspondiente. </t>
  </si>
  <si>
    <t xml:space="preserve">Designar un funcionario de la Dirección de Seguridad, Convivencia Ciudadana y Gobierno con el fin de que haga el seguimiento a las fechas de reporte. </t>
  </si>
  <si>
    <t>Correo de la Directora asignando a la persona</t>
  </si>
  <si>
    <t>El 18 de octubre de 2024, la Directora designó mediante correo a un funcionario de la Dirección de Seguridad, Convivencia Ciudadana y Gobierno para hacer seguimiento a las fechas de reporte de la matriz de riesgos. Se cumplió con la meta 1/1</t>
  </si>
  <si>
    <t>Se adjunta pantallazo de un (1) correo designando funcionario.</t>
  </si>
  <si>
    <t>DSCCG2024H8M1</t>
  </si>
  <si>
    <t>Presentar el avance de seguimiento correspondiente al tercer cuatrimestre de la matriz de riesgos.</t>
  </si>
  <si>
    <t>Memorando o correo enviando el seguimiento</t>
  </si>
  <si>
    <t>El 13 de diciembre de 2024, la Directora remitió un correo a la Oficina Asesora de Planeación, presentando el reporte de la matriz de riesgos del tercer cuatrimestre de la Dirección de Seguridad, Convivencia Ciudadana y Gobierno. Se cumplio con la meta 1/1.</t>
  </si>
  <si>
    <t>Se adjunta pantallazo de un (1) correo remitiendo el reporte de la matriz de riesgos del tercer cuatrimestre y los respectivos soportes.</t>
  </si>
  <si>
    <t>DSCCG2024H8M2</t>
  </si>
  <si>
    <t>Dirección para la Democracia, La Participación Ciudadana y La Acción Comunal</t>
  </si>
  <si>
    <t xml:space="preserve">1. Se evidenció la no actualización de los documentos en los expedientes digitales para los contratos interadministrativos 1430-2024, 1822-2024, 2246-2023, 2024-2023 verificados en la muestra, incumpliendo así, con lo señalado en el Procedimiento para la supervisión de la ejecución contractual, frente a la vigilancia administrativa el cual señala: “Velar porque exista un expediente del contrato que esté completo, actualizado y que cumpla las normas en materia de archivo”. </t>
  </si>
  <si>
    <t>Debilidades en los mecanismos de control y seguimiento a la supervisión contractual, que no aseguran la verificación periódica de la completitud y actualización de los expedientes digitales, aun cuando existen lineamientos procedimentales y normativos definidos en materia de gestión documental.</t>
  </si>
  <si>
    <t xml:space="preserve">
1. Realizar una verificación de la documentación subida en la plataforma SECOP II acorde con requisitos y normativas aplicables.
</t>
  </si>
  <si>
    <t>1. Realizar monitoreo bimensual a la plataforma SECOP II  para verificación del estado de los expedientes digitales y cumplimiento de requisitos establecidos en el procedimiento de la supervisión de la ejecuicón contractual</t>
  </si>
  <si>
    <t>Se verifico la plataforma SECOP II entre los contratistas Luz Esperanza Guzmán Bautista y Juan Carlos Benitez, en relación con con los contratos supervisados por la Dirección</t>
  </si>
  <si>
    <t>DDP2024H1M1M2M3</t>
  </si>
  <si>
    <t>Si bien se envían pantallazos donde se solicitan mesas técnicas para  para implementar el protocolo de actualización de los documentos en los expedientes contractuales, no se evidencia constancia del monitoreo bimensual a la plataforma SECOP II  para verificación del estado de los expedientes digitales y cumplimiento de requisitos establecidos en el procedimiento de la supervisión de la ejecuicón contractual</t>
  </si>
  <si>
    <t>Esta actividad no ha podido ser actualizada debido a que, al momento del corte, las personas responsables de la revisión en la Plataforma SECOP II aún no habían sido contratadas. No obstante, se garantiza el cumplimiento de las actividades programadas, dado que las nuevas contrataciones se realizarán antes de la fecha límite establecida para su ejecución.</t>
  </si>
  <si>
    <t>Durante el trimestre se ha iniciado el seguimiento al cargue de la información de algunos de los contratos relacionados en el hallazgo; sin embargo, este monitoreo aún no se ha extendido a la totalidad de los contratos identificados. Desde la Dirección se impartió la instrucción de realizar dicho monitoreo de forma periódica a través de la plataforma SECOP II, con el fin de verificar el estado de actualización de los expedientes digitales y asegurar el cumplimiento de lo estipulado en el procedimiento de supervisión. Para tal fin, el Director (E) designó como responsables del seguimiento a los funcionarios Juan Carlos Benítez y Lina Ramírez. Se continuará con esta labor durante el siguiente trimestre para cubrir la totalidad de los contratos y dar cumplimiento a la acción planteada.</t>
  </si>
  <si>
    <t>DDP2024H1M1</t>
  </si>
  <si>
    <t>Se evidencia informe bimensual, correspondiente mes de julio 2025</t>
  </si>
  <si>
    <t>Durante el trimestre se realizó el correspondiente cargue de los informes de supervisión a través del SECOP II, de los contratos 2024-2023, 2246-2023, y 1430-2024 a través de la Plataforma Secop II - Sección No.7 Ejecución del Contrato, cumpliendo las normas en materia de archivo digital.
Ahora bien, referente al Contrato CD 1822-2024: El proceso fue revocado / cancelado el 8 de julio de 2024.
Contrato CD 1822-2024A: Versa sobre el mismo objeto del Contrato CD 1822-2024, sin embargo, se rescinde por mutuo disenso el Contrato interadministrativo No. 1822 de 2024, celebrado entre EL MINISTERIO y DICITEC SEM y como consecuencia dejarlo sin efectos jurídicos, administrativos, legales, fiscales y presupuestales. (Se adjunta pantallazo Secop y Acta de Recisión).</t>
  </si>
  <si>
    <t>La oficina de control evidencia que en relación al convenio 2246, contrato 2024, no se presenta informe bimensual, solo se cargan pantallazos en SICOP. Además, solo aparece el contrato 1430 de agosto y no se realiza un monitoreo bimensual del estado de los expedientes en SECOP II. En el contrato 1822, se termina por acuerdo entre las partes después de 4 revisiones, y solo la mitad de los requisitos estaban cumplidos.</t>
  </si>
  <si>
    <t>En el trimestre anterior la Dirección informó el cargue en el SECOP II - Sección No.7  Ejecución del Contrato,  los contratos 2024-2023, 2246-2023, y 1430-2024  , cumpliendo las normas en materia de archivo digital.
Adicionalmente; informo que el Contrato CD 1822-2024: El proceso fue revocado / cancelado el 8 de julio de 2024.
Contrato CD 1822-2024A: Versa sobre el mismo objeto del Contrato CD 1822-2024, sin embargo, se rescinde por mutuo disenso el Contrato interadministrativo No. 1822 de 2024, celebrado entre EL MINISTERIO y DICITEC SEM y como consecuencia dejarlo sin efectos jurídicos, administrativos, legales, fiscales y presupuestales. (Se adjunta pantallazo Secop y Acta de Recisión)</t>
  </si>
  <si>
    <t>La Oficina de Control Interno  evidencia un avance en la supervisión FINDETER (2024-2023) según el reporte de agosto de 2025; sin embargo, es necesario señalar que no se encontró el soporte documental de la prórroga que extiende su vigencia hasta el 31 de diciembre. En cuanto al contrato 1430-2024, se observa una falta de progreso y el incumplimiento del monitoreo bimensual de los expedientes en SECOP II, toda vez que solo se ha allegado el informe de abril pese a tener fecha de prórroga hasta el 13 de agosto de 2025. Finalmente, respecto al contrato 1822-2024, aunque se reporta su terminación por mutuo acuerdo  no existe evidencia formal de su cancelación.</t>
  </si>
  <si>
    <t>2. Realizar  capacitación  semestral  al personal encargado de la gestión documental en normativa aplicable y la importancia de mantener expedientes completos.</t>
  </si>
  <si>
    <t>Se solicitó a Secretaría General la programación de la capacitación para los funcionarios y contratistas de la Dirección, mediante oficio del 31 de diciembre de 2024</t>
  </si>
  <si>
    <t>Si bien se envían pantallazos donde se solicitan mesas técnicas para  para implementar el protocolo de actualización de los documentos en los expedientes contractuales, no se evidencia constancia de la realización de las mismas</t>
  </si>
  <si>
    <t>Se proyectaron los oficios con ID  521434 y 521491, dirigidos a la Secretaría General y a la Subdirección de Gestión Contractual, con el fin de solicitar la realización de una capacitación semestral al personal encargado de la gestión documental, enfocada en la normativa aplicable y en la importancia de mantener los expedientes completos y actualizados.</t>
  </si>
  <si>
    <t>DDP2024H1M2</t>
  </si>
  <si>
    <t>La evidencia reportada no permite identificar el cumplimiento de la actividad planteada en la meta. Los memorando y oficios emitidos por la Dirección no son constancia de las capacitaciones que fueron planteadas.</t>
  </si>
  <si>
    <t>Tal como se reportó en el trimestre anterior, se proyectaron y remitieron los oficios con ID 521434 y 521491, dirigidos a la Secretaría General y a la Subdirección de Gestión Contractual, mediante los cuales se solicitó la realización de una capacitación semestral al personal encargado de la gestión documental, enfocada en la normativa aplicable y en la importancia de mantener expedientes completos y actualizados. A la fecha, no se ha recibido respuesta a dicha solicitud.
En el presente trimestre, se llevó a cabo una reunión de coordinación el día 24 de junio de 2025, en la cual el señor Juan Camilo Hormaza expuso nuevamente la importancia de la actualización y completitud de los expedientes contractuales, así como la necesidad de fortalecer las labores de supervisión.
Con el fin de avanzar en el cumplimiento de la acción de mejora, se realizará reiteración formal a la Secretaría General y a la Subdirección de Gestión Contractual para que se lleve a cabo la capacitación requerida.</t>
  </si>
  <si>
    <t>Se asistió a la capacitación y seguimiento en Gestión documental por parte del Sr. José Jaime Castillo de la Dirección, dando así cumplimiento a lo requerido en el Plan de mejoramiento.</t>
  </si>
  <si>
    <t>La oficina de control inteno evidencia soporte de  capacitación   al personal encargado de la gestión documental en normativa aplicable y la importancia de mantener expedientes completos con relacion al FUID</t>
  </si>
  <si>
    <t>Insuficiente aplicación de controles  que garanticen la verificación oportuna y completa de la información de ejecución contractual a publicar en SECOP, asociada a debilidades en el seguimiento administrativo y en la apropiación operativa de las obligaciones normativas de transparencia activa.</t>
  </si>
  <si>
    <t>3. Establecer un protocolo de Actualización que establezca responsabilidades y plazos para la actualización de documentos en los expedientes digitales y socializarlo a los involucrados para que conozcan sus obligaciones.</t>
  </si>
  <si>
    <t>Se solicitó a Secretaría General y a la Subdirección de Gestión Contractual, vía correo electrónico del 31 de diciembre de 2024, la programación de lmesa tecnica que permita llevar a cabo el protocolo establecido en la actividad</t>
  </si>
  <si>
    <t>Se proyectaron los oficios con ID 521434 y 521491, dirigidos a la Secretaría General y a la Subdirección de Gestión Contractual, con el fin de solicitar la realización de una capacitación semestral al personal encargado de la gestión documental, enfocada en la normativa aplicable y en la importancia de mantener los expedientes completos y actualizados.</t>
  </si>
  <si>
    <t>DDP2024H1M3</t>
  </si>
  <si>
    <t>La evidencia reportada no permite identificar el cumplimiento de la actividad planteada en la meta. Los memorando y oficios emitidos por la Dirección no son constancia del protocolo de actualización que fue planteado.</t>
  </si>
  <si>
    <t>Durante el primer trimestre se proyectaron y remitieron los oficios con ID 521434 y 521491, dirigidos a la Secretaría General y a la Subdirección de Gestión Contractual, solicitando no solo la realización de una capacitación semestral en gestión documental, sino también la instalación de una mesa de trabajo para discutir la creación del protocolo de actualización de expedientes digitales.
Para este segundo trimestre, no se ha podido la realizar dicha mesa de trabajo, ni se ha recibido respuesta formal a la solicitud planteada. Por lo tanto, esta actividad continúa pendiente de ejecución. En consecuencia, se procederá a reiterar de manera formal los oficios previamente enviados, con el fin de avanzar en la definición, elaboración y posterior socialización del protocolo mencionado, el cual es clave para asegurar una adecuada gestión documental en el marco de los procesos contractuales.</t>
  </si>
  <si>
    <t>En cumplimiento de las actividades previstas en el Plan de Mejoramiento, y ante la falta de respuesta por parte del área del área contractual, la Dirección dispuso la elaboración de un Protocolo de Actualización, en el cual se establecieron las responsabilidades y los plazos para la actualización de los documentos en los expedientes digitales. Dicho protocolo fue revisado y socializado con los coordinadores de los distintos grupos que conforman la Dirección.</t>
  </si>
  <si>
    <t>La oficina de control evidencia soporte de un documento con protocolo para actualizar expedientes digitales, pero carece de código radicado o remisión en SIGI. Como aún no es oficial, no se considera cumplida la actividad, y tampoco hay soporte de socialización a los involucrados.</t>
  </si>
  <si>
    <t>En atención al plan de mejoramiento aprobado, informamos que se ha dado cumplimiento a la acción relacionada con la “Establecer un protocolo de actualización que defina responsabilidades y plazos para la actualización de documentos en los expedientes digitales, y socializarlo con los involucrados para que conozcan sus obligaciones”.
Para tal fin, se elaboró el Protocolo de Actualización, el cual establece claramente las responsabilidades, los plazos y el procedimiento para garantizar la actualización oportuna de los documentos en los expedientes digitales. Dicho protocolo fue socializado con las áreas y funcionarios involucrados, asegurando que conozcan sus obligaciones y el flujo de trabajo definido.
Se anexa copia del protocolo, debidamente radicado ante la Oficina Asesora de Planeación, como evidencia del cumplimiento de esta acción.</t>
  </si>
  <si>
    <t>La Oficina de Control Interno evidencia nuevamente la existencia de un protocolo para la actualización de expedientes digitales; sin embargo, dicho documento carece de código de radicación o registro de remisión en el sistema SIGI. Adicionalmente, se constató que el protocolo no ha sido publicado en la página web institucional, ni existe evidencia del correo de solicitud formal ante la Oficina de Asesoría de Planeación (OAP). Al no contar con un carácter oficial, la actividad no puede considerarse cumplida. Finalmente, se observa que tampoco se dispone de soportes que acrediten la socialización del documento entre el personal involucrado.</t>
  </si>
  <si>
    <t xml:space="preserve">2. Se evidenció debilidad en la publicación de la información en el aplicativo SECOP I y II, incumplimiento con lo señalado en el Decreto 1081 de 2015, Capitulo 2. Publicación y divulgación de la información pública – transparencia activa, articulo 2.1.1.2.1.8, el cual dispone: “Publicación de la ejecución de contratos. Para efectos del cumplimiento de la obligación contenida en el literal g) del artículo 11 de la Ley 1712 de 2014, relativa a la información sobre la ejecución de contratos, el sujeto obligado debe publicar las aprobaciones, autorizaciones, requerimientos o informes del supervisor o del interventor, que prueben la ejecución del contrato”.  </t>
  </si>
  <si>
    <t>Debilidades en los procesos de control y seguimiento administrativo que no aseguran la identificación, recopilación y publicación completa y oportuna de los documentos que soportan la ejecución contractual en SECOP, pese a la existencia de obligaciones normativas claras en materia de transparencia activa.</t>
  </si>
  <si>
    <t>1. Solicitar a la Subdirección contractual la publicación de los informes de supervisión en  la plataforma SECOP II</t>
  </si>
  <si>
    <t>1. Realizar monitoreo bimensual  para verificación del estado de los expedientes digitales y cumplimiento de requisitos establecidos en el procedimiento de la supervisión de la ejecuicón contractual
Solicitar a la Subdirección contractual la publicación de los informes de supervisión en  la plataforma SECOP II</t>
  </si>
  <si>
    <t>DDP2024H2M1M2M3</t>
  </si>
  <si>
    <t>Si bien se envían pantallazos donde se solicitan mesas técnicas para  para implementar el protocolo de actualización de los documentos en los expedientes contractuales, no se evidencia constancia de la realización de las mismas. Por otro lado, No se anexa constancia de la verificación de la plataforma SECOP II</t>
  </si>
  <si>
    <t>DDP2024H2M1</t>
  </si>
  <si>
    <t>No se cuenta con documentación cargada en el Sharepoint que permita evidenciar avance de la actividad</t>
  </si>
  <si>
    <t>Durante el trimestre se realizó el correspondiente cargue de los informes de supervisión a través del SECOP II, de los contratos de prestación de servicios, para lo cual se adjunta soporte de la ejecución de una muestra de la totalidad de los contratos suscritos por parte de la Dirección</t>
  </si>
  <si>
    <t>La oficina de control encontró que ninguno de los 16 contratos tiene cuentas actualizadas a septiembre. Algunos contratos con evidencias en agosto son: 142, 158, 183, 236, 336, 353, 373, 563, 565, 852, 599, 621, 643, 648, 866. Otros no tienen soportes claros o solo muestran evidencia en agosto. No se cumple con la actividad prevista.</t>
  </si>
  <si>
    <t>En atención al hallazgo muy bien y ustedformulado por la Oficina de Control Interno, relacionado con la falta de actualización de las cuentas de cobro e informes de supervisión en SECOP II con corte a septiembre para los dieciséis (16) contratos revisados, esta Dirección se permite precisar lo siguiente:
Durante el periodo evaluado, se realizó el cargue de los informes de supervisión en la plataforma SECOP II, conforme a los procedimientos internos establecidos. Sin embargo, como resultado de la revisión interna posterior, se evidenció que para algunos contratos los soportes de supervisión se encontraban cargados con corte a meses anteriores (principalmente agosto), mientras que en otros casos la información no se encontraba completa o debidamente consolidada en la plataforma al momento de la verificación efectuada por la OCI.
La situación identificada obedece principalmente a desfases en la entrega de productos y cuentas de cobro por parte de los contratistas, así como a los tiempos requeridos para su revisión, validación y aprobación por parte de la supervisión, lo cual impactó la oportunidad del cargue con corte específico a septiembre. No obstante, es importante aclarar que lo anterior no implica la inexistencia de actividades de supervisión, sino debilidades en la oportunidad y estandarización del registro de la información en SECOP II.</t>
  </si>
  <si>
    <t>La Oficina de Control Interno no evidencia  un soporte del desarrollo de un  monitoreo bimensual  para verificación del estado de los expedientes digitales y cumplimiento de requisitos establecidos en el procedimiento de la supervisión de la ejecuicón contractual, ni actividades relacionadas con la actividad planteada</t>
  </si>
  <si>
    <t>Si bien se envían pantallazos donde se solicitan mesas técnicas para  para implementar el protocolo de actualización de los documentos en los expedientes contractuales, no se evidencia constancia de la realización de las mismas.</t>
  </si>
  <si>
    <t>DDP2024H2M2</t>
  </si>
  <si>
    <t>La evidencia cargada corresponde a un seguimiento bimensual de contratos; no guarda relación con la actividad formulada de capacitación semestral, por lo que no se cuenta con evidencia que refleje avance de la actividad</t>
  </si>
  <si>
    <t>La oficina de control inteno  evidencia soporte de  capacitación   al personal encargado de la gestión documental en normativa aplicable y la importancia de mantener expedientes completos con relacion al FUID</t>
  </si>
  <si>
    <t>Debilidades en los mecanismos de control y seguimiento administrativo que no aseguran el cumplimiento oportuno de los plazos y requisitos definidos para la legalización de los eventos, asociadas a deficiencias en la gestión operativa y en la verificación de la documentación soporte exigida contractualmente.</t>
  </si>
  <si>
    <t>Se proyectaron los oficios con ID 521434 y 521491, dirigidos a la Secretaría General y a la Subdirección de Gestión Contractual, con el fin de solicitar, por un lado, la programación de una mesa técnica que permita llevar a cabo el protocolo establecido en la actividad, y por otro, la realización de una capacitación semestral al personal encargado de la gestión documental, enfocada en la normativa aplicable y en la importancia de mantener los expedientes completos y actualizados.</t>
  </si>
  <si>
    <t>DDP2024H2M3</t>
  </si>
  <si>
    <t>Se evidencia remisión de memorandos de solicitud de mesa de trabajo para creación de protocolo de actualización de expedientes digitales.
La evidencia reportada no permite identificar el cumplimiento de la actividad planteada en la meta. Los memorando y oficios emitidos por la Dirección no son constancia del protocolo de actualización que fue planteado.</t>
  </si>
  <si>
    <t>La oficina de control evidencia un protocolo para actualizar expedientes digitales, pero no tiene radicado ni remisión en SIGI. Al no ser oficial, la actividad no está cumplida y no hay soporte de socialización a los involucrados.</t>
  </si>
  <si>
    <t>En cumplimiento de las actividades previstas en el Plan de Mejoramiento, informamos que se ha dado ejecución a la acción consistente en “Establecer un protocolo de actualización que defina responsabilidades y plazos para la actualización de documentos en los expedientes digitales, y socializarlo con los involucrados para que conozcan sus obligaciones”.
Ante la falta de respuesta por parte del área contractual, la Dirección dispuso la elaboración del Protocolo de Actualización, en el cual se establecieron las responsabilidades y los plazos para garantizar la actualización oportuna de los documentos en los expedientes digitales. Dicho protocolo fue revisado y socializado con los coordinadores de los distintos grupos que conforman la Dirección, asegurando que conozcan sus obligaciones y el procedimiento definido.
Como evidencia del cumplimiento, se anexa copia del protocolo debidamente radicado ante la Oficina Asesora de Planeación.</t>
  </si>
  <si>
    <t>DDP2024H3M1</t>
  </si>
  <si>
    <t>La Oficina de Control Interno evidencia nuevamente la existencia de un protocolo para la actualización de expedientes digitales; sin embargo, dicho documento carece de código de radicación o registro de remisión en el sistema SIGI. Adicionalmente, se constató que el protocolo no ha sido publicado en la página web institucional. Al no contar con un carácter oficial, la actividad no puede considerarse cumplida. Finalmente, se observa que tampoco se dispone de soportes que acrediten la socialización del documento entre el personal involucrado.</t>
  </si>
  <si>
    <t>3. Se evidenció debilidad en la planeación contractual del convenio Interadministrativo 1822 de 2024, al no perfeccionarse el mismo, lo que conlleva a situaciones que podrían haber sido abordadas o anticipadas antes de la ejecución contractual, incumpliendo lo establecido en el Decreto 1082 de 2015, Subsección 6, artículo 2.2.1.1.1.6.1, el cual señala: “ARTÍCULO 2.2.1.1.1.6.1. Deber de análisis de las Entidades Estatales. La Entidad Estatal debe hacer, durante la etapa de planeación, el análisis necesario para conocer el sector relativo al objeto del Proceso de Contratación desde la perspectiva legal, comercial, financiera, organizacional, técnica, y de análisis de Riesgo. La Entidad Estatal debe dejar constancia de este análisis en los Documentos del Proceso”. Asimismo, en el Manual De Contratación Del Ministerio Del Interior Y Los Fondos A Su Cargo, en el numeral 5.7.1.1. Etapa Precontractual en la actividad 1 establece: “ACTIVIDAD RESPONSABLE 1. Solicitud de disponibilidad presupuestal (CDP). 2. Análisis del Sector, Estudio del Mercado 3. Elaboración de Proyecto de Estudios Previos, Anexo de especificaciones técnicas mínimas o Ficha Técnica. 4. Matriz de riesgos. 5. Solicitud de Contratación”.</t>
  </si>
  <si>
    <t>Se evidenciaron eventos que no presentaron las tres cotizaciones, ni tampoco motivo en el formato de solicitud de servicio que lo justifique, esto contraviniendo lo establecido en el numeral “2.1.1.4.2. 2.1.1.4.2.Presentación de Cotizaciones o Alternativas del Servicio”.</t>
  </si>
  <si>
    <t>1. Realizar una mesa técnica entre esta Dirección y la Subdirección de Gestión Contractual  y Secretaría General que permita establecer como articular esfuerzos para que el contrato pueda inicia su ejecución o en caso contrario, para que se tomen las medidas correspondietes al interior de la Entidad. Dicha mesa establecerá un protocolo de revisión y aprobación  asegurarando que se realicen los análisis necesarios y que se deje constancia adecuada en los documentos del proceso, permitiendo abordar y anticipar situaciones potenciales que puedan surgir durante la ejecución del convenio.</t>
  </si>
  <si>
    <t xml:space="preserve"> Establecer un protocolo de Actualización que establezca responsabilidades y plazos para la actualización de documentos en los expedientes digitales y socializarlo a los involucrados para que conozcan sus obligaciones.</t>
  </si>
  <si>
    <t>Se proyectaron los oficios con ID 521434 y 521491, dirigidos a la Secretaría General y a la Subdirección de Gestión Contractual, con el fin de solicitar, por un lado, la programación de una mesa técnica que permita llevar a cabo el protocolo establecido en la actividad, y por otro, la realización de una capacitación semestral al personal encargado de la gestión documental, enfocada en la normativa aplicable y en la importancia de mantener los expedientes completos y actualizados..</t>
  </si>
  <si>
    <t>La oficina de control evidencia que el protocolo de actualización de expedientes digitales busca definir responsabilidades y plazos para mantener la documentación actualizada, garantizando la precisión y disponibilidad de la información. Sin embargo, aún no es oficial, no cuenta con radicado ni remisión en SIGI, ni ha sido socializado ni discutido en mesa técnica con la secretaría general y la subdirección contractual.</t>
  </si>
  <si>
    <t>En atención a la observación formulada por la Oficina de Control Interno, relacionada con las debilidades evidenciadas en la legalización de los eventos dentro de los tiempos establecidos en la minuta contractual y en los estudios previos, específicamente frente a la obligación prevista en el numeral 45 —“Radicar mensualmente las facturas para el cobro del servicio contratado, con los soportes individuales de cada evento, junto con las facturas o recibos que soporten los pagos efectuados”—, esta dependencia se permite informar lo siguiente:
Una vez analizada la situación, se precisa que el contrato suscrito con el operador responsable de la prestación del servicio finalizó, encontrándose actualmente en estado terminado y sin posibilidad jurídica ni operativa de exigir la ejecución de acciones correctivas o preventivas dirigidas al contratista, tales como procesos de capacitación, requerimientos de apremio o ajustes en la remisión de la información contractual, por cuanto dichas medidas solo resultan procedentes durante la vigencia del vínculo contractual.
No obstante, se aclara que la observación fue debidamente analizada y gestionada desde el enfoque de control interno, incorporando las lecciones aprendidas en la planeación y estructuración del nuevo proceso contractual. En este sentido, las medidas de mejora identificadas, incluyendo el fortalecimiento de los controles sobre la oportunidad en la radicación de facturas, la exigencia de soportes completos por evento y el seguimiento periódico al cumplimiento de las obligaciones contractuales, serán implementadas desde el inicio del nuevo contrato con el operador, con el fin de prevenir la recurrencia de la situación observada y mitigar los riesgos asociados a la gestión contractual y financiera.
En consecuencia, teniendo en cuenta la finalización del contrato y la imposibilidad material y jurídica de ejecutar acciones correctivas sobre un vínculo contractual extinguido, se solicita el cierre de la observación, dejando constancia de que las acciones de mejora fueron incorporadas como controles preventivos en la gestión del nuevo contrato, en cumplimiento de los principios de eficacia, economía y mejora continua del Sistema de Control Interno.</t>
  </si>
  <si>
    <t>N.A</t>
  </si>
  <si>
    <t xml:space="preserve">La Oficina de Control Interno   no evidencia la realización de la mesa técnica entre la DDP, la SGC y la SG para articular la ejecución contractual o definir medidas administrativas pertinentes futuras. En consecuencia, persiste el incumplimiento en la formalización de un protocolo de revisión y actualización de expedientes digitales que asigne responsabilidades y plazos. Asimismo, se carece de la comunicación oficial que acredite la socialización de estas obligaciones. Por lo anterior, la actividad no se considera cerrada; a pesar de la terminación del contrato mencionado, la implementación de dicho protocolo es un activo indispensable para la mitigación de riesgos futuros en la gestión documental de la Entidad. </t>
  </si>
  <si>
    <t>4. Se evidenciaron debilidades en la legalización de los eventos dentro de los tiempos establecidos en la minuta del contrato y los estudios previos, Numeral 45 obligaciones específicas, Radicar mensualmente las facturas para el cobro del servicio contratado, con los soportes individuales de cada evento, junto con las facturas o recibos (según sea el caso) que soporten los pagos efectuados.</t>
  </si>
  <si>
    <t>Debilidades en los mecanismos de control y seguimiento  para la gestión de las PQRSD, que no permiten garantizar la trazabilidad, priorización y atención oportuna de las peticiones dentro de los términos legales establecidos.</t>
  </si>
  <si>
    <t>Se ejecutaran dos acciones:
1. De  tipo preventivo:  Se realizara capacitación  al contratista para que sepa remitir la información requerida y con ello poder cumplir con la obligación del envio mensual  de los soportes  y facturas para pago. 
2, De tipo correctivo: Una vez vencido el plazo, si el contratista No cumple con la obligación o no la presenta en debida forma, se realizará un requerimiento de apremio para que se allane a cumplir, en un término de tres días hábiles. Si a pesar del requerimiento de premio el contratista No cumple, se remitirá informe a la Subdirección de Gestion Contractual relacionando el incumplimiento de dicha obligacion,  para que dicha oficina inicie los mecanismos que permitan  que el contratista cumpla con la obligacion o se sancione por no hacerlo.</t>
  </si>
  <si>
    <t>Capacitacion en:
Obligaciones del Contrato
Procedimientos de la cuenta
Formatos de la cuenta
terminos de aceptacion de documentos</t>
  </si>
  <si>
    <t>Durante el segundo semestre del 2024, las actividades ejecutadas para el control y seguimiento de la realizacion y seguimiento de legalizacion y posterior cobro han sido las siguientes
Reunion de capacitacion y seguimiento con coordinadores y profesionales de los grupos de la Direccion, asi mismo se han realizado reuniones de segumiento con el operador logistico, ( se aprotan evidencias)
En octubre 10 de 2024, se realizó mesa de trabajo con el operador TELECAFE de 2023, para revisar y definir las acciones que por omisión en el cumplimiento de soportes a facturación no se realizarón en su momento para radicar las correspondientes facturas de eventos realizados durante el año 2023.( se anexa evidencia)
Como quiera que el plan de mejora comtempla fecha final septiembre 30 de 2025, en el primer trimestre del 2025 la Dirección de Democracia programará nuevamente una capacitación para el manejo del tema contractual en el año 2025, de acuerdo con los profesionales involucrados y los formatos que gestión documental defina para el año 2025.</t>
  </si>
  <si>
    <t>DDP2024H4M1</t>
  </si>
  <si>
    <t>Si bien se remite un acta de una reunión con el operador logístico y con coordinadores y profesionales de los grupos de la Direccion, la misma no está firmada y fue surtida el 10 de octubre de 2024, previo al inicio de la actividad. No obstante lo anterior, esta actividad está contemplada para su realización hasta el 30 de noviembre de 2025, periodo dentro del cual la OCI hará el seguimiento respectivo.</t>
  </si>
  <si>
    <t>A la fecha de corte (31 de marzo de 2025), no ha sido posible actualizar esta actividad, dado que los responsables de la gestión de los eventos aún no se encontraban vinculados contractualmente. No obstante, se garantiza el cumplimiento de las actividades programadas, en la medida en que las nuevas contrataciones se realizarán antes del plazo límite establecido para su ejecución. Adicionalmente, se había solicitado a la Secretaría Administrativa y Financiera (SAF), mediante correo electrónico, los lineamientos o requisitos necesarios para el proceso de radicación de cuentas por parte del Operador Logístico, solicitud de la cual se anexa constancia.</t>
  </si>
  <si>
    <t>La evidencia reportada no permite identificar el cumplimiento de la actividad planteada en la meta.</t>
  </si>
  <si>
    <t>La acción preventiva prevista en el plan de mejoramiento se encuentra programada para ser ejecutada una vez se suscriba el nuevo contrato con el operador logístico. En ese sentido, durante el segundo trimestre no se adelantó la actividad de capacitación, dado que su implementación está sujeta a la formalización del nuevo instrumento contractual.</t>
  </si>
  <si>
    <t>Actividad a desarrollar en el tercer trimestre 2025</t>
  </si>
  <si>
    <t>No es posible dar cumplimiento a la acción comprometida, dado que el contrato con el operador finalizó el 31 de diciembre de 2025, lo cual impide la ejecución de las medidas preventivas y correctivas previstas —entre ellas, la capacitación al contratista sobre la remisión de la información requerida y la aplicación de requerimientos de apremio en caso de incumplimiento—. Sin embargo, esta acción se tendrá en cuenta para la ejecución del nuevo contrato con el operador, con el propósito de asegurar el cumplimiento oportuno de las obligaciones y fortalecer los mecanismos de control establecidos en la gestión contractual.</t>
  </si>
  <si>
    <t>La oficina de control considera que lo argumentado por la Dirección de Democracia no es válido, ya que afirman que el contrato finaliza el 31 de diciembre de 2025, pero actualmente es octubre de 2025, por lo que aún hay tiempo para programar y desarrollar la actividad. Sin embargo, no se evidencian avances en ella.</t>
  </si>
  <si>
    <t>En atención a la observación formulada por la Oficina de Control Interno, relacionada con la identificación de eventos que no contaron con la presentación de las tres (3) cotizaciones ni con la debida justificación en el formato de solicitud del servicio, en contravención de lo establecido en el numeral 2.1.1.4.2 “Presentación de Cotizaciones o Alternativas del Servicio”, esta dependencia se permite informar lo siguiente:
Una vez analizada la situación, se precisa que el contrato suscrito con el operador responsable de la prestación del servicio finalizó el 31 de diciembre de 2025, encontrándose actualmente terminado y sin vigencia jurídica. En tal sentido, no resulta procedente ni jurídicamente viable exigir la ejecución de acciones correctivas o preventivas directamente al contratista, tales como procesos de capacitación, requerimientos formales de apremio o ajustes en la remisión de la información contractual, por cuanto dichas medidas solo pueden ser implementadas durante la vigencia del vínculo contractual.
No obstante lo anterior, la observación fue debidamente analizada desde el enfoque del Sistema de Control Interno, y las lecciones aprendidas han sido incorporadas en la planeación y estructuración del nuevo proceso contractual. En particular, se fortalecerán los controles previos y concomitantes asociados a la exigencia de cotizaciones o a la debida justificación documentada de su no presentación, así como los mecanismos de verificación y validación por parte de la supervisión, desde el inicio de la ejecución del nuevo contrato con el operador.
En consecuencia, atendiendo la terminación del contrato y la imposibilidad material y jurídica de aplicar medidas correctivas sobre un vínculo contractual extinguido, se solicita el cierre de la observación, dejando constancia de que las acciones de mejora han sido incorporadas como controles preventivos en la gestión del nuevo contrato, en observancia de los principios de legalidad, eficiencia, economía y mejora continua que rigen el Sistema de Control Interno.</t>
  </si>
  <si>
    <t xml:space="preserve">La Oficina de Control Interno  no evidencia avance ni soporte documental que acredite el desarrollo de las capacitaciones programadas en materia de: Obligaciones Contractuales, Procedimientos y Formatos de Cuenta, y Términos de Aceptación de Documentos.
En consecuencia, la actividad se mantiene en estado abierto e incumplido. Es preciso señalar que, aun ante la terminación del contrato referido, la ejecución de estas acciones de formación constituye un activo institucional indispensable para garantizar la correcta gestión documental y asegurar la mitigación de riesgos operativos y jurídicos futuros en la Entidad, razon del hallazgo. </t>
  </si>
  <si>
    <t>5. Se evidenciaron eventos que no presentaron las tres cotizaciones, ni tampoco motivo en el formato de solicitud de servicio que lo justifique, esto contraviniendo lo establecido en el numeral “2.1.1.4.2. 2.1.1.4.2.Presentación de Cotizaciones o Alternativas del Servicio”.</t>
  </si>
  <si>
    <t>Debilidades en los mecanismos de control y verificación administrativa que no aseguran el cumplimiento oportuno de los plazos y requisitos definidos para la legalización de comisiones de servicios, así como en la validación de la idoneidad y completitud de los soportes presentados, pese a la existencia de lineamientos normativos y procedimentales vigentes.</t>
  </si>
  <si>
    <t xml:space="preserve">Se exigira  a través de comunicación escrita  el cumplimiento del envio de las alternativas exigidas en el contrato </t>
  </si>
  <si>
    <t>Envio de comunicación</t>
  </si>
  <si>
    <t>En el segundo semestre de 2024, a través de requerimiento al operador Radicado 2024-2-003300-035729 Id: 373450,  se informa que dentro del Contrato 1648 de 2024, en cuanto a obligaciones GENERALES la obligación No. 36. “Emitir y radicar dentro de los primeros cinco (5) días hábiles del mes, informe detallando las actividades realizadas con los respectivos soportes”, y cumplimien to de otras obligaciones contractuales que tiene que ver con la calidad de los productos y servicios.(Se anexa evidencia, pagina5)
De igual manera en noviembre 18 de 2024, se comunica al operador 2024, la importancia de estar al dia con  el envio de soportes y facturas para radicación de los eventos ejecutados.( se anexa evidencia)</t>
  </si>
  <si>
    <t>DDP2024H5M1</t>
  </si>
  <si>
    <t>Si bien es cierto, mediante el radicado2024-2-003300-035729 Id: 373450, se informa que dentro del Contrato 1648 de 2024, en cuanto a obligaciones GENERALES la obligación No. 36. “Emitir y radicar dentro de los primeros cinco (5) días hábiles del mes, informe detallando las actividades realizadas con los respectivos soportes”, no se tiene constancia del envío de la comunicación escrita  el cumplimiento del envio de las alternativas exigidas en el contrato. Se anexa una solicitud del envío de los soportes de los eventos celebrados en octubre de 2024 pero la comunicación planteada en la acción no. Es importante señalar que dicha actividad se tiene programada hasta el 30 de septiembre de 2025</t>
  </si>
  <si>
    <t>Esta actividad no ha podido ser actualizada debido a que, al momento del corte, las personas responsables aún no se encontraban vinculadas. No obstante, se tiene prevista su ejecución dentro del plazo establecido, una vez se formalicen las nuevas contrataciones.</t>
  </si>
  <si>
    <t>La acción correctiva definida en el plan de mejoramiento se encuentra igualmente programada para ser aplicada una vez se suscriba el nuevo contrato con el operador logístico. Por tanto, durante el segundo trimestre no se presentó ningún avance en la ejecución de esta medida, en tanto su aplicación depende del inicio de la operación por parte del nuevo contratista.</t>
  </si>
  <si>
    <t xml:space="preserve">Lo argumentado por la direccion de Democracia no corresponde, al argumentar que el contrato finalizo el 31 de diciembre de 2025, pero a la fecha es octubre de 2025, por lo que tiene tiempo para programar y desarrollar la actividad propuesta, asi las cosas no evidencia avances en la actividad. </t>
  </si>
  <si>
    <t>En atención al Plan de Mejoramiento aprobado, informamos que la Dirección para la Democracia, la Participación y la Acción Comunal ha dado cumplimiento a las acciones previstas, conforme al siguiente detalle:
Remisión de Reporte Semanal: Se envió el reporte semanal a los responsables de pendientes, con el fin de garantizar la atención oportuna de las solicitudes.
Capacitación del Personal: Se programó y ejecutó la capacitación dirigida a todo el personal de la Dirección durante el primer trimestre de 2025, fortaleciendo las competencias requeridas para la gestión eficiente.
Reenvío de Respuestas: Se implementó la práctica de reenviar las respuestas a través de los correos institucionales de cada coordinación, asegurando trazabilidad y transparencia en la comunicación.
Evacuación de Solicitudes Vencidas: Se realizó la gestión para evacuar las solicitudes vencidas, priorizando aquellas con mayor impacto en la operación y cumplimiento normativo.
Estas acciones se ejecutaron conforme a los lineamientos establecidos en el Plan de Mejoramiento, contribuyendo al fortalecimiento de los procesos internos y al cumplimiento de las obligaciones institucionales.
Se anexan evidencias documentales que soportan la ejecución de las actividades mencionadas.</t>
  </si>
  <si>
    <t>DDP2024H6M1</t>
  </si>
  <si>
    <t>La Oficina de Control Interno no evidencia cumplimiento relativo a la omisión de cotizaciones y justificaciones en solicitudes de servicios del manual de contratación.
Se constata que la "Matriz de seguimiento de PQRSD" quue adjuntan a este hallazgo carece de pertinencia técnica, ya que no guarda relación con la obligación de exigir alternativas contractuales ni con los soportes de socialización requeridos (comunicaciones escritas y listados de asistencia). Al no existir trazabilidad verificable ni evidencias que soporten las actividades informadas, la acción se mantiene en estado INCUMPLIDA.</t>
  </si>
  <si>
    <t>Deficiencias en la aplicación y control de los procedimientos internos que regulan las comisiones de servicios, que no garantizan el cumplimiento oportuno de los plazos de legalización ni la verificación integral de la validez, completitud y pertinencia de los soportes presentados, pese a la existencia de lineamientos normativos y procedimentales vigentes.</t>
  </si>
  <si>
    <t>Se atenderá el Plan de Choque de la Dirección con aquellas PQRS que se encuentran en retraso o vencidas el cual fue socializado a la oficina de Control Interno y se espera que al termino de 1 año el Indicador de Pendientes de la Dirección sea bajo</t>
  </si>
  <si>
    <t>*Semanalmente enviar reporte a responsables de pendientes para que atiendan solicitudes
*Realizar Capacitación a todo el personal de la Dirección durante el primer trimestre de 2025
*Reenviar correos de respuestas a través de los correos intitucionales de cada coordinación
*Evacuar solicitudes vencidas</t>
  </si>
  <si>
    <t>1. Se envían reportes semanales de la Gestion PQRS que contienen la información a atender por cada una de las Coordinaciones de la DDP
2. Se envían actualmente desde los correos institucionales copias de Respuestas de PQRS pero no se evidencia que se envíe la totalidad de las respuestas dadas por Control Doc. Se hará enfasis durante el 2025 para dar prioridad a las mismas; sobre todo respuestas de PQRS provenientes de entes de control para evitar reincidencias.
Se adjunta copia de ultimo informe y respuesta Plan de Choque PQRS 2024</t>
  </si>
  <si>
    <t>Aunque se envía un listado con las PQRS pendientes y un correo de respuesta a la solicitud de información referente al Seguimiento del Plan de Choque - Auditoría Interna, no se adjuntan las constancias del envío del reporte a los responsables de los pendientes, ni evidencia de las solicitudes atendidas, capacitaciones al personal, o correos de respuesta enviados a través de los correos institucionales de cada coordinación. Es importante señalar que esta actividad está programada hasta el 30 de septiembre de 2025.</t>
  </si>
  <si>
    <t xml:space="preserve">Se han enviado los reportes desde la direccion a los grupos de trabajo  con el fin de evacuar llas PQRS allegadas a la direccion, sin embargo  se adelantara un plan de choque para que no aumente el tramite de las misas y poder finalizar las pedientes </t>
  </si>
  <si>
    <t>En el marco del plan de choque establecido para atender las PQRSD vencidas o en trámite, durante el segundo trimestre de 2025 se implementó el envío semanal de reportes a los coordinadores de grupo de la Dirección de Democracia, Participación Ciudadana y Acción Comunal (DDP). Estos reportes detallan las solicitudes pendientes, su estado y el usuario responsable, lo cual ha facilitado su priorización y gestión oportuna.
Asimismo, se ha promovido el uso de los correos institucionales de cada coordinación para el envío de respuestas, garantizando mayor formalidad y trazabilidad en el proceso. Como parte del esfuerzo por reducir el volumen de solicitudes vencidas, se ha avanzado en la evacuación de aquellas que se encontraban por fuera de los plazos establecidos.
Estas acciones han contribuido al fortalecimiento del control interno en el trámite de las peticiones y forman parte del esfuerzo sostenido por alcanzar la meta establecida en el plan: reducir el indicador de pendientes a niveles bajos al cierre del año.</t>
  </si>
  <si>
    <t>Se evidencia Informe Controldoc Pendiente 2024-2025  23-06-25 sin embargo, no se evidencia el envío de correos de reporte de las solicitudes vencidas.</t>
  </si>
  <si>
    <t>Durante el tercer trimestre de 2025, en el marco del plan de choque para atender las PQRSD vencidas o en trámite, se implementó el envío semanal de reportes a los coordinadores de la DDPCAC. Estos informes, con el detalle de solicitudes pendientes, estado y responsable, han facilitado su seguimiento y gestión oportuna.
El 3 de septiembre de 2025 se realizó una capacitación a la Dirección sobre el uso de la herramienta ControlDoc, fortaleciendo las competencias para el manejo y seguimiento de las solicitudes.
Asimismo, se sigue promoviendo el uso de los correos institucionales para el envío de respuestas, garantizando formalidad y trazabilidad. Gracias a estas acciones, se ha reducido el número de solicitudes vencidas y se ha mejorado el control interno, avanzando hacia la meta de disminuir los pendientes al cierre del año.</t>
  </si>
  <si>
    <t>La oficina de control evidencia el envío semanal de reportes a responsables de pendientes y capacitación al personal de la Dirección. También se efectúa seguimiento, pero no se muestran correos de respuesta a las cuatro actividades mediante los correos institucionales de cada coordinación.</t>
  </si>
  <si>
    <t>En relación con la observación formulada por la Oficina de Control Interno, asociada al presunto incumplimiento de lo establecido en la Circular Interna ID: 322855 del 29 de abril de 2024, la Resolución No. 1460 del 15 de septiembre de 2021 y el Procedimiento “Comisión de Servicios y Autorización de Desplazamientos al Interior y al Exterior del País”, Versión 06, vigente desde el 23 de abril de 2024, específicamente en lo correspondiente a la actividad 15, puntos 1 y 2, esta Dirección se permite informar lo siguiente:
Una vez realizada la verificación integral de las comisiones de servicios objeto de revisión, se constató que el proceso de legalización se efectuó en el término establecido, esto es, dentro de los tres (3) días hábiles siguientes a la finalización de cada comisión, dando estricto cumplimiento a los lineamientos normativos y procedimentales vigentes. Los soportes revisados evidencian que las fechas de radicación, validación y cierre del trámite se encuentran debidamente alineadas con los plazos definidos por la entidad.
De igual forma, respecto a la utilización de recibos de caja menor, se verificó que estos fueron empleados únicamente en aquellos casos en los que, conforme a las condiciones operativas del desplazamiento y a los criterios de razonabilidad establecidos en la normativa interna, no fue posible acceder de manera efectiva a medios de transporte formal con facturación electrónica o comprobantes equivalentes. Así mismo, se evidenció que los recibos anexos contienen la información mínima requerida para su validación y control, permitiendo identificar claramente el concepto del gasto, el valor y su relación directa con la comisión autorizada.
En consecuencia, del análisis efectuado se concluye que las comisiones de servicios revisadas cumplen en un 100 % con los requisitos de oportunidad en la legalización y con el uso adecuado de los soportes de gasto, conforme a la Circular Interna ID: 322855 de 2024, la Resolución No. 1460 de 2021 y el Procedimiento vigente. Por lo anterior, no se configura incumplimiento alguno a la normativa citada, ni se evidencia materialización de riesgos asociados al control del gasto o a la legalización de comisiones de servicio.</t>
  </si>
  <si>
    <t>DDP2024H8M1</t>
  </si>
  <si>
    <t xml:space="preserve">La Oficina de Control Interno evidencia la remision de comunicaciones y consolidación del tablero de control, el cual constituye el resultado esperado de la actividad planteada. </t>
  </si>
  <si>
    <t>*Actualizar TRD
*Foliacion de Documentos Vigencias 2023 y 2024
* Fuid actualizados</t>
  </si>
  <si>
    <t>Realizar el proceso de foliacion para los  FUID del año 2023 y 2024  para cerrarlo y cargarlo en la carpeta compartida.
*En cuanto a esta recomendación se procederá a revisar todos los documentos de los fondos acumulados se revisará en toda la dirección y se procederá a realizar la transferencia y/o eliminación
*En cuanto a esta recomendación, se llevará a cabo una reunión con el doctor Hermes Pérez, quien es el coordinador de Archivo Central del Ministerio del Interior y el equipo de la Dirección para poder articular el proceso de revisión de las TRD, toda vez que es manejado por ese grupo.</t>
  </si>
  <si>
    <t>1. Se realizó el Proceso de Foliación para los Fuid. Se adjuntan evidencias.
2. Se revisaron y depuraron los fondos documentales en oficina de las estanterías contiguas a las islas de trabajo de las Coordinaciones de Asuntos Electorales y Discapacidad. Se adjuntan actas y evidencia fotográfica.
3. Se revisó la documentación de la Coordinación de Participación de lo cual se remitió listado de lo encontrado en el mobiliario y se iniciaran acciones durante el 2025 para clasificar la documentación teniendo en cuenta las TRD de la DDP. Se adjunta envío de listado de documentos que reposan en la Coordinación.</t>
  </si>
  <si>
    <t>DDP2024H7M1</t>
  </si>
  <si>
    <t>Si bien se cuenta con los listados de asistencia a las reuniones realizadas para la organización del archivo de gestión y gavetas en la Coordinación de Discapacidad, así como con la documentación referente a la revisión de muebles, no se tiene constancia de la foliación de los FUID correspondientes a los años 2023 y 2024, necesarios para cerrar y cargar los documentos en la carpeta compartida. Además, no se ha registrado la reunión con el doctor Hermes Pérez, Coordinador de Archivo Central del Ministerio del Interior, ni con el equipo de la Dirección, la cual es clave para articular el proceso de revisión de las TRD. Es importante señalar que dicha actividad está programada hasta el 30 de septiembre de 2025.</t>
  </si>
  <si>
    <t>Se realizó el proceso de foliación de los FUID correspondientes, del cual se adjuntan las evidencias respectivas. Asimismo, se llevó a cabo la revisión y depuración de los fondos documentales ubicados en las estanterías contiguas a las islas de trabajo de las Coordinaciones de Asuntos Electorales y Discapacidad, lo cual se encuentra documentado en las actas correspondientes. En cuanto a la Coordinación de Participación, se revisó la documentación disponible y se remitió un listado detallado de lo encontrado en el mobiliario; no obstante, se encuentra pendiente la clasificación de dicha documentación conforme a las Tablas de Retención Documental (TRD) de la Dirección de Democracia, Participación Ciudadana y Acción Comunal (DDP), toda vez que, a la fecha de corte, las personas responsables de esta función aún no se encontraban contratadas. Sin embargo, se garantiza su cumplimiento dentro del plazo establecido, una vez se formalicen las nuevas vinculaciones.</t>
  </si>
  <si>
    <t>Con el fin de avanzar en el cumplimiento de las acciones establecidas en el plan de mejoramiento, el Director (E) designó a la contratista Andrea Liliana Suárez para realizar las gestiones necesarias que permitan dar cumplimiento a las actividades propuestas.
En ese sentido, se reitera el compromiso institucional de ejecutar las acciones dentro del plazo establecido, esto es, hasta el 30 de septiembre de 2025.</t>
  </si>
  <si>
    <t>En atención al hallazgo identificado, se realizó la actualización del Formato Único de Inventario Documental (FUID) correspondiente a los expedientes de la dependencia para las vigencias 2023 y 2024. Así mismo, se actualizaron las Tablas de Retención Documental (TRD), dando cumplimiento a lo dispuesto en el artículo 15 de la Ley 594 de 2000 – Ley General de Archivos – y al Acuerdo 038 de 2002 del Archivo General de la Nación</t>
  </si>
  <si>
    <t>La oficina de control interno evidencia  que se realizó la actualización del Formato Único de Inventario Documental (FUID) correspondiente a los expedientes de la dependencia para las vigencias 2023 y 2024 y de igual manera se actualizaron las Tablas de Retención Documental (TRD)</t>
  </si>
  <si>
    <t xml:space="preserve">8. Incumplimiento de lo establecido en la Circular interna Id:322855 del 29/04/2024. Y Resolución No. 1460 del 15 de septiembre de 2021 Y “Procedimiento “Comisión de Servicios y Autorización de Desplazamientos al Interior y al Exterior del País, Versión:06 vigente desde 23/04/2024 actividad 15 punto 1 y punto 2, en lo siguiente:• Tiempo de legalización de las comisiones de servicios de tres (3) días siguientes a la finalización de la misma.• Utilización de recibos de caja menor, en zonas con transporte público formal y recibos con información incompleta.
</t>
  </si>
  <si>
    <t>Capacitar al Personal de la Dirección en el Prodedimiento de Viáticos</t>
  </si>
  <si>
    <t>Realizar capacitación semestral al personal de la Dirección DDPCAC sobre procedimiento de comisiones y legalización de las mismas. Dicha capacitación se solicitará al área encargada de Gestión Humana solicitando el apoyo de la OAP.</t>
  </si>
  <si>
    <t>SE REALIZA RETROALIMENTACION A LOS COORDINADORES DE GRUPO Y ENLACES PARA QUE LA INFORMACION SEA COMPARTIDA EN SUS GRUPOS DE TABAJO</t>
  </si>
  <si>
    <t>DDP2024H8M1M2M3</t>
  </si>
  <si>
    <t>No se anexa constancia de la capacitación semestral al personal de la Dirección DDPCAC sobre el procedimiento de comisiones y legalización de las mismas</t>
  </si>
  <si>
    <t xml:space="preserve">Se realizó  por parte del ministerio  del Interior - Subdireccion e Gestion Humana  una capacitación sobre el procedimeinto de comisiones y legalizacion de viaticos el dia 28  de marzo del año  en curso, la cual  mediante correo electronico  del fuincionario encargado  de este tema fue remitida a todos los funcionarios y contratistas de la direccion.  </t>
  </si>
  <si>
    <t>La evidencia reportada no permite concluir que los colaboradores de la dirección si recibieron la capacitación tal como se planteó en la meta.</t>
  </si>
  <si>
    <t>En el marco de las acciones definidas para atender el hallazgo, se realizó una jornada de capacitación dirigida al personal de la Dirección, orientada a socializar el procedimiento de viáticos, así como las disposiciones establecidas en la Circular interna ID: 322855 del 29/04/2024, la Resolución No. 1460 de 2021 y el procedimiento vigente sobre comisiones de servicio.
Adicionalmente, como parte del monitoreo establecido, el funcionario Alex Nossa remitió el archivo “Base 2025 (Excel)” y el informe semestral de cumplimiento, consolidando la información relacionada con la gestión de las legalizaciones. Se cuenta también con trazabilidad de los correos enviados para el seguimiento, lo que evidencia un control permanente sobre el cumplimiento de la normativa aplicable en esta materia.</t>
  </si>
  <si>
    <t>Se evidencia presentación de informe de comisiones y correos de comisiones pendientes por legalizar, atendiendo a la meta de 2 capacitaciones, se da cumplimiento de 1 capacitación</t>
  </si>
  <si>
    <t>Durante este periodo se avanzó en las acciones orientadas a fortalecer el conocimiento del personal en el procedimiento de viáticos. En ese sentido, se cuenta con material de apoyo y presentaciones utilizadas en espacios de socialización sobre el tema, y se tiene programada una nueva jornada de capacitación para el mes de noviembre de 2025, con el fin de reforzar la aplicación correcta de la normativa y los lineamientos establecidos.</t>
  </si>
  <si>
    <t>La oficina de control no evidencia las capacitaciones semestrales propuestas, solo presenta PowerPoint, correos y estado de comisiones, sin grabaciones ni listas de asistencia. También adjuntan un pantallazo de un enlace que no funciona por lo que no se puede verificar el desarrollo de las jornadas.</t>
  </si>
  <si>
    <t>En atención a la observación formulada por la Oficina de Control Interno, esta dependencia se permite informar que la acción de mejoramiento definida fue ejecutada en su totalidad y se encuentra debidamente implementada. En particular, durante el periodo evaluado se consolidó de manera sistemática la información correspondiente a los resultados de la legalización de comisiones de servicios por cada coordinación, lo cual permitió verificar de forma objetiva los avances en el cumplimiento de los tiempos y requisitos establecidos en la normativa vigente.
El informe mensual consolidado fue adoptado como herramienta permanente de control y seguimiento, facilitando la identificación oportuna de desviaciones, el fortalecimiento de los controles administrativos y la toma de decisiones preventivas por parte de los responsables del proceso. Así mismo, su aplicación ha contribuido a garantizar el cumplimiento de los lineamientos establecidos en la Circular Interna, la Resolución aplicable y el Procedimiento institucional en materia de comisiones de servicios.
En consecuencia, se concluye que la acción de mejoramiento fue cumplida al 100 %, que los controles definidos se encuentran operando de manera efectiva y que la situación que dio origen a la observación fue subsanada, por lo cual se solicita el cierre definitivo de la observación, en el marco del Sistema de Control Interno y los principios de eficacia, mejora continua y autocontrol.</t>
  </si>
  <si>
    <t>La oficina de control interno  evidencia  que la documentación y videos allegados corresponde a la   capacitación semestral al personal de la Dirección DDPCAC sobre procedimiento de comisiones y legalización de las mismas, sin embargo no se evidencia soporte de solicitud al área encargada de Gestión Humana solicitando el apoyo de la OAP.</t>
  </si>
  <si>
    <t>Establecer un Monitoreo de Actividades permanente</t>
  </si>
  <si>
    <t>Realizar Monitoreo diario con semaforización de fechas límites de presentación de informes de legalización de comisiones el cual permite hacer seguimiento diario de las comisiones proximas a vencer y vencidas</t>
  </si>
  <si>
    <t>SE REALIZA MONITOREO CADA 2 DIAS Y SE COMPARTE VIA CORREO LAS ALERTAS Y SEGUMIENTO</t>
  </si>
  <si>
    <t>Si bien se anexan las comisiones realizadas, no se anexan soportes del monitoreo diario con semaforización de fechas límites de presentación de informes de legalización</t>
  </si>
  <si>
    <t xml:space="preserve">Esta actividad no ha podido ser actualizada, ya que, a la fecha de corte, la persona responsable de dicha función aún no se encontraba contratada. No obstante, se garantiza su ejecución dentro del plazo establecido, una vez se formalice la nueva vinculación. </t>
  </si>
  <si>
    <t>DDP2024H8M2</t>
  </si>
  <si>
    <t>Se evidencia remisión de correos con semaforización con fechas limite de legalización de comisiones</t>
  </si>
  <si>
    <t>Como parte del monitoreo, el funcionario Alex Nossa remitió el archivo “Listado de comisiones del año 2025”, en el que consolidó la información relacionada con la gestión de las legalizaciones. Adicionalmente, se cuenta con la trazabilidad de los correos enviados para el seguimiento, lo que evidencia un control permanente sobre el cumplimiento de la normativa aplicable en esta materia.</t>
  </si>
  <si>
    <t>La oficina de control interno evidencia que, en el cuadro de estado, 71 comisiones tienen errores en los días a legalizar, incluyendo cifras como -45939, y que 276 superaron los 3 días hábiles: 11325 (28 días), 32025 (31 días), 37625 (32 días), 43125 (30 días), 45325 (30 días), 50525 (56 días), y 57625 (30 días). No hay control efectivo ni seguimiento con alertas o semaforización.</t>
  </si>
  <si>
    <t>En atención a la observación formulada por la Oficina de Control Interno relacionada con el incumplimiento de lo establecido en la Circular Interna ID: 322855 del 29 de abril de 2024, la Resolución No. 1460 del 15 de septiembre de 2021 y el Procedimiento “Comisión de Servicios y Autorización de Desplazamientos al Interior y al Exterior del País”, Versión 06, vigente desde el 23 de abril de 2024, específicamente en la actividad 15, puntos 1 y 2, esta dependencia se permite informar que la acción de mejora definida fue ejecutada y la situación evidenciada fue corregida.
En particular, se realizó la revisión integral de las comisiones de servicios incluidas en la muestra, verificando la legalización dentro del término máximo de tres (3) días hábiles siguientes a la finalización de cada comisión, así como la validación de los soportes de gasto, garantizando el uso adecuado de comprobantes y la completitud de la información exigida.
Adicionalmente, se reforzaron los controles internos del proceso mediante la socialización del procedimiento vigente con los responsables, el ajuste de los mecanismos de seguimiento a los tiempos de legalización y la implementación de validaciones previas a la aprobación de los soportes, lo cual permitió subsanar las inconsistencias identificadas y asegurar el cumplimiento de la normativa aplicable.</t>
  </si>
  <si>
    <t xml:space="preserve">La oficina de control interno evidencia cuadro de seguimiento a la legalizacion de comisiones y correo electronico dentro de la vigencia del actual reporte, con un monitoreo con  fechas límites de presentación de informes de legalización de comisiones . </t>
  </si>
  <si>
    <t>Realizar informe mensual a la Dirección de DPCAC para definición de acciones ante incumplimiento repetitivo por parte del personal de la Dirección y/o colaboradores.</t>
  </si>
  <si>
    <t>Realizar informe mensual de comisiones a la Dirección que contenga  los resultados de legalización de Comisiones por cada coordinación que permita verificar avances en el cumplimiento de los tiempos y requisitos aplicables.</t>
  </si>
  <si>
    <t>SE ESTA REALIZANDO LA ESTRUCTURACION DEL INFORME CON EL FIN QUE SEA SISTEMATICO Y FACIL DE ANALIZAR</t>
  </si>
  <si>
    <t xml:space="preserve">No se anexa informe mensual de comisiones a la Dirección que contenga  los resultados de legalización de Comisiones por cada coordinación que permita verificar avances en el cumplimiento de los tiempos y requisitos aplicables. </t>
  </si>
  <si>
    <t>DDP2024H8M3</t>
  </si>
  <si>
    <t xml:space="preserve">Se evidencia archivo denominado "Base 2025" e informe de comisiones, donde se lleva el seguimiento de comisiones mes a mes </t>
  </si>
  <si>
    <t>Durante este periodo se consolidó la información correspondiente a los resultados de legalización de comisiones por cada coordinación, permitiendo verificar los avances en el cumplimiento de los tiempos y requisitos establecidos. Este informe mensual sirve como herramienta de control y seguimiento, fortaleciendo la gestión administrativa y garantizando el cumplimiento de la normativa aplicable en materia de comisiones.</t>
  </si>
  <si>
    <t>La oficina de control inteno no  evidencia el informe mensual de comisiones a la Dirección que contenga  los resultados de legalización de Comisiones por cada coordinación que permita verificar avances en el cumplimiento de los tiempos y requisitos aplicables.</t>
  </si>
  <si>
    <t xml:space="preserve">La oficina de control interno evidencia avance en el proceso de legalizacion y correo informativo correspondiente al periodo del actual reporte, sin embargo no se allega un informe mensuaol acorde a la actividad y el resultado planteado. </t>
  </si>
  <si>
    <t xml:space="preserve">9. Incumplimiento del “Manual para el manejo de la información documentada de fecha 04/08/2023”, que tiene como objeto: “Establecer las actividades para controlar la creación, modificación, actualización, obsolescencia, revisión, aprobación, formalización, identificación, distribución, almacenamiento, entre otros, de los documentos internos que se manejan en el Ministerio del Interior para asegurar su manejo entre los actores. Así como también el control sobre los documentos y registros (internos y externos); que garanticen el desarrollo y la gestión de los procesos en el día a día por las diferentes áreas o dependencias para la prestación de los servicios encomendados y sus procesos identificados en el Sistema Integrado de Gestión”. Lo anterior en razón a que no se evidenció revisión y actualización de la documentación de la dependencia en el marco del SIGI. 
</t>
  </si>
  <si>
    <t xml:space="preserve">Revisión y actualización de procedimientos de la Dirección para la Democracia,la Participación Ciudadana y la Ascción Comunal </t>
  </si>
  <si>
    <t>Revisar cada uno de los procedimientos que encuentran en el SIGI de los grupos de acción comunal, electoral, participación ciudadana y acción comunal para  creación, modificación, actualización, obsolescencia,de ser necesario.</t>
  </si>
  <si>
    <t>Se revisaron y actualizaron los procedimientos que aplican a la DDP de la siguiente manera:
1. El procedimiento Asistencia técnica territorial para la promoción y protección del derecho a la partipación ciudadana y el control social sufrio modificaciones y en su nueva versión # 15 se modifico incluso el nombre del mismo a Asesoría y asistencia técnica para la promoción de los mecanismos, instancias y canales de participación ciudadana. Se adjunta soporte de cambios y copia del procedimiento.
2. Se realizaron cambios en los formatos:
*Anexo 1. Agenda de actividades en campo
*Anexo 2. Base de datos de actividades en campo
*Anexo 3. Evaluación de satisfacción de actividades en campo
Se declara en obsolescencia el Anexo 4 Registro de Actividades en Campo
Se adjunta copia de las nuevas versiones del Procedimiento y Formatos los cuales fueron enviados a la OAP (Oficina Asesora de Planeación) para revisión y declaración interna de nuevas versiones los cuales serán socializados al grupo de Participación, Discapacidad y Asuntos Campesinos durante el primer trimestre de 2025.</t>
  </si>
  <si>
    <t>DDP2024H9M1</t>
  </si>
  <si>
    <t>Tras revisar la documentación, se evidenció la revisión de los procedimientos correspondientes a los grupos de Acción Comunal, Electoral, Participación Ciudadana y Acción Comunal, los cuales se encuentran registrados en el Sistema Integrado de Gestión Institucional (SIGI).</t>
  </si>
  <si>
    <t>Dirección de Asuntos Religiosos</t>
  </si>
  <si>
    <t xml:space="preserve">Incumplimiento en la publicación de las cuentas de cobro y las evidencias que soporten la ejecución contractual, como lo ordena el Estatuto General de Contratación de la Administración Pública Ley 80 de 1993 en cuanto a los principios rectores de trasparencia y responsabilidad, así como las demás normas que rigen la contratación estatal,  la Ley 2195 de 2022; el Decreto Ley 4170 de 2011; el Procedimiento Supervisión de la Ejecución Contractual  del Ministerio del Interior y el Manual de Contratación del Ministerio del Interior y los fondos a su cargo.
DAR – SGC  </t>
  </si>
  <si>
    <r>
      <t xml:space="preserve">
</t>
    </r>
    <r>
      <rPr>
        <b/>
        <sz val="9"/>
        <color rgb="FF000000"/>
        <rFont val="Arial"/>
        <family val="2"/>
      </rPr>
      <t>Causa Raíz</t>
    </r>
    <r>
      <rPr>
        <sz val="9"/>
        <color rgb="FF000000"/>
        <rFont val="Arial"/>
        <family val="2"/>
      </rPr>
      <t xml:space="preserve">: Falta de personal suficiente y adecuado para apoyo a la supervisión y de los demás temas que se atienden en la Dirección, para así tener un sistema de supervisión y control efectivo en la ejecución contractual,  y de capacitación que garantice el cumplimiento de los principios de transparencia y responsabilidad establecidos en la Ley 80 de 1993 y otras normativas relacionadas.
</t>
    </r>
    <r>
      <rPr>
        <b/>
        <sz val="9"/>
        <color rgb="FF000000"/>
        <rFont val="Arial"/>
        <family val="2"/>
      </rPr>
      <t xml:space="preserve">  </t>
    </r>
  </si>
  <si>
    <t>Se procederá a realizar una revisión de los contratos en curso, asegurando que se publiquen de manera oportuna las cuentas de cobro y las evidencias correspondientes, cumpliendo con los lineamientos establecidos en la Ley 80 de 1993 y otras normativas aplicables. Además, la supervisión velará por la correcta ejecución de estos procedimientos, garantizando que no se repitan los incumplimientos en el futuro cercano.</t>
  </si>
  <si>
    <t xml:space="preserve">Realizar un seguimiento y revisión exhaustiva de los contratos vigentes, asegurando la publicación inmediata de las cuentas de cobro y las evidencias que soporten la ejecución contractual, Asi mismo la Oficina de Asuntos Religioso en la actualidad cuenta con dos Coordinaciones, la primera manejara los temas relacinados con politìca pùblica y la segunda coordinaciòn maneja los temas relacionados con personerias juridicas, para el correcto funcionamiento de las mismas, se tendrà a cargo un equipo de contratistas quienes reportaràn directamente su objeto contractual a los coordinadores quienes seràn sus supervisores y se encargaràn de revisiòn y aprovaciòn de dus cuentas de cobro, el cumplimiento de sus obligaciones contractuales, lo que garantirarà el cumplimiento de sus obligaciones y evidencias de cada mes. </t>
  </si>
  <si>
    <t>Reuniones de seguimiento/Número</t>
  </si>
  <si>
    <t>Durante el primer trimestre se dio la instrucción a los diferentes supervisores contractuales y a los contratistas, de publicar las cuentas de cobro junto con las evidencias de ejecuciónPrevia firma de los supervisores de las cuentas de cobtro se hace verificación de la publicación de evidencias de ejecución a través de un pantallazo que cada contratista allega del correspondiente periodo contractual. Es importante precisar que la verificación se puede hacer de manera aleatoria teniendo en cuenta que la plataforma transaccional SECOP II es pública. No obstante, se allegan los pantallazos de SECOP de cada contratista, cuya evidencia se encuentra en los anexos a esta matriz</t>
  </si>
  <si>
    <t>DAR2024H1M1</t>
  </si>
  <si>
    <t>Se evidencia un documento denominado "consolidado SECOP enro, febrero y marzo" con pantallazsos de los ontratos sin embargo, dicho docuemnto no evidencia el desarrollo de las actrividad formuñlada. 
El avance físico se encuentra diligenciado incorrectamente</t>
  </si>
  <si>
    <t>Se mantiene la instrucción a los supervisores de los contratos, de manera que insten a los contratistas a informar oportunamente y cargar en SECOP las cuentas de cobro con sus respectivas evidencias, de las cuales se adjuntan pantallazos a esta matriz como evidencia del cumplimiento de esta labor. En el mes de julio se formalizará una matriz que contendrá los datos de los contratos con las fechas en las que cada contratista aporta su cuenta de cobro en SECOP, con el fin de realizar el seguimiento exhaustivo que se requiere.</t>
  </si>
  <si>
    <t>Se evidencia seguimiento en la publicacion de las cuentas en el secop II, de los contratistas de la Direccion de Asuntos Religiosos.</t>
  </si>
  <si>
    <t>Durante el tercer trimestre, se genera comunicación a los contratistas con directriz de cargue de cuentas de cobro a más tardar los días 10 de cada mes, acción de la cual transmitirán  evidencia gráfica para su seguimiento. Se crean y se comparten a los contratistas videos instructivos de diligenciamento de anexos y de orden de los componentes de la cuenta de cobro. Además, se llevan a cabo reuniones para hacer la trazabilidad del avance en lo que a las cuentas de cobro se refiere. Se adjuntan las cuentas de cobro como evidencia de la supervisión de los contratos y del cargue de las cuentas en la plataforma SECOP II.</t>
  </si>
  <si>
    <t>La oficina de control interno evidencia que en agosto, los contratos 1803, 1645, 1796 y 1800 no tienen publicación en SECOP. En septiembre, los contratos 1645, 1796, 1810, 1817, 1867 y 1887 tampoco figuran en SECOP. Esto afecta la transparencia y el control, pese a que existen videos y correos con indicaciones y solicitudes de cumplimiento.</t>
  </si>
  <si>
    <t>Durante el cuarto trimestre, se proyecta y distribuye a los contratistas un memorando emanado de la Dirección con el fin de reforzar los lineamientos para el cumplimiento en lo concerniente a las cuentas de cobro. Se realiza capacitación a supervisores en aspectos generales de la supervisión, con base en capacitación recibida por parte del Ministerio. Se llevan a cabo dos reuniones de seguimiento con la contratista encargada como enlace para las cuentas de cobro, con el fin de afinar ciertas estrategias para la optimización de los procesos. Se adjuntan las cuentas de cobro del período como evidencia del cargue en la plataforma SECOP II y de la supervisión realizada, además de las listas de asistencia de las reuniones de seguimiento y la capacitación.</t>
  </si>
  <si>
    <t>Se evidencia el cumplimiento al realizar el  seguimiento y revisión de los contratos vigentes, asegurando la publicación inmediata de las cuentas de cobro y las evidencias que soporten la ejecución contractual</t>
  </si>
  <si>
    <t>Incumplimiento en término para dar respuesta a las PQRSD, tal como lo señala el código de procedimiento administrativo y de lo contencioso en el artículo 14, sustituido por el artículo 1 de la Ley 1755 de 2015, el cual señala: “Términos para resolver las distintas modalidades de peticiones. Salvo norma legal especial y so pena de sanción disciplinaria, toda petición deberá resolverse dentro de los quince (15) días siguientes a su recepción”.
DAR - OIP - SAF</t>
  </si>
  <si>
    <r>
      <t xml:space="preserve">1.	 ¿Por qué hubo incumplimiento en el término para dar respuesta a las PQRSD?: Porque por el gran volúmen de peticiones se confundieron los términos generakes con los especiales de la Ley 1755 de 2015 y del Dcreto 1319 de 1998 compilado en el Decreto 1066 de 12015, que indica que las peticiones deben resolverse en los términos allí señalados.
2.	¿Por qué no se cumplió con el plazo de 15 días?: Porque la multitud de solicitudes y la confusión de términos en el sistema de correpsondencia no perimitió hacer un seguimiento y monitoreo eficiente para dar respuesta a las PQRSD dentro del tiempo establecido.
3.	¿Por qué no se gestionaron eficientemente los procesos internos?: Porque el volúmen de peticiones, la falta de personal, permitió falencias en el seguimiento, asignación de responsabilidades y seguimiento de las solicitudes.
4.	¿Por qué existen falencias en el seguimiento de las solicitudes?: Porque el volúmen de solicitudes y la falta de personal no permiten establecer procedimientos claros o mecanismos de monitoreo efectivo para garantizar el cumplimiento de los plazos establecidos por la normativa.
5.	¿Por qué no se han establecido procedimientos claros ni mecanismos de monitoreo efectivo?: Porque hay carencia de personal y deficiencias en la estructura organizativa y en la formación del personal encargado de gestionar las PQRSD, lo que impide un control adecuado de los plazos y procesos.
</t>
    </r>
    <r>
      <rPr>
        <b/>
        <sz val="9"/>
        <color rgb="FF000000"/>
        <rFont val="Arial"/>
        <family val="2"/>
      </rPr>
      <t xml:space="preserve">Causa Raíz: </t>
    </r>
    <r>
      <rPr>
        <sz val="9"/>
        <color rgb="FF000000"/>
        <rFont val="Arial"/>
        <family val="2"/>
      </rPr>
      <t>Por la multitud de solicitudes que radican los usuarios, la falta de un sofware adecuado o herramiena tecnológica de control dado el volúmen, la falta de personal suficiente y la falta de parametrización de términos de respuesta dentro del sistema de correspondencia sin diferenciar términos especiales, como es el de las personerías jurídcias de las entidades religiosas que tienen término especial dado por el Decreto 1319 de 1998 compilado en el Decreto 1066 de 2015, genera retrocesos y confusión de cara a cada trámite que impide generar mecanismos de monitoreo efectivo y una gestión eficiente en la asignación de responsabilidades, lo que genera  en ocasiones no cumplir con los plazos establecidos por la Ley 1755 de 2015.</t>
    </r>
  </si>
  <si>
    <t>La SAF implementó la parametrización del sistema Control Doc con los términos PQRSD, trámites y correspondecnia, a partir del 5 de noviembre, teniendo  en cuenta los términos especiales de la DAR regulados en el Decreto 1319 de 1998 (60 dias hábiles para atender solicitudes de personerias juridicas).
Desde la DAR se hará seguimiento a cada radicado, para evitar vencimientos de PQRSD, para lo cual se cuenta con una matriz con términos de entrada y de vencimiento, así como de responsables. Desde la Direccion de la DAR se socializará via correo electronico la matriz a cada colaborador y se indicó como requisito previo a la firma de la cuenta de cobro, estar al dia en el reparto . 
La OIPI realizó en conjunto con SAF la parametrización de los trámites con 2 categorías para la DAR: botón de PQRSDF para el usuario y adicional en el modulo de correspondencia.
Se analizarán datos anteriores entre OIPI y DAR  para separar trámites de PQRSD.
Se anlaizará con OIPI la posibilidad de construir respuestas tipo a largo plazo.
OIPI continuará enviando los reportes semanales.</t>
  </si>
  <si>
    <t>Realizar seguimiento y monitoreo de la parametrización del sistema Control Doc para garantizar que los términos establecidos para PQRSD, trámites y correspondencia se cumplan de acuerdo con la normativa vigente, especialmente los términos especiales para solicitudes de personerías jurídicas. Esto incluirá el uso de la matriz de términos de entrada, vencimiento y responsables, para monitorear y verificar que todos los colaboradores de la DAR estén al día en su reparto. Además, se analizarán los datos entre la OIPI y la DAR para separar correctamente los trámites de PQRSD y se explorará la posibilidad de desarrollar respuestas tipo a largo plazo con la OIPI.</t>
  </si>
  <si>
    <t>Matriz de seguimiento a términos/Número</t>
  </si>
  <si>
    <t>Se adelantó mesa de trabajo con el equipo técnico y asistencial y se elaboró una matriz de control de términos la cual contiene los siguientes Ítems: No. DE RADICADO CONTROL DOC	FECHA DE RADICADO	*FISICO /VIRTUAL	INT/EXT	FECHA DE TERMINO	ENTIDAD RELIGIOSA	TIPO DE SOLICITUD	RESPONSABLE	NUMERO DE OFICIO O RESOLUCION	FECHA SALIDA 	OBSERVACION
Utilizando como herramienta de trabajo el informe semanal de la OIPI se adelanta un cotejo para identificar los número de radicado próximos a vencer y así atender de manera prioritaria a fin de que se cumplan los términos de respuesta.</t>
  </si>
  <si>
    <t>DAR2024H2M1</t>
  </si>
  <si>
    <t xml:space="preserve">Se evidencia matriz de seguimiento de términos 2025.
El avance físico se encuentra diligenciado incorrectamente; así mismo se menciona seguimiento semanal, pero la periodicidad de la actividad es trimestral y la meta 3. </t>
  </si>
  <si>
    <t>Se lleva a cabo el seguimiento de los términos de vencimiento de los PQRSD correspondientes a la Dirección, por medio de la herramienta denominada "Matriz_seguimiento_terminos_DAR_II_Trim_2025", la cual se nutre del informe semanal remitido por la OIPI,  para identificar los números de radicado próximos a vencer y así atender de manera prioritaria, a fin de que se cumplan los términos de respuesta. Se programarán encuentros con la OIPI para la optimización de los términos de vencimiento de los diversos trámites en el mes de julio, dado que no ha habido compatibilidad de agenda para tal fin.</t>
  </si>
  <si>
    <t>De acuerdo con la evidencia revisada, se identificó un avance significativo por parte de la Dirección de Asuntos Religiosos en el seguimiento y atención a los términos establecidos para la gestión de las PQRSDF. No obstante, se sugiere continuar fortaleciendo los mecanismos de seguimiento y control, con el fin de garantizar respuestas oportunas, efectivas y alineadas con los estándares de calidad del servicio.</t>
  </si>
  <si>
    <t>Durante el tercer trimestre, se continúa realizando el seguimiento a los términos de vencimiento de los PQRSD correspondientes a la Dirección de Asuntos Religiosos por medio de la matriz de seguimiento que se adjunta, la cual obtiene sus datos de los informes semanales remitidos por la OIPI, con el fin de identificar aquellos radicados próximos a vencer y determinar su atención prioritaria, velando por cumplir con los plazos establecidos. Se realiza encuentro con OIPI con el fin de determinar la ruta de acción para la optimización de los términos de vencimiento en ControlDoc. Además, se realiza semana a semana el consolidado de los trámites asignados en la plataforma ControlDoc a la Dirección de Asuntos Religiosos, sus funcionarios y contratistas.</t>
  </si>
  <si>
    <t xml:space="preserve">
Durante el tercer trimestre, la Oficina de Control Interno destaca avances de la Dirección de Asuntos Religiosos en el seguimiento de las PQRSDF. Se continúa monitoreando los plazos mediante la matriz de seguimiento, basada en informes semanales de la OIPI, para priorizar los radicados próximos a vencer.</t>
  </si>
  <si>
    <t>Durante el cuarto trimestre, se continúa realizando el seguimiento a los términos de vencimiento de los PQRSD correspondientes a la Dirección de Asuntos Religiosos por medio de la matriz de seguimiento que se adjunta, la cual obtiene sus datos de los informes semanales remitidos por la OIPI, con el fin de identificar aquellos radicados próximos a vencer y determinar su atención prioritaria, velando por cumplir con los plazos establecidos. Se realiza por correo electrónico a la OIPI, la validación de clasificación y tiempos de gestión para parametrización en ControlDoc y TRD. Además, se realiza semana a semana el consolidado de los trámites asignados en la plataforma ControlDoc a la Dirección de Asuntos Religiosos, sus funcionarios y contratistas.</t>
  </si>
  <si>
    <t xml:space="preserve">Se evidencia el desarrollo de  seguimiento y monitoreo de la parametrización del sistema Control Doc  por medio del uso de la matriz de términos de entrada, vencimiento y responsable, asi como las validaciones de clasificacion y tiempos de gestion para parametrizacion. </t>
  </si>
  <si>
    <t xml:space="preserve">No se está realizando la actualización del formato FUID de los expedientes de la dependencia, vulnerando lo establecido en el artículo 15 de la Ley General de Archivo; por ende, el Acuerdo 038 de 2002 “Por el cual se desarrolla el artículo 15 de la Ley General de Archivos 594 de 2000” de Obligatoriedad de Implementación del FUID </t>
  </si>
  <si>
    <r>
      <t xml:space="preserve">
</t>
    </r>
    <r>
      <rPr>
        <b/>
        <sz val="9"/>
        <color rgb="FF000000"/>
        <rFont val="Arial"/>
        <family val="2"/>
      </rPr>
      <t>Causa Raíz</t>
    </r>
    <r>
      <rPr>
        <sz val="9"/>
        <color rgb="FF000000"/>
        <rFont val="Arial"/>
        <family val="2"/>
      </rPr>
      <t>: Por el volúmen de solicitudes, la cantidad de expedientes activos, la falta de espacio físico adecuado para el archivo, la falta de recursos y la falta de personal idóneo.</t>
    </r>
  </si>
  <si>
    <t xml:space="preserve">Actualización del FUID conforme a las TRD de la DAR.
Contratar personal idóneo
Gestionar un espacio físico para el archivo. 
Adelantar una primera Etapa a 31 de diciembre de 2025. </t>
  </si>
  <si>
    <t>Realizar la actualización del FUID (Formulario Único de Información Documental) conforme a las Tablas de Retención Documental (TRD) de la DAR. Esto incluye la contratación de personal idóneo para gestionar la actualización y organización del archivo, llevar a cabo gestión de un espacio físico adecuado para almacenar los documentos, y el adelanto de una primera etapa del proceso con fecha límite para el 31 de diciembre de 2025. La actividad también involucrará la capacitación del personal y la implementación de un plan de trabajo detallado para asegurar el cumplimiento de los plazos establecidos.</t>
  </si>
  <si>
    <t>Es importante poner de presente que actualmente esta Dirección carece de personal para cumplir a cablaidad con la tarea relacionada con el archivo de asuntos religiosos. Sin emabrgo, mediante correo electrónico institucional se puso en conocimiento del Viceministro y del Secretario General la anecesidad de contratar apoyo de personal para estos efectos. Actualmente nos encontramos a la espera de la autorización y el trámite contractual.</t>
  </si>
  <si>
    <t>DAR2024H3M1</t>
  </si>
  <si>
    <t>No se evidencia cumplimiento ni avance en el desarrollo de la actividad. 
Se evidencia soliciud de capacitación a la Subdirección Administartiva y Financiera, realizada el 24 de febrero.
El avance físico se encuentra diligenciado incorrectamente</t>
  </si>
  <si>
    <t>Se logró la designación de una persona encargada para las labores de foliación, organización, depuración y demás relacionas con el archivo de los expedientes de entidades religiosas. Sin embargo, se anota que, dada la magnitud del archivo, aún se requiere de más personas para llevar a cabo la totalidad de esta tarea. La persona contratada ha recibido las capacitaciones correspondientes y ha iniciado la organización de los expedientes. Aún se está a la espera de la adecuación de espacio y mobiliario para la optimización de las condiciones del archivo.</t>
  </si>
  <si>
    <t>Durante el segundo trimestre se evidenció la vinculación de una persona de planta para el manejo del archivo, quien recibió capacitación por parte del Grupo de Conservacion Documental de la SAF. No obstante, se recomienda implementar acciones y estrategias adicionales que garanticen el cumplimiento efectivo de las actividades asignadas, asegurando así una adecuada gestión documental conforme a los lineamientos establecidos.</t>
  </si>
  <si>
    <t xml:space="preserve">Durante el tercer trimestre, se realizan reuniones de seguimiento al avance con el funcionario encargado de archivo, con el fin de verificar los procesos de organización y digitalización. Se proyecta y envía memorando a la Subdirección Administrativa y Financiera para gestionar un espacio idóneo para la conservación documental de la Dirección de Asuntos Religiosos. </t>
  </si>
  <si>
    <t>Durante el tercer trimestre, la Oficina de Control Interno evidenció que se solicitó a la Subdirección Administrativa y Financiera un espacio para la conservación documental de la Dirección de Asuntos Religiosos y se gestionaron reuniones para darle seguimiento al FUID. Sin embargo, solo se avanzó en una de las cuatro actividades propuestas.</t>
  </si>
  <si>
    <t xml:space="preserve">Durante el cuarto trimestre, se llevan a cabo reuniones de seguimiento al avance con las personas encargadas del archivo, con el fin de verificar los procesos de organización y digitalización. Se logra la contratación de una persona para estas labores, evidencia de lo cual se adjunta la minuta correspondiente a este contratista. </t>
  </si>
  <si>
    <t xml:space="preserve">Se evidencia el avance y desarrollo de reunion de seguimiento al avance con las personas encargadas del archivo, con el fin de verificar los procesos de organización y digitalización, igualmente realizacion la contratación de una persona destinada al proceso, sin embargo no se soportan las 12 reuniones de seguimiento planteadas. </t>
  </si>
  <si>
    <t xml:space="preserve">No se encuentra depurado, foliado, rotulado y organizado físicamente, la totalidad del archivo de gestión de acuerdo a lo evidenciado in situ en el área. </t>
  </si>
  <si>
    <r>
      <t xml:space="preserve">
</t>
    </r>
    <r>
      <rPr>
        <b/>
        <sz val="9"/>
        <color rgb="FF000000"/>
        <rFont val="Arial"/>
        <family val="2"/>
      </rPr>
      <t>Causa Raíz:</t>
    </r>
    <r>
      <rPr>
        <sz val="9"/>
        <color rgb="FF000000"/>
        <rFont val="Arial"/>
        <family val="2"/>
      </rPr>
      <t xml:space="preserve"> Por el volúmen de expedientes activos, la falta de espacio físico adecuado para el archivo, la falta de personal capacitado idóneo para adelantar la actualización del formato FUID, así como la falta de recursos asignados para la correcta gestión documental ha llevado a la desatención de la normativa establecida en la Ley General de Archivos y el Acuerdo 038 de 2002.</t>
    </r>
  </si>
  <si>
    <t>Continuar con la depuración, foliación y rotulado de los expedientes de la DAR.
Contratar personal idóneo.
Contar con espacio físico para la actividad.
Contar con recursos económicos para la gestión docuemntal
Adelantar una primera Etapa a 31 de diciembre de 2025</t>
  </si>
  <si>
    <t xml:space="preserve">Reuniones mensuales y matríz de seguimiento comparada con el FUID </t>
  </si>
  <si>
    <t>FUID diligenciado/Número</t>
  </si>
  <si>
    <t>Mediante radicado MEMORANDO ID 497833 calendado el 24 de febrero de 2025 se solicitó al Subdirector Administrativo y Financiero se adelamntara capacitación a una de las funcionarias de esta Dirección, mientras se contrata personal de apoyo idóneo para adelantar el diligenciamiento del FUID. A la fecha estamos atentos de la respuesta y fijación de fecha y hora para adelantar ala capacitación. 
Es importante poner de presente que actualmente esta Dirección carece de personal para cumplir a cablaidad con la tarea relacionada con el archivo de asuntos religiosos. Sin emabargo, como ya se menciono, ya se adelantó la solicitud y actualmente se encuentra en trámite.</t>
  </si>
  <si>
    <t>DAR2024H4M1</t>
  </si>
  <si>
    <t>No se evidencia cumplimiento ni avance en el desarrollo de la actividad. 
Se evidencia solicitud de capacitación a la Subdirección Administartiva y Financiera, realizada el 24 de febrero.
Es importante mencionar que no se puede depender de contratación de personal para el manejo del archivo de gestión.
El avance físico se encuentra diligenciado incorrectamente</t>
  </si>
  <si>
    <t>Se lleva a cabo la generación de la "Matriz_seguimiento_FUID_DAR_2025", en la cual se sistematizan los datos que se van obteniendo de la organización física de los expedientes de las organizaciones religiosas.</t>
  </si>
  <si>
    <t>En el segundo trimestre de 2025, la Oficina de Control Interno  evidencia avance en el diligenciamiento del FUID,es importante realizar acciones para organizacion del archivo de la Direccion de Asunto Religiosos</t>
  </si>
  <si>
    <t xml:space="preserve">Durante el tercer trimestre, el funcionario encargado del archivo continúa con la depuración y organización de éste, lo cual se puede evidenciar en la matriz de avance adjunta. Se ha de hacer la aclaración de que el avance no ha sido significativo dada la evidente falta de personal para ello. Se han hecho gestiones tendientes a ello, pero no se ha obtenido respuesta positiva a ellas. </t>
  </si>
  <si>
    <t>Para el tercer trimestre la Oficina de Control Interno  evidencia avance en el diligenciamiento del FUID, sin embargo, se deben fortalecer las  acciones para organizacion del archivo de la Direccion de Asunto Religiosos</t>
  </si>
  <si>
    <t xml:space="preserve">Durante el cuarto trimestre, las personas encargadas del archivo continúan con la depuración y organización de éste, lo cual se puede evidenciar en la matriz de avance adjunta. Se logra la contratación de una persona para estas labores, evidencia de lo cual se adjunta la minuta correspondiente a este contratista. </t>
  </si>
  <si>
    <t>se evidencia avance  en el diligenciamiento del FUID, ademas de la accion al destinar el funcionario para la organizacion del archivo de la Direccion de Asunto Religiosos</t>
  </si>
  <si>
    <t>Incumplimiento de lo establecido en la Circular interna Id: 322855 del 29/04/2024, Resolución No. 1460 del 15 de septiembre de 2021 Y “Procedimiento “Comisión de Servicios y Autorización de Desplazamientos al Interior y al Exterior del País, Versión:06 vigente desde 23/04/2024 actividad 15 punto 1 y punto 2, en lo siguiente: 
• Tiempo de legalización de las comisiones de servicios de tres (3) días siguientes a la finalización de la misma.
DAR- SGH</t>
  </si>
  <si>
    <r>
      <t xml:space="preserve">
</t>
    </r>
    <r>
      <rPr>
        <b/>
        <sz val="9"/>
        <color rgb="FF000000"/>
        <rFont val="Arial"/>
        <family val="2"/>
      </rPr>
      <t xml:space="preserve">Causa Raíz:  </t>
    </r>
    <r>
      <rPr>
        <sz val="9"/>
        <color rgb="FF000000"/>
        <rFont val="Arial"/>
        <family val="2"/>
      </rPr>
      <t>La falta de personal idóneo y suficiente para cubrir la multitud de comisiones que se generan mes a mes genera  falta de seguimiento y control adecuado para asegurar que las comisiones de servicios sean legalizadas dentro del plazo establecido, toda vez que el poco personal con que cuenta la Dirección tiene que atender la multitud de requerimientos que radican los usuarios, adicional a lo anterior, se observa una alta rotaciòn de contratistas, inclusive de personal de planta que  evidencia una perdida en la curva de aprendizaje lo cual afecta los procesos .</t>
    </r>
  </si>
  <si>
    <t>Se implementará un sistema de seguimiento efectivo que incluya la asignación clara de responsabilidades para la legalización de las comisiones de servicios dentro del plazo de tres días. Esto implicará la asignación de personal capacitado y la creación de un proceso de control periódico que permita monitorear el cumplimiento de los plazos establecidos. Además, se realizará una capacitación y sensibilización dirigida a los responsables, para destacar la importancia de cumplir con los procedimientos y plazos internos. Este proceso incluirá recordatorios regulares y un monitoreo para asegurar que las comisiones sean legalizadas de manera oportuna.</t>
  </si>
  <si>
    <t xml:space="preserve">Llevar a cabo segumiento a la legalización de las comisiones de servicios dentro del plazo de tres días.
Crear un cronograma para el seguimiento de las comisiones de servicios, asegurando que cada solicitud sea monitoreada desde su inicio hasta su legalización.
Organizar sesiones de capacitación para los responsables sobre los procedimientos establecidos en la Circular interna y la Resolución correspondiente, enfatizando la importancia de cumplir con los plazos.                                                             Realizar contratos de prestaciòn de servicios por un periodo  mas prolongado, con el fin de que no se pierda la curva de aprendizaje obtenida. </t>
  </si>
  <si>
    <t>Legalizaciones de comisiones/Número</t>
  </si>
  <si>
    <t xml:space="preserve">Se designó por parte de esta Dirección a una colaboradora capacitada para la elaboración de una matriz en donde se haga control y seguimiento a fin de legalizar dentro de los téminos las comisiones de esta Dirección
Se anexa la matriz que se está implementando. Una vez identificados los colaboradores que adelantaron la comisión se solicita que legalice dentro del término la comisión y allegue los soportes documentales porpios de este trámite. El procedimiento se adelanta de manera transversal con Gestión HUmana, recibiendo la capacitación e instrucciones de acuerdo al procedimiento de solicitud y legalización de las mismas. </t>
  </si>
  <si>
    <t>DAR2024H5M1</t>
  </si>
  <si>
    <t>Se evidencia matriz de consolidado de comisiones de la DAR sin embargo, no da cuenta de la acción de mejora y actividades formuladas.
El avance físico se encuentra diligenciado incorrectamente</t>
  </si>
  <si>
    <t>La persona encargada de la realización de la "Matriz_seguimiento_comisiones_II_Trim_2025_DAR" lleva a cabo esta labor de manera continuada y haciendo la concienciación a los contratistas para reportar oportunamente las comisiones. Además, se adjunta a esta matriz el archivo que la contiene. Hasta el momento no se han llevado a cabo las capacitaciones ni el cronograma de comisiones, los cuales se generarán durante el mes de julio.</t>
  </si>
  <si>
    <t>Durante el segundo trimestre vigencia 2025, se evidencia matriz de consolidado de comisiones de la DAR sin embargo, no da cuenta de la acción de mejora y actividades formuladas.</t>
  </si>
  <si>
    <t>Durante el tercer trimestre, se plantea el cronograma de seguimiento a comisiones adjunto, en el cual se programan las actividades determinadas por la dirección para hacer el seguimiento efectivo a esta área. Además, se hace una capacitación interna, en la cual se aclaran los procedimientos requeridos a los comisionistas para la legalización de cada comisión. Se adjuntan los reportes de las comisiones legalizadas para soportar el seguimiento y el cumplimiento de los requisitos de estas.</t>
  </si>
  <si>
    <t>Durante el tercer trimestre, la Oficina de Control Interno adjuntó cuentas de legalización de viáticos, registros de reuniones, capacitación y un cronograma de acciones. Sin embargo, no se evidencia seguimiento a la legalización de comisiones en 3 días ni un cronograma completo desde inicio hasta legalización. Tampoco hay contratos prolongados para garantizar continuidad y fortalecer el proceso.</t>
  </si>
  <si>
    <t>Durante el cuarto trimestre, se sigue el cronograma planteado en el trimestre anterior, en el cual se programan las actividades determinadas por la dirección para hacer el seguimiento efectivo a esta área. Se adjuntan los reportes de las comisiones legalizadas para soportar el seguimiento y el cumplimiento de los requisitos de estas. Además, se realizan reuniones de seguimiento al avance y procedimientos de legalización con el enlace encargado de la Dirección.</t>
  </si>
  <si>
    <t>Se evidencia el desarrollo de seguimiento en el  cronograma , adjuntando los reportes de las comisiones legalizadas para soportar el seguimiento y el cumplimiento de los requisitos de estas, igualmente se evidencia el desarrollo de las reuniones de seguimiento el 22 de octubre y el 18 de diciembre para el  avance y procedimientos de legalización con el enlace encargado de la Dirección</t>
  </si>
  <si>
    <t xml:space="preserve">Incumplimiento de lo establecido en la Circular interna Id: 322855 del 29/04/2024, Resolución No. 1460 del 15 de septiembre de 2021 Y “Procedimiento “Comisión de Servicios y Autorización de Desplazamientos al Interior y al Exterior del País, Versión:06 vigente desde 23/04/2024 actividad 15 punto 1 y punto 2, en lo siguiente: 
• Utilización de recibos de caja menor, en zonas con transporte público formal y los recibos con información incompleta o información errónea.
DAR- SGH
</t>
  </si>
  <si>
    <r>
      <t xml:space="preserve">
</t>
    </r>
    <r>
      <rPr>
        <b/>
        <sz val="9"/>
        <color rgb="FF000000"/>
        <rFont val="Arial"/>
        <family val="2"/>
      </rPr>
      <t>Causa Raíz</t>
    </r>
    <r>
      <rPr>
        <sz val="9"/>
        <color rgb="FF000000"/>
        <rFont val="Arial"/>
        <family val="2"/>
      </rPr>
      <t>: La falta de personal y de un sistema de control y validación adecuado en el proceso de autorización y justificación de los gastos de comisiones de servicio, incluye la falta de una revisión minuciosa de los recibos de caja menor.</t>
    </r>
  </si>
  <si>
    <t>Implementar una revisión rigurosa de todos los recibos de caja menor antes de su presentación, asegurando que la información esté completa y correcta, y que se utilicen los medios de transporte adecuados según las normativas internas.</t>
  </si>
  <si>
    <t>Solicitar una capacitación al Grupo de Viaticos, enfocándose en la correcta validación de los documentos y el cumplimiento de las normativas internas.
Crear una lista de verificación (checklist) para que las personas que apoyan la revisión puedan comprobar que todos los requisitos están cumplidos antes de aceptar los recibos.
Implementar un sistema de monitoreo para asegurar que los procedimientos de revisión se estén siguiendo correctamente,
Enviar comunicaciones internas recordando la importancia de seguir los procedimientos y de revisar adecuadamente los recibos antes de su presentación.</t>
  </si>
  <si>
    <t>Legalizaciones de comisiones con recibos en regla/Número</t>
  </si>
  <si>
    <t xml:space="preserve">Se designó por parte de esta Dirección a una colaboradora capacitada para la revisión de los recibos allegados por gastos de transporte en ejercicio de la comsión.
De conformidad con este control adelantado, la persna designada hace al comisionado las obssrvaciones pertinentes y al interior de la Dirección se pone en conocimiento al equipo las falencias enontradas, afin de evitar la emisión de recibos de trasnporte sin el lleno de los requisitos. </t>
  </si>
  <si>
    <t>DAR2024H6M1</t>
  </si>
  <si>
    <t>Se evidencian recibos de caja sin embargo, no existe evidencia de la revisión rigurosa planteada en la acción de mejora, ni de las actividades formuladas. 
El avance físico se encuentra diligenciado incorrectamente</t>
  </si>
  <si>
    <t>El grupo de viáticos realiza la revisión de los recibos para que estos cumplan con la totalidad de los datos requeridos en ellos. Se adjunta a esta matriz el compendio de los recibos aportados por los comisionistas para el II Trimestre del año 2025,</t>
  </si>
  <si>
    <t xml:space="preserve">De acuerdo a los soportes enviados se evidencian recibos de caja sin embargo, no existe evidencia de la revisión rigurosa planteada en la acción de mejora, ni de las actividades formuladas. 
</t>
  </si>
  <si>
    <t>Durante el tercer trimestre, se realiza la solicitud de capacitación al grupo de viáticos, de la cual aún se espera respuesta por parte de este para su formalización. Se hacen reuniones de seguimiento establecidas en el cronograma, las cuales buscan generar la trazabilidad de los procesos de legalización de comisiones. Se genera el instructivo de legalización de comisiones, dentro del cual se hace la lista de chequeo requerida para que los comisionistas tengan claridad sobre los datos que cada recibo de transporte debe contener. Además, se adjunta el compendio de legalizaciones de comisiones del trimestre, donde se encuentran los recibos de caja con las especificaciones requeridas para su trámite.</t>
  </si>
  <si>
    <t xml:space="preserve">Para el tercer trimestre, la Oficina de Control Interno evidencia la solicitud de capacitación al Grupo de Viaticos, enfocándose en la correcta validación de los documentos y el cumplimiento de las normativas internas, reuniones de seguimiento e instructivo de seguir los procedimientos con check list </t>
  </si>
  <si>
    <t>Durante el cuarto trimestre, se realiza la reiteración en la solicitud de capacitación al grupo de viáticos, de la cual aún se espera respuesta por parte de este para su formalización. Se hacen reuniones de seguimiento, las cuales buscan generar la trazabilidad de los procesos de legalización de comisiones. Se mantiene instrucción a los comisionistas de la dependencia en el uso de la lista de chequeo para los recibos de caja. Además, se adjunta el compendio de legalizaciones de comisiones del trimestre, donde se encuentran los recibos de caja con las especificaciones requeridas para su trámite.</t>
  </si>
  <si>
    <t>se evidencia  reiteración en la solicitud de capacitación al grupo de viáticos del 23 de octubre de 2025, se realizan dos reuniones de seguimiento,, no se evidencia la lista de chequeo enunciada para los recibos de caja. Igualmente se identifican que las  legalizaciones de comisiones co legalzacion de gastos de viaje cuentas con  recibos de caja, sin embargo no se ha realizado la capacitacion</t>
  </si>
  <si>
    <t xml:space="preserve">Incumplimiento del “Manual para el manejo de la información documentada de fecha 04/08/2023”, que tiene como objeto: “Establecer las actividades para controlar la creación, modificación, actualización, obsolescencia, revisión, aprobación, formalización, identificación, distribución, almacenamiento, entre otros, de los documentos internos que se manejan en el Ministerio del Interior para asegurar su manejo entre los actores. Así como también el control sobre los documentos y registros (internos y externos); que garanticen el desarrollo y la gestión de los procesos en el día a día por las diferentes áreas o dependencias para la prestación de los servicios encomendados y sus procesos identificados en el Sistema Integrado de Gestión”.
DAR - OAP
</t>
  </si>
  <si>
    <r>
      <t xml:space="preserve">
</t>
    </r>
    <r>
      <rPr>
        <b/>
        <sz val="9"/>
        <color rgb="FF000000"/>
        <rFont val="Arial"/>
        <family val="2"/>
      </rPr>
      <t xml:space="preserve">Causa Raíz: </t>
    </r>
    <r>
      <rPr>
        <sz val="9"/>
        <color rgb="FF000000"/>
        <rFont val="Arial"/>
        <family val="2"/>
      </rPr>
      <t>La falta de asignación de recursos, de personal y contratistas, para la atención a la gestión de la información documentada dentro del Sistema Integrado de Gestión (SIG),  ha generado una deficiencia en la implementación de procedimientos, capacitación del personal y seguimiento efectivo para garantizar el cumplimiento de las normativas establecidas en el Manual para el manejo de la información documentada.</t>
    </r>
  </si>
  <si>
    <t>Solicitar una capacitación urgente para todos los responsables del manejo de la información documentada, asegurando que se comprendan y apliquen correctamente los procedimientos establecidos en el Manual para el manejo de la información documentada. Además, se debe designar a una persona que realice seguimiento para  el cumplimiento de estos procedimientos y garantizar su implementación efectiva.</t>
  </si>
  <si>
    <t>Asignar un responsable que realice  la correcta implementación de los procedimientos aprendidos.
Revisar semestralmente  el cumplimiento de los procedimientos establecidos en el Manual para el manejo de la información documentada.</t>
  </si>
  <si>
    <t>Documentos revisados y actualizados en sede electrónica/Número</t>
  </si>
  <si>
    <t>Se designaron dos colaboradores para este ejercicio y se adelantó reunión de capacitación con la Oficina Asesora de Planeación. Se inció el proceso de actualización del manula de procedimientos de la DAR en el Sistema Inegrado de Gesión. Así mismo se está trabajando en la consolidación normativa propia de esta Dirección.
Actiualmente el equipo designado continúa con la actualización del manual y la consolidación normativa de la DAR. Se adjuna envidencia</t>
  </si>
  <si>
    <t>DAR2024H7M1</t>
  </si>
  <si>
    <t>Se evidencia listado de capacitación en Sistema Integrado de Gestión Institucional SIGI, el día 24 de febrero.
Se dío inicio a a la primera revisión de procedimientos establecidos en el Manual para el manejo de la información documentada.
El avance físico se encuentra diligenciado incorrectamente</t>
  </si>
  <si>
    <t>Se llevan a cabo, por parte de la persona designada para tal función, las correcciones hechas por la OCI en los documentos y se genera el manual para el manejo de la información documentada. Además, se realizan reuniones de seguimiento y verificación, las cuales de evidencian en las listas de asistencia adjuntas a esta matriz.</t>
  </si>
  <si>
    <t>De acuerdo a las evidencias reportadas por la Direccion de Asuntos Religiosos se evidencia un avance significativo en la actualizacion de los formatos de acuerdo al manual de manejo informacion documentada y de imagen institucional del Ministerio</t>
  </si>
  <si>
    <t>Durante el tercer trimestre, se finaliza el proceso de aprobación de todos los documentos de la Dirección de Asuntos Religiosos, los cuales son actualizados en la plataforma SIGI. Se hace la socialización con el equipo de trabajo de la dirección en reunión del 30 de septiembre de 2025. También se llevan a cabo reuniones para hacer seguimiento a estos documentos.</t>
  </si>
  <si>
    <t>Durante el tercer trimestre, la Oficina de Control Interno evidenció avances en la delegación del responsable de SIGI ante Planeación y presentó documentos de actualización de procedimientos y listas de asistencia. Sin embargo, no hay soportes de envío o seguimiento a la OAP ni versiones finales aprobadas de los documentos.</t>
  </si>
  <si>
    <t>Durante el cuarto trimestre se lleva a cabo una reunión de seguimiento como conclusión del proceso de formalización de los documentos aprobados por la OAP. Se adjunta la lista de asistencia de esta como evidencia. Además, dando alcance al seguimiento del trimestre anterior, se adjuntan los documentos que han sido aprobados en sus versiones finales, los cuales ya han sido actualizados en sede electrónica. Por otra parte, se anexa evidencia de los correos de gestión y aprobación de estos por parte de la OAP.</t>
  </si>
  <si>
    <t>se evidecia el desarrollo de la reunion  de seguimiento a la documentacion sigi, del dia 10 de diciembre de 2025,  como conclusión del proceso de formalización de los documentos aprobados por la OAP. Se adjunta soportes y documentos  aprobados en sus versiones finales, igualmente evidencia de los correos de gestión y aprobación de estos por parte de la OAP.</t>
  </si>
  <si>
    <t>Incumplimiento en la publicación de las cuentas de cobro y las evidencias que soportan la
ejecución contractual, como lo ordena “el Estatuto General de Contratación de la
Administración Pública Ley 80 de 1993 en cuanto a los principios rectores de trasparencia y
responsabilidad, así como las demás normas que rigen la contratación estatal, la Ley 2195
de 2022; el Decreto Ley 4170 de 2011; el Procedimiento Supervisión de la Ejecución
Contractual del Ministerio del Interior y el Manual de Contratación del Ministerio del Interior y
los fondos a su cargo”.</t>
  </si>
  <si>
    <t>No se disponia de una carpeta compartida que permitiera disponer de la información de la ejecución presupuestal.</t>
  </si>
  <si>
    <t>Con el fin de controlar el hallazgo  y cumpir con normas que rigen la contratación estatal, la Ley 2195 de 2022; el Decreto Ley 4170 de 2011; el Procedimiento Supervisión de la Ejecución Contractual del Ministerio del Interior y el Manual de Contratación del Ministerio del Interior, se creará en el sharepoint del ministerio, la ubicación&gt;
Allí cada uno de los contratistas bajo supervisión de la Dirección Jurídica, deben adjuntar las evidencias que permitan verificar el cumplimiento contractual.</t>
  </si>
  <si>
    <t>Los contratistas mensualmente deben ingresar al sharepoint y guardar evidencia de las actividades realizadas durante el mes, de la mano con la cuenta de cobro de honorarios.</t>
  </si>
  <si>
    <t>unidad</t>
  </si>
  <si>
    <t>En enero de 2025, se creó en el SharePoint de la Dirección Jurídica una carpeta por grupo, en la cual cada contratista, bajo la supervisión de la Dirección Jurídica, carga la evidencia que permite verificar el cumplimiento del contrato. Se adjunta un muestreo como evidencia correspondiente a los primeros tres meses del año.</t>
  </si>
  <si>
    <t>DIJ2024H1M1</t>
  </si>
  <si>
    <t>Se creo un sherpoint con las carpetas de cada contratista para que anexen las evidencias</t>
  </si>
  <si>
    <t>Se continua realizando el control y seguimiento del sharepoint de la Dirección Jurídica, en el cual cada contratista debe carga las evidencias que permitan verificar el cumplimiento de sus obligaciones contractuales. Como respaldo, se anexa un muestreo correspondiente a la fecha.</t>
  </si>
  <si>
    <t>DIJ2025H172M1</t>
  </si>
  <si>
    <t>Se evidencia la creacion de carpetas con la evidencia de cada contratista</t>
  </si>
  <si>
    <t>Dando cumplimineto y seguimiento a las normas que rigen la contratación estatal, la Ley 2195 de 2022; el Decreto Ley 4170 de 2011, se continua con la creación y diligenciamiento del repositorio de la información y seguimiento de las actividades de los contratistas que realizan actividades en la dirección Jurídica del Minsiterio del Interior</t>
  </si>
  <si>
    <t>DIJ2024H1M1- DIJ2024M5H1</t>
  </si>
  <si>
    <t>Se evidencia seguimiento mensual a las cuentas de cobro.</t>
  </si>
  <si>
    <t>Dando cumplimiento y seguimiento a las normas que rigen la contratación estatal, la Ley 2195 de 2022; el Decreto Ley 4170 de 2011, se continua con la creación y diligenciamiento del repositorio de la información y seguimiento de las actividades de los contratistas que realizan actividades en la dirección Jurídica del Minsiterio del Interior</t>
  </si>
  <si>
    <t>La oficina de control interno evidencia el  repositorio de la información y seguimiento de las actividades de los contratistas que realizan actividades en la dirección Jurídica del Minsiterio del Interior</t>
  </si>
  <si>
    <t>Incumplimiento en término para dar respuesta a las PQRSD, tal como lo señala el
código de procedimiento administrativo y de lo contencioso en el artículo 14,
sustituido por el artículo 1 de la Ley 1755 de 2015, el cual señala: “Términos para
resolver las distintas modalidades de peticiones. Salvo norma legal especial y so
pena de sanción disciplinaria, toda petición deberá resolverse dentro de los quince
(15) días siguientes a su recepción”.</t>
  </si>
  <si>
    <r>
      <t xml:space="preserve">
</t>
    </r>
    <r>
      <rPr>
        <b/>
        <sz val="9"/>
        <color rgb="FF000000"/>
        <rFont val="Arial"/>
        <family val="2"/>
      </rPr>
      <t>Falta de Priorización de Solicitudes</t>
    </r>
    <r>
      <rPr>
        <sz val="9"/>
        <color rgb="FF000000"/>
        <rFont val="Arial"/>
        <family val="2"/>
      </rPr>
      <t>: Ausencia de una matriz de seguimiento de los PQRSD.</t>
    </r>
  </si>
  <si>
    <t xml:space="preserve">Crear  una matriz de seguimiento de  PQRSD, la cual este habilitada en sharepoint para su actualización mensual. </t>
  </si>
  <si>
    <t xml:space="preserve">La matriz de seguimiento de PQRS  que será habilitada en SHAREPOINT, se actualizará mensualmente con el fin de tener un control detallado de las fechas de respuesta de los PQRSD.
</t>
  </si>
  <si>
    <t>En enero de 2025, se creó en el SharePoint de la Dirección Jurídica una matriz de seguimiento de PQRSD, con el objetivo de tener un control adecuado y garantizar respuestas oportunas. Se adjunta la matriz que evidencia la actualización durante los primeros tres meses del año.</t>
  </si>
  <si>
    <t>DIJ2024H2M1</t>
  </si>
  <si>
    <t>Se creo una matriz para hacer el seguimiento, acorde a lo planteqado en la meta</t>
  </si>
  <si>
    <t>Se continua realizando el seguimiento a la Matriz de PQRSD con el objetivo de tener un control adecuado y garantizar respuestas oportunas. Se adjunta pantallazo de la matriz.</t>
  </si>
  <si>
    <t>DIJ2025H173M1</t>
  </si>
  <si>
    <t>Se anexa evidencia del cumplimiento de las actividades.</t>
  </si>
  <si>
    <t>Se continua con la actualización mensual de la matriz de seguimiento de  PQRSD.</t>
  </si>
  <si>
    <t>Se evidencia matriz de seguimiento a PQR.</t>
  </si>
  <si>
    <t>Se anexa matriz de seguimiento, la cual incluye las PQR del periodo</t>
  </si>
  <si>
    <t>La oficina de control interno evidencia la crecion y seguimiento en laa matriz de seguimiento de  PQRSD, la cual este habilitada con la respctiva trzabilidad del tramite y estado de gestion</t>
  </si>
  <si>
    <t>Incumplimiento de lo establecido en la Circular interna Id: 322855
del 29/04/2024, Resolución No. 1460 del 15 de septiembre de 2021
Y “Procedimiento “Comisión de Servicios y Autorización de
Desplazamientos al Interior y al Exterior del País, Versión:06
vigente desde 23/04/2024 actividad 15 punto 1 y punto 2, en lo
siguiente:
• Tiempo de legalización de las comisiones de servicios de tres
(3) días siguientes a la finalización de la misma.</t>
  </si>
  <si>
    <t>falta de control en los tiempos establecidos para la legalización de comisiones</t>
  </si>
  <si>
    <t>Realizar un riguroso seguimiento de las fechas máximas de presentación de la legalización de las comisiones.</t>
  </si>
  <si>
    <t xml:space="preserve">Desde enero del 2025 mensualmente se realizará un seguimiento de las fechas máximas de presentación de la legalización de las comisiones.                                                             </t>
  </si>
  <si>
    <t xml:space="preserve">Durante los primeros tres meses del año, no se realizaron comisiones, se adjunta  matriz de seguimineto.  </t>
  </si>
  <si>
    <t>DIJ2024H3M1</t>
  </si>
  <si>
    <t>Se creo la matriz para el seguimiento a comisiones, aunque no se ha utilizado porque no se realizaron comisiones en los 3 primeros meses</t>
  </si>
  <si>
    <t xml:space="preserve">Durante los primeros seis meses del año, no se realizaron comisiones, se adjunta  matriz de seguimineto.  </t>
  </si>
  <si>
    <t>DIJ2025H174M1</t>
  </si>
  <si>
    <t xml:space="preserve">Se anexa evidencia de la matriz que tiene para el seguimiento </t>
  </si>
  <si>
    <t>Para dar  cumplimineto al procedimiento “Comisión de Servicios y Autorización de Desplazamientos al Interior y al Exterior del País", se legalizó dentro de los tres días siguientes a la realización de la comisión realizada por el dr. Juan Gabriel Durán el 29 de septiembre, la legalización de la misma.</t>
  </si>
  <si>
    <t>Se evidencio el seguimiento a la unica comisión reportada por la Direción, en el formato designado para la dirección para estos seguimientos.</t>
  </si>
  <si>
    <t>Se realizó la  legalización de comisiones de la vigencia, para lo cual se remite soporte</t>
  </si>
  <si>
    <t>la oficina de control interno no evidencia un soporte consolidado que permita verificar la totalida de las comisiones solicitadas y legalizadas durante la vigencia, pese a que allegaron las 4 carpetas de personal de la misma,</t>
  </si>
  <si>
    <t>1. Incumplimiento del “Manual para el manejo de la información
documentada de fecha 04/08/2023”, que tiene como objeto: “Establecer
las actividades para controlar la creación, modificación, actualización,
obsolescencia, revisión, aprobación, formalización, identificación,
distribución, almacenamiento, entre otros, de los documentos internos que
se manejan en el Ministerio del Interior para asegurar su manejo entre los
actores. Así como también el control sobre los documentos y registros
(internos y externos); que garanticen el desarrollo y la gestión de los
procesos en el día a día por las diferentes áreas o dependencias para la
prestación de los servicios encomendados y sus procesos identificados en
el Sistema Integrado de Gestión”. Lo anterior en razón a que no se
evidenció revisión y actualización de la documentación de la dependencia
en el marco del SIGI</t>
  </si>
  <si>
    <t>No se han actualizado formatos y procedimientos teniendo en cuenta que el decreto 714 de 2024, creo la Dirección Jurídica</t>
  </si>
  <si>
    <t>Se actualizará el SIGI para estandarización de los formatos.</t>
  </si>
  <si>
    <t>Revisar y Actualizar los Procedimientos, formatos e Instructivos que se encuentran en el Sistema Integrado de Gestión Institucional del Ministerio del Interior</t>
  </si>
  <si>
    <t xml:space="preserve">Con el fin de dar cumplimiento al Decrteo 714 de 2024, se vienen revisando los procesos, procedimientos y demás acciones en las que se hace parte la Dirección Jurídica , para que en todos los espacios aparezca "Dirección Jurídica" y no "Oficina Asesora"; sin embargo, se solicita hasta el 30 de junio plazo para que sea cumplida la acción en su totalidad. </t>
  </si>
  <si>
    <t>DIJ2024H4M3</t>
  </si>
  <si>
    <t xml:space="preserve">No evidencia  avance  de la actualizacion de los formatos </t>
  </si>
  <si>
    <t>Durante el período transcurrido, se adelantó trabajo conjunto con los grupos de la Dirección Jurídica, tras capacitación de Planeación. Se enviaron formatos para su actualización y fromalizacion. Se anexa acta, evidencia de capacitación y pantallazo del correo</t>
  </si>
  <si>
    <t>DIJ2025H175M1</t>
  </si>
  <si>
    <t>Se anexa evidencia del avance de las actualizaciones de docuentos SIGI</t>
  </si>
  <si>
    <t>Los Grupos de la Dirección Jurídica, se encuentran ajustando los procedimientos, de acuerdo con las sugerencias del Grupo de Mejoramiento Continuo y el nuevo formato de procedimientos.
La actividad se encuentra en términos con fecha de finalización el 31 de diciembre de 2025</t>
  </si>
  <si>
    <t>DIJ2024H4M1</t>
  </si>
  <si>
    <t>Se evidencia correo de envio de formatos  al Director de la Dirección Juridica, sin embargo no estan aprobados por el director, ni se han enviado a la dependencia correspondiente para continuar con el tramite propuesto.</t>
  </si>
  <si>
    <t>Se revisó procedimiento coactivo, sin embargo  se encuetra pendiente la remisión a oap</t>
  </si>
  <si>
    <t>La oficina de control interno no evidencia avances relacionados con la Actualizacion de los Procedimientos, formatos e Instructivos que se encuentran en el Sistema Integrado de Gestión Institucional del Ministerio del Interior correspondientes a la direccion juridica. Tampoco remision de la dcumentacion allegada  publicacion</t>
  </si>
  <si>
    <t>Se evidencia la materialización de riesgos que generan o podrían generar pérdidas a la entidad y los cuales no han sido reportados a la Oficina Asesora de Planeación por la primera línea de defensa y/o líder del proceso correspondiente, incumpliendo lo señalado en la Metodología para la Administración de riesgos de gestión, corrupción y seguridad de la información Versión 01 de fecha 29/12/2021, en la que se establece: “Se debe contar con una base histórica de eventos que permita revisar si el riesgo fue identificado y qué sucedió con los controles. En caso de que el riesgo no se hubiese identificado, se debe incluir y dar el tratamiento correspondiente de acuerdo con la metodología”</t>
  </si>
  <si>
    <t>Falta de controles a las actividades de los contratistas generadores del riesgo</t>
  </si>
  <si>
    <t>Se supervisará con controles a las actividades de los contratistas generadores del riesgo.</t>
  </si>
  <si>
    <t>Para el 2025, se espera que los coordinadores de los grupos que hacen parte de la Dirección Jurídica hagan las veces de supervisores de los contratos de las personas que realizan prestación de servicios para el área.</t>
  </si>
  <si>
    <t>En la vigencia  2025, se asigno a los coordinadores de los grupos que hacen parte de la Dirección Jurídica como supervisores de los contratos de las personas que realizan prestación de servicios para el área. Se adjunta un muestreo por grupo como evidencia.</t>
  </si>
  <si>
    <t>DIJ2024H5M1</t>
  </si>
  <si>
    <t>Se evidencia carpetas con los seguimientos propuestos</t>
  </si>
  <si>
    <t xml:space="preserve">En la vigencia  2025, se asigno a los coordinadores de los grupos que hacen parte de la Dirección Jurídica como supervisores de los contratos de las personas que realizan prestación de servicios para el área. </t>
  </si>
  <si>
    <t>DIJ2025H176M1</t>
  </si>
  <si>
    <t>Se evidencio la asignacion de ccordinacion y se envio la evidencia de las cuantas de cobro.</t>
  </si>
  <si>
    <t xml:space="preserve">En las cuentas de cobro de cada uno de los periodos se evidencia que los  coordinadores de los grupos que hacen parte de la Dirección Jurídica que hacen las veces de supervisores de los contratos de las personas que realizan prestación de servicios para el área, se encuentran firmadas por cada uno de ellos, haceindo el seguimiento necesario. </t>
  </si>
  <si>
    <t>Se adjunta evidencia de seguimiento mensual de ejecución por parte de los coordinadores, como supervisores contractuales</t>
  </si>
  <si>
    <t>La oficina de control interno evidencia el seguimiento y los soportes de las actividades contractuales de los colaboradores con las respctivas firmas de los supervisores de los contratos, los cuales son los coordinadores y en casos particulares el director de la dependencia, publicados en secop</t>
  </si>
  <si>
    <t>Se evidencia la no actualización del Normograma Institucional, de acuerdo
a lo establecido en instructivo “ACTUALIZACIÓN Y CONTROL DEL
NORMOGRAMA DEL MINISTERIO DEL INTERIOR versión 02 de fecha
25/11/2020” y formato “Anexo 1 normograma, versión 3 de a fecha 7-4-
2021”,</t>
  </si>
  <si>
    <t>No se  ha actualizado el nomograma desde abril de 2024</t>
  </si>
  <si>
    <t>Actualizar el normograma para la vigencia 2025</t>
  </si>
  <si>
    <t>Mantener actualizado el normograma de acuerdo con la norma.</t>
  </si>
  <si>
    <t>Durante los primeros tres meses del año, se realizó la actualización del normograma a fecha 31 de marzo de 2025, conforme a la normativa vigente.</t>
  </si>
  <si>
    <t>DIJ2024H6M1</t>
  </si>
  <si>
    <t>Realizaron la actualizacion de la Direccion sin embargo, falta anexar actualizacion de los demas procesos del Ministerio</t>
  </si>
  <si>
    <t xml:space="preserve">La Dirección Jurídica, en articulación con la Oficina Asesora de Planeación, se encuentra en el proceso de actualización de los formatos del SIGI, entre ellos el formato de Normograma. Una vez finalizada dicha actualización, se solicitará a todas las dependencias el envío de sus respectivos normogramas con el fin de recopilarlos y proceder con su actualización. Se anexa como evidencia lista de asistencia a la capacitacion con la oficina asesora de planeacion, asi como la lista de asistencia con los coordinadores de la Dirección Juridica. </t>
  </si>
  <si>
    <t>DIJ2025H177M1</t>
  </si>
  <si>
    <t>Aun esta en proceso de articulacion con las DIrecciones para actualización del normograma.</t>
  </si>
  <si>
    <t xml:space="preserve">Una vez finalizada dicha actualización de los procedimientos  en el SIGI, se solicitará a todas las dependencias el envío de sus respectivos normogramas con el fin de recopilarlos y proceder con su actualización. Se anexa como evidencia lista de asistencia a la capacitacion con la oficina asesora de planeacion, asi como la lista de asistencia con los coordinadores de la Dirección Juridica. </t>
  </si>
  <si>
    <t>Anexan evidencia Borrador  del Procedimiento de Revision de Documentos Normativos</t>
  </si>
  <si>
    <t>Se anexa normograma publicado en la página web  el cual cuenta con actualización en  2025</t>
  </si>
  <si>
    <t xml:space="preserve">La oficina de control interno evidencia normograma, el cual al verificar en la  página web tiene una fecha de actualizacion para la fecha de abril de 2025. </t>
  </si>
  <si>
    <t>Defensa Juridica</t>
  </si>
  <si>
    <t>Se identificaron debilidades en el seguimiento de los términos de
las diferentes Acciones Constitucionales., toda vez que la Ley
2294 de 2023 (PND) está encaminada a garantizar la
transformación digital como motor de oportunidades además de
infringir en caso de materializarse algún riesgo la Ley 1952 de 20
que tiene connotaciones disciplinarias.</t>
  </si>
  <si>
    <t>Falta de seguimiento de los términos de las diferentes Acciones Constitucionales.</t>
  </si>
  <si>
    <t>Realizar seguimiento de los términos de las diferentes Acciones Constitucionales y mantener actualizada la Matriz de Reparto.</t>
  </si>
  <si>
    <t>Se asignará a un contratista para realizar un seguimiento de los términos de las diferentes Acciones Constitucionales en la denominada Matriz de Reparto de Tutelas 2025, quien estará diligenciando el archivo, para tener la información actualizada de cada uno de los procesos de tutela, para la gestión y trámite por parte del equipo del Grupo de Gestión de Acciones de Tutela.</t>
  </si>
  <si>
    <t>Durante los primeros tres meses del año, se ha realizado un seguimiento de los términos de las diferentes acciones constitucionales mediante una Matriz de Reparto de Tutelas 2025, para la gestión y trámite por parte del equipo del Grupo de Gestión de Acciones de Tutela. Dicha matriz se actualiza mensualmente.</t>
  </si>
  <si>
    <t>DIJ2024H7M1</t>
  </si>
  <si>
    <t>Se enexa matriz de seguimiento a terminos de los diferentes procesos.</t>
  </si>
  <si>
    <t>Durante los primeros seis meses del año, se ha realizado un seguimiento de los términos de las diferentes acciones constitucionales mediante una Matriz de Reparto de Tutelas 2025, para la gestión y trámite por parte del equipo del Grupo de Gestión de Acciones de Tutela. Dicha matriz se actualiza mensualmente.</t>
  </si>
  <si>
    <t>DIJ2025H178M1</t>
  </si>
  <si>
    <t>Se anexa evidencia de la matriz de reparto de tutelas</t>
  </si>
  <si>
    <t>Se continúa con la actualización diaria de la Matriz de Reparto de Tutelas 2025, por parte de un colaborador del Grupo de Tutelas.</t>
  </si>
  <si>
    <t>Se evidencia Matriz de reparto de tutelas en excel.</t>
  </si>
  <si>
    <t>Se anexa Matriz tutelas</t>
  </si>
  <si>
    <t xml:space="preserve">La oficina de control interno evidencia el seguimiento a las acciones de tutela, identificanddo la dependencia, el profesional asignado y el estado de la misma, con ultima actualizacion de 29 de diciembre de 2025 </t>
  </si>
  <si>
    <t>Planeación Institucional</t>
  </si>
  <si>
    <t>Incumplimiento en la ejecución de los objetivos, iniciativas y actividades  relacionadas en el Plan Nacional de Desarrollo, Plan Estratégico y Plan  de Acción respectivamente</t>
  </si>
  <si>
    <t>Cambios en las prioridades institucionales desde la alta dirección impactaron la ejecución de las actividades programadas, lo que llevó a la necesidad de realizar ajustes no planificados.</t>
  </si>
  <si>
    <t>Fortalecer los mecanismos de planeación y seguimiento realizando mesas de trabajo al interior de la oficina para gestionar los cambios y contigencias, con el fin de garantizar el avance y seguimiento de las actividades programadas en el Plan Estratégico Sectorial y Plan de Acción 2025.</t>
  </si>
  <si>
    <t xml:space="preserve">Realizar mesas de trabajo de seguimiento a las activides e indicadores programados para cada trimestre del PES y PEIA, con el fin de evaluar y tomar medidas preventivas y correctivas, frente a cualquier contigencia que se pueda presentar. </t>
  </si>
  <si>
    <t>NUMERICO</t>
  </si>
  <si>
    <t>Se llevaron acabo las primeras mesas de trabajo internas con el fin de dar seguimiento a las activides e indicadores programados para cada trimestre del PES y PEIA, las mencionadas mesas de trabajo se realizaron los dias 31/03/2025 y 04/04/2025, como consecuencia se puede evidenciar de lo anterior se pueden evidenciar las convocarias a las ya mencionadas asi como el estado de ejecucion y el estado de las reservas presupuestales</t>
  </si>
  <si>
    <t>OIPH179M12024</t>
  </si>
  <si>
    <t xml:space="preserve">Se evidencia la convocatoria a espacio de seguimiento, si embargo solo un correo menciona informacion de corte a 31 de marzo. Al ser un seguimiento trimestral, del primer trimestre corresponde a un 25%. Se recomienda especificidad en las convocatorias. </t>
  </si>
  <si>
    <t>Se llevaron acabo la segunda ronda de  mesas de trabajo internas con el fin de dar seguimiento a las activides e indicadores programados para cada trimestre del PES y PEIA, las mencionadas mesas de trabajo se realizaron en diferentes momentos del segundo trimestre, como consecuencia se puede evidenciar de lo anterior se pueden evidenciar las convocarias a las ya mencionadas asi como el estado de ejecucion y el estado de las reservas presupuestales</t>
  </si>
  <si>
    <t xml:space="preserve">Se evidencia convocatorias a espacio de seguimiento a 5 jornadas,  con los respectivos soportes. Asi el avance  del segundo  trimestre corresponde a un 25%. </t>
  </si>
  <si>
    <t>Durante el tercer trimestre se llevaron a cabo 3 mesas de trabajo de seguimiento a las actividades e indicadores definidos en el PES y PEIA. Estas sesiones permitieron evaluar el avance de las metas programadas, identificar contingencias que pudieran afectar su cumplimiento y establecer medidas preventivas y correctivas oportunas. Como resultado, se generaron observaciones y compromisos para fortalecer la gestión y garantizar el desarrollo adecuado de los planes en los periodos siguientes.</t>
  </si>
  <si>
    <t>Se evidencia avance significativo en la implementación de las acciones del plan de mejoramiento, con desarrollo de reuniones de seguimiento, verificación presupuestal y control de proyectos tecnológicos. Se mantiene trazabilidad documental y coordinación con la OAP para la consolidación de resultados, basado en los informes de julio, agosto y septiembre (actas del 28/07, 29/08 y 26/09), que demuestran seguimiento continuo y revisión presupuestal. Se sugiere mantener el seguimiento al cumplimiento del 25 % restante durante el cuarto trimestre, con especial atención al cierre de ejecución presupuestal y la formalización de los compromisos registrados en las actas de septiembre de 2025.</t>
  </si>
  <si>
    <t>Durante el IV trimestre de 2025, se realizaron 2 mesas de trabajo de seguimiento a las actividades e indicadores programados en el Plan Estratégico Sectorial (PES) y el Plan Estratégico Institucional Anual (PEIA), con el propósito de evaluar el nivel de avance, identificar posibles desviaciones y analizar el cumplimiento de las metas establecidas. Como resultado de estas jornadas, se definieron y adoptaron medidas preventivas y correctivas orientadas a mitigar riesgos y atender oportunamente cualquier contingencia que pudiera afectar la ejecución de los planes.</t>
  </si>
  <si>
    <t>Se verifica el cumplimiento total de las actividades programadas para el IV Trimestre de 2025. Mediante las actas de seguimiento presupuestal del 07/11/2025 y 09/12/2025, se evidencia que la OIP realizó el control efectivo de la ejecución, gestionando la terminación de contratos críticos (Codaltec etapa 3, Monitoreo de Medios, Comcel) y la aceleración de facturación para el cierre de vigencia. Las evidencias adjuntas demuestran la operatividad de los controles de planificación y ejecución presupuestal.</t>
  </si>
  <si>
    <t>Gestión presupuestal y 
eficiencia del gasto 
público Manual 
Operativo</t>
  </si>
  <si>
    <t>Incumplimiento en la gestión de ejecución presupuestal y los planes de choques planteados para el compromiso y obligación de los recursos  aprobados para la vigencia 2024.</t>
  </si>
  <si>
    <t>Cambios en las prioridades institucionales definidas por el Gobierno Nacional provocaron múltiples relevos en los directivos de la entidad, lo que impactó negativamente la ejecución del presupuesto y contribuyó al incumplimiento de las actividades programadas.</t>
  </si>
  <si>
    <t>Fortalecer los mecanismos de seguimiento mediante mesas de trabajo al interior de la oficina para garantizar la gestión de los cambios y contigencias que se puedan presentar durante la ejecución presupuestal del PES y PEIA.</t>
  </si>
  <si>
    <t xml:space="preserve">Realizar mesas ténicas al interior de la oficina para el seguimiento presupuestal, con el fin de evaluar y tomar medidas preventivas y correctivas frente a las situaciones internas o externas que puedan causar algún tipo de incumplimiento. </t>
  </si>
  <si>
    <t>3 MESAS DE TRABAJO</t>
  </si>
  <si>
    <t>Se llevaron acabo las primeras mesas de trabajo internas con el fin de dar seguimiento presupuestal con el fin de evaluar y tomar medidas preventivas y correctivas frente a las situaciones internas o externas que puedan causar algún tipo de incumplimiento., las mencionadas mesas de trabajo se realizaron los dias 31/03/2025 y 04/04/2025, como consecuencia se puede evidenciar de lo anterior se pueden evidenciar las convocarias a las ya mencionadas asi como el estado de ejecucion y el estado de las reservas presupuestales</t>
  </si>
  <si>
    <t>OIPH180M12024</t>
  </si>
  <si>
    <t>Se realiza mesa de trabajo técnica entre el jefe de la OIP y el equipo técnico de la OIP para revisar los avances en el seguimiento al plan de acción con corte al segundo trimestre.</t>
  </si>
  <si>
    <t>Se evidencia el desarrollo de la mesa de trabajo técnica entre el jefe de la OIP y el equipo técnico de la OIP con la finalidad de revisar los avances en el seguimiento al plan de acción con corte al segundo trimestre.</t>
  </si>
  <si>
    <t>En el transcurso del tercer trimestre se realizaron 3 mesas técnicas internas orientadas al seguimiento presupuestal, con el propósito de evaluar el estado de ejecución y anticipar posibles riesgos que pudieran generar incumplimientos, dicha mesa de trabajo se realizo con corte a 26 de septiembre del 2025.</t>
  </si>
  <si>
    <t>Se evidencia avance en la implementación de las acciones del plan de mejoramiento relacionadas con el control y seguimiento de la ejecución presupuestal. Durante el tercer trimestre se emitieron los reportes con corte a julio y agosto de 2025 y se realizaron reuniones de seguimiento documentadas en las actas del 29 de agosto y 26 de septiembre, así como la reunión de planes y ejecución de sistemas de julio. Estas actividades permitieron revisar la ejecución presupuestal, verificar compromisos y definir acciones para la liberación de recursos y liquidación de contratos. Con base en las evidencias revisadas, el avance del trimestre se valora en un 50 %, correspondiente al cumplimiento parcial del seguimiento previsto para la meta.</t>
  </si>
  <si>
    <t>Durante el IV trimestre de 2025, se realizaron 2 mesas técnicas internas al interior de la oficina para el seguimiento presupuestal, con el objetivo de evaluar el estado de ejecución y definir medidas preventivas y correctivas frente a situaciones internas o externas que pudieran generar riesgos de incumplimiento en la ejecución de los recursos.</t>
  </si>
  <si>
    <t>Se verifica el cumplimiento de las actividades de control y seguimiento contractual para el cierre de la vigencia 2025. Mediante las actas del 07/11/2025 y 09/12/2025, se evidencia la gestión sobre la terminación de contratos críticos como Codaltec (etapa 3) y la liberación de contratos de monitoreo de medios, Comcel, UPS y aires acondicionados. Así mismo, se constató la aceleración en la gestión de facturas del grupo de comunicaciones para asegurar el cierre presupuestal oportuno.</t>
  </si>
  <si>
    <t>Compras y contratación pública</t>
  </si>
  <si>
    <t>Incumplimiento en la publicación de las cuentas de cobro y las evidencias que soportan la ejecución contractual, como lo ordena “el Estatuto General de Contratación de la Administración Pública Ley 80 de 1993 en cuanto a los principios rectores de trasparencia y responsabilidad, así como las demás normas que rigen la contratación estatal, la Ley 2195 de 2022; el Decreto Ley 4170 de 2011; el Procedimiento Supervisión de la Ejecución Contractual del Ministerio del Interior y el Manual de Contratación del Ministerio del Interior y los fondos a su cargo”</t>
  </si>
  <si>
    <t>Falta de revisión por parte del supervisor de la efectiva  publicación de los soportes de la ejecución contractual en SECOP</t>
  </si>
  <si>
    <t>Fortalecer los mecanismos de seguimiento y control para la Revisión en SECOP de la publicación de los soportes que garantizan la ejecución contractual de contratistas y proveedores.</t>
  </si>
  <si>
    <t>Realizar revisiones mensuales para verificar la correcta y oportuna publicación de los soportes de ejecución contractual en SECOP, exigiiendo pantallazo de la publicación de las evidencias.</t>
  </si>
  <si>
    <t>PORCENTUAL</t>
  </si>
  <si>
    <t>No se evidenica reporte para este trimestre</t>
  </si>
  <si>
    <t>DURANTE EL PERIODO NO SE REPORTAN ACTIVIDADES</t>
  </si>
  <si>
    <t>La acción se realizará en el último trimestre</t>
  </si>
  <si>
    <t>No reportó avance para este trimestre</t>
  </si>
  <si>
    <t>Durante la vigencia 2024 bajo el liderazgo de la jefe de oficina se realizo activamente la verificacion mes a mes del cargue en SECOP II de las cuentas de cobro de los contratistas que prestan sus servicios a la OIP, en la vcerificacion realizada se evidencio que cargaran las evidencias que dan soporte de la ejecucion de los contratos, las evidencias mencionadas reposan en los repositorios internos de cada grupo.</t>
  </si>
  <si>
    <t>OIPH181M12024</t>
  </si>
  <si>
    <t>Se da por cumplida la acción de mejora mediante el Memorando con radicado No. 2025-3-001302-038142 Id: 679954 del 23 de diciembre de 2025. La OIP certificó la verificación activa y permanente del correcto cargue de cuentas de cobro en SECOP II por parte de los contratistas de persona natural. Se deja constancia de que los soportes reposan en los repositorios de cada grupo y en los registros de la plataforma SECOP II, garantizando la transparencia y el cumplimiento de los lineamientos contractuales.</t>
  </si>
  <si>
    <t>Fortalecimiento organizacional, simplificación de proceso Servicio al ciudadano</t>
  </si>
  <si>
    <t>Incumplimiento Política Institucional de Servicio al Ciudadano - eficiencia, efectividad, mejora continua, consistencia institucional; Ley 962 de 2005 - eficiencia en la gestión, Principios de eficiencia, efectividad, oportunidad, consistencia y mejora continua de la Política Institucional de Servicio al Ciudadano.</t>
  </si>
  <si>
    <t xml:space="preserve">Dificultad en las dependencias para implementar adecuadamente la política de servicio al ciudadano a su modelo de gestión debido a la excesiva rotación del personal, escazo presupuesto y resago tecnológico. </t>
  </si>
  <si>
    <t>Implementar mesas de trabajo para el seguimiento a la política de servicio al ciudadano con las dependencias misionales, generando actas y reportes que documenten las acciones, responsabilidades, y compromisos.</t>
  </si>
  <si>
    <t>Realizar mesas de trabajo trimestrales con las dependencias para evaluar la gestión de la implementacion de la politica, revisar procedimientos y hacer seguimiento a compromisos de mejora frente a la Política Institucional de Servicio al Ciudadano.</t>
  </si>
  <si>
    <t>4 INFORMES</t>
  </si>
  <si>
    <t xml:space="preserve">Se realiza primer informe de seguimiento a las políticas de relacionamiento Estado-Ciudadano, donde se evidencia las mesas de trabajo realizadas durante el primer trimestre. </t>
  </si>
  <si>
    <t>OIPH182M12024</t>
  </si>
  <si>
    <t>Se evidencia listas de asistencia y jornadas realizadas con el despacho del viceministerio para el dialogo social y los derechos humanos, Direccion de asuntos indigenas, rom y minorias, y direccion para comunidades negras, afrodescendientes, palenqueras y raizales, asi como el informe.  Se recomienda el informe sea firmado por el jefe del area</t>
  </si>
  <si>
    <t xml:space="preserve">Se realiza segundo informe de seguimiento a las políticas de relacionamiento Estado-Ciudadano, donde se evidencia las mesas de trabajo realizadas durante el segundo trimestre. </t>
  </si>
  <si>
    <t>OIP182M42024</t>
  </si>
  <si>
    <t xml:space="preserve">Se evidencia segundo informe de seguimiento a las políticas de relacionamiento Estado-Ciudadano, donde menciona el desarrollo de las  mesas de trabajo realizadas durante el segundo trimestre. </t>
  </si>
  <si>
    <t xml:space="preserve">Se realiza tercer informe de seguimiento a las políticas de relacionamiento Estado-Ciudadano, donde se evidencia las mesas de trabajo realizadas durante el segundo trimestre. </t>
  </si>
  <si>
    <t>La meta de seguimiento y articulación de las políticas de relacionamiento Estado-Ciudadano fue cumplida en el tercer trimestre. Se realizó la estrategia de seguimiento, que incluyó la formalización de mesas de trabajo con once dependencias y la socialización de herramientas de gestión. Los resultados concretos incluyen la elaboración del plan de racionalización y el inventario de trámites (racionalización), así como la socialización de formatos de seguimiento y divulgación (participación ciudadana), evidenciando el cumplimiento de las actividades trimestrales de articulación.</t>
  </si>
  <si>
    <t xml:space="preserve">Se realiza cuarto informe de seguimiento a las políticas de relacionamiento Estado-Ciudadano, donde se evidencia las mesas de trabajo realizadas durante el cuarto trimestre. </t>
  </si>
  <si>
    <t>Se verifica el cumplimiento de las acciones de mejora mediante el "Informe de Seguimiento a la Implementación de las Políticas de Relacionamiento Estado-Ciudadano" del IV Trimestre de 2025. Se evidencia la realización de mesas de trabajo con dependencias (Equipo de Paz, Equidad de Género, entre otras) para la estandarización de reportes de participación. Así mismo, se constata el avance en racionalización de trámites mediante la actualización del procedimiento y la guía institucional, consolidando los productos requeridos para el cierre de la vigencia.</t>
  </si>
  <si>
    <t>Fortalecimiento organizacional,
simplificación de procesos y Atención
a la ciudadanía</t>
  </si>
  <si>
    <t>Incumplimiento del Derecho de Petición Artículo 23, Constitución Política de Colombia; Ley 1755 de 2015, Ley 1712 de 2014 (Acceso a la Información Pública), y el artículo 209 de la Constitución Política (registro adecuado de actuaciones administrativas).</t>
  </si>
  <si>
    <t>Desconocimiento de la documentación normativa y administrativa aplicable a la misionalidad del Ministerio</t>
  </si>
  <si>
    <t xml:space="preserve">Fortalecer la gestión del conocimiento mediante  capacitaciones con las mesas de entrada y enlaces de las dependencias para la efectiva gestión de las PQRSDF. </t>
  </si>
  <si>
    <t>Realizar capacitaciones en gestión efectiva para la atención al ciudadano (1) convocatoria semestral.</t>
  </si>
  <si>
    <t>2 CAPACITACIONES</t>
  </si>
  <si>
    <t>Se realizó la primera convocatoria y capacitación en gestión efectiva de servicio al ciudadano el 28 de febrero de 2025.</t>
  </si>
  <si>
    <t>OIPH183M42024</t>
  </si>
  <si>
    <t xml:space="preserve">Se evidencia la capacitacion en gestión efectiva para la atención al ciudadano correspondiente al primer semestre </t>
  </si>
  <si>
    <t>Se está organizando la realización del seminario de servicio al ciudadano que será la evidencia a la capacitación del segundo trimestre. Se proyecta memorando de convocatoria para revisión y aprobación de la jefe de la OIPI.</t>
  </si>
  <si>
    <t>OIP183M22024</t>
  </si>
  <si>
    <t xml:space="preserve">Se observa progreso en la elaboración del seminario de servicio al ciudadano; sin embargo, únicamente se ha adjuntado la proyección del memorando de convocatoria para su revisión y aprobación por parte de la Jefa de la OIPI. Por esta razón, la actividad no podrá considerarse finalizada hasta que se lleve a cabo su ejecución.. </t>
  </si>
  <si>
    <t>Se realiza la publicación y divulgación del nuevo curso virtual "Gestión y Relacionamiento Efectivo con la Ciudadanía", el cual funciona como autocapacitación de forma digital y  permanente para los colaboradores de la entidad.</t>
  </si>
  <si>
    <t>OIPH183M12024</t>
  </si>
  <si>
    <t>Se verifica el cumplimiento de la acción de mejora mediante la creación, divulgación y ejecución del curso virtual "Gestión y Relacionamiento Efectivo con la Ciudadanía". Se evidencia la pieza comunicativa de divulgación enviada por el Grupo de Comunicación Institucional el 28/11/2025 a todo el Ministerio. Asimismo, se constata el registro de asistencia y evaluación con corte a diciembre de 2025, donde se certifica la participación activa de los funcionarios en los módulos de transparencia, racionalización y trato digno.</t>
  </si>
  <si>
    <t>Transparencia, acceso a la
información pública y lucha
contra la corrupción</t>
  </si>
  <si>
    <t xml:space="preserve">Incumplimiento de lo establecido en la Circular interna Id: 322855 del
29/04/2024, Resolución No. 1460 del 15 de septiembre de 2021 Y
“Procedimiento “Comisión de Servicios y Autorización de
Desplazamientos al Interior y al Exterior del País, Versión: 06 vigente
desde 23/04/2024 actividad 15 punto 1 y punto 2, en lo siguiente:         Tiempo de legalización de las comisiones de servicios de tres (3)
días siguientes a la finalización de la misma                    </t>
  </si>
  <si>
    <t>Incumplimiento en la entrega de las legalizaciones de las comisiones por parte de los comisionados de la OIP.</t>
  </si>
  <si>
    <t>Fortalecer los conocimientos de funcionarios y contratistas en los procedimientos establecidos para la gestión de las comisiones.</t>
  </si>
  <si>
    <t>Solicitar capacitación por parte del área de viáticos a los funcionarios y contratistas de la dependencia para mejorar la gestión de legalización de las comisiones.</t>
  </si>
  <si>
    <t>Con respecto a las actividades establecidas para gestionar dos capacitaciones sobre las legalizaciones de las comisiones de servicio de los contratistas y funcionarios públicos de la OIP, se informa que la primera de ellas ser realizó el pasado 27 de marzo de 2025</t>
  </si>
  <si>
    <t>OIPH184M22024</t>
  </si>
  <si>
    <t xml:space="preserve">Se evidencia la capacitacion sobre las legalizaciones de las comisiones de servicio de los contratistas y funcionarios públicos correspondiente al primer semestre </t>
  </si>
  <si>
    <t>Con respecto al compromiso establecido en el plan de mejoramiento institucional para gestionar dos capacitaciones sobre las legalizaciones de las comisiones de servicio de los contratistas y funcionarios públicos de la OIP, se informa que la segunda y última de ellas ser realizó el pasado 14  de mayo de 2025, para lo cual se adjunta el link del OneDrive en donde reposa la información con todo el material que evidencia su gestión y realización.</t>
  </si>
  <si>
    <t>Se evidencia la capacitacion sobre las legalizaciones de las comisiones de servicio de los contratistas y funcionarios públicos correspondiente al primer semestre, con fecha de 12 de mayo</t>
  </si>
  <si>
    <t>Transparencia, acceso a la información pública y lucha contra la corrupción.</t>
  </si>
  <si>
    <t>Incumplimiento de lo establecido en la Circular interna Id: 322855 del
29/04/2024, Resolución No. 1460 del 15 de septiembre de 2021, y
“Procedimiento “Comisión de Servicios y Autorización de
Desplazamientos al Interior y al Exterior del País, Versión: 06 vigente
desde 23/04/2024 actividad 15 punto 1 y punto 2, en lo siguiente:
- Utilización de recibos de caja menor, con información incompleta
o información errónea</t>
  </si>
  <si>
    <t>Malas práctivas en el diligenciamiento de los recibos de caja menor para la legalización de las comisiones.</t>
  </si>
  <si>
    <t xml:space="preserve">Implementar mejores prácticas para el diligeniamiento de los formatos requeridos para la legalización de comisiones </t>
  </si>
  <si>
    <t>Con respecto al compromiso establecido para gestionar dos capacitaciones sobre las legalizaciones de las comisiones de servicio de los contratistas y funcionarios públicos de la OIP, se informa que la primera de ellas ser realizó el pasado 27 de marzo de 2025</t>
  </si>
  <si>
    <t>OIPH185M22024</t>
  </si>
  <si>
    <t>Subsanar de forma inmediata según el procedimiento, las 19 comisiones pendientes de legalización que no han sido revocadas, ni Radicadas.</t>
  </si>
  <si>
    <t xml:space="preserve">Falta de seguimiento y control sobre los plazos y procedimientos para la gestión y legalización de comisiones por parte de los funcionarios y contratistas de la dependencia. </t>
  </si>
  <si>
    <t>Legalizar las comisiones pendientes, y presentar los soportes correspondientes.</t>
  </si>
  <si>
    <t>Legalizar las comisiones pendientes y presentar los soportes a la Oficina de Control Interno.</t>
  </si>
  <si>
    <t>1 INFORME</t>
  </si>
  <si>
    <t>El primero de ellos son las 19 legalizaciones de comisiones del equipo de la Oficina de Información Pública, la cuales fueron tramitadas conforme al procedimiento establecido.</t>
  </si>
  <si>
    <t>OIPH186M12024</t>
  </si>
  <si>
    <t>No se ha proporcionado la evidencia adecuada correspondiente al informe sobre el estado de las 19 comisiones. En su lugar, se adjunta una matriz con 25 comisiones que dificulta la identificación de las mencionadas en el informe. Aunque se incluye el reporte de 13 servidores, no se establece la relación con las 19 comisiones indicadas, lo que IMPIDE una verificación completa. Se sugiere incluir dicha relación para mejorar la claridad del informe.</t>
  </si>
  <si>
    <t xml:space="preserve">Se realizo la explicacion y relacion frente a las comisiones solicitadas por legalizar. </t>
  </si>
  <si>
    <t>OIPMH186M12024</t>
  </si>
  <si>
    <t xml:space="preserve">Se evidencia comunicación con explicacion y relacion frente a las comisiones solicitadas por legalizar. </t>
  </si>
  <si>
    <t>Fortalecimiento 
organizacional y 
simplificación de 
procesos</t>
  </si>
  <si>
    <t xml:space="preserve">Incumplimiento del “Manual para el manejo de la información documentada de fecha 04/08/2023”, que tiene como objeto: “Establecer las actividades para controlar la creación, modificación, actualización, obsolescencia, revisión, aprobación, formalización, identificación, distribución, almacenamiento, entre otros, de los documentos internos que se manejan en el Ministerio del Interior para asegurar su manejo entre los actores. Así como también el control sobre los documentos y registros (internos y externos); que garanticen el desarrollo y la gestión de los procesos en el día a día por las diferentes áreas o dependencias 
para la prestación de los servicios encomendados y sus procesos identificados en el Sistema Integrado de Gestión”; y de la Ley 2345 de 2023, "Por medio de la cual se implementa el manual de identidad visual de las entidades estatales, se prohíben las marcas de gobierno y se establecen medidas para la austeridad en la publicidad estatal”. Lo anterior en razón a que no se evidenció actualización de la totalidad de la documentación de la dependencia en el marco del SIGI. </t>
  </si>
  <si>
    <t>Falta de asignación clara de responsabilidades dentro de la dependencia para garantizar el control, actualización y formalización de la información documentada.</t>
  </si>
  <si>
    <t>Mejorar el proceso de revisión periodica de la documentación del SIGI a cargo de la dependencia y establecer un cronograma para la revisión documental semestral.</t>
  </si>
  <si>
    <t xml:space="preserve">Establecer un cronograma para la revisión semestral de los documentos publicados en el SIGI, con el fin de garantizar el cumplimiento de las normativas vigentes.  </t>
  </si>
  <si>
    <t>1 CRONOGRAMA</t>
  </si>
  <si>
    <t>En el mes junio se realizó acta de reunión con cronograma para la actualización de documentos del proceso de servicio al ciudadano en el SIGI. El cronograma fue formalizado a la OAP.</t>
  </si>
  <si>
    <t>OIPH187M12024</t>
  </si>
  <si>
    <t xml:space="preserve">Se evidencia que el dia 27 de junio se realizo  acta de reunión con cronograma para la actualización de documentos del proceso de servicio al ciudadano en el SIGI, sin embargo no se evidencia la  formalizacion  a la OAP, acorde a lo descrito </t>
  </si>
  <si>
    <t xml:space="preserve">En el mes junio se formalizó el cronograma para la actualización de documentos del proceso de servicio al ciudadano en el SIGI frente a la OAP.( pagina 3 de la evidencia) </t>
  </si>
  <si>
    <t>El avance del III Trimestre se concentra en la elaboración técnica y validación del contenido para los 14 documentos (formatos, procedimientos y políticas) requeridos en el SIGI, según la revisión de mayo de 2025. Se considera la fase de ejecución avanzada del contenido, articulada con los entregables de Racionalización de Trámites y Participación Ciudadana (Hallazgo 182). La formalización y publicación final en el SIGI se encuentra programada para el IV Trimestre de 2025. La meta aún no ha finalizado, ya que la fecha de corte es el 30/09/2025 y la fecha de publicación final es posterior (01/11/2025 (IV Trimestre)</t>
  </si>
  <si>
    <t>Se realiza la revisión y actualización de documentos del proceso de servicio al ciudadano, de acuerdo con lo establecido en el cronograma y se formaliza la entrega de los mismos a la OAP.</t>
  </si>
  <si>
    <t>Se verifica el cumplimiento de la acción de mejora mediante el Acta de "Revisión Documentación SIGI". Se evidencia que el Grupo de Servicio al Ciudadano realizó la actualización de documentos clave (Guía de Lenguaje Claro, Protocolo de Atención, entre otros) y la creación de nuevos procedimientos como: Gestión de Solicitudes en SGDEA, Gestión de PQRSDF Anónimas y el Formulario para Peticiones Verbales. La documentación cuenta con fechas de cierre a noviembre de 2025, cumpliendo con la estandarización requerida por el SIGI.</t>
  </si>
  <si>
    <t>SEGURIDAD DIGITAL, GOBIERNO DIGITAL</t>
  </si>
  <si>
    <t>Se evidencia el No Uso de los sistemas de información institucionales: SIGI, SREAT, SNITP, HGL y SIANCP, que soportan el desarrollo de algunas actividades misionales, lo que contraviene lo estipulado en las actividades 9 y 10 del procedimiento “Servicios Tecnológicos versión 03 del 11/09/2024”, así como lo dispuesto en la Ley 610 del 2000 en relación con el posible daño patrimonial al Estado</t>
  </si>
  <si>
    <t xml:space="preserve">Falta de adaptación y apropiación por parte de los funcionarios en el uso de las herramientas tecnológicas disponibles, lo que dificulta su integración como soporte en el desarrollo de las actividades misionales. </t>
  </si>
  <si>
    <t>Fortalecer la comprensión sobre la importancia de dichas herramientas para optimizar los procesos y garantizar su alineación con los objetivos institucionales mediante mesas de trabajo para hacer seguimiento a la implementación de los sistemas de Información.</t>
  </si>
  <si>
    <t>Realizar mesas de trabajo con las áreas responsables de los Sistemas de Información para hacer seguimiento a la implementación de los sistemas de información y fortalecer la apropiación de las herramientas.</t>
  </si>
  <si>
    <t xml:space="preserve">Se realizan las mesas técnicas con las dependencias responsables de los sistemas de información. Subdirección de gobierno y gestión territorial: SNITP y SREAT; Dirección de consulta previa: SIANCP; Oficina asesora de planeación: SIGI; Grupo de victimas: HGL.
</t>
  </si>
  <si>
    <t>OIPH188M12024</t>
  </si>
  <si>
    <t xml:space="preserve">Se evidencia actas de mesas de trabajo con las dependencias, sin embargo no se tiene adjunto un informe al respecto, que es el resultado de la actividad. </t>
  </si>
  <si>
    <t>Se realizan las mesas técnicas con las dependencias responsables de los sistemas de información.
- Subdirección de Gobierno y Gestión Territorial
- Dirección de Seguridad y Convivencia Ciudadana
- Dirección de Asuntos Legislativos
- Dirección para la Democracia, la Participación
  Ciudadana y la Acción Comunal
- Grupo de Articulación Interna para la Política Pública
  de Víctimas
- Oficina Asesora de Planeación
- Dirección de Asuntos Indígenas, Rom y Minorías
- Dirección de Asuntos para Comunidades Negras,
  Afrocolombianas, Raizales y Palenqueras</t>
  </si>
  <si>
    <t>La Meta 1 (Realizar el diagnóstico y la base para el Plan Integral de Mejoramiento de Sistemas) fue Cumplida en el III Trimestre. Se llevaron a cabo mesas técnicas de trabajo entre el Grupo de Sistemas y las direcciones del Ministerio, lo que permitió consolidar el diagnóstico técnico y funcional del estado actual de los sistemas de información institucionales. Los resultados servirán como la base documentada para la formulación del plan integral (IV Trimestre), cumpliendo el objetivo principal de esta meta.</t>
  </si>
  <si>
    <t xml:space="preserve">Subdirección de Gestión Humana
</t>
  </si>
  <si>
    <t xml:space="preserve">Planeación Institucional </t>
  </si>
  <si>
    <t>Incumplimiento en la ejecución de los objetivos, iniciativas y actividades relacionadas en el Plan Nacional de Desarrollo, Plan Estratégico y Plan de Acción respectivamente</t>
  </si>
  <si>
    <t>Deficiencias en el control y seguimiento de la ejecución de los objetivos, iniciativas y actividades relacionadas en el Plan Nacional de Desarrollo, Plan Estratégico y Plan de Acción</t>
  </si>
  <si>
    <t>Generar la gestión eficiente de las iniciativas y actividades del plan de acción de la dependencia, de acuerdo con las herramientas de planificación disponibles.</t>
  </si>
  <si>
    <t xml:space="preserve">Radicar del documento antes los entes como lo indica el proceso , Dapre Ministerio de hacienda y Función Publica </t>
  </si>
  <si>
    <t xml:space="preserve">Porcentaje </t>
  </si>
  <si>
    <t>Durante el primer trimestre de la vigencia se esta en espera de la aprobación del documento  radicado a finales del 2024  en función pública para poder  continuar con el proceso, y continuar con la radicación  en las demás entidades el tramite pertinente. 
Dependemos de las entidades para poder continuar con la radiacion en las demas entidades.</t>
  </si>
  <si>
    <t>SGH2024H1M1</t>
  </si>
  <si>
    <t>Se evidencia avances en gestión respecto al trámite de aprobación del documento de formalización laboral ante el DAFP</t>
  </si>
  <si>
    <t>Para el año 2025 el documento se dejo a demanda porque la aprobación depende de otros y se encuentra en revisión</t>
  </si>
  <si>
    <t>No presenta avance</t>
  </si>
  <si>
    <t>Se realizará en el cuarto trimesrte una vez sea aprobado por las otras entidades</t>
  </si>
  <si>
    <t>No presenta avance, actividad a ejecutarse en el último trimestre de la vigencia</t>
  </si>
  <si>
    <t>Se radicó ante el Departamento Administrativo de la Presidencia de la República, Ministerio de Hacienda y Crédito Público</t>
  </si>
  <si>
    <t>Se evidencio  el conjunto de documentos que soportan el proceso de rediseño organizacional y formalización del empleo del Ministerio del Interior radicados ante el Departamento Administrativo de la Presidencia de la República, Ministerio de Hacienda y Crédito Público. 
Se sugiere implementar un mecanismo de seguimiento periódico que permita verificar el avance de la revisión, aprobación y retroalimentación por parte de dichas entidades, con el fin de garantizar la continuidad del proceso y facilitar la toma de decisiones oportunas por parte del Ministerio.1/1=100%</t>
  </si>
  <si>
    <t xml:space="preserve">Compra y contratación Pública </t>
  </si>
  <si>
    <t>Incumplimiento en la publicación de las cuentas de cobro, informes de supervisión y las evidenciascque soporten la ejecución contractual, como lo ordena el Estatuto General de Contratación de la Administración Pública Ley 80 de 1993 en cuanto a los principios rectores de transparencia y responsabilidad, así como las demás normas que rigen la contratación estatal, la Ley 2195 de 2022; el Decreto Ley 4170 de 2011; el Procedimiento Supervisión de la Ejecución Contractual del
Ministerio del Interior y el Manual de Contratación del Ministerio del Interior y los fondos a su cargo</t>
  </si>
  <si>
    <t>Deficiente control y seguimiento a los procesos contractuales por parte de la Entidad y de los supervisores, para garantizar el cargue de la información en plataforma y del registro de las actividades correspondientes a la ejecución del contrato</t>
  </si>
  <si>
    <t xml:space="preserve">Implementar controles por parte de  la Subdirectora a los supervisores de los  Contratos  dando lineamientos especificos  a tener en cuenta para la validación </t>
  </si>
  <si>
    <t>Enviar correo por la subdirectora  a los supervisores de los contratos  con las indicaciones  y lineamientos  para su respectiva verificación ,  validación  e implementaciones por los supervisiones</t>
  </si>
  <si>
    <t xml:space="preserve">Unidad </t>
  </si>
  <si>
    <t xml:space="preserve">Se envió correo a cada uno de los coordinadores de  los grupos de la SGH con las recomendaciones en calidad de supervisores de contratistas, de apoyo a la gestión  y de servicios profesionales. Se cuenta con el soporte del correo enviado </t>
  </si>
  <si>
    <t>SGH2024H2M1</t>
  </si>
  <si>
    <t xml:space="preserve">Se evidencia envio de correo con instrucciones a los supervisores en materia de controles el labor de supervisión. Conforme a la meta fijada (1) el hallazgo con fecha final 31/12/2025 se encuentra cumplido.
Evaluar si la actividad de control definida es sufiente para atender la causa raíz del hallazgo y garantizar que no haya reiteración en el hallazgo.  </t>
  </si>
  <si>
    <t xml:space="preserve">Realizar solicitud a la Subdirección  de Gestión Contractual sobre la evidencia de creación  y verificacion de  la documentación de las carpetas contractuales  de los contratos desarrollados por la Subdirección de Gestion Humana. </t>
  </si>
  <si>
    <t>Se dará cumplimiento en el siguiente trimestre</t>
  </si>
  <si>
    <t>Se envía correo a los supervisores de los Contratos con recomendaciones para la supervición de contratos</t>
  </si>
  <si>
    <t>SGH2024H2M2</t>
  </si>
  <si>
    <t>Se verificó que el 2 de mayo de 2028 la Subdirección de Gestión Humana remitió comunicación a los supervisores de los contratos de prestación de servicios y apoyo a la gestión, con el fin de reforzar los procedimientos de revisión mensual relacionados con la publicación de las cuentas de cobro y los soportes que acreditan el cumplimiento de las obligaciones contractuales.
No obstante, no se encontró evidencia documental que demuestre la ejecución de actividades de seguimiento por parte de la Subdirección respecto a dichas publicaciones. La falta de este control limita la capacidad para asegurar el cumplimiento oportuno de los lineamientos impartidos y aumenta el riesgo de reiteración del hallazgo en futuras auditorías. 1/2=50%</t>
  </si>
  <si>
    <t xml:space="preserve">Servicio al ciudadado </t>
  </si>
  <si>
    <t>Incumplimiento en término para dar respuesta a las PQRSD, tal como lo señala el código de procedimiento administrativo y de lo contencioso en el artículo 14, sustituido por el artículo 1 de la Ley 1755 de 2015, el cual señala: “Términos para resolver las distintas modalidades de peticiones. Salvo norma legal especial y so pena de sanción disciplinaria, toda petición deberá resolverse dentro de los quince (15) días siguientes a su recepción”</t>
  </si>
  <si>
    <t>Inadecuado manejo de las mesas de entrada de la dependencia en la recepción de las PQRSD y posterior distribución</t>
  </si>
  <si>
    <t xml:space="preserve">Mejorar el monitoreo de PQRSD desde la bandeja de entrada de la Subdirección y cumplir con el seguimiento a los tiempos de respuesta establecidos por la Ley </t>
  </si>
  <si>
    <t xml:space="preserve">Realizar seguimiento  por medio de matriz  con el proposito de verficar las fechas de respuesta </t>
  </si>
  <si>
    <t xml:space="preserve">Se viene realizando el seguimiento a la matriz de las PQRS  de la  Subdirección. </t>
  </si>
  <si>
    <t>No se cuenta con avance de la actividad. Al consultar la evidencia remitida, la carpeta correspondiente al hallazgo se encuentra vacia</t>
  </si>
  <si>
    <t>Se realiza seguimiento a la bandeja de entada de las PQRS</t>
  </si>
  <si>
    <t>SGH2024H3M1</t>
  </si>
  <si>
    <t>Se evidencia el seguimiento a la bandeja de entrada de PQRSD de la Subdirección de estión Humana, no obstante se recomienda complementar con la revisión periódica del estado de las solicitudes puesto que sólo de observa el seguimiento de una quincena del mes de septiembre. 1/100%</t>
  </si>
  <si>
    <t xml:space="preserve">Enviar correo por parte de la Subdirectora  recordando  el cumplimeitnso de los tiempos de las PQRSD  cada vez que sea necesario </t>
  </si>
  <si>
    <t>No presenta avance, actividad a ejecutarse en el último trimestre de la vigencia sin embargo, la acción de mejora estocada en monitoreo, por lo que la actividad de envio de correo recordando  el cumplimiento de los tiempos de las PQRSD es una actividad a ejecutar en lo corrido de la vigencia, no solo en el último trimestre de la vigencia</t>
  </si>
  <si>
    <t>Se envía correo a los coordinadores con reportes para el cumplimiento de los tiempos de las PQRS</t>
  </si>
  <si>
    <t>SGH2024H3M2</t>
  </si>
  <si>
    <t>Se evidencia que la Subdirectora emite comunicaciones periódicas, mediante correo electrónico, recordando a los responsables la obligación de cumplir con los tiempos de respuesta establecidos para la atención de las PQRSD y con el fin de fortalecer el seguimiento, promover la diligencia en el trámite y garantizar el cumplimiento de la normativa vigente. 1/1=100%</t>
  </si>
  <si>
    <t>Archivo y Gestión Documental</t>
  </si>
  <si>
    <t>Debilidades en la aplicación de la Ley 594 de 2000 en su artículo 11 Obligatoriedad de la conformación de los archivos públicos. El Estado está obligado a la creación, organización, preservación y control de los archivos, teniendo en cuenta los principios de procedencia y orden
original, el ciclo vital de los documentos y la normatividad archivística.</t>
  </si>
  <si>
    <t>Incumplimiento de la normatividad archivística por parte de los colaboradores y los tiempos de ley para la gestión de los archivos públicos y el manejo de la informació</t>
  </si>
  <si>
    <t xml:space="preserve">Fortalecer los conocimientos especificos para el cumplimento de normas de manejo  de los archivos publicos </t>
  </si>
  <si>
    <t xml:space="preserve">Enviar correo por parte de la Subdirectora a los coordinadores   con los lineamientos y directrices  para la entrega de los documentos  para el archivo publico.  </t>
  </si>
  <si>
    <t xml:space="preserve">Se envió correo por parte de la Subdirectora de Gestión Humana a cada uno de los coordinadores de los grupos de la SGH y a sus equipos de trabajo, conlas recomendaciones para reforzar la
responsabilidad en la gestión documental y el adecuado manejo de los archivos generados en cada
grupo interno de trabajo. Se cuenta con el soporte del correo enviado </t>
  </si>
  <si>
    <t>SGH2024H4M1</t>
  </si>
  <si>
    <t xml:space="preserve">Se evidencia envio de correo con instrucciones y recomendaciones encaminadas a reforzar la
responsabilidad en la gestión documental y el adecuado manejo de los archivos. Conforme a la meta fijada (1) el hallazgo se encuentra cumplido. 
Evaluar si la actividad de control definida es sufiente para atender la causa raíz del hallazgo y garantizar que no haya reiteración en el hallazgo.  </t>
  </si>
  <si>
    <t>Transparencia, acceso a la información pública y lucha contra la corrupción</t>
  </si>
  <si>
    <t>Incumplimiento de lo establecido en la Circular interna Id: 322855 del 29/04/2024, Resolución No. 1460 del 15 de septiembre de 2021 Y “Procedimiento “Comisión de Servicios y Autorización de Desplazamientos al Interior y al Exterior del País, Versión:06 vigente desde 23/04/2024 actividad 15 punto 1 y punto 2, en lo siguiente: · Tiempo de legalización de las comisiones de servicios de tres (3) días siguientes a la finalización de la mism</t>
  </si>
  <si>
    <t xml:space="preserve">Deficiencias en el control y seguimiento de las legalizaciones de las comisiones </t>
  </si>
  <si>
    <t>Reforzar el cumplimiento de los procedimientos y normas del proceso de comisiones tanto de los comisionados como los demás intervinientes.</t>
  </si>
  <si>
    <t>Capacitar a los Enlaces, funcionarios y contratistas para apropiar los procedimientos de gestión de comisiones y unificar la información en relación a fechas de entrega y anexos requeridos para radicar legalizaciones de comisión</t>
  </si>
  <si>
    <t>Se realizaron dos capacitaciones una el 27/03/2025 y otra el 19/05/2025. se cuenta con los soportes de capacitacion</t>
  </si>
  <si>
    <t>SGH2024H5M1</t>
  </si>
  <si>
    <t>Se evidencian listas de asistencia de las capacitaciones</t>
  </si>
  <si>
    <t>Presentar informe mensual  del estado de comisiones por dependencia, incluyendo pendientes por legalizar, trámite de pago; así como comisiones bloqueadas por no legalizar a tiempo</t>
  </si>
  <si>
    <t>Se realiza seguimiento a través de correo electrónico a cada una de las dependencias donde se desglosa la información de las comisiones pendientes de legalizar. Se cuenta con los soportes de envio de la informacio</t>
  </si>
  <si>
    <t>SGH2024H5M2</t>
  </si>
  <si>
    <t>Se evidencia seguimiento con distintos cortes mensuales, remitidos por correo electrónico a las dependencias, desde el mes de febrero. 
No se evidencia informe mensual, conforme a como se formuló la actividad. 
Se fijo una meta de 11 informes mensuales, para un corte de 6 meses.</t>
  </si>
  <si>
    <t xml:space="preserve">Se remitieron los seguimiento con distintos cortes semanales, dichos seguimientos se realizaron por correo electrónico a cada una de las dependencias, la subdirección de gestion humana y a la secretaria general, desde el mes de julio a el mes de septiembre.
Durante este tiempo se enviaron un total de 13 seguimientos  </t>
  </si>
  <si>
    <t>Actividad cumplida. Estimación de meta en 11 informes, cumplimiento con 13 informes</t>
  </si>
  <si>
    <t>Incumplimiento de lo establecido en la Circular interna Id: 322855 del 29/04/2024, Resolución No. 1460 del 15 de septiembre de 2021 Y “Procedimiento “Comisión de Servicios y Autorización de Desplazamientos al Interior y al Exterior del País, Versión:06 vigente desde 23/04/2024 actividad 15 punto 1 y punto 2, en lo siguiente: · Se evidenció que se tienen 215 comisiones sin legalizar que las dependencias no han Revocado y/o Radicadas sus legalizaciones</t>
  </si>
  <si>
    <t>Deficiencias en el control y seguimiento de las comisiones que no habían sido revocadas ni legalizadas debidamente</t>
  </si>
  <si>
    <t>Tramitar las 215 comisiones pendientes de legalización</t>
  </si>
  <si>
    <t xml:space="preserve">Presentar Informe a la OCI con evidencias de la gestión de las comisiones mencionadas </t>
  </si>
  <si>
    <t xml:space="preserve">Informe del avance de las 215 comisiones  Legalizaciones ., a partir de  la acción de mejora, desde la Subdirección se trabajo en poner al dia las legalizaciones y  en dejar  evidencias del trabajo desarrollado para el cumplimiento de la actividad. </t>
  </si>
  <si>
    <t>Se evidencia informe denominado "Solicitud avances Plan de Mejoramiento Institucional corte 31 de marzo del 2025" elaborado por el Coordinador Grupo de Viáticos y Gastos de Viaje, en el que se detalla la gestión de trámite de las 215 comisiones pendientes de legalizar, junto con anexo excel con fecha de legalización y de radicación en financiera. 
Si bien la actividad se encuentra cumplida, se debe tener en cuenta que atender las comisiones no legalizadas, identificadas en la auditoria (215), no elimina la causa raiz "Deficiencias en el control y seguimiento de las comisiones que no habían sido revocadas ni legalizadas debidamente". Se deben fortalecer los controles por parte de la Subdirección.</t>
  </si>
  <si>
    <t>Fortalecimiento organizacional y simplificación de procesos - Control Interno</t>
  </si>
  <si>
    <t>Se evidencia incumplimiento en el reporte de riesgos materializados que generan o podrían generar pérdidas a la entidad y los cuales no han sido comunicados a la Oficina Asesora de Planeación por la primera línea de defensa y/o líder del proceso correspondiente, incumpliendo lo señalado en la Metodología para la Administración de riesgos de gestión, corrupción y seguridad de la información Versión 03 de fecha 17/09/2024, en la que se establece: “Se debe contar con una base histórica de eventos que permita revisar si el riesgo fue identificado y qué sucedió con los controles. En caso de que el riesgo no se hubiese identificado, se debe incluir y dar el tratamiento correspondiente de acuerdo con la metodología”.</t>
  </si>
  <si>
    <t>Desconocimiento de los procedimientos y formatos para realizar el registro y reporte de eventos de riesgo detectados en el proceso</t>
  </si>
  <si>
    <t>Involucrar y comprometer a todos los servidores de la Subdirección, en conocer y aplicar los procedimientos y herramientas diseñados para la gestión de riesgos</t>
  </si>
  <si>
    <t>Identificar riesgos de gestión basados en observaciones de la auditoría interna,  reportar en la Base Histórica de Eventos de la OAP</t>
  </si>
  <si>
    <t>31/04/2025</t>
  </si>
  <si>
    <t xml:space="preserve">Durante el trimestre se recibio por parte de la Oficina Asesora de Planeación memorando ID 515547, donde solicitan  la materialización de los riesgos 2024 con plazo del  25 de abril de 2025, por lo cual la Subdirección viene desarrollando todo para remitir los riesgos de la Subdirección.  </t>
  </si>
  <si>
    <t>Se remite Oficina Asesora de Planeación el reporte del seguimiento de los riesgos. Se cuenta con el reporte enviado</t>
  </si>
  <si>
    <t>SGH2024H7M1</t>
  </si>
  <si>
    <t>Se evidencia seguimiento a riesgos para l cuatrimestre 2025. 
No se evidencia identificación de nuevos riesgos basados en las observaciones de la auditoría interna, ni reporte en la Base Histórica de Eventos, como se indica en la actividad formulada</t>
  </si>
  <si>
    <t>Se remite Oficina Asesora de Planeación el reporte del seguimiento de los riesgos. Se cuenta con el reporte enviado y se crea base historica de eventos con base en observaciones</t>
  </si>
  <si>
    <t xml:space="preserve">Se evidencia reporte de materialización de riesgos en la base histórica correpondiente al I semestre 2025. </t>
  </si>
  <si>
    <t>Política de Gestión del talento humano</t>
  </si>
  <si>
    <t>Se evidencia que existen (6) seguimientos a los acuerdos de gestión con corte a 30 de junio del 2024 sin formalizar, contraviniendo lo establecido en el “ARTÍCULO 2.2.13.1.5 Evaluación de la gestión gerencial. Del Decreto1083 del 2015, que cita “La evaluación de la gestión gerencial se realizará con base en los Acuerdos de Gestión, documentos escritos y firmados entre el superior jerárquico y el respectivo gerente público, con fundamento en los planes, programas y proyectos de la entidad
para la correspondiente vigencia.</t>
  </si>
  <si>
    <t>Ausencia de estrategias de sensibilizacion a los gerentes  frente a la importancia y obligación de los acuerdos de gestión</t>
  </si>
  <si>
    <t>Formalizar los acuerdos de gestión, realizar seguimiento y evaluación, para cada uno de los gerentes, en cada vigencia.</t>
  </si>
  <si>
    <t>Solicitud periodica del seguimiento a los acuerdos de gestión de los gerentes de cada una de las dependencias</t>
  </si>
  <si>
    <t xml:space="preserve">Número </t>
  </si>
  <si>
    <t>Desde la Subdirección de Gestión Humana se han realizado diferentes acciones de seguimiento y control, para la concertación y evaluación de los acuerdos de gestión de los gerentes públicos, esto es la remisión de 2 memorandos con las directrices del tema (ID 504362 del 7 de marzo y ID 537680 del 13 de mayo), correos electronicos de reiteración de las directrices y la retroalimentación de las revisiones de las propuestas de los compromisos y evaluaciones, enviados por los gerentes y de otro lado, en las  cartas de bienvenida de los gerentes públicos se hace énfasis en la obligatoriedad de esta actividad. La información se encuentra distribuida en tres carpetas así:
*Cartas de Bienvenida
*Memorandos
*Correos de reiteración y seguimiento</t>
  </si>
  <si>
    <t>SGH2024H8M1</t>
  </si>
  <si>
    <t>Se evidencia seguimiento periodico a los acuerdos de gestión de los gerentes de cada una de las dependencias</t>
  </si>
  <si>
    <t>Capacitación a los gerentes y enlaces de cada una de las dependencias sobre el  Nuevo Modelo de Gerencia Pública y Acuerdos de Gestión: hacia la gerencia pública 4.0 expedido por el Departamento Administrativo de la Función Pública-DAFP</t>
  </si>
  <si>
    <t>En los meses de marzo y mayo se realizaron capacitaciónes sobre el Nuevo Modelo de Gerencia Pública, dirigido a los Directivos y enlaces. Se cuenta con las listas de Asistencia y la pieza de convocatoria a las capacitaciones</t>
  </si>
  <si>
    <t>SGH2024H8M2</t>
  </si>
  <si>
    <t>Se evidencia realización de capacitaciones sobre el nuevo modelo de gerencia pública</t>
  </si>
  <si>
    <t>Contratación y Supervisión</t>
  </si>
  <si>
    <t>Contrato No 2609 de 2023 (A) – Requisitos primer desembolso. Cronograma de actividades en la ejecución del contrato sin el requerido conocimiento y sin preveer riesgos de incumplimiento lo cual obliga a la aprobación de su suspensión</t>
  </si>
  <si>
    <t>Error de redacción</t>
  </si>
  <si>
    <t>Aumentar los filtros de revisión al momento de la elaboración de documentos pre contractuales, con el fin de que no existan diferencias entre la información planteada en los estudios previos y los anexos de condiciones</t>
  </si>
  <si>
    <t>Designar a un funcionario o Contratista que se encargue de revisar los documentos pre contractuales antes de ser subidos a a la plataforma SECOP 2.</t>
  </si>
  <si>
    <t>Contrato</t>
  </si>
  <si>
    <t>Mediante contrato de prestación de servicios se vinculó un profesional experto en Derecho Contractual, encargardo de las revisiones de los documentos precontractaules, contractuales y postcontractuales.</t>
  </si>
  <si>
    <t>DCPH40M12024</t>
  </si>
  <si>
    <t xml:space="preserve">Mediante contrato de prestación de servicios se vinculó un profesional experto en Derecho Contractual, encargardo de las revisiones de los documentos precontractaules, contractuales y postcontractuales. Se adjunta Anexo Condiciones Contrato 36 de 2025 JOHAN ALBERTO RODRIGUEZ </t>
  </si>
  <si>
    <t>Se evidencia la vinculacion del profesional que hara el seguimiento contractual en la Direccion</t>
  </si>
  <si>
    <t>Se evidencia anexo de condiciones contrato servicios profesionales y/o de apoyo a la gestión No. 36 de 2025 con el rol de revisión y seguimiento contractual. 6/12=50%</t>
  </si>
  <si>
    <t xml:space="preserve">Se evidencia anexo de condiciones del contrato servicios profesionales y/o de apoyo a la gestión No. 36 de 2025 con el rol de revisión y seguimiento contractual. </t>
  </si>
  <si>
    <t>Contrato interadministrativo No 2702 de 2023 (A) -- El contratista no hizo entrega de la totalidad de los soportes requeridos para el primer desembolso contemplados en los estudios previos y obligaciones del contratista</t>
  </si>
  <si>
    <t>Error de redacción y falta de seguimiento en el cargue de la información en la plataforma SECOP 2</t>
  </si>
  <si>
    <t>Aumentar los filtros de revisión al momento de la elaboración de documentos pre contractuales, con el fin de que no existan diferencias entra la información planteada en los estudios previos y anexos de condiciones. Asimismo se implementará el plan de pagos en la plataforma SECOP 2 a fin de que el contratista suba el mismo los soportes de ejecucicón del contrato, y el supervisor los revise desde la plataforma, de tal manera que queda trazabilidad de las actividades desarrolladas  y no haya perdida de la información.</t>
  </si>
  <si>
    <t>Designar a un funcionario o Contratista que se encargue de revisar los documentos pre contractuales antes de ser subidos a a la plataforma SECOP 2. Igualmente el funcionario o contratista al momento de subir el contrato a SECOP 2 debe diseñar el plan de pagos para que el supervisor y contratista al momento de la presentación de los informes, interactuen con la plataforma, evitando la utilización de correo electrónico para estos fines.</t>
  </si>
  <si>
    <t>Plan de pagos</t>
  </si>
  <si>
    <t>Los documentos precontractuales se estan sometiendo a doble revisión despues de la elaboración del grupo de contratación, los pagos se configuraron en el plan de pagos en Secop II para la presentación de informes.</t>
  </si>
  <si>
    <t>DCPH41M12024</t>
  </si>
  <si>
    <t>Los documentos precontractuales se estan sometiendo a doble revisión después de la elaboración del grupo de contratación, los pagos se configuraron en el plan de pagos en Secop II para la presentación de informes.
Se adjunta Tabla de Control Configuración Plan de Pagos en SECOP</t>
  </si>
  <si>
    <t>Se evidencia la matriz de seguimiento con el PLAN DE PAGOS CONFIGURADO SECOP II y ESTADO DEL CONTRATO</t>
  </si>
  <si>
    <t>Se evidencia herramienta en excel de Plan de pagos y Estado de los contratos suscritoos en DCP, para utilizarlo en el rol de revisión y seguimiento contractual. 6/12=50%</t>
  </si>
  <si>
    <t>Se evidencia herramienta en excel de Plan de pagos y Estado de los contratos suscritos en DCP, para utilizarlo en el rol de revisión y seguimiento contractual. 
Se recomienda adicionar fecha de actualización del documento.</t>
  </si>
  <si>
    <t xml:space="preserve">Se evidencia herramienta en excel de Plan de pagos y Estado de los contratos suscritos en DCP con corte A 31/12/2025, para utilizarlo en el rol de revisión y seguimiento contractual. </t>
  </si>
  <si>
    <t>Contrato interadministrativo No 2702 de 2023 Documentos sin el lleno de Requisitos (A) -- El contratista no hizo entrega de la totalidad de los soportes requeridos para el primer desembolso contemplados en los estudios previos y obligaciones del contratista.</t>
  </si>
  <si>
    <t>Falta de seguimiento por parte del supervisor</t>
  </si>
  <si>
    <t>Designar apoyos a la supervisión en aras de fortalecer las actividades desarrolladas por el supervisor del contrato, y de esta manera mejorar la calidad de los productos entregados.</t>
  </si>
  <si>
    <t>Designar apoyos a la supervisión</t>
  </si>
  <si>
    <t>Designación</t>
  </si>
  <si>
    <t>El contrato 99 de 2025 con FAMOC DEPANEL S.A.S., vigente en el trimestre y diferente a Prestación de servicios. Mediante Memorando No. 2025-3-002430-019946, con Id. 570978, de fecha 8 de julio de 2025, se designó el apoyo a la supervisión del referido contrato.</t>
  </si>
  <si>
    <t>DCPH42M12024</t>
  </si>
  <si>
    <t>A corte de 31 de marzo de 2025 no se han celebrado contratos diferentes a prestación de servicios, una vez se cuente con contratos en ejecución se realizará la designación de supervisión y posterior la designación de apoyo a la supervisión.</t>
  </si>
  <si>
    <t>No han celebrado contratos que permitan la implementacion de la meta</t>
  </si>
  <si>
    <t>El primero de mayo se celebró el contrato 99 de 2025 con FAMOC DEPANEL S.A.S. y se encuentra en trámite la designación del apoyo a la gestión, lo anterior con base en que, a fecha del 25 de junio de 2025, se realizó una modificación del contrato en su cláusula tercera "Forma de Pago". Minuta de modificación del contrato 99 de 2025 celebrado con FAMOC DEPANEL S.A.S.</t>
  </si>
  <si>
    <t>Se evidencia contrato No. 99 de 2025 con FAMOC DEPANEL S.A.S. y se encuentra en trámite la designación del apoyo a la gestión</t>
  </si>
  <si>
    <t>El primero de mayo se celebró el contrato 99 de 2025 con FAMOC DEPANEL S.A.S., a la fecha es el unico contrato que se encuentra en ejecución diferente a Prestación de servicios. Asimismo, mediante Memorando No. 2025-3-002430-019946, con Id. 570978, de fecha 8 de julio de 2025, se designó el apoyo a la supervisión del referido contrato.</t>
  </si>
  <si>
    <t>Se evidencia contrato No. 99 de 2025 con FAMOC DEPANEL S.A.S. y se evidenció una comunicación de fecha 19/09/2024 en donde se realizó designación a una funcionaria como apoyo administrativo y financiero a la supervisión del Contrato 1862 de 2024 suscrito con la Universidad Nacional de Colombia.</t>
  </si>
  <si>
    <t>Se evidencia contrato No. 99 de 2025 con FAMOC DEPANEL S.A.S. y se evidenció una comunicación de fecha 08/07/2025 en donde se realizó Comunicación apoyo a la supervisión del contrato 099 de 2025.</t>
  </si>
  <si>
    <t>El Ministerio del Interior no realizó la debida supervisión de las obligaciones de la UNAD en lo que se refiere al seguimiento jurídico, ya que el Representante Legal de la Asociación beneficiaria de la concesión radial Resolución 2243, la cedió informalmente y a manera de acuerdo de voluntades, a otra Asociación.</t>
  </si>
  <si>
    <t>Falta de supervisión del Ministerio del Interior en el seguimiento jurídico de las obligaciones de la UNAD, lo que permitió la cesión informal de la concesión radial.</t>
  </si>
  <si>
    <t xml:space="preserve">Elaborar e implementar un plan de trabajo detallado para la liquidación del Contrato Interadministrativo No. 1883 de 2021. incluyendo la participación de todas las áreas del Ministerio y partes pertinentes involucradas en el contrato. </t>
  </si>
  <si>
    <t>Solicitud del expediente contractual del Contrato Interadministrativo No. 1883</t>
  </si>
  <si>
    <t>Expediente contractual del contrato interadministrativo 1883.</t>
  </si>
  <si>
    <t>DCN2024H200M1</t>
  </si>
  <si>
    <t xml:space="preserve">Se evidencia por mediol del link allegado  remisión a la pagina de secop, sin embargo, no está relacionado con la actividad de  elaborar e implementar un plan de trabajo detallado para la liquidación del Contrato Interadministrativo No. 1883 de 2021 incluyendo la participación de todas las áreas del Ministerio y partes pertinentes involucradas en el contrato, tampoco se encuentra el entregale relacionado que es la solicitud del expediente contractual . </t>
  </si>
  <si>
    <t>Se remite memorando de solicitud de liquidación de contrato interadministrativo No 1883 de 20221 radicado ante la Subdirección de Gestión Contractual con fecha de 11 de junio de 2025.</t>
  </si>
  <si>
    <t>DCN2024H1M1 CGR UNAD</t>
  </si>
  <si>
    <t>Se evidencio memorando de solicitud de liquidación de contrato interadministrativo No 1883 de 20221 radicado ante la Subdirección de Gestión Contractual con fecha de 11 de junio de 2025.</t>
  </si>
  <si>
    <t>La supervisión deficiente del Convenio de Cooperación 000009 y el Contrato Interadministrativo No. 1883 de 2021 permitió el uso irregular de fondos. Al comparar el Informe de Ejecución con facturas y cuentas de cobro, se detectaron fallas en el seguimiento técnico, administrativo y financiero. La Asociación utilizó recursos para pagar servicios no soportados y ajenos a la emisora.</t>
  </si>
  <si>
    <t>Deficiencias en la Supervisión tanto del del Convenio de Cooperación 000009 de mayo de 2022 y del Contrato Interadministrativo No. 1883 de 2021, lo que permitió el uso irregular de los recursos girados.</t>
  </si>
  <si>
    <t>Solicitud de informe final a la UNAD.</t>
  </si>
  <si>
    <t>En el proximo trimestre se realizará la reunión con las areas definidas</t>
  </si>
  <si>
    <t>Se remite informe final conv. 1883 de 2021 UNAD, informe final NARP VRV e informe de actividades acreditación e certificacion diplomado.</t>
  </si>
  <si>
    <t>DCN2024H2M1 CGR UNAD</t>
  </si>
  <si>
    <t>Se evidencio informe final conv. 1883 de 2021 UNAD, informe final NARP VRV e informe de actividades acreditación e certificacion diplomado.</t>
  </si>
  <si>
    <t>La supervisión deficiente del Ministerio del Interior y la UNAD en la puesta en marcha de la emisora comunitaria en El Plato, Magdalena, resultó en una gestión fiscal antieconómica. Los recursos públicos, entregados a la Asociación “AAFRIGAMAC”, no se destinaron al funcionamiento de la emisora, dejando equipos adquiridos sin uso.</t>
  </si>
  <si>
    <t>Deficiencias en la supervisión del Ministerio del Interior y la UNAD, lo que permitió que los recursos públicos no se destinaran al funcionamiento de la emisora comunitaria y que los equipos adquiridos no se estén utilizando.</t>
  </si>
  <si>
    <t>Establecer mesa de trabajo con oficina de Gestión Contractual, Dirección Jurídica, Subdirección Administrativa y Financiera para determinar los cálculo y conciliación de las obligaciones financieras y establecer pasos a seguir frente a las responsabilidades en el cumplimiento de las obligaciones contractuales que permitan la elaboración y firma del acta de liquidación.</t>
  </si>
  <si>
    <t>Se anexan como soporte acta de liquidación, informe final de supervisor anexo 10 convenio 1883 de 2021 y memorando de radicación liquidación convenio 1883 de 2021 UNAD.</t>
  </si>
  <si>
    <t>DCN2024H3M1 CGR UNAD</t>
  </si>
  <si>
    <t>Se evidencio acta de liquidación, informe final de supervisor anexo 10 convenio 1883 de 2021 y memorando de radicación liquidación convenio 1883 de 2021 UNAD.</t>
  </si>
  <si>
    <t xml:space="preserve">Mejora Normativa </t>
  </si>
  <si>
    <t>Se evidencia la no actualización periódica del normograma correspondiente a la Oficina Asesora de Planeación, incumpliendo lo establecido en instructivo “ACTUALIZACIÓN Y CONTROL DEL NORMOGRAMA DEL MINISTERIO DEL INTERIOR versión 02 de fecha 25/11/2020” y formato “Anexo 1 normograma, versión 3 de a fecha 7-4-2021”</t>
  </si>
  <si>
    <t>No se ha designado un responsable específico para garantizar que el normograma de la OAP se encuentre actualizado de manera periódica.</t>
  </si>
  <si>
    <t>Garantizar que el normograma de la OAP se encuentre  actualizado.</t>
  </si>
  <si>
    <t>Designar un contratista responsable con la obligación contractual específica para la verificación y actualización mensual del normograma de la OAP.</t>
  </si>
  <si>
    <t>Contratista asignado para esta labor/
Número.</t>
  </si>
  <si>
    <t xml:space="preserve">Se realizo la contrataciòn de una contratista con las obligaciones para el desarrollo del Normograma </t>
  </si>
  <si>
    <t>OAP2025H1M1</t>
  </si>
  <si>
    <t>Se valido el cumplimiento a conformidad de la evidencia para da por cumplida la actidad propuesta.</t>
  </si>
  <si>
    <t>Remitir memorando a los equipos de trabajo de la OAP solicitando la actualización mensual de la información normativa de la OAP.</t>
  </si>
  <si>
    <t>Memorando/
Número</t>
  </si>
  <si>
    <t>Se remitio memorando a traves de correo electronico a las coordinadoras de los grupos de la OAP requiriendo la actualizacion del Normograma, cada coordinadora ha remitido correos electronicos con la informaciòn juridica de acuerdo a cada area, para su consolidaciòn.</t>
  </si>
  <si>
    <t>OAP2025H1M2</t>
  </si>
  <si>
    <t>Se evidencia por parte de la Oficina de Control Interno, la solicitud de actualiuzación del normograma a los diferentes grupos de la Oficina Asesora de Planeación, tal cual como se planteo en la actividad de esta meta</t>
  </si>
  <si>
    <t>Mantener actualizado el normograma de la OAP, cumpliendo con lo establecido en el instructivo denominado "Actualización y control del normograma del Ministerio del Interior"</t>
  </si>
  <si>
    <t>Normograma actualizado/
Número</t>
  </si>
  <si>
    <t>Se ha realizado la actualizaciòn del Normograma de acuerdo a la informaciòn reportada por las Coordinadoras de los grupos de la OAP.La actualizaciòn del Normograma se unifica dentro de un solo archivo final para la OAP de acuerdo al instructivo denominado "ACTUALIZACIÓN Y CONTROL DEL NORMOGRAMA DEL MINISTERIO DEL INTERIOR"</t>
  </si>
  <si>
    <t>OAP2025H1M3</t>
  </si>
  <si>
    <t>Se evidencia por parte de la Oficina de Control Interno, la actualizacion del normograma de la OAP en los meses de mayo, junio y julio 2025, cumpliendo con lo establecido en el instructivo denominado "Actualización y control del normograma del Ministerio del Interior"</t>
  </si>
  <si>
    <t xml:space="preserve">Solicitar capacitación a la Oficina Jurídica del Ministerio del Interior como líder del proceso, para mantener actualizados y capacitados a los contratistas o funcionarios respecto de la elaboración del normograma.  </t>
  </si>
  <si>
    <t>Se solicito revisiòn del Normograma de la OAP a la Dir. Juridica mediante correo electronico Una vez sea revisado el Normograma de la OAP se solicita la publicaciòn en la pagina Web del Ministerio.</t>
  </si>
  <si>
    <t>OAP2025H1M4</t>
  </si>
  <si>
    <t>Se evidencia la remisión del Normograma actualizado a la Dirección Juricida para revisión y publicación, esta mediente el soporte de la socialización del mismo para realizar el cierre de la actividad</t>
  </si>
  <si>
    <t>Se solicitó capacitación a la Dirección Jurídica , para mantener actualizados y capacitados a los contratistas o funcionarios respecto de la elaboración del normograma; con fecha 10 de Julio de 2025 - 11 de Agosto de 2025 y el 30 de septiembre 2025</t>
  </si>
  <si>
    <t>Se evidencia solicitudes de capacitación a la Dirección Jurídica para los meses de julio, agosto y septiembre. 
Meta fijada en 1 memorando, se evidencia el envío de 3</t>
  </si>
  <si>
    <t xml:space="preserve">Planeación
Institucional
</t>
  </si>
  <si>
    <t>Se evidenció la aprobación del concepto estratégico actualizado en sesión del Comité Institucional de Gestión y Desempeño de fecha diciembre 2024, sin embargo, no se reflejan los cambios aprobados en los diferentes instrumentos de planeación, ni en la sede electrónica del Ministerio, incumpliendo lo establecido en la Ley 1712 de 2014, ARTÍCULO 7. Disponibilidad de la Información. En virtud de los principios señalados, deberá estar a disposición del público la información a la que hace referencia la presente ley, a través de medios físicos, remotos o locales de comunicación electrónica. Los sujetos obligados deberán tener a disposición de las personas interesadas dicha información en la Web, a fin de que estas puedan obtener la información, de manera directa o mediante impresiones.</t>
  </si>
  <si>
    <t xml:space="preserve">Falta de definición de roles y rigurosidad en la revisión y actualización del concepto estratégico </t>
  </si>
  <si>
    <t>Actualizar y articular el concepto estratégico con los instrumentos de planeación de la entidad</t>
  </si>
  <si>
    <t>Formulación de cronograma para definir las actividades que permitan el cumplimiento de la actualización del concepto estratégico</t>
  </si>
  <si>
    <t>Cronograma/
Número</t>
  </si>
  <si>
    <t>Esta actividad está programada para para iniciar en el mes de julio de 2025</t>
  </si>
  <si>
    <t>OAP2025H2M1</t>
  </si>
  <si>
    <t>No reporta avance, la actividad esta programada para iniciar en el mes de julio de 2025</t>
  </si>
  <si>
    <t>En el mes de julio de 2025 se elaboró el cronograma donde se definieron las actividades que permitirán el cumplimiento de la actualización del concepto estratégico.</t>
  </si>
  <si>
    <t xml:space="preserve">Se evidencia archivo de cronograma, sin ningún tipo de formalización por parte del jefe de la Oficina Asesora de Planeación. Contiene como actividades a ejecutar, entre agosto y noviembre:
- Mesa de trabajo para contextualizar el avance de la actualización del concepto estratégico
- Revisión de documentación del concepto estratégico presentado en el Comité Institucional de Gestión y Desempeño
- Ajuste concepto estratégico
- Presentación ante comité institucional de gestión y desempeño
</t>
  </si>
  <si>
    <t xml:space="preserve">
Actualizar y articular el concepto estratégico con los instrumentos de planeación de la entidad</t>
  </si>
  <si>
    <t>Mesas técnicas con el grupo de trabajo de la OAP para actualizar el concepto estratégico</t>
  </si>
  <si>
    <t>Listas de asistencia/
 Porcentaje</t>
  </si>
  <si>
    <t>Esta actividad está programada para iniciar en el mes de julio de 2025</t>
  </si>
  <si>
    <t>OAP2025H2M2</t>
  </si>
  <si>
    <t>Se realizó mesa técnica con el grupo de trabajo de la OAP para actualizar el concepto estratégico, donde se establece que la documentación soporte no contiene la claridad normativa, ni alcance, ni un documento estructurado desde lo existente, frente a la propuesta que permita con base en ello emitir un concepto estratégico. Se anexa los listados de asistencia.</t>
  </si>
  <si>
    <t>La actividad esta planteada en terminos de varias mesas técnicas sin embargo, la cuantificación esta medida en terminos de porcentajes, por lo que no se cuenta con información de la cantidad de mesas técnicas a realizar. 
La Oficina Asesora de Planeación reporta un cumplimiento del 20% aun cuando la actividad tenía plazo máximo de ejecución 29 de agosto. 
Se evidencia acta de mesa técnica con la participación solo de 2 personas del equipo de la OAP</t>
  </si>
  <si>
    <t>La meta propuesta fue acanzada en el tercer trimestre de 2025, conforme a lo planeado. Sin embargo, por error involuntario en el reporte del tercer trimestre no se indicó el cumplimiento del 100%.</t>
  </si>
  <si>
    <t xml:space="preserve">Conforme a lo manifestado por la OAP, la meta de las mesas técnicas fue alcanzada en el mes de agosto, evidenciando que solo se realizó una mesa técnica.
La actividad esta planteada en terminos de varias mesas técnicas sin embargo, la cuantificación esta medida en terminos de porcentajes, por lo que no se cuenta con información de la cantidad de mesas técnicas a realizar. </t>
  </si>
  <si>
    <t>Se evidenció que el Plan Estratégico de Tecnologías de la Información PETI y Plan Estratégico de Seguridad de la Información, Ciberseguridad y Protección de la Privacidad del Ministerio del Interior están articulados parcialmente con el plan de acción vigencia 2025, y se evidenció que el Plan tratamiento de riesgos de seguridad de la información publicado en la página web se encuentra desactualizado, de acuerdo a lo evidenciado en la acta de Comité esta fue aprobado el 21 de noviembre de 2024 y no se evidencia aprobación del plan vigencia 2025. Incumplimiento en lo dispuesto en el Decreto 612 de 2018 en ARTÍCULO 1.:"2.2.22.3.14. Integración de los planes institucionales y estratégicos al Plan de Acción. Las entidades del Estado, según el ámbito del Modelo Integrado de Planeación y Gestión, al Plan de Acción del artículo 74 de la Ley 1474 de 2011, deberán integrar los planes institucionales y estratégicos relativos a continuación y publicarlo en su página web, el 31 de enero de cada año.</t>
  </si>
  <si>
    <t>Falta de un mecanismo de seguimiento a la actualización de los planes del Decreto 612 de 2018 y articulación efectiva con el plan de acción</t>
  </si>
  <si>
    <t>Definir lineamientos para la actualización y articulación de los planes del decreto 612 de 2018</t>
  </si>
  <si>
    <t xml:space="preserve">Formular los lineamientos y parámetros para la actualización, aprobación y publicación de los planes del Decreto 612 de 2018, así como lineamientos para la articulación con el plan de acción
</t>
  </si>
  <si>
    <t>Documento Guía/
Número</t>
  </si>
  <si>
    <r>
      <t xml:space="preserve">Durante el mes de mayo y junio se realizó la formulación del documento guia con los lineamientos para la actualización y articulación de los planes del decreto 612 de 2018. </t>
    </r>
    <r>
      <rPr>
        <b/>
        <sz val="9"/>
        <color rgb="FF000000"/>
        <rFont val="Arial"/>
        <family val="2"/>
      </rPr>
      <t>Se ha avanzado en un 70%</t>
    </r>
    <r>
      <rPr>
        <sz val="9"/>
        <color rgb="FF000000"/>
        <rFont val="Arial"/>
        <family val="2"/>
      </rPr>
      <t xml:space="preserve"> de la formulación del documento. Es importante señalar que este documento será perfeccionado durante los meses de julio y agosto de 2025. Durante el mes de julio y agosto se continuará trabajando de manera constante para que el documento guia quede correctamente extructurado.</t>
    </r>
  </si>
  <si>
    <t>OAP2025H3M1</t>
  </si>
  <si>
    <t>La Oficina de Control Interno, evidencio el borrador con la estructura del documento  Lineamientos para la Actualización y Articulaciuón de los planes del Decerto 612 de 2018,</t>
  </si>
  <si>
    <t xml:space="preserve">Durante el tercer trimestre de 2025 se termino de elaborar el documento con los lineamientos para la actualización y articulación de los planes del decreto 612 de 2018 con el Plan Estratégico Institucional y de Acción. No obstante, dada la actualización del formato SIGI en el cual se elaboró el documento, fue necesario trasladar la información y ajustarla a este, lo cual generó un retraso en el proceso, impidiendo que se remitiera antes de terminar el trimestre al Grupo de Mejoramiento Continuo para revisión y aprobación del mismo. Dado lo anterior, durante el mes de octubre se estará realizando la publicación y socialización de este documento. </t>
  </si>
  <si>
    <t>Se cuenta con evidencia de creación de documento de lineamientos sin embargo, no se encuentra formalmente  publicado en el Sistema Integrado de Gestión</t>
  </si>
  <si>
    <t>Durante el mes de noviembre de 2025 se realizó la publicación y socialización del documento interno a partir del cual se establecen los lineamientos para la actualización y articulación de los planes del decreto 612 de 2018 con el Plan Estratégico Institucional y de Acción</t>
  </si>
  <si>
    <t>Se evidencia el documento denominado "Lineamientos para la actualizción y articulación de los planes del decreto 612 de 2018 con el Plan Estratégico Institucional y de Acción" fiormalizado el 13-11-2025</t>
  </si>
  <si>
    <t xml:space="preserve">Realizar mesas de trabajo con la OIP y demás áreas para orientar la articulación de los planes </t>
  </si>
  <si>
    <t>Listados de asistencia/ 
 Porcentaje</t>
  </si>
  <si>
    <t xml:space="preserve">Esta actividad está programada para iniciar en el mes de septiembre de 2025 </t>
  </si>
  <si>
    <t>OAP2025H3M2</t>
  </si>
  <si>
    <t>No reporta avance, la actividad esta programada para iniciar en el mes de septiembre de 2025</t>
  </si>
  <si>
    <t>Dado que no se alcanzó a publicar y socializar el documento con los lineamientos para la actualización y articulación de los planes del decreto 612 de 2018 con el Plan Estratégico Institucional y de Acción (PEIA), y teniendo en cuenta que durante el último trimestre del año se realiza el proceso de planeación estratégica 2026, donde se validará la integración de estos planes con el PEIA, la actividad esta programada para desarrollarse a partir del mes de octubre de 2025.</t>
  </si>
  <si>
    <t>No se presenta avance</t>
  </si>
  <si>
    <t>Durante el último trimestre de la vigencia se realizaron diferentes mesas de trabajo con las dependencias, donde el Grupo de Planes, Programas y Proyectos de la OAP socializó el documento de lineamientos para la actualización y articulación de los planes del Decreto 612 de 2018 con el PEIA, y se oriento esta articulación en el marco de la planeación estratégica 2026. Asimismo, en la sesión del 20 de noviembre del Comité Institucional de Gestión y Desempeño se socializó el documento, para la integración de estos planes con el PEIA.</t>
  </si>
  <si>
    <t>Se evidencian listados de asistencia de mesas técnicas adelantadas en el último trimestre de la vigencia 2025</t>
  </si>
  <si>
    <t>Se evidenció el no cumplimiento de las metas establecidas en las iniciativas diseñadas para medir los objetivos estratégicos de la entidad. Este incumplimiento refleja una falta de alineación entre las actividades realizadas y los resultados esperados, lo que puede comprometer el cumplimiento de los objetivos a largo plazo y la efectividad de la planificación estratégica</t>
  </si>
  <si>
    <t>Factores externos a la OAP ya que el cumplimiento de las metas depende directamente de las áreas</t>
  </si>
  <si>
    <t>Seguimiento al reporte del Plan Estratégico Institucional y de Acción</t>
  </si>
  <si>
    <t>Informar el avance de cumplimiento de las metas del Plan Estratégico Institucional y de Acción a través del Comité Institucional de Gestión y Desempeño</t>
  </si>
  <si>
    <t>Actas/
Número</t>
  </si>
  <si>
    <t>Esta actividad está programada para iniciar en el mes de agosto de 2025. Una vez realizado el seguimiento a los PEI y de Acción, los resultados será presentados al comité Institucional de Gestión y Desempeño.</t>
  </si>
  <si>
    <t>OAP2025H4M1</t>
  </si>
  <si>
    <t>No reporta avance, la actividad esta programada para iniciar en el mes de agosto de 2025</t>
  </si>
  <si>
    <t>Si bien la actividad estaba programada para realizarse a partir del mes de agosto de 2025, donde se presentaría ante el comité Institucional de Gestión y Desempeño el avance de cumplimiento de las metas del PEIA, es importante mencionar que, gracias al reporte oportuno de la información por parte de las áreas, se logro presentar al comité el avance del cumplimiento de metas con corte al segundo trimestre de 2025. Se anexa el acta de la sesión del Comité realizada el día 23 de julio.</t>
  </si>
  <si>
    <t>Se evidencia acta de Comité del 23 de julio, la ejecución de la actividad culmina en noviembre</t>
  </si>
  <si>
    <t>El día 20 de noviembre de 2025 se informó el avance de cumplimiento de las metas del Plan Estratégico Institucional y de Acción con corte al tercer trimestre de 2025, a través del Comité Institucional de Gestión y Desempeño.
Se anexa el acta de la sesión del Comité realizada el día 20 de noviembre.</t>
  </si>
  <si>
    <t>Se evidencia acta de Comité realizado el 20 de noviembre de 2025.</t>
  </si>
  <si>
    <t>Se evidencia que, al realizar la consulta en la sede electrónica de SINERGIA, de las metas asociadas al Ministerio del Interior se incumple con lo establecido en el Decreto 1082 de 2015 en el artículo 2.2.7.2.3.3 que define que la responsabilidad de actualizar y cargar la información relacionada con el seguimiento: avances cuantitativos y cualitativos de programas, metas e indicadores está a cargo de la Oficina Asesora de Planeación como líder del proceso</t>
  </si>
  <si>
    <t>Seguimiento al reporte de los indicadores SINERGIA</t>
  </si>
  <si>
    <t>Remitir memorandos con solicitud de información</t>
  </si>
  <si>
    <t>Memorandos/
 Porcentaje</t>
  </si>
  <si>
    <t>La Oficina Asesora de Planeación (OAP) adelantó un proceso de seguimiento al reporte de avances de los indicadores de producto y de gestión asociados a los compromisos sectoriales del Plan Nacional de Desarrollo (PND) 2022–2026, específicamente en lo relacionado con las comunidades étnicas. Este proceso se orientó a verificar el cumplimiento de las obligaciones asignadas a las diferentes dependencias y entidades adscritas al Ministerio en su calidad de Gerentes de Meta, quienes deben reportar dicha información en la plataforma Sinergia, en cumplimiento del paso 5 del artículo 2.2.7.2.2.6 del Decreto 1082 de 2015.
En el marco de esta labor, se desarrollaron mesas de trabajo con cada dependencia, en las cuales se brindó asesoría técnica especializada para la construcción de la ficha técnica NT2–22, correspondiente a los Planes de Etnodesarrollo de Comunidades Negras. Asimismo, se realizó acompañamiento para el cargue oportuno y mensual de los avances cualitativos y cuantitativos en la plataforma, y se estableció un sistema de alertas mensuales para advertir sobre posibles rezagos en el reporte de la información.
Como medida adicional para fortalecer el cumplimiento de los compromisos y superar rezagos identificados, se implementó un plan de choque en articulación con el Viceministerio del Diálogo Social y la Dirección de Derechos Humanos y Paz del Departamento Nacional de Planeación (DNP). Esta estrategia permitió nivelar reportes pendientes y avanzar significativamente en el cumplimiento de las metas sectoriales establecidas con enfoque diferencial étnico.
Finalmente, se presentó y sustentó ante el comité directivo del Viceministerio del Diálogo Social el balance de los avances alcanzados en los indicadores étnicos del PND, con corte al 31 de mayo de 2025. Todo este proceso se desarrolló en coordinación directa con las siguientes dependencias y entidades adscritas al Ministerio:DAI, DCN, DCP, DSC,DDH, DDP, SGT y UNP.</t>
  </si>
  <si>
    <t>OAP2025H5M1</t>
  </si>
  <si>
    <t>La Oficina de Control Interno, evidencio la gestion para la construccion de la ficha tecnica NT2-22 del capitulo etnico en la plataforma Sinergia, capacitacion por parte del DNP en coordinación con la OAP y posterior cargue de la información.</t>
  </si>
  <si>
    <t>Informar el avance de cumplimiento y estado de reporte en la plataforma SINERGIA a través del Comité Institucional de Gestión y Desempeño</t>
  </si>
  <si>
    <t xml:space="preserve">Esta actividad está programada para iniciar en el mes de agosto de 2025 </t>
  </si>
  <si>
    <t>OAP2025H5M2</t>
  </si>
  <si>
    <t>Dado que el Comité Institucional de Gestión y Desempeño sesionó el día 23 de julio, se decidió presentar en esta sesión el avance de cumplimiento y estado de reporte en la plataforma SINERGIA. Se anexa el acta de la sesión del comité realizada el día 23 de julio.</t>
  </si>
  <si>
    <t>Se procedió a informar el avance de cumplimiento y estado de reporte en la plataforma SINERGIA, en la sesión del Comité Institucional de Gestión y Desempeño realizada el día 20 de noviembre de 2025. Se anexa el acta correspondiente.</t>
  </si>
  <si>
    <t>Fortalecimiento organizacional y de procesos</t>
  </si>
  <si>
    <r>
      <t xml:space="preserve">Se evidenció debilidad en los controles asociados al monitoreo o seguimiento a rutas Scorecard, incumpliendo lo establecido en los roles asignados para la segunda línea de defensa en la designación de responsabilidades y roles en el Manual Operativo MIPG V04 del 2021, que cita </t>
    </r>
    <r>
      <rPr>
        <i/>
        <sz val="9"/>
        <color rgb="FF000000"/>
        <rFont val="Arial"/>
        <family val="2"/>
      </rPr>
      <t>“Hacer un seguimiento o autoevaluación permanente de la gestión, de manera que pueda orientar y generar alertas a las personas que hacen parte de la 1ª línea de defensa, así como a la Alta Dirección (Línea Estratégica)”</t>
    </r>
  </si>
  <si>
    <t>Insuficiencia de personal asignado, lo cual limita la capacidad operativa para cumplir de manera oportuna y efectiva con las funciones de seguimiento, control y autoevaluación contempladas en el Manual Operativo MIPG V04 del 2021.</t>
  </si>
  <si>
    <t xml:space="preserve">Gestionar la solicitud formal a la Subdirección de Gestión Humana acerca de la provisión de vacantes dispuestas para la Oficina Asesora de Planeación  </t>
  </si>
  <si>
    <t>Elaborar y radicar la solicitud formal dirigida a la Subdirección de Gestión Humana acerca de la provisión de las vacantes disponibles para la Oficina Asesora de Planeación</t>
  </si>
  <si>
    <t>Se elaboró y radicó la solicitud formal dirigida a la Subdirección de Gestión Humana, solicitando información sobre la provisión de las vacantes disponibles para la Oficina Asesora de Planeación.</t>
  </si>
  <si>
    <t>OAP2025H6M1</t>
  </si>
  <si>
    <t>Se evidencio por parte de la Oficina de Control Interno, la solicitud Solicitud Provisión de Empleos de Carrera Administrativa para Oficina
Asesora de Planeación (OAP)</t>
  </si>
  <si>
    <t>El documento Interno vigente no ha sido  actualizado para reflejar la capacidad operativa actual del equipo responsable, lo que ha generado una sobrecarga de actividades, dificultando su aplicación completa y oportuna en el contexto real de la entidad.</t>
  </si>
  <si>
    <r>
      <t>Revisar la pertinencia de ajustar el documento interno denominado</t>
    </r>
    <r>
      <rPr>
        <i/>
        <sz val="9"/>
        <color rgb="FF000000"/>
        <rFont val="Arial"/>
        <family val="2"/>
      </rPr>
      <t xml:space="preserve"> "Gestión, seguimiento y desempeño de las rutas de implementación ScoreCard –RSC"</t>
    </r>
    <r>
      <rPr>
        <sz val="9"/>
        <color rgb="FF000000"/>
        <rFont val="Arial"/>
        <family val="2"/>
      </rPr>
      <t>, con el fin de asegurar su alineación con los lineamientos vigentes, las necesidades institucionales actuales y las mejores prácticas de gestión.</t>
    </r>
  </si>
  <si>
    <r>
      <t xml:space="preserve">Revisión y/o actualización del documento interno </t>
    </r>
    <r>
      <rPr>
        <i/>
        <sz val="9"/>
        <color rgb="FF000000"/>
        <rFont val="Arial"/>
        <family val="2"/>
      </rPr>
      <t>"Gestión, seguimiento y desempeño de las rutas de implementación ScoreCard –RSC"</t>
    </r>
  </si>
  <si>
    <t xml:space="preserve">Documento revisado y/o actualizado/
Número </t>
  </si>
  <si>
    <t>La revisión y/o actualización del documento interno "Gestión, seguimiento y desempeño de las rutas de implementación ScoreCard – RSC" aún no se ha llevado a cabo; se encuentra prevista para su cumplimiento en el tercer trimestre.</t>
  </si>
  <si>
    <t>OAP2025H6M2</t>
  </si>
  <si>
    <t>No reporta avance, la actividad esta programada para iniciar en el tecer trimestre de 2025</t>
  </si>
  <si>
    <t>Se realizó la revisión y actualización del documento interno especificación  "Gestión, seguimiento y desempeño de las rutas de implementación ScoreCard –RSC" con Versión 03 del 25/08/2025</t>
  </si>
  <si>
    <t>Se evidencia documento denominado "Gestión, seguimiento y desempeño de las rutas de implementación ScoreCard –RSC" con fecha de vigencia 25 de agosto. Formalizado y publicado en el Sistema Integrado de Gestión Instiitucional</t>
  </si>
  <si>
    <t>Seguimiento y evaluación al desempeño institucional</t>
  </si>
  <si>
    <r>
      <t xml:space="preserve">No se evidenció el Acta de revisión del modelo, enunciada como registro incumpliendo lo establecido en el procedimiento “Revisión del modelo integrado de planeación y gestión MIPG y sistemas de gestión complementarios” que tiene como objetivo: </t>
    </r>
    <r>
      <rPr>
        <i/>
        <sz val="9"/>
        <color rgb="FF000000"/>
        <rFont val="Arial"/>
        <family val="2"/>
      </rPr>
      <t>“Establecer las directrices para la revisión del Modelo Integrado de Planeación y Gestión MIPG, en articulación con el sistema de control interno, y los demás sistemas de gestión complementarios implementados en el Ministerio, en el marco del Comité Institucional de Gestión y Desempeño, con el fin de consolidar y analizar información estratégica para la toma de decisiones y la mejora de los procesos y su gestión”.</t>
    </r>
  </si>
  <si>
    <t>El procedimiento vigente no ha sido actualizado para reflejar la capacidad operativa actual del equipo responsable, lo que ha generado una sobrecarga de actividades, dificultando su aplicación completa y oportuna en el contexto real de la entidad.</t>
  </si>
  <si>
    <r>
      <t xml:space="preserve">Actualizar y/o pasar a obsolescencia el procedimiento denominado </t>
    </r>
    <r>
      <rPr>
        <i/>
        <sz val="9"/>
        <color rgb="FF000000"/>
        <rFont val="Arial"/>
        <family val="2"/>
      </rPr>
      <t>“Revisión del Modelo Integrado de Planeación y Gestión (MIPG) y de los Sistemas de Gestión Complementarios”</t>
    </r>
    <r>
      <rPr>
        <sz val="9"/>
        <color rgb="FF000000"/>
        <rFont val="Arial"/>
        <family val="2"/>
      </rPr>
      <t>, con el fin de asegurar su alineación con los lineamientos vigentes, las necesidades institucionales actuales y las mejores prácticas de gestión.</t>
    </r>
  </si>
  <si>
    <r>
      <t xml:space="preserve">Revisión, Actualización y/o paso a obsolescencia del </t>
    </r>
    <r>
      <rPr>
        <i/>
        <sz val="9"/>
        <color rgb="FF000000"/>
        <rFont val="Arial"/>
        <family val="2"/>
      </rPr>
      <t>"Procedimiento de Revisión del Modelo MIPG y Sistemas de Gestión Complementarios"</t>
    </r>
    <r>
      <rPr>
        <sz val="9"/>
        <color rgb="FF000000"/>
        <rFont val="Arial"/>
        <family val="2"/>
      </rPr>
      <t xml:space="preserve"> en el Sistema Integrado de Gestión Institucional (SIGI)</t>
    </r>
  </si>
  <si>
    <t>Procedimiento Revisado, Actualizado o incluido en obsolescencia/
 Número</t>
  </si>
  <si>
    <t>La revisión, actualización y/o paso a obsolescencia del "Procedimiento de Revisión del Modelo MIPG y Sistemas de Gestión Complementarios" en el Sistema Integrado de Gestión Institucional (SIGI) aún no se ha realizado; su cumplimiento está previsto para el tercer trimestre.</t>
  </si>
  <si>
    <t>OAP2025H7M1</t>
  </si>
  <si>
    <t>Se realizó la revisión y pertinencia del "Procedimiento de Revisión del Modelo MIPG y Sistemas de Gestión Complementarios" el cual paso a obsolescencia  , con fecha 18 de septiembre de 2025</t>
  </si>
  <si>
    <t xml:space="preserve">Se evidencia solicitud  de trámite de obsolescencia </t>
  </si>
  <si>
    <r>
      <t xml:space="preserve">Incumplimiento del Manual para el manejo de la información documentada V08 de fecha 04/07/2024”en el numeral 5.7 que establece </t>
    </r>
    <r>
      <rPr>
        <i/>
        <sz val="9"/>
        <color rgb="FF000000"/>
        <rFont val="Arial"/>
        <family val="2"/>
      </rPr>
      <t>“La información documentada (procedimientos, instructivos, guías, especificaciones, registros y manuales; entre otros) se debe revisar periódicamente por parte de los líderes de los procesos o sus delegados, para evaluar el nivel de adecuación y mantenimiento del Sistema Integrado de Gestión Institucional (SIGI) del Ministerio, mínimo una vez al año conforme a lo anterior, se debe realizar Acta de Reunión y/o Lista de Asistencia, estos documentos deben ser remitidos mediante memorando y correo electrónico a la Oficina Asesora de Planeación, antes del último día hábil de junio de la vigencia”.”; así como lo establecido en la Ley 2345 de 2023, "Por medio de la cual se implementa el manual de identidad visual de las entidades estatales, se prohíben las marcas de gobierno y se establecen medidas para la austeridad en la publicidad estatal” .</t>
    </r>
  </si>
  <si>
    <t xml:space="preserve">Falta de compromiso y responsabilidad por parte de las dependencias en el proceso de revisión de la documentación del Sistema Integrado de Gestión Institucional (SIGI), a pesar de las notificaciones y recordatorios continuos. </t>
  </si>
  <si>
    <t>Fortalecer el compromiso y la responsabilidad de las dependencias en el proceso de revisión y validación de la documentación del SIGI, mediante estrategias de sensibilización, seguimiento y establecimiento de responsabilidades formales, que refuercen la importancia del cumplimiento de sus funciones dentro del sistema de gestión institucional.</t>
  </si>
  <si>
    <t>Solicitar a las dependencias el envío de la revisión documental, garantizando el registro formal mediante un acta y/o lista de asistentes, conforme a lo establecido en el Manual Manejo de la Información Documentada</t>
  </si>
  <si>
    <t>Memorandos, correos electrónicos  y/o piezas gráficas/
Número</t>
  </si>
  <si>
    <t>Se emitió un memorando, dos correos electrónicos dirigidos a las dependencias, mediante los cuales se solicitó el envío de la revisión documental y dos piezas graficas. En dichas comunicaciones se requirió,  el envío del acta o la lista de asistentes, conforme a lo establecido en el Manual Manejo de la Información Documentada.</t>
  </si>
  <si>
    <t>OAP2025H8M1</t>
  </si>
  <si>
    <t>La Oficina de Control Interno, evidenciao un memorando, dos correos electrónicos dirigidos a las dependencias, mediante los cuales se solicitó el envío de la revisión documental y dos piezas graficas, dondel cumplimiento a la actividad programada para esta meta.</t>
  </si>
  <si>
    <t>Realizar sesiones de sensibilización y capacitación dirigidas a los enlaces designados por las dependencias, con el objetivo de destacar la importancia de cumplir con lo establecido en el Manual Manejo de la Información Documentada, así como con otras normativas aplicables.</t>
  </si>
  <si>
    <t xml:space="preserve">Capacitaciones, Estrategias de difusión realizadas/
Número </t>
  </si>
  <si>
    <t>Se realizó una sesión de sensibilización y capacitación dirigida a los enlaces designados por las dependencias. durante la jornada, se enfatizó la importancia de cumplir con lo establecido en el Manual Manejo de la Información Documentada, así como con otras normativas aplicables. Adicionalmente, se envio una piezas gráfica de  comunicación que refuerza el mensaje sobre la relevancia del cumplimiento de lo establecido en dicho manual.</t>
  </si>
  <si>
    <t>OAP2025H8M2</t>
  </si>
  <si>
    <t>Se evidencia por la Ofician de Control Interno los documentos  que soportan una sesión de sensibilización y capacitación dirigida a los enlaces designados por las dependencias y el  envio de una piezas gráfica de  comunicación que refuerza el mensaje sobre la relevancia del cumplimiento de lo establecido en el Manual Manejo de la Información Documentada.</t>
  </si>
  <si>
    <t>Se evidencia realización de capacitación el día 23 de septiembre</t>
  </si>
  <si>
    <t xml:space="preserve">Si bien la acción ya fue cumplida en el II y III trimestre, la Oficina Asesora de Planeación continua promoviendo mediante la publicación de piezas mediante correo institucional, la importancia en dar cumplimiento a lo establecido en el Manual Manejo de la Información Documentada </t>
  </si>
  <si>
    <t>Se evidencian 2 sesiones de sensibilización y capacitación sin embargo, se observa que la meta fijada era de 4. Para el trimestre evaluado se evidencian 3 piezas comunicativas remitidas por correo electrónico</t>
  </si>
  <si>
    <t>Asegurar el cumplimiento de la revisión documental periódica según lo establecido en el Manual Manejo de la Información Documentada, y la remisión de las actas y/o listas de asistentes correspondientes a la Oficina Asesora de Planeación.</t>
  </si>
  <si>
    <t>Garantizar que las dependencias cumplan con la revisión anual de la documentación, remitiendo el acta y/o lista de asistentes a la Oficina Asesora de Planeación dentro de los plazos establecidos, tal como se indica en el Manual para el Manejo de la Información Documentada</t>
  </si>
  <si>
    <t>Actas y/o listas de asistencia recibidas/
Número</t>
  </si>
  <si>
    <t>Se realizó el seguimiento a las dependencias para garantizar el cumplimiento de la revisión anual de la documentación. Como resultado, 6 dependencias han remitido el acta o la lista de asistentes a la Oficina Asesora de Planeación  (OAP), conforme a lo indicado en el Manual  Manejo de la Información Documentada. Se aclara que se incluyo la revisión documental de la Oficina de Información Pública del Interior y que esta se encuentra parcial, ya que, unicamente ha sido aprobada la del proceso de servicio al ciudadano.</t>
  </si>
  <si>
    <t>OAP2025H8M3</t>
  </si>
  <si>
    <t>Se evidencio por parte de la Oficina de Control Interno, seis carpetas con los soportes de las actas de reunión de revisión anual de la documentación de las siguientes dependencias: DAL, DCN, GAV, SAF, SGT y OIP de manera parcial con el soporte del grupo de servicio al cuidadano</t>
  </si>
  <si>
    <t>Se realizó el seguimiento a las dependencias para garantizar el cumplimiento de la revisión anual de la documentación. Como resultado, 15 dependencias han remitido el acta o la lista de asistentes a la Oficina Asesora de Planeación  (OAP), conforme a lo indicado en el Manual  Manejo de la Información Documentada.</t>
  </si>
  <si>
    <t>Se evidencian 15 actas de revisiòn anual de la documentaciòn de dependencias</t>
  </si>
  <si>
    <t xml:space="preserve">Se da cumplimiento a la meta total prevista, con las actas de revisión documental de Sistema Integrado de Gestión institucional - SIGI de las dependencias : Subdirección de Gestión Humana y Dirección de Asuntos Indígenas, ROM y Minorías </t>
  </si>
  <si>
    <t>Se evidencian 2 actas de revisión documental de la DAI y 1 acta de la SGH. Para un total anual de 18 actas vs. la meta de 22 planteada</t>
  </si>
  <si>
    <t>Se evidenció el incumplimiento en la presentación de los reportes de avance dentro de los plazos establecidos, conforme a las fechas límite definidas para el seguimiento, así como el no cumplimiento de las metas previstas. Este retraso ha dificultado la consolidación de los resultados de los indicadores clave para el cierre del cuarto trimestre y del ejercicio fiscal 2024, lo que compromete la disponibilidad de información precisa y actualizada, afectando así la toma de decisiones y la planificación estratégica de la Entidad.</t>
  </si>
  <si>
    <t>Falta de compromiso y responsabilidad por parte de las dependencias, a pesar de las reiteradas notificaciones y recordatorios sobre los plazos establecidos para la entrega de los seguimientos y el cumplimiento de las metas formuladas.</t>
  </si>
  <si>
    <t>Fortalecer la cultura de responsabilidad y compromiso dentro de las dependencias, asegurando el cumplimiento de los plazos establecidos y el seguimiento de las metas formuladas.</t>
  </si>
  <si>
    <t>Enviar recordatorios por correo electrónico para asegurar que las dependencias estén al tanto de los plazos establecidos.</t>
  </si>
  <si>
    <t>Correos electrónicos  y/o piezas gráficas/
Número</t>
  </si>
  <si>
    <t>Se envio un recordatorio por correo electrónico y, adicionalmente, se difundio una pieza de comunicación para reforzar la información sobre los plazos establecidos. Estas acciones buscan asegurar que todas las dependencias estén debidamente informadas y cumplan con los tiempos estipulados.</t>
  </si>
  <si>
    <t>OAP2025H9M1</t>
  </si>
  <si>
    <t xml:space="preserve">La Oficina de Control Interno, evidencio soporte de correo electrónico de seguimiento Indicadores
de la Red de Procesos del Ministerio del Interior Vigencia 2025 – Segundo Trimestre y  pieza de comunicación para reforzar la información sobre los plazos establecidos. </t>
  </si>
  <si>
    <t>Se envio un recordatorio por correo electrónico; socialización de la importancia de cumplir con el reporte oportuno y, adicionalmente, se difundieron cuatro  piezas de comunicación para reforzar la información sobre los plazos establecidos. Estas acciones buscan asegurar que todas las dependencias estén debidamente informadas y cumplan con los tiempos estipulados.</t>
  </si>
  <si>
    <t>Se evidencia el envío de correos recordando el cumplimiento de plazos para los seguimientos.
Actividad con meta 6, la cual se encuentra cumplida dado que en el II trimestre se remitieron 2 correos y en el III trimestre 4</t>
  </si>
  <si>
    <t>Desarrollar reuniones de seguimiento y/o sesiones de sensibilización con las dependencias, con el fin de recordar y reforzar la importancia del cumplimiento oportuno de los plazos establecidos y de las metas formuladas, promoviendo una gestión responsable y alineada con los lineamientos institucionales.</t>
  </si>
  <si>
    <t>Reuniones/sesiones realizadas/
Número</t>
  </si>
  <si>
    <t>Durante el periodo de seguimiento se desarrollo una sesión de capacitación y sensibilización con el fin de recordar y reforzar la importancia del cumplimiento oportuno de los plazos establecidos y de las metas formuladas</t>
  </si>
  <si>
    <t>OAP2025H9M2</t>
  </si>
  <si>
    <t>La Oficina de Control Interno, evidencia los documentos soportes  de una capacitción sobre  Reporte Oportuno Indicadores de la Red de Procesos realizada el pasado 26 de junio de 2025</t>
  </si>
  <si>
    <t>Se evidencia realización de jornada de capacitación.
Actividad con meta 2, la cual se encuentra cumplida, al realizar 1 jornada de capacitación en el II trimestre y otra en el III trimestre</t>
  </si>
  <si>
    <t>Seguridad Digital</t>
  </si>
  <si>
    <t>Se evidencia la existencia de acciones vencidas asociadas a la política de seguridad digital, establecidas en las rutas scorecard definidas en el Ministerio, incumpliendo lo establecido en los roles asignados para la segunda línea de defensa en la designación
de responsabilidades y roles en el Manual Operativo MIPG V04 del 2021, que cita “Hacer un seguimiento o autoevaluación permanente de la gestión, de manera que pueda orientar y generar alertas a las personas que hacen parte de la 1ª línea de
defensa, así como a la Alta Dirección (Línea Estratégica)”</t>
  </si>
  <si>
    <t>Dificultades en la ejecución de los diferentes proyectos tecnológicos de acuerdo a la planificación realizada por la oficina, debido cambios de personal a nivel directivo y decisorio.</t>
  </si>
  <si>
    <t>Fortalecer el seguimiento periódico para asegurar el cierre oportuno de acciones de seguridad digital establecidas en las rutas score card</t>
  </si>
  <si>
    <t xml:space="preserve">1. Solicitar prorroga a la oficina asesora de planeación para la entrega de las actividades que se encuentran vencidas en las RSC de la política de seguridad digital.
</t>
  </si>
  <si>
    <t xml:space="preserve">
Comunicado de solicitud de prórroga enviado a la OAP / Número</t>
  </si>
  <si>
    <t xml:space="preserve">La actividad se tiene programada para realizarse en el segundo semestre
</t>
  </si>
  <si>
    <t>De acuerdo con las reuniones sostenidas con el enlace de las Rutas Scorecard Mary Acevedo, en el proceso de reingeniería de las rutas se definieron nuevamente las fechas de entrega de las actividades, razón por la cual no fue necesario solicitar prórroga a la Oficina Asesora de Planeación para las actividades que inicialmente se encontraban vencidas en las RSC de la Política de Seguridad Digital.</t>
  </si>
  <si>
    <t>OIPH212M12025</t>
  </si>
  <si>
    <t>Se utiliza el archivo "Lista de asistencia seguimiento RSC Gobierno, Seguridad, Transparencia" como sustento formal que valida la acción realizada por la OIP para cerrar el hallazgo. El resumen de la observación refleja que la meta está satisfecha con la presentación de la evidencia de la reunión de seguimiento del 06/08/2025.</t>
  </si>
  <si>
    <t>2. Realizar mesas de trabajo técnicas con el equipo de ingenieros del grupo de sistemas para avanzar en el porcentaje de cumplimiento de las actividades de la RSC de seguridad digital.</t>
  </si>
  <si>
    <t>Actas de reunión mesa técnica. / Número</t>
  </si>
  <si>
    <t>Por razones del proceso de reingeniería de las Rutas Scorecard, las actividades se encuentran en pausa hasta que la ruta sea totalmente aprobada por la Oficina Asesora de Planeación (OAP).</t>
  </si>
  <si>
    <t>No se reportó avance para este trimestre</t>
  </si>
  <si>
    <t>No se reportó avance en este trimestre</t>
  </si>
  <si>
    <t>No se reportó avance</t>
  </si>
  <si>
    <t>No se evidencia avance en la implementación Norma NTC 5854 para el Ministerio del Interior, incumpliendo lo establecido en la norma NTC 27001 en materia de protección de los activos tecnológicos, por la falta de actualización y ajuste de documentos, guías y procedimientos necesarios para la implementación del Sistema de Gestión de la
Seguridad de la Información (SGSI).</t>
  </si>
  <si>
    <t>Dificultades en la  implementación de herramientas de seguridad como la solución NAC, plataforma de vulnerabilidades tenable y la actualización de la infraestructura tecnológica del Ministerio, lo que dificulta el avance de la actualización y ajustes de toda la documentación necesarios para la implementación del sistema de gestión de seguridad de la información.</t>
  </si>
  <si>
    <t>Fortalecer el sistema de gestión de seguridad de la información realizando actualización y elaboración de la documentación relacionada cumpliendo con los lineamientos establecidos por la norma  ISO 27001.</t>
  </si>
  <si>
    <t>Realizar mesas de trabajo entre el coordinador del grupo de sistemas y el equipo de ingenieros del area de tecnología para elaboración, revisión y actualización de la documentación aplicable al sistema de gestión de seguridad  de la información</t>
  </si>
  <si>
    <t>Se realizan dos mesas de trabajo, una técnica con el equipo de infraestructura donde se realiza el borrador de los planes de seguridad descritos en el decreto 612 de 2018 y la política de copias de seguridad de la información.
Y la segunda mesa técnica con el coordinador del grupo de sistemas para socializarle los documentos trabajos, obtener el visto bueno y posterior envío al jefe de la OIP para su radicación.</t>
  </si>
  <si>
    <t>OIPH213M32025</t>
  </si>
  <si>
    <t>Se evidencia acta de  mesas de trabajo,  técnica y  borrador de los planes de seguridad d, y con el grupo de sistemas para socializarle los documentos trabajos. No se evidencia soporte de radicacion</t>
  </si>
  <si>
    <t>Se realizaron mesas de trabajo entre el Coordinador del Grupo de Sistemas y el equipo de ingenieros del área de Tecnología, enfocadas en la revisión y actualización de la documentación del Modelo de Seguridad y Privacidad de la Información y del SGSI, conforme a la normativa vigente.
Se avanzó en la definición de roles, responsabilidades y controles de seguridad, así como en la actualización de procedimientos relacionados con la gestión de incidentes, respaldo de información, administración de accesos y tratamiento de activos tecnológicos.</t>
  </si>
  <si>
    <t>OIPH213M12025</t>
  </si>
  <si>
    <t>Se evidencia un avance del 80% en la ejecución de la meta, dado que, según el acta de la reunión del 19 de septiembre de 2025, se realizó la fase de revisión y actualización de la documentación del Modelo de Seguridad y Privacidad de la Información (MSPI) y del Sistema de Gestión de Seguridad de la Información (SGSI). Sin embargo, no se alcanza el 100% debido a que permanece pendiente la aplicación del autodiagnóstico del MSPI, programada para el 18 de octubre de 2025, fecha posterior al corte del tercer trimestre. En este sentido, la meta se mantiene en estado de ejecución, con avances verificables y soporte documental que evidencian cumplimiento progresivo de las actividades establecidas.</t>
  </si>
  <si>
    <t>No se evidencia actualización en el Registro de activos de información, el índice de información clasificada y reservada, y el Inventario de toda la información pública generada, obtenida, adquirida, transformada o controlada por el Ministerio de acuerdo con la resolución número 0936, del 31 de agosto de 2020 con base en con base en la Ley 1712 de 2014 y el Decreto Reglamentario 103 de 2015</t>
  </si>
  <si>
    <t>Dificultades en la articulación con las diferentes dependencias en la realización de mesas de trabajo para la actualización de información en la sección de transparencia de la sede electrónica del Ministerio, debido al cambio frecuente de personal responsable del suministro de dicha información.</t>
  </si>
  <si>
    <t>Mejorar la calidad de la información publicada en la sección de transparencia de la sede electrónica.</t>
  </si>
  <si>
    <t xml:space="preserve">1. Envío memorando a las diferentes dependencias del Ministerio, solicitando enlace de gestión de contenido en la sede electrónica.
</t>
  </si>
  <si>
    <t xml:space="preserve">Memorando de solicitud enviado a todas las dependencias. / Número
</t>
  </si>
  <si>
    <t>No se reporta avance, la acción se llevará a cabo en el último trimestre.</t>
  </si>
  <si>
    <t>Durante el IV trimestre, se realizó el envío de memorando a las diferentes dependencias del Ministerio, solicitando la designación de un enlace responsable de la gestión de contenidos en la sede electrónica, con el fin de fortalecer la actualización, calidad y oportunidad de la información publicada.</t>
  </si>
  <si>
    <t>OIPH214M12025</t>
  </si>
  <si>
    <t>Se verifica el cumplimiento mediante el Memorando Radicado 2025-3-001300-033904 del 13/11/2025, a través del cual la OIP solicitó formalmente a todas las dependencias del Ministerio la designación de enlaces y la actualización de la Matriz de Responsabilidades para publicaciones en la Sede Electrónica, garantizando la gestión proactiva de la información bajo los principios de la Ley 1712.</t>
  </si>
  <si>
    <t>No se evidencia actualización en el Registro de activos de información, el índice de información clasificada y reservada, y el Inventario de toda la información pública generada, obtenida, adquirida, transformada o controlada por el Ministerio de acuerdo con la resolución número 0936, del 31 de agosto de 2020 con base en con base en la Ley 1712 de 2014 y el Decreto Reglamentario 103 de 2016</t>
  </si>
  <si>
    <t>2. Realizar mesas de trabajo con las dependencias para la actualización de información en la sección de transparencia de la sede eletcrónica del Ministerio.</t>
  </si>
  <si>
    <t>Actas de reunión mesas de trabajo. / Número</t>
  </si>
  <si>
    <t>Durante el IV trimestre se realizaron dos (2) mesas de trabajo con las dependencias, orientadas a la actualización del Registro de Activos de Información, así como de la información clasificada y reservada, en cumplimiento de lo establecido en la Ley 1712 de 2014 y el Decreto 103 de 2015.
Como resultado de estas mesas, se brindaron lineamientos técnicos y normativos a los enlaces designados, se revisó el estado de la información publicada y se definieron acciones para su actualización y posterior publicación en la sección de Transparencia de la sede electrónica del Ministerio del Interior.</t>
  </si>
  <si>
    <t>OIPH214M22025</t>
  </si>
  <si>
    <t>Se constata la ejecución de mesas de trabajo técnicas para la actualización del Registro de Activos de Información y la caracterización de información clasificada/reservada. Se aportan como evidencia las actas del 18/09/2025 (Dirección de Asuntos Religiosos) y del 20/10/2025 (Dirección de Asuntos Indígenas), donde se brindaron orientaciones metodológicas y se establecieron compromisos de actualización de activos según el Decreto 103 de 2015.</t>
  </si>
  <si>
    <t>Gobierno Digital</t>
  </si>
  <si>
    <t>Se evidencia la existencia de acciones vencidas asociadas a la políticas de gobierno digital establecidas en las rutas scorecard definidas en el Ministerio, incumpliendo lo establecido en los roles asignados para la segunda línea de defensa en la designación de responsabilidades y roles en el Manual Operativo MIPG V04 del 2021, que cita “Hacer un seguimiento o autoevaluación permanente de la gestión, de manera que pueda orientar y generar alertas a las personas que hacen parte de la 1ª línea de defensa, así como a la Alta Dirección (Línea Estratégica)”</t>
  </si>
  <si>
    <t>Dificultades en la ejecución de los diferentes proyectos tecnológicos de acuerdo a la planificación realizada por la oficina.</t>
  </si>
  <si>
    <t>Fortalecer el seguimiento periódico para asegurar el cierre oportuno de acciones de Gobierno Digital establecidas en las rutas score card</t>
  </si>
  <si>
    <t xml:space="preserve">1. Solicitar prorroga a la oficina asesora de planeación para la entrega de las actividades que se encuentran vencidas en las RSC de la política de gobierno digital.
</t>
  </si>
  <si>
    <t>De acuerdo con las reuniones sostenidas con el enlace de las Rutas Scorecard Mary Acevedo, en el proceso de reingeniería de las rutas se definieron nuevamente las fechas de entrega de las actividades, razón por la cual no fue necesario solicitar prórroga a la Oficina Asesora de Planeación para las actividades que inicialmente se encontraban vencidas en las RSC de la Política de Gobierno Digital.</t>
  </si>
  <si>
    <t>OIPH215M12025</t>
  </si>
  <si>
    <t>Se evidencia un avance del 80%, en tanto la Oficina Asesora de Planeación adelantó la revisión y depuración de la Ruta de Seguimiento y Control (RSC) conforme a la reunión del 6 de agosto de 2025. En este proceso se verificó la coherencia entre la batería y el formulario FURAG 2024, identificando los puntos críticos vigentes, obsoletos y aquellos sujetos a interrelación; además, se actualizaron líderes, enlaces y grupos responsables, y se definieron lineamientos para registrar y justificar los ajustes en la pestaña de control de cambios. Para el siguiente trimestre se tiene previsto culminar la fase de validación entre la OAP, los agentes de cambio y los enlaces de política, consolidar la versión ajustada de la RSC y socializar los ajustes con las políticas interrelacionadas.</t>
  </si>
  <si>
    <t>Durante el IV trimestre, Se remitió comunicación formal a la Oficina Asesora de Planeación solicitando la prórroga para la entrega de las actividades vencidas en las Rutas Scorecard (RSC) de la Política de Gobierno Digital, en el marco del ejercicio de reingeniería de la ruta, mediante el cual se ajustaron las fechas de cumplimiento y se depuraron actividades que no se encuentran incluidas dentro del alcance del FURAG, con el fin de asegurar la coherencia y alineación de los compromisos institucionales.</t>
  </si>
  <si>
    <t>Se cumplió con el diagnóstico y depuración integral de la Ruta Scorecard (RSC) para las políticas de Seguridad Digital, Gobierno Digital y Transparencia. Mediante mesa de trabajo técnica (evidenciada en el acta OIPH215M12025), se identificaron y eliminaron actividades duplicadas o ajenas al alcance FURAG. Se finalizó el registro de control de cambios justificando cada modificación, logrando la optimización de la hoja de ruta según los lineamientos de la OAP y el enlace de política.</t>
  </si>
  <si>
    <t>2. Realizar mesas de trabajo técnicas con el equipo de ingenieros del grupo de sistemas para avanzar en el porcentaje de cumplimiento de las actividades de la RSC de gobierno digital.</t>
  </si>
  <si>
    <t>Durante el IV triemestre, Se realizaron tres (3) mesas de trabajo técnicas con el equipo de ingenieros del Grupo de Sistemas, orientadas a evaluar el estado de cumplimiento de las actividades de la Ruta Scorecard (RSC) de Seguridad Digital y de la Ruta de Gobierno Digital. Durante estas sesiones se analizaron las actividades con estado de incumplimiento, se efectuó el seguimiento mensual a los avances, y se definieron acciones de mejora para incrementar el porcentaje de cumplimiento, permitiendo una gestión oportuna frente a los compromisos institucionales establecidos.</t>
  </si>
  <si>
    <t>OIPH215M22025</t>
  </si>
  <si>
    <t>Se garantizó el seguimiento mensual durante el IV trimestre de 2025, mediante la ejecución de mesas de trabajo documentadas en las actas de Octubre (28-10), Noviembre (27-11) y Diciembre (16-12). En estos espacios se verificaron avances en el Plan Operacional de Seguridad, actualización de activos y adquisición de IPv6. El ciclo de seguimiento de la OIP se cierra formalmente el 16/12/2025, dejando constancia técnica de que la RSC entra en 'Pausa Administrativa' por factores externos (falta de asignación de personal OAP), cumpliendo así con la gestión de supervisión asignada a esta oficina.</t>
  </si>
  <si>
    <t>No se evidencia la existencia de un plan de transformación digital articulado desde la planeación institucional con el PETI, incumpliendo lo establecido en el Decreto 1263 de
2022, Por el cual se adiciona el Título 22 a la Parte 2 del Libro 2 del Decreto 1078 de 2015, Decreto Único Reglamentario del Sector de Tecnologías de la Información y las Comunicaciones, con el fin de definir lineamientos y estándares aplicables a la Transformación Digital Pública”</t>
  </si>
  <si>
    <t>Dificultades en la documentación de las actividades que están relacionadas con el plan de trasnformación y que se están ejecutando dentro de los diferentes proyectos tecnológicos de la oficina.</t>
  </si>
  <si>
    <t>Fortalecer la hoja de ruta de las actividades de los proyectos tecnológicos de transformación articulados y actualizados en el PETI.</t>
  </si>
  <si>
    <t>1. Realizar mesas de trabajo técnicas para la actualización de los diferentes proyectos tecnológicos de transformación en el PETI.</t>
  </si>
  <si>
    <t xml:space="preserve">Acta de Reunión mesas de trabajo. / Número
</t>
  </si>
  <si>
    <t>Se realizan las dos mesas de trabajo una técnica para realizar y ajustar el PETI, y la otra mesa técnica para socialización y aprobación por parte del coordinador del grupo de sistemas.</t>
  </si>
  <si>
    <t>OIPH216M12025</t>
  </si>
  <si>
    <t>Se evidencias actas de las  dos mesas de trabajo para  ajustar y aprobar el PETI</t>
  </si>
  <si>
    <t>2. Remitir solicitud a la OAP de aprobación en comité institucional de gestión y desempeño de la actualización del PETI.</t>
  </si>
  <si>
    <t>Comunicado de solicitud de aprobación PETI en el comite institucional  / Número</t>
  </si>
  <si>
    <t>Con el visto bueno del coordinador del grupo de sistemas y equipo técnico, se realiza la radicación a la OAP con el fin de que el documento este en la lista de aprobación en el comité institucional de gestión y desempeño por parte del jefe de la OIP.</t>
  </si>
  <si>
    <t>OIPH216M12025.1</t>
  </si>
  <si>
    <t>Se evidencia solicitud y correo electronico  de solicitud de aprobación PETI en el comite institucional</t>
  </si>
  <si>
    <t xml:space="preserve">No se evidencia la actualización del registro de activos de información para las áreas Dirección de Consulta Previa, Dirección de Asuntos Indígenas, ROM y Minorías, Subdirección Administrativa y Financiera, Dirección de Comunidades Negras,
Afrocolombianas, Raizales y Palenqueras, Subdirección de Gobierno, Gestión Territorial y lucha contra la Trata , Grupo de Sistemas, Dirección de Asuntos Religiosos, Dirección de
Asuntos Legislativos, Dirección para la Democracia, Participación Ciudadana y Acción Comunal, Grupo de Articulación Interna para la Política de Víctimas del Conflicto Armado, incumpliendo lo establecido en la Ley 1712 de 2014 de Transparencia y del Derecho de Acceso a la Información, y el decreto 103 de 2015, art 37, 39 y 41. </t>
  </si>
  <si>
    <t>Dificultades en la articulación con las diferentes dependencias en la realización de mesas de trabajo para la actualización de información en la sección de transparencia de la sede electrónica del Ministerio relacionado con los datos abiertos, debido al cambio frecuente de personal responsable del suministro de dicha información.</t>
  </si>
  <si>
    <t>Mejorar la calidad de la información publicada en la sección de transparencia de la sede electrónica relacionada con los datos abiertos del Ministerio.</t>
  </si>
  <si>
    <t xml:space="preserve">1. Envío memorando a las diferentes dependencias del Ministerio solicitando enlace de gestión de contenido en la sede electrónica.
</t>
  </si>
  <si>
    <t xml:space="preserve">Memorando de solicitud enviado a todas las dependencias del Ministerio. / Número
</t>
  </si>
  <si>
    <t>Durante el IV trimestre, Se realizó el envío de memorando a las diferentes dependencias del Ministerio, solicitando la designación de un enlace responsable de la gestión de contenidos en la sede electrónica, con el fin de garantizar la actualización, calidad y oportunidad de la información publicada.</t>
  </si>
  <si>
    <t>OIPH217M12025</t>
  </si>
  <si>
    <t>La OCI verificó la expedición y socialización del Memorando con Radicado 2025-3-001300-033904 del 13 de noviembre de 2025, mediante el cual la Oficina de Información Pública (OIP) solicitó formalmente a todas las dependencias del Ministerio la designación de enlaces y el reporte de la 'Matriz de Responsabilidades Publicaciones Sede Electrónica'. Se evidencia que esta acción administrativa cumple con el objetivo de establecer un canal oficial de comunicación para la actualización de contenidos de transparencia en cumplimiento de la Ley 1712 de 2014. Se da por cumplida la actividad administrativa para este periodo.</t>
  </si>
  <si>
    <t>OIPH217M22025</t>
  </si>
  <si>
    <t>Se realizó la revisión de las actas de seguimiento y mesas de trabajo técnico (H2) ejecutadas durante el trimestre (octubre, noviembre y diciembre). Se destaca la realización de sesiones con la Dirección de Asuntos Indígenas (20/10/2025) y la Dirección de Asuntos Religiosos (18/09/2025), donde se brindaron orientaciones técnicas para la actualización del Registro de Activos de Información y la publicación de contenidos. No obstante, se observa en el acta de cierre de diciembre que las rutas Scorecard quedaron en estado de pausa por reestructuración y falta de personal asignado en la OAP. Se valida el avance en la gestión técnica y se recomienda asegurar el recurso humano para la vigencia 2026.</t>
  </si>
  <si>
    <t xml:space="preserve">No se evidencia que la Oficina de Información Pública haya socializado a todo nivel la encuesta de satisfacción de la página web, así como que se hayan tomado acciones de mejora frente a los resultados, incumpliendo las acciones requeridas por la Ley 1712 de 2014 de Transparencia y del Derecho de Acceso a la Información. </t>
  </si>
  <si>
    <t>Falta de socialización de los lineamientos de la ley 1712 de 2014 a nivel interno en la oficina de información pública.</t>
  </si>
  <si>
    <t>Fortalecer la socialización interna de los lineamientos de la Ley 1712 de 2014 y asegurar la difusión y análisis de la encuesta de satisfacción</t>
  </si>
  <si>
    <t xml:space="preserve">1. Socializar los resultados al personal de la oficina de información pública.
</t>
  </si>
  <si>
    <t xml:space="preserve">Acta de reunión de la socialización de los resultados de la encuesta / Número
</t>
  </si>
  <si>
    <t>Durante el IV trimestre, Se socializaron los resultados de la encuesta de satisfacción de la sede electrónica al personal de la Oficina de Información Pública, con el fin de analizar la percepción de los usuarios, identificar oportunidades de mejora y definir acciones orientadas al fortalecimiento del servicio y la calidad de la información publicada.</t>
  </si>
  <si>
    <t>OIPH218M12025</t>
  </si>
  <si>
    <t>Se verifica el cumplimiento de la meta mediante el Acta de Reunión del 19/12/2025, donde se socializaron los resultados y se definieron compromisos de mejora. Se adjunta informe de asistencia con 17 participantes (Forms) y 25 asistentes (Teams), evidenciando la participación de líderes y contratistas de la OIP.</t>
  </si>
  <si>
    <t>2. Divulgar la encuesta de satisfacción a través de comunicación institucional a todos los funcionarios y contratistas, así como en la sede electrónica del Ministerio..</t>
  </si>
  <si>
    <t>Informe de divulgación de la encuesta de satisfacción. / Número</t>
  </si>
  <si>
    <t>Durante el IV trimestre, Se divulgó la encuesta de satisfacción a través de los canales de comunicación institucional, dirigida a todos los funcionarios y contratistas, así como mediante su publicación en la sede electrónica del Ministerio, con el propósito de promover la participación y recopilar la percepción de los usuarios sobre los servicios ofrecidos.</t>
  </si>
  <si>
    <t>OIPH218M22025</t>
  </si>
  <si>
    <t>La OCI valida la ejecución de la actividad a través de la pieza comunicativa diseñada y el correo institucional enviado el 22/12/2025 por el grupo de Comunicación Institucional a todos los funcionarios. Se confirma la disponibilidad de la encuesta en la sede electrónica del Ministerio, cumpliendo con la Ley 1712 de 2014.</t>
  </si>
  <si>
    <t xml:space="preserve">No se evidenció avance en relación con la implementación de la Carpeta Ciudadana Digital y en la integración de servicios, incumpliendo lo establecido en la Ley 1712 de 2014 de
Transparencia y del Derecho de Acceso a la Información, de acuerdo con la Ley 527 de 1999 y decreto 620 de 2020 articulo 2.2.17.2.2.1. </t>
  </si>
  <si>
    <t>Difucultades en la articulación con las entidades externas relacionado con las actividades de la implementación de la carpeta ciudadana digital.</t>
  </si>
  <si>
    <t>Fortalecer la articulación con entidades externas para avanzar en la implementación de la Carpeta Ciudadana Digital y la integración de servicios, mediante la programación de mesas técnicas</t>
  </si>
  <si>
    <t>1. Realizar mesas de trabajo técnica con las entidades externas que lideran y administran los servicios de la carpeta ciudadana digital.</t>
  </si>
  <si>
    <t>Acta de Reunión de las mesas de trabajo realizadas con las entidades externas / Número</t>
  </si>
  <si>
    <t>Para el tercer trimestre se sostuvo una reunión con la Agencia Nacional Digital en el marco de las mesas de trabajo técnicas para la Carpeta Ciudadana Digital. Sin embargo, en el momento la Agencia informó que únicamente se están atendiendo casos prioritarios y que el servicio de Carpeta Ciudadana no se encuentra dentro de dicha priorización. Además, se indicó que solo es posible gestionar dos procesos de manera simultánea, por lo cual este tema debe esperar su turno. En consecuencia, la entidad se mantiene en espera de la disponibilidad por parte de la Agencia Nacional Digital para avanzar en la integración del servicio.</t>
  </si>
  <si>
    <t>OIPH219M12025</t>
  </si>
  <si>
    <t>Durante el tercer trimestre de 2025 se evidenció avance en la gestión de vinculación al servicio “Consulta indígena” entre el Ministerio del Interior y la Defensoría del Pueblo, en articulación con la Agencia Nacional Digital (AND) y el Ministerio de Tecnologías de la Información y las Comunicaciones (MINTIC). Se realizaron intercambios de correos y coordinación entre las entidades, incluyendo la programación y desarrollo de reuniones técnicas para validar el servicio en ambientes de producción y preproducción. A la fecha, se encuentra pendiente la confirmación oficial por parte de la Defensoría del Pueblo para dar continuidad a la vinculación y culminar el proceso. El avance estimado corresponde al 70%, considerando que la etapa de validación funcional ya fue ejecutada y se está a la espera de la validación institucional definitiva.</t>
  </si>
  <si>
    <t>Se realizaron gestiones para la realización de mesas de trabajo técnicas con las entidades externas que lideran y administran los servicios de la Carpeta Ciudadana Digital, mediante el envío de solicitudes formales de articulación y coordinación. No obstante, no se recibió respuesta por parte de la Agencia Nacional Digital, debido a que dicha entidad se encontraba atendiendo dos proyectos priorizados con el Ministerio del Interior, lo cual impidió la realización de las mesas durante el periodo evaluado.</t>
  </si>
  <si>
    <t>Se valida el avance de la acción de mejora mediante el soporte técnico de comunicación oficial (Correo Outlook) de fecha 23/12/2025, a través del cual la Oficina de Información Pública (OIP) solicita a la Agencia Nacional Digital (AND) la verificación de vigencia del convenio para continuar con el proceso de integración. Se observa gestión proactiva para avanzar en las etapas técnicas y operativas requeridas para la vinculación efectiva del Ministerio a la plataforma de Carpeta Ciudadana Digital.</t>
  </si>
  <si>
    <t>Incumplimiento de la acción planteada en el PETI, relacionada con IT022 sobre las estrategias de la Arquitectura Empresarial, incumpliendo con lo establecido en Decreto 620 de mayo de 2020 Por el cual se establecen los lineamientos generales en el uso y
operación de los servicios ciudadanos digitales</t>
  </si>
  <si>
    <t>Ajustar el PETI para alinear la estrategia de Arquitectura Empresarial con las condiciones presupuestales actuales</t>
  </si>
  <si>
    <t>1.Realizar mesas de trabajo con el equipo técnico del grupo de sistemas con el fin de revisar y actualizar el Plan Estratégico de Tecnologías de la Información (PETI) incluyendo una nueva hoja de ruta para la implementación de la estrategia de Arquitectura Empresaria</t>
  </si>
  <si>
    <t xml:space="preserve">Acta de Reunión de la mesa técnica para actualizar el PETI / Número
</t>
  </si>
  <si>
    <t>OIPH220M12025</t>
  </si>
  <si>
    <t>OIPH220M12025.1</t>
  </si>
  <si>
    <t>No se evidencia la implementación del Protocolo General de Intercambio de Información Dentro del Marco de Interoperabilidad del Gobierno Digital, incumpliendo lo establecido en los lineamientos y directrices establecidos en el marco del Sistema Integrado de Gestión Institucional de acuerdo con el Decreto 235 de 2010</t>
  </si>
  <si>
    <t xml:space="preserve">Falta de alineación del protocolo general de intercambio de información formalizado en el SIGI con los intercambios de información que estan establecidos en la actualidad con las diferentes entidades públicas. </t>
  </si>
  <si>
    <t>Ajustar el protocolo general de intercambio de informacion disponible en el SIGI integrando los intercambios en operación vigentes con las diferentes entidades públicas.</t>
  </si>
  <si>
    <t>1. Realizar mesas de trabajo con el equipo técnico del grupo de sistemas para ajustar el protocolo general de intercambio de información.</t>
  </si>
  <si>
    <t>Acta de reunion de mesa técnica para la actualización del documento / Número</t>
  </si>
  <si>
    <r>
      <t>Durante el IV trimestre, Se remitió correo electrónico con el Instructivo de Mecanismos de Intercambio de Información versión 1.0 a la Oficina Asesora de Planeación (OAP), solicitando su aprobación, validación y posterior publicación en el Sistema Integrado de Gestión Institucional (SIGI), conforme a los lineamientos establecidos.
Despúes del aval realizado por la OAP, se realizó la publicación del Instructivo de Mecanismos de Intercambio de información misional, en la sede elctrónica ubicado en el siguiente enlace:</t>
    </r>
    <r>
      <rPr>
        <sz val="9"/>
        <color rgb="FF0070C0"/>
        <rFont val="Arial"/>
        <family val="2"/>
      </rPr>
      <t xml:space="preserve">
https://www.mininterior.gov.co/wp-content/uploads/2025/12/instructivo-de-mecanismos-de-intercambio-de-informacion-misional-vr01-26.12.2025.pdf</t>
    </r>
  </si>
  <si>
    <t>OIPH221M12025</t>
  </si>
  <si>
    <t>Se verifica el cumplimiento mediante el Acta de Reunión del 24/11/2025, la cual documenta la mesa de trabajo realizada por el equipo de la OIP (Sistemas). En esta sesión se definieron los ajustes técnicos y operativos para la actualización del protocolo, estableciendo compromisos claros para su consolidación y posterior validación ante la Oficina Asesora de Planeación.</t>
  </si>
  <si>
    <t>2. Remitir solicitud a la OAP de actualización en el SIGI del documento.</t>
  </si>
  <si>
    <t>Documento de solicitud a la OAP de formalización de documentos en el SIGI / Número</t>
  </si>
  <si>
    <t>Durante el IV trimestre, Se realizó (1) mesas de trabajo técnicas para definir el procedimiento y los lineamientos institucionales orientados al cumplimiento de los criterios de accesibilidad en la sede electrónica de la entidad. Como resultado de este ejercicio, se elaboró el documento de lineamientos, el cual fue remitido a la Oficina Asesora de Planeación (OAP) para su revisión, validación y posterior publicación, conforme a los lineamientos del Sistema Integrado de Gestión.</t>
  </si>
  <si>
    <t>OIPH221M22025</t>
  </si>
  <si>
    <t>La OCI valida la gestión mediante el soporte de correo electrónico del 24/12/2025 y el reenvío (RV) del 29/12/2025, donde se remite formalmente el "Instructivo de Mecanismos de Intercambio de Información" al grupo de Mejoramiento Continuo de la OAP. Se evidencia que el documento cuenta con versión final para revisión y aval de publicación en la sede electrónica (Gestión Tecnológica), cumpliendo con el flujo del Sistema Integrado de Gestión Institucional (SIGI).</t>
  </si>
  <si>
    <t>No se evidencia avance en la implementación requisitos de accesibilidad y estándares un sitio web accesible a personas con discapacidades visuales, auditivas, físicas, de habla,
cognitivas, de lenguaje, de aprendizaje o neurológicas, permitiendo que puedan percibir, entender, navegar, interactuar y contribuir con los sitios web con referencia de las Pautas
de Accesibilidad para el Contenido web (WCAG) 2.0, incumpliendo lo establecido en la Norma Técnica Colombiana (NTC) 5854 de 2011.</t>
  </si>
  <si>
    <t>Falta de un procedimiento y lineamientos definidos para el cumplimiento de los requisitos de accesibilidad de la sede electrónica en el Ministerio.</t>
  </si>
  <si>
    <t>Fortalecer la accesibilidad a la sede electrónica avanzando en el cumplimiento de los lineamientos establecidos por la norma NTC 5854</t>
  </si>
  <si>
    <t>1. Realizar mesas de trabajo técnico para definir el procedimiento y lineamientos para el cumplimiento de la accesibilid en el sede electrónica de la entidad.</t>
  </si>
  <si>
    <t>Actas de reunión de mesa técnica para definir y actualizar el procedimiento / Número</t>
  </si>
  <si>
    <t>Se realiza mesa de trabajo técnica con el grupo de Ingenieros que apoyan la gestión en la sede electrónica del Ministerio donde se validan las actividades del plan de mejoramiento y se asignan tareas y compromisos.</t>
  </si>
  <si>
    <t>OIPH222M12025</t>
  </si>
  <si>
    <t>33.3'%</t>
  </si>
  <si>
    <t>Se evidencia acta de mesa de trabajo técnica sobre del plan de mejoramiento y se asignan tareas y compromisos.</t>
  </si>
  <si>
    <t>Durante el III trimestre, se realizó mesa de trabajo técnica con el Grupo de Sistemas para revisar los requerimientos normativos del Decreto 1008 de 2018 y la NTC 5854 sobre accesibilidad digital.
Se acordó la elaboración del procedimiento institucional para garantizar el cumplimiento de los criterios WCAG 2.1 nivel AA en la sede electrónica, y se definió una hoja de ruta para su verificación y validación.</t>
  </si>
  <si>
    <t>Durante el tercer trimestre de 2025 se adelantó mesa de trabajo técnica entre los integrantes del Grupo de Sistemas de la Oficina de Información Pública (OIP), con el objetivo de revisar los lineamientos normativos y técnicos de accesibilidad digital establecidos en el Decreto 1008 de 2018 y la NTC 5854, aplicables a la sede electrónica institucional. En la reunión del 10 de septiembre de 2025 se definió la necesidad de formalizar un procedimiento interno que garantice el cumplimiento progresivo de los criterios de accesibilidad web (WCAG 2.1 nivel AA) en el diseño, contenidos y desarrollos tecnológicos. Se establecieron compromisos para documentar las evidencias de cumplimiento y elaborar la propuesta del procedimiento institucional con fecha límite al 1° de noviembre de 2025. El avance estimado corresponde al 75%, considerando la consolidación del diagnóstico, definición de la hoja de ruta y acuerdos para la formalización del procedimiento.</t>
  </si>
  <si>
    <t>Se verifica el cumplimiento de la meta mediante la remisión oficial del 29/12/2025 a la Oficina Asesora de Planeación (OAP), donde se adjuntan los documentos: "Procedimiento Administración de Contenidos Web", "Manual de Comunicación Institucional" y formatos asociados. La OCI constata que la OIP agotó la fase de creación y ajuste técnico, dejando el documento en manos del grupo de Mejoramiento Continuo para su formalización en la plataforma SIGI.</t>
  </si>
  <si>
    <t>Fortalecer la accesibilidad a la sede electrónica avanzando en el cumplimiento de los lineamientos establecidos por la norma NTC 5855</t>
  </si>
  <si>
    <t>2. Solicitud a la OAP para formalizar la documentación relacionada con la accesibilidad en el sede electrónica.</t>
  </si>
  <si>
    <t>Comunicado de solicitud a la OAP de formalización de documentos en el SIGI / Número</t>
  </si>
  <si>
    <r>
      <t>Durante el IV trimetre, Se remitió, mediante correo electrónico formal, la solicitud a la Oficina Asesora de Planeación (OAP) para la formalización de la documentación relacionada con los lineamientos de accesibilidad en la sede electrónica, con el fin de adelantar su validación y publicación conforme a los lineamientos del Sistema Integrado de Gestión Institucional.
Despúes del aval realizado por la OAP, se realizó la publicación del Procedimiento de Administración de Contenido, en la sede elctrónica ubicado en el siguiente enlace:</t>
    </r>
    <r>
      <rPr>
        <sz val="9"/>
        <color rgb="FF0070C0"/>
        <rFont val="Arial"/>
        <family val="2"/>
      </rPr>
      <t xml:space="preserve">
https://www.mininterior.gov.co/wp-content/uploads/2025/12/procedimiento-administracion-de-contenidos-de-la-sede-electronica-vr01-26.12.2025.pdf</t>
    </r>
  </si>
  <si>
    <t>OIPH222M22025</t>
  </si>
  <si>
    <t>La OCI valida la formalización de los instrumentos técnicos con fecha de vigencia 26/12/2025, específicamente el "Procedimiento Administración de Contenidos de la Sede Electrónica (Vr. 01)" y el "Instructivo de Mecanismos de Intercambio de Información Misional (Vr. 01)". Asimismo, se evidencia gestión de interoperabilidad mediante la solicitud a la Agencia Nacional Digital (AND) el 23/12/2025 para la vinculación a la Carpeta Ciudadana Digital, integrando así los lineamientos de acceso a la información y servicios digitales.</t>
  </si>
  <si>
    <t>Fortalecer la accesibilidad a la sede electrónica avanzando en el cumplimiento de los lineamientos establecidos por la norma NTC 5856</t>
  </si>
  <si>
    <t>3. Realizar socialización por los diferentes medios establecidos del procedimiento y lineamientos técnicos.</t>
  </si>
  <si>
    <t>Informe de socialización del procedimiento y lineamientos técnicos / Número</t>
  </si>
  <si>
    <t>Fortalecer la accesibilidad a la sede electrónica avanzando en el cumplimiento de los lineamientos establecidos por la norma NTC 5857</t>
  </si>
  <si>
    <t>4. Realizar mesas de trabajo con las diferentes dependencias del Ministerio para sensibilizar los lineamientos de accesibilidad en la sede electrónica del Ministerio.</t>
  </si>
  <si>
    <t>Actas de reunión de mesas de trabajo con las diferentes dependencias del Ministerio / Número</t>
  </si>
  <si>
    <t xml:space="preserve">Subdirección de Gestión Contractual </t>
  </si>
  <si>
    <t>Mejora Normativa</t>
  </si>
  <si>
    <t>Se evidenció la no actualización de la normativa que regula las actividades en el marco del proceso de Gestión de Bienes y Servicios – Compras y Contratación Pública, incumpliendo lo establecido en el Instructivo de actualización y control del normograma del Ministerio del Interior V02 del 25/11/2020 establecido en el proceso de Gestión Jurídica.</t>
  </si>
  <si>
    <t xml:space="preserve">Falta de actualización de normativa que regula las actividades del proceso de Gestión de Bienes y Servicios - Compras y Contratación Pública </t>
  </si>
  <si>
    <t xml:space="preserve">Actualizar el normograma publicado en la plataforma SIGI </t>
  </si>
  <si>
    <t>Remitir comunicación mensual solicitando la actualización del normograma de bienes y servicios a la Dirección Jurídica</t>
  </si>
  <si>
    <t xml:space="preserve"> Comunicación </t>
  </si>
  <si>
    <t xml:space="preserve">Se realizó proyecto de normograma a fin de remitir a la Dirección Juridica </t>
  </si>
  <si>
    <t>SGC2025H1M1</t>
  </si>
  <si>
    <t xml:space="preserve">Se evidencia un borrador de normograma  con los temas relacionados a la dependencia, sin embargo no adjuntan soportes de ninguna comunicación acorde a las actividades planteadas </t>
  </si>
  <si>
    <t>10% se evidencia el normograma sin embargo el mismo no ha sido enviado a jurídica para su publicación y se tiene la meta de tres comunicaciones a jurídica para la actualización del normograma.</t>
  </si>
  <si>
    <t>Se actualizo normograma de la Subdireccion y se remitio para publicacion</t>
  </si>
  <si>
    <t>La oficina de control interno evidencianormograma allegado y publicado en la pagina de la entidad "trasparencia", sin embargo, no se evidencia comunicación a Juridica para dicha actualizacion</t>
  </si>
  <si>
    <t>Se evidenciaron debilidades en la supervisión contractual, con relación a la publicación del expediente contractual, incumpliendo el deber de publicación de las cuentas de cobro, informes de supervisión y las evidencias que soporten la ejecución contractual, como lo ordena el Estatuto General de Contratación de la Administración Pública Ley 80 de 1993 en cuanto a los principios rectores de trasparencia y responsabilidad, así como las demás normas que rigen la contratación estatal, Ley 1150 de 2007; el Decreto Ley 4170 de 2011; la Ley 2195 de 2022; el Procedimiento Supervisión de la Ejecución Contractual y el Manual de Contratación del Ministerio del Interior.</t>
  </si>
  <si>
    <t>Reunión de concertación de plan de capacitación y seguimiento a las dependencias, mediante la cual se concertará cronograma, metodologia y equipo asignado</t>
  </si>
  <si>
    <t xml:space="preserve">Acta de asistencia </t>
  </si>
  <si>
    <t xml:space="preserve">Se adelantaron 5 capacitaciones durante el periodo a reportar </t>
  </si>
  <si>
    <t>SGC2025H2M2</t>
  </si>
  <si>
    <t>No se evidencia  las actas de Capacitación y seguimeinto  mensual a las dependencias del Ministerio del Interiora</t>
  </si>
  <si>
    <t xml:space="preserve">Se adelantaron 3 capacitaciones durante el periodo a reportar </t>
  </si>
  <si>
    <t>SGC2025H2M1</t>
  </si>
  <si>
    <t>No se evidencia la reunión de concertación del plan de capacitación y seguimiento a las dependencias, mediante el cual se debía concertar cronograma, metodología y equipo asignado</t>
  </si>
  <si>
    <t xml:space="preserve">La Subdirección de gestión Contractual NO remiten avance o reporte en relación al hallazgo </t>
  </si>
  <si>
    <t>Capacitación y seguimeinto  mensual a las dependencias del Ministerio del Interior</t>
  </si>
  <si>
    <t xml:space="preserve">Se adelantó reunión el 16 mayo de 2025 a fin de organizar el plan de capacitaciones de la Subdirección de Gestión Contractual </t>
  </si>
  <si>
    <t>SGC2025H3M1</t>
  </si>
  <si>
    <t>No se evidencia  acta de Reunión de concertación de plan de capacitación y seguimiento a las dependencias, mediante la cual se concertará cronograma, metodologia y equipo asignadoMinisterio del Interiora</t>
  </si>
  <si>
    <t>Envían evidencia la capacitación y seguimiento mediante la realización de 8 capacitaciones con las dependencias.</t>
  </si>
  <si>
    <t>Compras y Contratación Pública</t>
  </si>
  <si>
    <t>Se evidenciaron debilidades en los controles de supervisión en la etapa poscontractual, en relación a la liquidación oportuna de los contratos y /o convenios del Ministerio del Interior, incumpliendo lo establecido el Estatuto General de Contratación de la Administración Pública Ley 80 de 1993; la Ley 1150 de 2007 que modificó la anterior norma; el Procedimiento Supervisión de la Ejecución Contractual del Ministerio del Interior y el Manual de Contratación del Ministerio del Interior y los fondos a su cargo.</t>
  </si>
  <si>
    <t xml:space="preserve">Falta de seguimiento por parte de los supervisores para el cumplimiento del plazo acordado como liquidación de contrato en la etapa postcontractual </t>
  </si>
  <si>
    <t xml:space="preserve">Fortalecer los mecanismos de seguimiento y control para la suscripción y presentación oportuna de las liquidaciones contractuales  </t>
  </si>
  <si>
    <t>SGC2025H3M2</t>
  </si>
  <si>
    <t>No se evidencia acta Capacitación y seguimiento mensual a las dependencias del Ministerio del Interior, mediante la cual se verifica las liquidaciones pendientes por suscribir, como a la vez las acciones de mejora a implementar , sin embargo se tiene soporte de capacitacion</t>
  </si>
  <si>
    <t xml:space="preserve">Capacitación y seguimiento mensual a las dependencias del Ministerio del Interior, mediante la cual se verifica las liquidaciones pendientes por suscribir, como a la vez las acciones de mejora a implementar </t>
  </si>
  <si>
    <t xml:space="preserve">Se adelantó una reunión con el equipo de trabajo a fin de verificar los formatos de la Subdirección de Gestión Contractual </t>
  </si>
  <si>
    <t>SGC2025H4M1</t>
  </si>
  <si>
    <t xml:space="preserve">Se evidencio lista de asistencia sobre la actualización de los formatos del proceso de bienes y servicios en la plataforma SIGI </t>
  </si>
  <si>
    <t xml:space="preserve">Relacionan la evidencia de la capacitación y seguimiento mediante la realización de 8 capacitaciones con las dependencias, ya recionada en el cumplimiento delhallazgo H2M2  y no se encuentra evidnecia relacionada con el cumplimiento del este hallazgo en particular. </t>
  </si>
  <si>
    <t>Se evidenció no coherencia con relación a lo establecido entre el Manual de Contratación del Ministerio del Interior y los Fondos a su cargo V02 del 9/05/2024 y el Procedimiento para el Desarrollo de Procesos de Selección, Elaboración, Perfeccionamiento y Legalización de Contratos y Convenios V10 del 22/12/2016, respecto a la firma de actas de comité, incumpliendo lo establecido en el Manual para el manejo de la información documentada V08 de fecha 04/07/2024”en el numeral 5.7 que establece “La información documentada (procedimientos, instructivos, guías, especificaciones, registros y manuales; entre otros) se debe revisar periódicamente por parte de los líderes de los procesos o sus delegados, para evaluar el nivel de adecuación y mantenimiento del Sistema Integrado de Gestión Institucional (SIGI) del Ministerio, mínimo una vez al año conforme a lo anterior, se debe realizar Acta de Reunión y/o Lista de Asistencia, estos documentos deben ser remitidos mediante memorando y correo electrónico a la Oficina Asesora de Planeación, antes del último día hábil de junio de la vigencia”.”; así como lo establecido en la Ley 2345 de 2023, "Por medio de la cual se implementa el manual de identidad visual de las entidades estatales, se prohíben las marcas de gobierno y se establecen medidas para la austeridad en la publicidad estatal” .</t>
  </si>
  <si>
    <t xml:space="preserve">Falta de verificación por parte de los funcionarios de los formatos formalizados en la plataforma SIGI </t>
  </si>
  <si>
    <t xml:space="preserve">Fortalecer el conocimiento de los funcionarios y/o contratistas de la actualización de los formatos formalizados en la plataforma SIGI </t>
  </si>
  <si>
    <t xml:space="preserve">Reunión mensual con el equipo de trabajo de la Subdirección de Gestión Contractual, mediante la cual se socializa la actualización de los formatos del proceso de bienes y servicios en la plataforma SIGI </t>
  </si>
  <si>
    <t xml:space="preserve">Actualmente se esta en proceso de proyección de los formatos a actualizar para remitir los mismos a la Oficina Asesora de Planeación </t>
  </si>
  <si>
    <t>SGC2025H4M2</t>
  </si>
  <si>
    <t>Se evidencia proyectos de Actualización de procesos y procedimientos a cargo de Bienes y Servicios en su documentacion</t>
  </si>
  <si>
    <t>Relacionan reunión de seguimiento y verificación de formatos y procedimientos donde mencionan la verificación de lo que esté pendiente por actualizar, aquellos a eliminar y las clausulas a incluir.</t>
  </si>
  <si>
    <t xml:space="preserve">La oficina de control interno no logra evidenciar actas de las reuniónes mensuales con el equipo de trabajo, mediante la cual se socializa la actualización de los formatos del proceso de bienes y servicios en la plataforma SIGI </t>
  </si>
  <si>
    <t xml:space="preserve">Falta de actualización de procesos y procedimientos en la plataforma SIGI </t>
  </si>
  <si>
    <t xml:space="preserve">Adelantar la actualización de procesos y procedimientos en la plataforma SIGI, de conformidad con las reuniones de revisión adelantadas con el equipo de trabajo </t>
  </si>
  <si>
    <t xml:space="preserve">Actualización de procesos y procedimientos a cargo de Bienes y Servicios </t>
  </si>
  <si>
    <t xml:space="preserve">Procesos actualizados </t>
  </si>
  <si>
    <t>No reporto avance</t>
  </si>
  <si>
    <t xml:space="preserve">Se evidencio  la proyección de los formatos a actualizar </t>
  </si>
  <si>
    <t>Fallas en la conciliación del área de contabilidad afectan el registro de hechos económicos relacionados con el reporte de cartera en el Boletín de morosidad 2024, constituyendo una incorrección material que provoca que la situación financiera de la entidad se presente de forma imprecisa y errónea ante los usuarios de la información contable.</t>
  </si>
  <si>
    <t xml:space="preserve">Ausencia de controles efectivos en los procesos de conciliacion contable por parte del área de contabilidad de la Subdirección Administrativa y Financiera sin personal de apoyo. </t>
  </si>
  <si>
    <t>Revisar y fortalecer de los controles internos en el proceso de registro contable.</t>
  </si>
  <si>
    <t>Establecer revisiones obligatorias por medio de listas de chequeo de verificación y validación, y efectuar registro contable de ajuste.</t>
  </si>
  <si>
    <t>Lista de chequeo y comprobante contable</t>
  </si>
  <si>
    <t>Mediante comprobante contable No  144652518    del 30 de enero de 2025   se realizó el respectivo registro contable correspondiente a este hallazgo.</t>
  </si>
  <si>
    <t>SAF2024H01I227_CGR</t>
  </si>
  <si>
    <t>Se evidencia el respectivo comprobante contable No 144652518 , queda pendiente el documento Lista de chequeo. 1/2=50%</t>
  </si>
  <si>
    <t>Se realizó la lista de chequeo correspondiente a los ajustes contables,Registro reversión valor cuenta por cobrar Policia Nacional según memorando de la Dirección Jurídica del Ministerio del Interior, dando cumplimiento en el 100% y subsanando el hallazgo.</t>
  </si>
  <si>
    <t>SAF2024H1M1</t>
  </si>
  <si>
    <t>Se evidencia la existencia de la lista de chequeo correspondiente a los ajustes contables, elaborada con el fin de fortalecer los controles internos en el proceso de registro contable, así como el comprobante No. 144652518 relacionado con la reversión del valor registrado en la cuenta por cobrar a la Policía Nacional. 2/2 = 100%.</t>
  </si>
  <si>
    <t>Inclusión de información errónea e  incompleta sin que cumpla con estipulado dentro de las características cualitativas de la información de propósito general en los Estados Financieros de la Entidad.</t>
  </si>
  <si>
    <t>Fallas en los procesos de consolidación de la información a cierre de vigencia por parte del área de contabilidad de la Subdirección Administrativa y Financiera sin personal de apoyo.</t>
  </si>
  <si>
    <t>Implementar  validaciones adicionales para el control de calidad en el registro contable.</t>
  </si>
  <si>
    <t>Establecer revisiones obligatorias por medio de listas de chequeo  de verificación y validación, y efectuar registro contable de ajuste.</t>
  </si>
  <si>
    <t>Mediante comprobante contable No 144710957  del 31 de enero de 2025 se realizó el respectivo registro contable correspondiente a este hallazgo.</t>
  </si>
  <si>
    <t>SAF2024H02I228_CGR</t>
  </si>
  <si>
    <t>Se evidencia el respectivo comprobante contable, queda pendiente el documento Lista de chequeo. 1/2=50%</t>
  </si>
  <si>
    <t>SAF2024H2M1</t>
  </si>
  <si>
    <t>Se evidencia la existencia de la lista de chequeo correspondiente a los ajustes contables, elaborada con el fin de implementar validaciones adicionales en el proceso de registro contable, así como el comprobante No. 144652518 relacionado con la reversión del valor registrado en la cuenta por cobrar a la Policía Nacional. 2/2 = 100%.</t>
  </si>
  <si>
    <t xml:space="preserve"> Dirección de Asuntos IndÍgenas, Rom y Minorías</t>
  </si>
  <si>
    <t xml:space="preserve">Se evidencio debilidades en el  seguimiento y control al contrato No 1840 de 2022, que conllevan a una ineficiente gestión fiscal, impidiendo la liquidación del contrato y a que exista una sobrestimación del activo </t>
  </si>
  <si>
    <t>Deficiencia en el seguimiento y control financiero  por parte de la Supervisión al Contrato No. 1840 de 2022 para las vigencias 2022 y 2023.</t>
  </si>
  <si>
    <t>Realizar  conciliación de saldos mediante un informe financiero que evidencie los valores ejecutados y lo desembolsado durante el proceso de liquidación del contrato 1840</t>
  </si>
  <si>
    <t>Realizar el informe financiero entre contabilidad, fiduciaria, ejecutor y supervision del  contrato.</t>
  </si>
  <si>
    <t>Informe Financiero</t>
  </si>
  <si>
    <t>Se está trabajando en la elaboración del informe financiero.</t>
  </si>
  <si>
    <t>No se reporto avance en esta actividad</t>
  </si>
  <si>
    <t>Se adjunta el respectivo informe, cumpliendo lo descrito en la actividad propuesta para subsanar el hallazgo.                                                                                                                                                                       SE SOLICITA EL CIERRE, POR EL CUMPLIMIENTO DE LA ACTIVIDAD.</t>
  </si>
  <si>
    <t>371. DAI2024H3M1CGR</t>
  </si>
  <si>
    <t>Se evidencia cumplimiento de la actividad de acuerdo a las evidencias suministradas por la DAI. Se sugiere mantener las buenas prácticas observadas en los contratos y convenios supervisados;, asi como incluirlo en la matriz de riesgos y/ procedimientos implementándolas como parte del control permanente que debe llevar a cabo la supervisión.</t>
  </si>
  <si>
    <t>Dirección Jurídica</t>
  </si>
  <si>
    <t>Se evidencia  inconsistencia entre la Dirección Jurídica y contabilidad en los procesos judiciales causa la omisión de cuentas contingentes que cumplen condiciones para reconocimiento, y deficiencias en la revelación financiera que no explican variaciones respecto a la vigencia anterior.</t>
  </si>
  <si>
    <t xml:space="preserve"> Falencias en la  clasificacion del riesgo bajo, dentro del sistema Ekogui de 46 procesos, lo cual reportó una variación en la cuenta contable correspondiente a la suma de $13.080.872.484.193 entre las dos vigencias auditadas</t>
  </si>
  <si>
    <t xml:space="preserve">Verificar  que los apoderados realicen la debida calificación de riesgo de los procesos judiciales dentro del término establecido por la Agencia Nacional de Defensa Jurídica del Estado. </t>
  </si>
  <si>
    <t>Realizar el informe que sera remitido a la Subdirección Administrativa y Financiera con los procesos calificados en el sistema Ekogui como riesgo bajo, para que esta dependencia realice el registro en las cuentas de orden como pasivos contingentes  y realizar seguimiento.</t>
  </si>
  <si>
    <t>Se generó informes de procesos judiciales  con calificación del riesgo a corte de 30 de septiembre  y 15 de actubre de 2025 respectivamente, los cuales incluyen los procesos calificados con riesgo bajo</t>
  </si>
  <si>
    <t>Se evidencio 2 informes relacionados los procesos calificados con riesgo bajo.</t>
  </si>
  <si>
    <t>Se generaron los 6 informes de calificación del riesgo que incluyen los procesos de riesgo bajo</t>
  </si>
  <si>
    <t>DIJ2024H4M1 DIJ2024H5M1 DIJ2024H6M1</t>
  </si>
  <si>
    <t>La oficina de control interno evidencia la remision del informe y sus anexos  remitidos a la Subdirección Administrativa y Financiera con los procesos calificados en el sistema Ekogui como riesgo bajo, para que esta dependencia realice el registro en las cuentas de orden como pasivos contingentes  y realizar seguimiento.</t>
  </si>
  <si>
    <t>Fallas en los procesos de comunicación dentro del área de contabilidad, que no permite la revelación de los hechos económicos de importancia, que pese a que no poseen una cuantificación dentro de los Estados financieros si generan impactos por la misionalidad de la entidad</t>
  </si>
  <si>
    <t>Debilidades en la comunicación entre la Dirección Jurídica y el Grupo de Gestión Financiera y Contable, mediante lineamientos operativos que aseguren el flujo 
oportuno y completo la información, lo que ocasiono que  804 procesos calificados en riesgo remoto no se tomaron en cuenta dentro del sistema Ekogui, lo cual representa la suma de $34.806.393.948.370</t>
  </si>
  <si>
    <t>Remitir  informe a la Subdirección Administrativa y Financiera con los procesos calificados en el sistema Ekogui como riesgo remoto, esto con el fin de dar cumplimiento a las normativas aplicables y realizar seguimiento.</t>
  </si>
  <si>
    <t>A través de memorandos id. 628211 y 635585 Se remitió al Coordinador Financiero y Contable de la Subdirección Administrativa y Financiera,  informes de procesos judiciales  con calificación del riesgo a corte de 30 de septiembre 15 de actubre de 2025 respectivamente, los cuales incluyen los procesos calificadon con riesgo remoto</t>
  </si>
  <si>
    <t>Se evidencio los informes relacionados donde se  incluyen procesos con calificación de riesgo remoto</t>
  </si>
  <si>
    <t>Se remitieron a la SF los 6 informes de calificación del riesgo que incluyen los procesos de riesgo remoto</t>
  </si>
  <si>
    <t>La oficina de control interno evidencia la remision del informe y sus anexos  remitidos a la Subdirección Administrativa y Financiera con los procesos calificados en el sistema Ekogui como riesgo remoto, para que esta dependencia realice el registro en las cuentas de orden como pasivos contingentes  y realizar seguimiento.</t>
  </si>
  <si>
    <t>Desconocimiento del fundamento jurídico que regla el  procedimiento contable para el registro de los procesos judiciales, arbitrajes,  conciliaciones extrajudiciales y embargos sobre cuentas bancarias acogidas por el  Ministerio del Interior</t>
  </si>
  <si>
    <t>Falta de inclusión dentro de los informes enviados al area financiera de los procesos calificados en el sistema Ekogui como riesgo bajo, lo que ocasionó una variación en el registro de pasivos contingentes en cuentas de orden</t>
  </si>
  <si>
    <t>verificar que los apoderados realicen el debido registro en "0"  en el Sistema Único de Información Litigiosa del Estado - Ekogui, cuando los procesos judiciales sean calificados con probabilidad de pérdida baja, el cual se incluirá dentro del informe enviado al area financiera con los procesos calificados en riesgo bajo</t>
  </si>
  <si>
    <t>Remitir informe a la Subdirección Administrativa y Financiera con los procesos calificados en el sistema Ekogui como riesgo bajo, esto con el fin de dar cumplimiento a las normativas aplicables y realizar seguimiento.</t>
  </si>
  <si>
    <t>A través de memorandos id. 628211 y 635585 Se remitió al Coordinador Financiero y Contable de la Subdirección Administrativa y Financiera,  informes de procesos judiciales  con calificación del riesgo a corte de 30 de septiembre 15 de actubre de 2025 respectivamente, los cuales incluyen los procesos calificadon con riesgo  bajo</t>
  </si>
  <si>
    <t>Se evidencio el envio al Coordinador Financiero y Contable de la Subdirección Administrativa y Financiera,  informes de procesos judiciales  con calificación del riesgo bajo.</t>
  </si>
  <si>
    <t>Se remitieron a la SF los 6 informes de calificación del riesgo que incluyen los procesos de riesgo  BAJO</t>
  </si>
  <si>
    <t xml:space="preserve">Fallas en la conciliación de información entre los procesos la DIreccion jurídica y el área contable de la entidad, para actualización de los datos de los terceros y la identificación plena de las cuantías de la provisión reconocida. </t>
  </si>
  <si>
    <t>Debilidades en la conciliacion de los procesos judiciales  por falta de datos de los involucrados y las provisiones contables de los mismos.</t>
  </si>
  <si>
    <t>Brindar información de los procesos provisionados contablemente  sin identificación de terceros, aquellos que se encuentren calificados en riesgo alto, donde se identifique la información de los terceros demandantes  a la Subdirección Administrativa y Financiera y enviar reporte de terceros  demandantes para su correcta creación e identificación en SIIF Nación.</t>
  </si>
  <si>
    <t xml:space="preserve">Esperar solicitud de la Subdirección Administrativa y Financiera a la Dirección Jurídica, mediante el cual se identifique el listado de los terceros demandantes que se requiere para completar la información necesaria para la creación en SIIF Nación </t>
  </si>
  <si>
    <t>Documento</t>
  </si>
  <si>
    <t>A través de memorando id 563046 la Coordinación del Grupo de Gestión financiera y Contable, solicitó información de terceros de terceros derivada de procesos judiciales</t>
  </si>
  <si>
    <t>Se evidencio el envio a solicitud de la información por parte de la subdirección finaciera</t>
  </si>
  <si>
    <t>Remitir a la Subdirección Administrativa y Financiera  información completa de base de datos de los terceros demandantes para su correcta creación e identificación en SIIF Nación, teniendo en cuenta la solicitud realizada por parte de esta dependencia</t>
  </si>
  <si>
    <t>A través de correo electrónico del 9 de julio de 2026, la DIJ remitió a la Coordinación de Grupo de Gestión Financiera y Contable respuesta al memorando ID 653046 con la información de terceros para registro en SIIF</t>
  </si>
  <si>
    <t>DIJ2024H7M2</t>
  </si>
  <si>
    <t>Se evidenicia respuesta enviada por la Dirección Juridica a la subdirección administrativa y financiera.</t>
  </si>
  <si>
    <t xml:space="preserve">Ineficiente actualización de la información asociada a los procesos judiciales , que deriva en que los registros inexactos contables de la entidad por concepto de provisiones no estén actualizados, presentándose una sobreestimación en la cuenta en la subcuenta 2701 Litigios y demandas </t>
  </si>
  <si>
    <t>Debilidades en la recalificación del proceso judicial 27001233100020190002000 a nombre de Ortopedicos del Pacifico S.A.S. a riesgo alto, lo que presentó un aumento de la provisión contable de $1.304.148.384.019</t>
  </si>
  <si>
    <t>Verificar por parte de la Dirección Jurídica de la recalificación realizada por el entonces apoderado, mediante el analisis jurídico de la documentación obrante, estado del proceso y los criterios de calificación del riesgo del Sistema Único de Información Litigiosa Ekogui</t>
  </si>
  <si>
    <t xml:space="preserve">Realizar analisis jurídico del proceso judicial para determinar si se mantiene la calificación de riesgo alto o si hay lugar a recalificar y realizar la verifiacion de las actuaciones procesales. </t>
  </si>
  <si>
    <t>Se emitió informe de recalificación del proceso 2700123310002019000200 Demandante Ortopédicos del Pacíficó</t>
  </si>
  <si>
    <t>DIJ2024H8M1</t>
  </si>
  <si>
    <t>Se evidencia el informe de recaificación del proceso No 2700123310002019000200.</t>
  </si>
  <si>
    <t>Capacitar a los apoderados de la entidad en la correcta identificacion, calificación e inclusión de pretensiones (provisión contable, cuentas de orden) en Ekogui.</t>
  </si>
  <si>
    <t>Soportes de capacitación</t>
  </si>
  <si>
    <t>Se efectuó capacitación general de calificación de riesgo a los apoderados del Ministerio del Interior, adicionalmente cada apoderado realizó capacitación individual de la ANDJE conforme los certificados que se anexan</t>
  </si>
  <si>
    <t xml:space="preserve">DIJ2024H8M2 </t>
  </si>
  <si>
    <t>Se evidencia los certificados de ekogui, sin embargo queda pendiente una nueva actualizacion para completar la meta del hallazgo.</t>
  </si>
  <si>
    <t xml:space="preserve">Se efectuaron 2 capacitaciones en el periodo: 1. Capacitación general realizada por la Coordinación  con asistencia de los apoderados 2. Capacitación individual de la ANDJE realizada por cada apoderado, cumpliento la meta de 2 capacitaciones </t>
  </si>
  <si>
    <t>DIJ2024H8M2</t>
  </si>
  <si>
    <t>La oficina de control interno evidencia el desarrollo de  2 capacitaciones en el periodo: 1. Capacitación general realizada por la Coordinación  con asistencia de los apoderados 2. Capacitación individual de la ANDJE realizada por cada apoderado.</t>
  </si>
  <si>
    <t>Se evidenció inconsistencias en la información contable al no incluir procesos que cumplen con las condiciones para ser reconocidos como activos. Esto genera una incorrección por $7.443.360.760, correspondiente a cuentas por cobrar en etapa de cobro persuasivo no registradas en los Estados Financieros de la vigencia analizada.</t>
  </si>
  <si>
    <t>Falta de integración entre los procesos de gestión de cobro persuasivo de la Dirección Jurídica y el área de contabilidad de la Subdirección Administrativa y Financiera,lo que generó inconsistencias de la información derivadas en la no inclusión de los procesos que cumplan con las condiciones para ser reconocidos como activos de la entidad.</t>
  </si>
  <si>
    <t>Realizar informe de los prcesos y comprobante comprobante contable</t>
  </si>
  <si>
    <t xml:space="preserve">Remitir por parte de Dirección Juridica  la totalidad de los procesos  en etapa de cobro persuasivo en el cual incluyan los intereses correspondientes. Estandarizar base y subir en una carpeta compartida con la liquidacion de  los intereses.  
 </t>
  </si>
  <si>
    <t xml:space="preserve">Informe y comprobante contable </t>
  </si>
  <si>
    <t>Esta actividad se realizará para el IV Trimestre</t>
  </si>
  <si>
    <t>No se reportan avances en el período. Se encuentra en los términos.</t>
  </si>
  <si>
    <t>Se solicitó aplazamiento teniendo en cuenta que lo relacionado con los  Estados Financieros del Ministerio,  se actualizará en Febrero de 2026 , cuando el Sistema de Información Financiera SIIF  efectúe el cierre del periodo  y se presenten los Estados Financieros a la Contaduría General de la Nación, según Instructivo de cierre 2025 y para poder dar cumplimiento se modificó la fecha inicial.</t>
  </si>
  <si>
    <t>SAF2024H9M1</t>
  </si>
  <si>
    <t>La oficina de control interno evidencia que el 26 de diciembre de 2025 la SAF envía correo donde se solicitó ampliar el plazo de las actividades del Plan de Mejoramiento de la vigencia 2025, determinadas para subsanar el Hallazgo 9,  la nueva fecha para dar cumplimiento es con corte al 31-03-2026.</t>
  </si>
  <si>
    <t xml:space="preserve">Realizar el registro contable de los procesos en etapa cobro persuasivo de acuerdo con la información remitida por la Dirección Juridica del Ministerio.
</t>
  </si>
  <si>
    <t xml:space="preserve">Esta actividad se realizará para el IV Trimestre </t>
  </si>
  <si>
    <t>No se reportan avances en el período.Se encuentra en los téminos.</t>
  </si>
  <si>
    <t>SAF2024H9M2</t>
  </si>
  <si>
    <t>La oficina de control interno evidencia que el 26 de diciembre de 2025 la SAF envía correo donde se solicitó ampliar el plazo de las actividades del Plan de Mejoramiento de la vigencia 2025, determinadas para subsanar el Hallazgo 9, la nueva fecha para dar cumplimiento es con corte al 31-03-2026.</t>
  </si>
  <si>
    <t>Realizar el  registro contable  de los procesos en las cuentas de los activos correspondientes , según información remtida por la Dirección Juridica</t>
  </si>
  <si>
    <t>No se reportan avances en el período. Se encuentra en los téminos.</t>
  </si>
  <si>
    <t>SAF2024H9M3</t>
  </si>
  <si>
    <t xml:space="preserve">Debilidades en la definición de políticas contables y la articulación entre las áreas intervinientes en los procesos de recaudo de cartera, generando que estas cuentas por cobrar con mayor antigüedad y/o incumplimientos de los deudores, se presenten de forma imprecisa ante los usuarios de la información contable. </t>
  </si>
  <si>
    <t>Falta de coordinación entre la Dirección jurídica y el área de contabilidad de la Subdirección Administrativa y Financiera, causando incorrección en las Cuentas por cobrar que hacen parte del Activo de la Entidad, debido a que existen acreencias que cumplen con las condiciones para ser clasificadas en el grupo 1385 Cuentas por Cobrar de Difícil Recaudo.</t>
  </si>
  <si>
    <t xml:space="preserve">Proyectar Resolucion de creacion de comité de cartera de cobro coactivo por la Dirección Juridica- Secretaria General y Subdireción Administraitva y Financiera  </t>
  </si>
  <si>
    <t>Realizar resolución de Creación Comité para  revisión y aprobación</t>
  </si>
  <si>
    <t>Resolución</t>
  </si>
  <si>
    <t>La Dirección  Juridica del  Ministerio remitió Resolución No 1207 del 20 de agosto de 2025 por la cual se crea el Comité de Cartera del Ministerio del Inteior y se dictan otras disposiciones.</t>
  </si>
  <si>
    <t>SAF2024H10I236_CGR</t>
  </si>
  <si>
    <t>Se evidencia la Resolución 1207 del 20 de agosto de 2025 donde se crea el Comite de Cartera del Ministerio del Interior, como instancia encargada de analizar, evaluar y recomendar al Representante Legal de la Entidad la depuración, el castigo y la exclusión de los valores contables con cartera considerados de imposible recaudo según el Decreto 445 de 2027.Se cumple la meta 1/1=100%</t>
  </si>
  <si>
    <t>Imposibilidad  de evidenciar el cálculo individual o colectivo realizado por la entidad, para la estimación de las pérdidas crediticias de manera individual o de manera colectiva
así como la ausencia de una matriz de deterioro que refleje el resultado de un análisis histórico de tendencias de pago y de recuperabilidad de las cuentas por cobrar</t>
  </si>
  <si>
    <t xml:space="preserve">Ausencia de un análisis estructurado por parte del Ministerio del interior de su cartera que permita evaluar el riesgo de incobrabilidad y de priorización de la misma (manual de cobro coactivo) </t>
  </si>
  <si>
    <t xml:space="preserve">Actualizar el manual de cartera de cobro coactivo para se presentada al comite de cartera para su aprobacion y firma  </t>
  </si>
  <si>
    <t>Proyectar la actualizacion del manual de cartera de cobro coactivo de acuerdo al decreto 445 de 2017</t>
  </si>
  <si>
    <t>Manual de cartera de cobro coactivo</t>
  </si>
  <si>
    <t xml:space="preserve">
No se reportan avances en el período. Se encuentra en los términos. La actividad depende de la Dirección Jurídica, por ser un tema de su competencia.</t>
  </si>
  <si>
    <t>SAF2024H11M1</t>
  </si>
  <si>
    <t xml:space="preserve">Incumplimiento en lo dispuesto en el Decreto 445 de 2017, en relación a la recuperación de carteta a favor de este ministerio que sea considerada de difícil cobro  superior a cinco (5) cinco años y obligatoriedad en la creación de Comité de Cartera del Ministerio del Interior al evidenciarse la no existencia </t>
  </si>
  <si>
    <t>Debilidad de la gestión de acción de cobro realizada por la entidad en la cartera superior a 5 años y la ausencia de un Comité de Cartera siendo esto un lineamiento normativo obligatorio cumplimiento de acuerdo con el artículo 2.5.6.5 del Decreto 1068 de 2015-Decreto Único Reglamento del Sector Hacienda y Crédito Público.</t>
  </si>
  <si>
    <t>Crear el Comité de Cartera del Ministerio del Interior, para dar cumplimiento al Decreto 445 de 2017</t>
  </si>
  <si>
    <t>Proyectar resolución de Creación de Comité de Cartera del Ministerio del Interior, la cual será avalada por la Secretaria General del Ministerio del Interior, Dirección Jurídica del Ministerio del Interior y la Subdirección Administrativa y Financiera del Ministerio del Interior.</t>
  </si>
  <si>
    <t>Se proyectó Resolución de Creación de Comité de Cartera para firma de ministro - Resolución 1207 de 20 de agosto de 2025</t>
  </si>
  <si>
    <t>DIJ2024H12M1</t>
  </si>
  <si>
    <t>Se evidencia la proyección de la Resolución de creación  de cartera y su posterior aprobación del 20 de agosto 2025.</t>
  </si>
  <si>
    <t>Actualizar el manual de cartera de cobro coactivo en el cual se de cumplimiento al Decreto 445 de 2017</t>
  </si>
  <si>
    <t>Crear  la actualización del manual de Cartera</t>
  </si>
  <si>
    <t>Manual</t>
  </si>
  <si>
    <t>En trámite de revisión Manual- Actividad programada para vigencia 2026</t>
  </si>
  <si>
    <t>No anexan evidencia</t>
  </si>
  <si>
    <t>Actividad programada vigencia 2026</t>
  </si>
  <si>
    <t>La oficina de control interno no tiene la posibilidad de verificar el desarrollo de la actividad, toda vez que la direccion informa que la actividad esta programada para desarrollar en la vigencia 2026</t>
  </si>
  <si>
    <t>Convocar Comité de Cartera para dar de baja la cartera de dificil recaudo</t>
  </si>
  <si>
    <t>Presentar la cartera de dificil cobro en la cual se realizará Acta y resolución</t>
  </si>
  <si>
    <t xml:space="preserve">Acta de Comité de Cartera
Resolución </t>
  </si>
  <si>
    <t>En trámite revisión expedientes para comité, - Actividad programada para vigencia 2026</t>
  </si>
  <si>
    <t xml:space="preserve">Gestión ineficiente e inoportuna, ya que, dentro de los tiempos determinados por la norma, no se reconocieron la totalidad de la cartera a favor de la entidad al no tener en cuenta el cálculo de los intereses considerados en el artículo 431 de la ley 1564 de 2012.  </t>
  </si>
  <si>
    <t>Falta de articulación entre la Dirección Jurídica y el área de contabilidad de la Subdirección Administrativa y Financiera llevando a que no se reconociera la totalidad de la cartera, incluyendo los intereses a favor de la entidad, dentro de los plazos establecidos por la normativa vigente.</t>
  </si>
  <si>
    <t>Actualizar el Manual de politicas contables</t>
  </si>
  <si>
    <t>Revisar y ajustar el manual de politicas contables</t>
  </si>
  <si>
    <t xml:space="preserve">Durante el III trimestre se actualizo  el Manual de Políticas Contables con el fin de dar cumplimiento a las normas de la Contaduria General de la Nación , el cual  fue debidamente revisado por la OAP y se encuentra publicado en el SIGI. </t>
  </si>
  <si>
    <t>SAF2024H13I239_CGR</t>
  </si>
  <si>
    <t>Se evidencia publicado en la sede electrónica del Ministerio del Interior el documento,  Manual de Políticas Contables vesión 7 del 21 de agosto de 2025 con los siguientes cambios:
 3.2.4 Se modifica la denominación de "Oficina Asesora Jurídica" por "Dirección Jurídica", lo anterior de acuerdo con la nueva estructura organizacional aprobada mediante Decreto 0714 de 2024.
3.2.5 Se modifica la descripción de - Deterioro de valor. Se incluye la definición de - Cálculo de deterioro. 
3.2.6 Se incluye la actividad - Deudas de difícil recaudo.
3.2.8 Se modifica el plazo y el trámite para remitir la información a la Subdirección Administrativa y Financiera. 
3.6.1 Se incluye - Obligación probable.
3.8.1 Reconocimiento – se incluye obligación remota y obligación 
posible. Se cumple la meta 1/1=100%</t>
  </si>
  <si>
    <t>Remitir por parte de la Dirección Jurídica del informe de cuentas por cobrar y Boletin de Deudores Morosos  del Estado al Grupo de Gestion Financieria y Contable en el cual incluyan los intereses de acuerdo con las normas.</t>
  </si>
  <si>
    <t>El avance se coloca el 50% debido a que dentro de la acción de mejora estaba actualizar el manual de políticas contables y eso se realizó durante el trimestre, sin embargo el entregable de este hallazgo es un informe que remite la Dirección Jurídica y este se realizará para el IV trimestre.</t>
  </si>
  <si>
    <t>Las evidencia el manual actualizado de políticas contables, pendiente el informe de Dirección Jurídica de de las cuentas por cobrar y Boletin de Deudores Morosos. 1/2=50%</t>
  </si>
  <si>
    <t xml:space="preserve">
El Grupo de Gestión Financiera y Contable de la SAF, actualizo el Manual de Políticas Contables en agosto de 2025, está pendiente el envío del informe de las cuentas por cobrar y Boletín de Deudores Morosos, por parte de la  Dirección Jurídica con el fin de dar cumplimiento al 100% de actividad.</t>
  </si>
  <si>
    <t>SAF2024H13M2</t>
  </si>
  <si>
    <t>Se evidencia el manual de políticas contables versión 07 con fecha de actualización 21 de agosto de 2025. No obstante está pendiente el informe de Dirección Jurídica de las cuentas por cobrar y Boletin de Deudores Morosos. Se deja el avance del anterior trimestre. 1/2=50%</t>
  </si>
  <si>
    <t xml:space="preserve">Debilidades en el control interno contable, que impide que la información financiera, económica y social cumpla con los principios, normas técnicas y procedimientos contenidos en el Régimen de Contabilidad Pública expedido por la Contaduría General de la Nación </t>
  </si>
  <si>
    <t xml:space="preserve">Deficiencias en la supervisión  y control contable de los convenios a los que se giran recursos. </t>
  </si>
  <si>
    <t>Fortalecer el trámite de legalización oportuna de los convenios que se ejecutan con recursos FONSECON</t>
  </si>
  <si>
    <t>Implementar Plan de Choque con el equipo de supervisores de la SPS y el grupo financiero de la SPS,  con el fin de reducir los saldos pendientes por legalizar de los convenios que ejecuta FONSECON</t>
  </si>
  <si>
    <t>Actas de reuniones bimensuales (cada dos meses) con el equipo de la supervisión de la SPS y el grupo financiero donde se detallen los saldos legalizados de los convenios y conciliando los valores trabajados por el equipo de supervisión durante estos dos (2) meses.</t>
  </si>
  <si>
    <t>Desde el grupo financiero de la SPS se realizo reunión para elaborar cronograma del plan de choque y se solicito la información para validar el estado de los convenios.</t>
  </si>
  <si>
    <t>SPS2024H14M1</t>
  </si>
  <si>
    <t>Se evidenció soporte de reunión para elaborar cronograma del plan de choque y se solicito la información para validar el estado de los convenios.</t>
  </si>
  <si>
    <t xml:space="preserve">Se evidenció que la SPS envió correos electrónicos en octubre, noviembre y diciembre de 2025 al equipo de supervisión, solicitando agilizar la legalización de los saldos de los convenios e identificando los saldos pendientes por supervisor, con sus respectivos soportes. </t>
  </si>
  <si>
    <t>Desconocimiento de las normas contables respecto del registro de la totalidad de las cuentas por pagar, indistintamente de la situación presupuestal, que impidió generar la obligación presupuestal por falta de PAC y por deficiencias en la comunicación y consolidación de la información entre las diferentes direcciones y el área contable</t>
  </si>
  <si>
    <t>Falta de implementación de un protocolo o procedimiento que guíe el registro oportuno de obligaciones por pagar.</t>
  </si>
  <si>
    <t xml:space="preserve">Elaborar el procedimiento del  registro contable. </t>
  </si>
  <si>
    <t>Realizar el procedimiento de registro contable de acuerdo a las normas vigentes</t>
  </si>
  <si>
    <t>Procedimiento</t>
  </si>
  <si>
    <t xml:space="preserve">Durante el III trimestre se elaboró el instructivo registro contable manual de las cuentas por pagar con el fin de dar cumplimiento a las normas de la Contaduria General de la Nación , el cual  fue debidamente revisado por la OAP y se encuentra publicado en el SIGI. </t>
  </si>
  <si>
    <t>SAF2024H15I241_CGR</t>
  </si>
  <si>
    <t>Se evidencia el documento Instructivo - Registro contable Manual de las cuentas por pagar versión 1 fecha 25-08-2025 publicada en la sede electrónica del Ministerio del Interior. Se cumple la actividad. 1/1=100%</t>
  </si>
  <si>
    <t xml:space="preserve">Se evidenció debilidades en una adecuada vigilancia y control del cumplimiento de las obligaciones a cargo de la OEI, por parte del  supervisor del convenio lo que  derivó en que se realizaran desembolsos a personal que no puede ejercer la profesión </t>
  </si>
  <si>
    <t>Deficiencia en la  revisión y validación de las hojas de vida y sus respectivos soportes en el marco de la contratación derivada para la ejecución y cumplimiento del objeto contractual  del convenio 2287 de 2022  suscrito con OEI</t>
  </si>
  <si>
    <t xml:space="preserve">Implementar un formato que permita validar la hoja de de vida y sus respectivos soportes frente a los perfiles aprobados en el marco de los procesos contractuales para la ejecución de los respectivos objetos, cuando se trate de servicios de apoyo a la gestión y/o profesionales. </t>
  </si>
  <si>
    <t>Diseñar un formato que sea válido para la revisión y verificación de los soportes academicos y experiencia laboral de la Hoja de Vida</t>
  </si>
  <si>
    <t xml:space="preserve">Formato de Validación Hoja de Vida
</t>
  </si>
  <si>
    <t>Se adjuntan los respectivos soportes que dan cumplimiento a la actividad propuesta para dar cumplimiento.
SE SOLICITA EL CIERRE, POR EL CUMPLIMIENTO DE LA ACTIVIDAD.</t>
  </si>
  <si>
    <t>391. DAI2024H16M1CGR</t>
  </si>
  <si>
    <t>Se realizo reunión con el grupo de socialización de proyectos el 8 de septiembre del 2025 para revisar el manual de proyectos Fonsecon y establecer compromisos para el envio de propuesta al comité Fonsecon</t>
  </si>
  <si>
    <t>Implementar estrategias que en el ejercicio de la supervisión permitan solicitar a los convenidos las evidencias de sus procesos de validacion  de hojas de vida y sus respectivos soportes frente a los perfiles aprobados en el marco de la ejecución de los convenios derivados.</t>
  </si>
  <si>
    <t>Solicitar a la OEI su manual de contratacion y  su proceso de validación de la autenticidad de los soportes de la consulta y verificación de las hojas de vida y sus soportes en el marco de la contratación derivada en armonización con la Oficina Juridica del Ministerio</t>
  </si>
  <si>
    <t>Oficio</t>
  </si>
  <si>
    <t>392. DAI2024H16M2CGR</t>
  </si>
  <si>
    <t>Se evidenció falta de vigilancia y control del cumplimiento de las obligaciones a cargo de la OEI, por parte del supervisor del convenio ,lo que generó un primer desembolso correspondiente al 40% del total de contrato, sin el cumplimiento de las obligaciones determinadas en el convenio</t>
  </si>
  <si>
    <t>Deficiencia en la revisión de los documentos requeridos en un perfil específico, respecto a estudios y experiencia y conforme a la lista de chequeo.</t>
  </si>
  <si>
    <t>Incluir dentro del capitulo tecnico de los estudios previos el  formato de la lista de chequeo que se encuentra vigente para la validacion de  la hoja de de vida y sus respectivos soportes frente a los perfiles aprobados en el marco de los procesos contractuales.</t>
  </si>
  <si>
    <t>Socializar a los equipos de trabajo formato de lista de chequeo para la validacion de hojas de vida</t>
  </si>
  <si>
    <t>393. DAI2024H17M1CGR</t>
  </si>
  <si>
    <t>Se evidenció deficiencias en la planeación pues se hacen constantes modificaciones durante la ejecución, que, revisadas las justificaciones, son situaciones que bien pudieron considerarse en la etapa contractual, ya que incluso refieren fechas anteriores a la de la suscripción de los contratos</t>
  </si>
  <si>
    <t xml:space="preserve">Deficiencia en las justificaciones de contratación establecidas en los documentos previos de cada uno de los procesos contractuales del Ministerio del Interior </t>
  </si>
  <si>
    <t xml:space="preserve">Fortalecer los enlaces precontractuales y el equipo de la Subdirección de Gestión Contractual con el fin de robustecer el contenido de los documentos previos de los proceso contractuales </t>
  </si>
  <si>
    <t xml:space="preserve">Realizar capacitaciones contractuales con la Agencia de Contratación Publica del Ministerio del Interior </t>
  </si>
  <si>
    <t>Soportes de capacitaciones y listado de asistencia</t>
  </si>
  <si>
    <t xml:space="preserve">Se estan gestionando las gestiones para adelantar las capacitaciones con CCE </t>
  </si>
  <si>
    <t>No envian evidencia del avance</t>
  </si>
  <si>
    <t>SGC2025H18M1</t>
  </si>
  <si>
    <t>La oficina de control Interno evidencia gestion para realizar  las capacitaciones con CCE, sin embargo a la fecha no se han desarrollado</t>
  </si>
  <si>
    <t xml:space="preserve">Se evidencio inoportunidad en la ejecución la labor de supervisión y conduce a que no se realizara un seguimiento en tiempo real al desarrollo del convenio 2287 DE 2022 </t>
  </si>
  <si>
    <t>Falta de seguimiento oportuno en la supervisión de los contratos suscritos generando los informes en los tiempos establecidos.</t>
  </si>
  <si>
    <t>Diligenciar los informes de supervisión oportunamente conforme al avance de ejecución de los contratos o convenios e incluir dentro de los estudios previos en el capitulo de las obligaciones especificas,  la obligación de presentar de manera mensual los informes de avances y su publicacion en el  SECOP II</t>
  </si>
  <si>
    <t xml:space="preserve"> Verificar por por parte de los supervisiores de manera mensual el cargue del informe de  ejecución de los contratos o convenios firmados, con el pantallazo del item 7 del SECOP II que se adjuntará a los informes presentados por los contratistas y/o convenidos</t>
  </si>
  <si>
    <t>Pantallazo adjunto a los informes mensuales de la publicacionen el SECOP II</t>
  </si>
  <si>
    <t>395. DAI2024H19M1CGR</t>
  </si>
  <si>
    <t xml:space="preserve">Se evidencio que servicios de alojamiento y transporte  no cumplen con los requisitos legales para el ejercicio de actividades, situación que se presentó por debilidades en la estructuración del contrato y ausencia de seguimiento y control a la ejecución de actividades del convenio 2287 DE 2022 </t>
  </si>
  <si>
    <t>Deficiencia en el analisis del sector al momento de estandarizar los requisitos minimos y maximos para avalar los soportes de los desembolsos, en lo relacionado a transporte, hospedaje y alimentación.</t>
  </si>
  <si>
    <t>Incluir dentro del analisis del sector los requisitos minimos y maximos en relacion con el transporte, alimentación y hospedaje que se requieren para ejecutar las actividades en el marco del convenio en territorio.</t>
  </si>
  <si>
    <t>Revisar conjuntantamente con la Subdirección de Gestión Contractual para estandarizar los requisitos minimo y maximos en relacion con el hospedaje, alimentación y transporte en el marco de la ejecución de actividades del convenio en territorio</t>
  </si>
  <si>
    <t>Acta de mesa de trabajo con la Subdirección de Gestión Contractual</t>
  </si>
  <si>
    <t>Se adjunta el acta de la primera reunión sostenida para dar cumplimiento a la actividad propuesta  en el marco del Hallazgo.</t>
  </si>
  <si>
    <t>396. DAI2024H20M1CGR</t>
  </si>
  <si>
    <t>Se evidencia avance actividad mesa de trabajo con la Subdirección de Gestión Contractual</t>
  </si>
  <si>
    <t>Se avanzará en la actividad para el primer trimestre del 2026</t>
  </si>
  <si>
    <t xml:space="preserve">Se evidencio debilidades de supervisión al desarrollo del contrato 2287 de 2022, en la generación que se autorizaran pagos a contratistas sin el cumplimiento de los requisitos previstos en la legislación colombiana en materia de seguridad social de los trabajadores </t>
  </si>
  <si>
    <t>Debillidad en la estructuración de la forma de pago y desembolso en los estudios previos, de los requisitos que se deberan tener en cuenta para la contratación derivada cuando se suscriba un contrato o convenio con aliado estrategico.</t>
  </si>
  <si>
    <t>Incluir dentro del analisis del capitulo de desembolsos y pagos de los estudios previos los requisitos exigibles en el marco de un contrato o convenio con aliado estrategico.</t>
  </si>
  <si>
    <t xml:space="preserve">Revisar  conjuntamente con la Subdirección de Gestión Contractual para actualizacion de los documentos precontractuales en el capitulo de pagos y desembolsos y los requisitos exigibles en el marco de un contrato o convenio derivado con un aliado estrategico. </t>
  </si>
  <si>
    <t>397. DAI2024H21M1CGR</t>
  </si>
  <si>
    <t xml:space="preserve"> Se evidencio ausencia de seguimiento y control a la ejecución de actividades, que pone en riesgo a la entidad, por el riesgo que asume al contratar servicios sin el cumplimiento de requisitos legales (Convenio 1077 de 2023)</t>
  </si>
  <si>
    <t>Debilidad en la socialización del instrumento de control adoptado por el Ministerio del Interior para la realización de eventos por operador logístico; así como debilidad en el seguimiento y monitoreo de las obligaciones contractuales señaladaS en el anexo de condiciones del OPL</t>
  </si>
  <si>
    <t>Actualizar el instructivo para el control en la  realización de eventos en el Ministerio del Interior</t>
  </si>
  <si>
    <t>Formalizar la actualizacion del instrumento de control de Realización de eventos en el Ministerio del Interior</t>
  </si>
  <si>
    <t>En el mes de septiembre se envió un memorando a la Subdirección de Gestión Contractual, solicitándole que, como líder del proceso de contratación y responsable del documento a actualizar, convocar a las dependencias responsables para identificar necesidades y formalizar su modificación en el SIGI.</t>
  </si>
  <si>
    <t>SAF2024H22I248_CGR</t>
  </si>
  <si>
    <t>Se evidencia memorando ID:611868 del 15 septiembre enviado a la Subdirección de Gestión Contractual, solicitándo iniciar la actualización del instructivo para el control en la realización de eventos en el Ministerio del Interior.</t>
  </si>
  <si>
    <t>La Dirección de la Autoridad Nacional de Consulta Previa, envío por medio de correo electrónico de fecha 17 de octubre de 2025, el documento actualizado, a la Subdirección de Gestión Contractual, para la correspondiente formalización de actualización en el SIGI</t>
  </si>
  <si>
    <t>SAF2024H22M1</t>
  </si>
  <si>
    <t>Se comprobó que el 26 de diciembre de 2025 la SAF envía correo donde se solicitó ampliar el plazo de las actividades del Plan de Mejoramiento de la vigencia 2025, determinadas para subsanar el Hallazgo 22, la nueva fecha para dar cumplimiento es al 30 de junio de 2026.</t>
  </si>
  <si>
    <t>Socializar el instrumento de control  realización de eventos en el Ministerio del Interior</t>
  </si>
  <si>
    <t>Realizar la capacitacion del instructivo a los supervisores y enlaces convenio operador logistico</t>
  </si>
  <si>
    <t>Mesa de trabajo y Lista de asistencia</t>
  </si>
  <si>
    <t>No se reporta avance en el período. Se encuentra en los términos.</t>
  </si>
  <si>
    <t>SAF2024H22M2</t>
  </si>
  <si>
    <t>Se evidencia que el 26 de diciembre de 2025 la SAF envía correo donde se solicitó ampliar el plazo de las actividades del Plan de Mejoramiento de la vigencia 2025, determinadas para subsanar el Hallazgo 22, la nueva fecha para dar cumplimiento es al 30 de junio de 2026.</t>
  </si>
  <si>
    <t xml:space="preserve"> Se evidencio debilidades de supervisión, que avaló los pagos sin el lleno de los requisitos para tramitar las facturas presentadas del convenio OEI 2287 de 2022.</t>
  </si>
  <si>
    <t xml:space="preserve">Debilidades de supervisión que avaló los pagos sin el lleno de los requisitos para tramitar las facturas presentadas. </t>
  </si>
  <si>
    <t>Asegurar que la liquidación del convenio incluya los ajustes necesarios en cuanto a los productos del convenio y los soportes correspondientes. </t>
  </si>
  <si>
    <t>Realizar la entrega de los soportes de los contratos derivados y soportes correspondiente</t>
  </si>
  <si>
    <t>Informe y soportes de ejecuciòn de los contratos derivados en carpeta contractual.(incluir relacion de contratos)</t>
  </si>
  <si>
    <t>Se adjuntan los contratos derivados y se está trabajando en el informe para dar cumpliiento a la actividad propuesta  en el marco del Hallazgo.</t>
  </si>
  <si>
    <t>400. DAI2024H23M1CGR</t>
  </si>
  <si>
    <t>Se evidencia avance  de la actividad soportes de los contratos derivados y soportes correspondiente</t>
  </si>
  <si>
    <t>Se adjunta el respectivo informe, cumpliendo lo descrito en la actividad propuesta para subsanar el hallazgo.                                                                                                                                                                SE SOLICITA EL CIERRE, POR EL CUMPLIMIENTO DE LA ACTIVIDAD.</t>
  </si>
  <si>
    <t>Se evidencia cumplimiento de la actividad de acuerdo a las evidencias suministradas por la DAI. Se sugiere mantener las buenas prácticas observadas en los contratos y convenios supervisados, asi como incluirlo en la matriz de riesgos y/ procedimientos implementándolas como parte del control permanente que debe llevar a cabo la supervisión.</t>
  </si>
  <si>
    <t>debilidades de supervisión del convenio 2256 de 2023, en las cuales se permitió que se comercializaran productos, con cargo al erario, sin poseer registro sanitario, generando que se desconociera la legislación aplicable en materia de registro sanitario para la hoja de coca y sus derivados reconocidos por ley.</t>
  </si>
  <si>
    <t>Debilidad en la supervision del convenio 2256 del 2023 en las cuales se permitio la comercializacion de productos sin el lleno de los requisitos sanitarios</t>
  </si>
  <si>
    <t>Fortalecer la supervision para verificar el cumplimiento de las normativas aplicables a la comercializacion de productos incluso en contexto de usos y costumbres indigenas que involucra recursos publicos</t>
  </si>
  <si>
    <t>Capacitar a los supervisores de contratos en el marco de las normas sanitarias y los usos y costumbres en entornos indigenas.</t>
  </si>
  <si>
    <t>Acta de capacitación</t>
  </si>
  <si>
    <t>401. DAI2024H25M1CGR</t>
  </si>
  <si>
    <t>Debilidades en la precisión del alcance de las líneas de financiación determinadas para las líneas de banco de proyectos para las Comunidades y Pueblos Indígenas – Nacional y para los pueblos indígenas Pastos y Quillacingas, que puede conducir a la ineficiencia en el uso de los recursos públicos de inversión .</t>
  </si>
  <si>
    <t>Debilidad en la precisiòn de  las lineas establecidas en el decreto 1082 de 2015 articulo 2.2.6.1.7 para el uso de los recursos asignados en los proyectos de inversiòn, debido a  que se utilizo recursos para actividades logisticas diferentes a las establecidas en el decreto antes mencionado.</t>
  </si>
  <si>
    <t xml:space="preserve">Asegurar que las actividades contratadas estén directamente relacionadas con la finalidad de los proyectos de inversión, evitando el pago de operaciones logísticas (alimentación, hospedaje, transporte) que no contribuyan directamente a los resultados esperados del proyecto. </t>
  </si>
  <si>
    <t>Realizar una revisión  con el acompañamiento de la Oficina Asesora de Planeaciòn las activides, productos y metas para garantizar que el uso de los recursos se enmarque en el objetivo general y especifico del proyecto.</t>
  </si>
  <si>
    <t>Acta de reuniòn con la DAIRM y OAP</t>
  </si>
  <si>
    <t>Se adjuntan los respectivos soportes que dan cumplimiento a la actividad propuesta para dar cumplimiento.                                                                                                                                                                     SE SOLICITA EL CIERRE, POR EL CUMPLIMIENTO DE LA ACTIVIDAD.</t>
  </si>
  <si>
    <t>402. DAI2024H25M1CGR</t>
  </si>
  <si>
    <t>Deficiencias de seguimiento y control al contrato No 1840 de 2022, que conllevan a una ineficiente gestión fiscal y que no se cumpla con la finalidad de los proyectos y de los recursos invertidos por el Estado para mejorar las condiciones de vida de esta población .</t>
  </si>
  <si>
    <t xml:space="preserve">Deficiencias de seguimiento y control al contrato No. 1840 de 2022, que conllevan a una ineficiente gestión fiscal y a que no se cumpla con la finalidad de los proyectos y de los recursos invertidos. </t>
  </si>
  <si>
    <t>Fortalecer los mecanismos de control y verificación de los soportes de cumplimiento de todas las actividades y entregables de los contratos derivados del  Contrato 1840 de 2022</t>
  </si>
  <si>
    <t>Realizar la entrega de los soportes de los contratos derivados de acuerdo a la relación de la Contraloria del Contrato Interadministrativo con la Unipamplona</t>
  </si>
  <si>
    <t>Informes y soportes de ejecuciòn de los contratos derivados en carpeta contractual.(incluir relacion de contratos)</t>
  </si>
  <si>
    <t>Se adjuntan los contratos derivados y se está trabajando en el informe para dar cumpliento a la actividad propuesta  en el marco del Hallazgo.</t>
  </si>
  <si>
    <t>403. DAI2024H26M1CGR</t>
  </si>
  <si>
    <t>Se evidencia avance de la actividad soportes de los contratos derivados y soportes correspondiente</t>
  </si>
  <si>
    <t>Se adjunta el respectivo informe y soportes, cumpliendo lo descrito en la actividad propuesta para subsanar el hallazgo.                                                                                                                                                SE SOLICITA EL CIERRE, POR EL CUMPLIMIENTO DE LA ACTIVIDAD.</t>
  </si>
  <si>
    <t>Ausencia de anexos requeridos como soporte de las cuentas por pagar implica un incumplimiento del procedimiento formal para aprobar pagos. Aunque algunos documentos contienen información relevante, no cumplen con los requisitos necesarios, lo que evidencia fallas en el control y seguimiento del proceso de legalización y reconocimiento de las obligaciones.</t>
  </si>
  <si>
    <t xml:space="preserve">Debilidad de seguimiento y control en la aplicación del procedimiento establecido para el reconocimiento y legalización de las cuentas por pagar y su cumplimiento. </t>
  </si>
  <si>
    <t xml:space="preserve">Asegurar que todas las cuentas por pagar cuenten con los soportes exigidos   en el procedimiento Recepción y Tramite de Cuentas para pago – lineamientos Generales numeral 3.1 </t>
  </si>
  <si>
    <t xml:space="preserve">Socializar a los supervisores y apoyo a la supervisiòn el procedimeinto para recepción y Tramite de Cuentas para pago – lineamientos Generales numeral 3.1 </t>
  </si>
  <si>
    <t>Acta  y lista de asistencia capactiacion lineamientos para recepciòn y tramite de cuentas</t>
  </si>
  <si>
    <r>
      <t>Se adjuntan los respectivos soportes que dan cumplimiento a la actividad propuesta para dar cumplimiento.</t>
    </r>
    <r>
      <rPr>
        <b/>
        <sz val="9"/>
        <color rgb="FF000000"/>
        <rFont val="Arial"/>
        <family val="2"/>
      </rPr>
      <t xml:space="preserve">
SE SOLICITA EL CIERRE, POR EL CUMPLIMIENTO DE LA ACTIVIDAD.</t>
    </r>
  </si>
  <si>
    <t>404. DAI2024H27M1CGR</t>
  </si>
  <si>
    <t xml:space="preserve">Se evidencia avance en la capacitacion ,es de septiembre con los sopprtes Acta y lista de asistencia capactiacion lineamientos para recepciòn y tramite de cuentas no se da cierre debido a que la segunda capacitacion fue realiza en fecha posterior al corte del tercer tromestre vigencia 2025 </t>
  </si>
  <si>
    <t xml:space="preserve">Se adjuntan los respectivos soportes que dan cumplimiento a la actividad propuesta para dar cumplimiento.           
SE SOLICITA EL CIERRE, POR EL CUMPLIMIENTO DE LA ACTIVIDAD.                                                                                                                                           </t>
  </si>
  <si>
    <t>Transparencia, acceso a la Informacion Publica y lucha anticorrupcion</t>
  </si>
  <si>
    <t>La planificación de espacios y reuniones en la MPC carece de coherencia, ya que no cuenta con un reglamento que organice sus normas y responsabilidades. Esto afecta el desarrollo, seguimiento y efectividad de sus encuentros, los cuales se realizan sin una base sólida.</t>
  </si>
  <si>
    <t xml:space="preserve">Falta de planificaciòn en  Las Mesas Permanentes de Concertación (MPC) ya que no se cuenta actualmente con una herramienta de organizaciòn lo que afecta el desarrollo de sus encuentros. </t>
  </si>
  <si>
    <t>Socializar al equipo de trabajo de la direccion  los acuerdos de los derivados de la consulta previa 2022-2026 comunidades etnicas</t>
  </si>
  <si>
    <t>Socializar  los acuerdos de los derivados de la consulta previa 2022-2026 comunidades etnicas</t>
  </si>
  <si>
    <t>Acta y lista de asistencia</t>
  </si>
  <si>
    <t>405. DAI2024H28M1CGR</t>
  </si>
  <si>
    <t xml:space="preserve">No se evidencia que sea un convenio interadministrativo, sino un contrato interadministrativo, que genera derechos y obligaciones recíprocas con intereses distintos y cuyo objeto podría ser ejecutado por particulares, evidenciando deficiencias en la planeación contractual.
</t>
  </si>
  <si>
    <t>Capacitacion y lista de asistencia</t>
  </si>
  <si>
    <t>SGC2025H29M1</t>
  </si>
  <si>
    <t>Despacho del Ministro</t>
  </si>
  <si>
    <t xml:space="preserve"> Debilidades en la planeación del proceso al determinar realizar un solo desembolso transfiriendo el total de los recursos a la CIAC, existiendo incertidumbre sobre la situación actual y uso de los mismos por parte de la CIAC.</t>
  </si>
  <si>
    <t>Ausencia en el seguimiento a la ejecucion del contrato debido a que se realizar un único desembolso transfiriendo la totalidad de los recursos a la CIAC,  ocasionando falta de información actualizada y detallada de la ejecucion contractual</t>
  </si>
  <si>
    <t>Realizar seguimiento a la ejecución y uso de los recursos del Convenio 850 de 2024  por parte de la CIAC</t>
  </si>
  <si>
    <t>Solicitar a la CIAC, bimensualmente, un informe detallado del estado actual de ejecución de los recursos del Convenio 850 de 2024, desagregando la ejecución financiera, técnica y cronológica, en el marco de lo estipulado en la cláusula sexta del Modificatorio No. 1.</t>
  </si>
  <si>
    <t>Informe ejecucion</t>
  </si>
  <si>
    <t>Se reportaron dos (2) Informes de ejecución de recursos,  presentado por la CIAC del convenio 850-2024 con fecha 20 de mayo de 2025</t>
  </si>
  <si>
    <t>GCG2024H30M1</t>
  </si>
  <si>
    <t>Se evidenciaron dos (2) informes de ejecuciómn d los recusos asignados al convenio 850 de 2025</t>
  </si>
  <si>
    <t>No reportó avance</t>
  </si>
  <si>
    <t>No se evidenció avance con referencia al trimestre anterior.</t>
  </si>
  <si>
    <t xml:space="preserve"> Falta de seguimiento y deficiencias en la supervisión de la ejecución del convenio de INVIAS, especialmente en la verificación de entregables. Además, no se publicó la documentación contractual en plataformas oficiales como SECOP II durante la ejecución, afectando la transparencia y el cumplimiento de las obligaciones contractuales.</t>
  </si>
  <si>
    <t xml:space="preserve">Falta de seguimiento por parte del Ministerio del Interior a la ejecución del convenio, así como deficiencias en la supervisión, respecto de la verificación de los entregables a cargo, y ausencia de publicación de la documentación contractual en SECOP II. </t>
  </si>
  <si>
    <t xml:space="preserve">Asegurar la publicación de toda la documentación contractual correspondiente al convenio 1224 de 2020 (informes y soportes de ejecución, actas , informes de interventoría) en la plataforma SECOP II para garantizar la transparencia y el control fiscal. </t>
  </si>
  <si>
    <t>Solicitar a la supervisiòn del contrato la publicaciòn y trazabilidad contractual del convenio 1224 del 2020 en la plataforma SECOP II</t>
  </si>
  <si>
    <t>Soportes de ejecución contractual y  publicacion en SECOP II</t>
  </si>
  <si>
    <t>Se adjuntan las constancias de los correos remitidos solicitando a INVIAS el cargue de los informes al SECOP II para dar cumpliento a la actividad propuesta  en el marco del Hallazgo.</t>
  </si>
  <si>
    <t>408. DAI2024H31M1CGR</t>
  </si>
  <si>
    <t>De acuerdo a los soportes se evidencia la solicitud de la informacion a INVIAS.</t>
  </si>
  <si>
    <t xml:space="preserve">Se adjuntan los respectivos soportes que dan cumplimiento a la actividad propuesta para dar cumplimiento.                                                                                                                                                                     SE SOLICITA EL CIERRE, POR EL CUMPLIMIENTO DE LA ACTIVIDAD. </t>
  </si>
  <si>
    <t>El Ministerio del Interior incumplió sus obligaciones contractuales de seguimiento y control del convenio, mostrando debilidades en la supervisión. No se cuentan con soportes para verificar el uso adecuado de recursos públicos, el cumplimiento de actividades, la entrega efectiva de obras ni la gestión de conflictos durante la ejecución..</t>
  </si>
  <si>
    <t xml:space="preserve">Ausencia de documentación que obedece al incumplimiento por parte del Ministerio del Interior de sus obligaciones contractuales relacionadas con el seguimiento y control del convenio; además, se evidencia una debilidad en el ejercicio de la supervisión. </t>
  </si>
  <si>
    <t>409. DAI2024H32M1CGR</t>
  </si>
  <si>
    <t>Se evidencia solicitud : Solicitud de información relacionada con el Convenio 1224 de 2020. INVIAS.</t>
  </si>
  <si>
    <t xml:space="preserve">Ausencia de documentación técnica como informes fotográficos, actas completas y trazabilidad en SECOP II105, limita la capacidad de verificar el uso adecuado de los recursos públicos, afectando la transparencia en la ejecución del convenio y el cumplimiento de los principios de planeación, responsabilidad y control </t>
  </si>
  <si>
    <t>Deficiencias en los informes de supervisión y cargue oportuno en SECOP II</t>
  </si>
  <si>
    <t xml:space="preserve">Garantizar el cumplimiento de la normatividad contractual tanto interna como externa, en materia de supervisión </t>
  </si>
  <si>
    <t>Realizar memorando suscrito por el Subdirector de Proyectos, dirigido a los supervisores y apoyos, en el cual se reitere la importancia del cumplimiento  del cargue oportuno de los informes de supervisión, en el SECOP II con las normas que sustentan esta obligación</t>
  </si>
  <si>
    <t xml:space="preserve"> Memorando suscrito por el Subdirector de Proyectos y acta de socialización  del mismo </t>
  </si>
  <si>
    <t>Se adjunta memorando suscrito por el subddirector de la SPS de recordatorio del cumplimineto de la obligación de elaboración y publicación de informes de supervisión en SECOP  y acta de reunion del 9 de octubre de 2025 de la socialización</t>
  </si>
  <si>
    <t>SPS2024H33M1</t>
  </si>
  <si>
    <t>Se evidenció memorando suscrito por el subddirector de la SPS de recordatorio del cumplimineto de la obligación de elaboración y publicación de informes de supervisión en SECOP  y acta de reunion del 9 de octubre de 2025 de la socialización</t>
  </si>
  <si>
    <t>La deficiencia en la planeación causó retrasos que superaron el plazo pactado, poniendo en riesgo la situación jurídica del predio y las obras. Esto vulnera los principios de eficiencia, economía y responsabilidad según los artículos 23, 25 y 26 de la Ley 80 de 1993, artículo 8 de la Ley 1150 de 2007 y artículo 3 del Decreto 403 de 2020.</t>
  </si>
  <si>
    <t>Debilidades en el proceso de viabilización de Proyectos FONSECON</t>
  </si>
  <si>
    <t>Fortalecer el proceso de viabilización de Proyectos FONSECON</t>
  </si>
  <si>
    <t>Gestionar y presentar ante el Comité FONSECON, una propuesta técnica de modificación del Manual de Presentación de Proyectos- FONSECON, donde se incluya la VISITA AL PREDIO, de los proyectos viabilizados y que tengan aprobación de recursos FONSECON. </t>
  </si>
  <si>
    <t>Acta de la Reunión del Comité FONSECON con conclusiones y Propuesta técnica con justificación de incluir la VISITA AL PREDIO en el Manual de Presentación de Proyectos FONSECON</t>
  </si>
  <si>
    <t>SPS2024H34M1</t>
  </si>
  <si>
    <t>Se evidenció soporte de reunión con el grupo de viabilizacion de proyectos realizada el 8 de septiembre del 202,  para revisar el manual de proyectos Fonsecon y establecer compromisos para el envio de propuesta al comité Fonsecon</t>
  </si>
  <si>
    <t xml:space="preserve"> Deficiencias en la supervisión del convenio 2008 de 2021 permitieron el primer desembolso y avance de obras sin cumplir requisitos contractuales, violando el principio de responsabilidad de la Ley 80 de 1993. Esto causó retrasos significativos, afectó la eficiencia y publicidad del proceso, e indujo a error en el control ciudadano.</t>
  </si>
  <si>
    <t xml:space="preserve">Deficiencias en la supervisión </t>
  </si>
  <si>
    <t>Fortalecer los controles de la supervisión de los convenios que ejecuta FONSECON</t>
  </si>
  <si>
    <t>Socializar con el equipo de supervisores y apoyos de la SPS, el nuevo INSTRUCTIVO DE SUPERVISIÓN de FONSECON ( el cual está siendo modificado en virtud de las acciones de mejora propuestas con ocasión del PLAN DE MEJORAMIENTO de las Auditorias Financieras 2022 y 2023</t>
  </si>
  <si>
    <t xml:space="preserve">Lista de Asistencia de Socialización del Instructivo de Supervisión </t>
  </si>
  <si>
    <t>SPS2024H35M1</t>
  </si>
  <si>
    <t>La reserva presupuestal reportada fue de $20.410.000.000, mientras que en 2025 se pagaron $29.355.778.428, el 100% sin cumplirse el plazo ni la ejecución total. Esto evidencia deficiencias en el seguimiento y control de los tres ciclos del proyecto, generando incertidumbre sobre el cumplimiento de los objetivos del convenio.</t>
  </si>
  <si>
    <t>Inadecuada documentación de reporte de avance de ejecución cuando se trate de convenios de cooperación internacional que facilite la socialización y comprensión de los avances realizados.</t>
  </si>
  <si>
    <t>Realizar una mesa técnica de trabajo con la Subdirección de Gestión Contractual a fin de exponer las dificultades identificadas en cuanto a la documentación de reporte de avance en la ejecución de convenios de cooperación internacional.</t>
  </si>
  <si>
    <t>Desarrollar mesa tecnica para exponer las dificultades identificadas en cuanto a la documentación de reporte de avance en la ejecución de convenios de cooperación internacional.</t>
  </si>
  <si>
    <t>Acta de la mesa técnica desarrollada</t>
  </si>
  <si>
    <t>No se evidencian avances de esta actividad.</t>
  </si>
  <si>
    <t xml:space="preserve">Se aclara que para la vigencia 2025 se constituyó para el convenio 2176-23 suscrito entre el Ministerio del Interior y el Programa de las Naciones Unidas para el Desarrollo – PNUD una reserva por valor de $29.355.778.427, se adjunta acta de constitución de la reserva 2025. Es de anotar que esta fue pagada en su totalidad. Se adjunta reporte SIIF como evidencia del pago de la totalidad de la reserva. </t>
  </si>
  <si>
    <t>DDH2024H36I1</t>
  </si>
  <si>
    <t xml:space="preserve">La oficina de control interno No evidencia los soportes correspondientes a las actividades, donde se demuestre el desarrollo de la mesa tecnica para exponer las dificultades identificadas en cuanto a la documentación de reporte de avance en la ejecución de convenios de cooperación internacional. </t>
  </si>
  <si>
    <t>La justificación de la prórroga no es adecuada, ya que no se explica cómo el desastre declarado afecta la ejecución del proyecto, se evidencian retrasos en las actividades y en la entrega de documentación, generando deficiente planeación.</t>
  </si>
  <si>
    <t xml:space="preserve"> Debilidad en la planeacion y suoervision en la justificación de la prórroga (Decreto 1372 de 2024 sobre lluvias) el cual no expone cómo la declaratoria de desastre impide la realización de las actividades contempladas, y se evidenció atraso en las actividades sin el cumplimiento de los requisitos de desembolso. </t>
  </si>
  <si>
    <t>Fortalecer el ejercicio de la planeacion en el desarrollo de las actividades misionales de la Dirección.</t>
  </si>
  <si>
    <t>Implementar un cronograma de planificacion y seguimiento a  las actividad contractuales y presupuestales de la Dirección.</t>
  </si>
  <si>
    <t>Cronograma semestral</t>
  </si>
  <si>
    <t>Se adjunta el cronograma del semestre de acuerdo a lo planteado para dar cumpliento a la actividad propuesta  en el marco del Hallazgo.</t>
  </si>
  <si>
    <t>414. DAI2024H37M1CGR</t>
  </si>
  <si>
    <t>De acuerdo a los soporte se evidencia el cronograma de planeacion actividades contractuales.</t>
  </si>
  <si>
    <t xml:space="preserve">Se adjuntan los respectivos soportes que dan cumplimiento a la actividad propuesta para dar cumplimiento.                                                                                                                                                                    SE SOLICITA EL CIERRE, POR EL CUMPLIMIENTO DE LA ACTIVIDAD. </t>
  </si>
  <si>
    <t>Se evidenció la constitución de una reserva presupuestal de  $14.437.700.000, a pesar de que el saldo por desembolsar es de $18.933.477.322.  Esta situación se presenta por debilidades en el control y seguimiento del  convenio.</t>
  </si>
  <si>
    <t>Debilidades en el control y seguimiento del convenio, apropiando recursos por obligaciones que no se han generado</t>
  </si>
  <si>
    <t>Fortalecer los procesos de supervision enmarcados en el control y seguimiento a la ejecución presupuestal y el desembolso de las obligaciones derivadas de los convenios.</t>
  </si>
  <si>
    <t>Presentar los informes de supervision y ejecucion presupuestal con el lleno de requisitos para el desembolso de reservas o cuentas de pagar</t>
  </si>
  <si>
    <t>Informes y soportes de ejecuciòn  de los contratos derivados en carpeta contractual</t>
  </si>
  <si>
    <t>415. DAI2024H38M1CGR</t>
  </si>
  <si>
    <t>Se evidencio reservas caducadas  situación que genera  deficiencias en la supervisión y conduce a la desfinanciación de los contratos por pérdida de  apropiación</t>
  </si>
  <si>
    <t xml:space="preserve">Deficiencia en el seguimiento y control de los contratos, al verificar la ejecución presupuestal de los mismos </t>
  </si>
  <si>
    <t>Fortalecer el seguimiento y control de los contratos respecto al cumplimiento del principio de anualidad</t>
  </si>
  <si>
    <t>Capacitaciones  y lista de asistencia</t>
  </si>
  <si>
    <t>SGC2025H39M1</t>
  </si>
  <si>
    <t>No se evidencia el valor agregado de los socios de cooperación internacional en relación con el convenio, ni se identifican claramente las necesidades de fortalecimiento o brechas de conocimiento que justifiquen la gestión del proyecto mediante este mecanismo.</t>
  </si>
  <si>
    <t>El convenio no identifica la respuesta directa a las prioridades nacionales de desarrollo, la transferencia de conocimiento y mejores prácticas, ni el valor agregado de los socios de cooperación internacional al objeto del convenio, y no se obtuvieron los recursos financieros del cooperante como contrapartida.</t>
  </si>
  <si>
    <t>Verificar la ejecución de la Contrapartida del Aliado estrategico como valor agregado en el cumplimiento del  objeto del convenio.</t>
  </si>
  <si>
    <t>Presentar los informes de supervision y ejecucion presupuestal de los recursos totales de  Convenio evidenciando el cumplimiento del objeto contractual.</t>
  </si>
  <si>
    <t>Informes de Supervisión</t>
  </si>
  <si>
    <t>417. DAI2024H40M1CGR</t>
  </si>
  <si>
    <t xml:space="preserve"> </t>
  </si>
  <si>
    <t>Subdirección de Gestion Humana</t>
  </si>
  <si>
    <t>Talento Humano</t>
  </si>
  <si>
    <t>Se  evidenció que no se aplica lo dispuesto en la Ley 1618 de 2013, la cual exige que las entidades del Estado cuenten con una política institucional de discapacidad.</t>
  </si>
  <si>
    <t>Ausencia de una cultura organizacional inclusiva, de apropiación institucional y de monitoreo continuo a los efectos de la política, asegurando que las acciones se mantengan actualizadas, sean pertinentes, conducentes y afirmativas, cuyo fin último sea el de mejorar las condiciones de vida de las personas con discapacidad, cumpliendo así con el espíritu de la Ley.</t>
  </si>
  <si>
    <t>Elaborar la 
Politica para la Atencion De Personas  con Discapacidad</t>
  </si>
  <si>
    <t xml:space="preserve">Proyectar Documento Politica para la Atencion De Personas  con Discapacidad con el apoyo de la Direccion para la democracia y Participacion, con el Grupo de Discapacidad </t>
  </si>
  <si>
    <t>Documento de la Politica para la Atencion De Personas  con Discapacidad</t>
  </si>
  <si>
    <t>Se realizaron las acciones correspondientes a la construcción y elaboración de la política de discapacidad, se envía a D. Jurídica, quien realiza observaciones, las cuales fueron atendidas, sin embargo durante el proceso de construcción se decidió ajustar la política en su totalidad, por lo que se realiza una nueva versión, la cual fue aprobada y formalizada el 3/10/2025</t>
  </si>
  <si>
    <t>SGH2024H41M1</t>
  </si>
  <si>
    <t>Se evidencia documento de la Política para la atención a personas con discapacidad, fomalizado en el Sistema Integrado de Gestión Institucional, fecha de vigencia 03-10-2025</t>
  </si>
  <si>
    <t xml:space="preserve">Socializar la Politica para la Atencion De Personas  con Discapacidad con los colaboradores de la entidad, fomentando su apropiación en los diferentes espacios de acción institucional, a traves de los canales insitucionales con piezas de comunicación </t>
  </si>
  <si>
    <t>Piezas comunicativas</t>
  </si>
  <si>
    <t>Teniendo en cuenta la fecha de formalización Se dará cumplimiento en el siguiente trimestre</t>
  </si>
  <si>
    <t>No se ha realizado socialización de la política</t>
  </si>
  <si>
    <t xml:space="preserve">Se emite y firma  la Politica de Discapacidad con fecha 03/10/2025, asi mismo se comunica a toda la entidad mediante correo electronico del 23/10/2025  </t>
  </si>
  <si>
    <t>SGH2024H41M2</t>
  </si>
  <si>
    <t>Se verificó que el 23 de octubre de 2025 la Subdirección de Gestión Humana remitió pieza comunicativa a todos los funcionarios y contratistas de la entidad denominada  -Conoce la Política para la atención de personas con discapacidad- con el enlace para que sea consultada e interiorizada por todos. No obstante, la meta son tres (3) comunicaciones. 1/3= 33%</t>
  </si>
  <si>
    <t xml:space="preserve">Evaluar el impacto, aplicación y resultados de la política para la atencion De Personas  con Discapacidad al interior de la entidad, con una encuesta para los colaboradores </t>
  </si>
  <si>
    <t xml:space="preserve">Informe con los resultados de la encuesta </t>
  </si>
  <si>
    <t>Actividad con plazo de ejecución hasta el último trimestre 2025</t>
  </si>
  <si>
    <t>NO REPORTA</t>
  </si>
  <si>
    <t>Se encuentra en elaboracion del instrumento para evaluar el impacto, una vez aplicado se procedera a tener los resultados</t>
  </si>
  <si>
    <t xml:space="preserve">No presenta avance la actividad </t>
  </si>
  <si>
    <t xml:space="preserve">Seguridad Digiral, Gobierno Digital </t>
  </si>
  <si>
    <t xml:space="preserve">Se evidenció que la Política de Protección de Datos Personales se encuentra desactualizada, incumpliendo lo establecido en Ley 1581 de 2012 Articulo 17, Decreto 1377 de 2013 Articulo 13. </t>
  </si>
  <si>
    <t>Ausencia de revisión y actualización periódica de las políticas institucionales asociadas al proceso de tecnología.</t>
  </si>
  <si>
    <t>Actualización y formalización de la Política de Protección de Datos Personales conforme a la normatividad vigente.</t>
  </si>
  <si>
    <t>Actualizar y publicar la política de Protección de Datos en la página Web del Ministerio del Interior.</t>
  </si>
  <si>
    <t xml:space="preserve"> Politica de protección de datos actualizado y publicado/Número</t>
  </si>
  <si>
    <t>2025/07/01</t>
  </si>
  <si>
    <t>2025/12/31</t>
  </si>
  <si>
    <t>Servicio al Ciudadano</t>
  </si>
  <si>
    <t>Ausencia de un procedimiento  operativo de gestión institucional, que identifique los responsables,  recursos necesarios y mecanismos de seguimiento y control que garanticen la respuesta de las PQRSDF y trámites en los plazos de ley y la gestión del conocimiento institucional.</t>
  </si>
  <si>
    <t>Formulación e implementación del procedimiento operativo institucional para la gestión de PQRSDF y trámites, incluyendo mecanismo de descongestión y gestión del conocimiento, armonizado con la  Resolucion Numero 1626 de 2024.</t>
  </si>
  <si>
    <t>Elaborar y formalizar el procedimiento con la OAP articulado con las misionales.</t>
  </si>
  <si>
    <t>Documento de  Procedimiento operativo institucional para la gestión de PQRSDF yTrámites de las dependencias/ Número</t>
  </si>
  <si>
    <t>Se está trabajando en la construcción del procedimiento de gestión de PQRSDF</t>
  </si>
  <si>
    <t>Se verifica el cumplimiento de la meta mediante la remisión formal realizada por el Grupo de Servicio al Ciudadano de la OIP a la Oficina Asesora de Planeación (OAP) el 11/12/2025. Se evidencia la entrega de 4 documentos nuevos (Procedimiento Gestión Trámites y PQRSDF, Instructivo PQRSDF, Guía Lenguaje Claro y Guía Racionalización) y la actualización de otros 4 instrumentos (Procedimiento de Racionalización, Cronograma, Encuesta de Satisfacción y Procedimiento Seguimiento PQRS). La OCI constata que la dependencia agotó la gestión de estandarización técnica y normativa necesaria para la actualización del SIGI.</t>
  </si>
  <si>
    <t>Racionalización de Trámites</t>
  </si>
  <si>
    <t>Se evidenció que en la sección de "Atención y Servicio a la Ciudadanía" del sitio web de la entidad, varios trámites y servicios presentan formatos desactualizados, incumplimiento con lo dispuesto en la Ley 1712 de 2014 (Ley de Transparencia y del Derecho de Acceso a la Información Pública) y los lineamientos del Sistema Único de Información de Trámites (SUIT), que exigen que la información publicada por las entidades sea clara, actualizada, accesible y verificable por los ciudadanos.</t>
  </si>
  <si>
    <t>Ausencia de lineamientos  que garanticen la revisión y actualización periódica de la información publicada en el menú "Atención y Servicios a la Ciudadanía - Trámites y Servicios" del sitio web institucional, así como la adecuada articulación entre las dependencias responsables para asegurar la coherencia y actualización de la información visible tanto en la página web como en el Sistema Único de Información de Trámites (SUIT).</t>
  </si>
  <si>
    <t>Establecer lineamientos institucionales que regulen el flujo oportuno de información entre las dependencias responsables de trámites y la Oficina de Información y Prensa (OIP), con el fin de garantizar la actualización, validación y publicación de trámites, procedimientos y documentos en el sitio web institucional y en el Sistema Único de Información de Trámites (SUIT), en cumplimiento de lo establecido en la Ley 1712 de 2014 sobre acceso a la información pública.</t>
  </si>
  <si>
    <t>Construir y validar lineamientos institucionales que definan el flujo de información para la actualización de trámites y documentos en la página web y el SUIT. (MISIONALES-OAP-OIP)</t>
  </si>
  <si>
    <t xml:space="preserve"> Documento de lineamientos institucionales de flujo de informacion para actualizacion de tramites, pagina web y suit / Número</t>
  </si>
  <si>
    <t>2025/08/01</t>
  </si>
  <si>
    <t>Se está trabajando en la construcción de un instructivo para establecer el flujo de actualización de documentos en la página de Trámites y Servicios.</t>
  </si>
  <si>
    <t>Se valida el cumplimiento de la meta mediante la actualización técnica del documento "Procedimiento Identificación, Actualización y Racionalización de Trámites y Otros Procedimientos Administrativos - OPAS", el cual alcanzó la Versión 5.0 con fecha de vigencia del 25/11/2024 (formalizado para el reporte de este trimestre). En esta versión se incorporó de manera obligatoria la "Guía para la organización, priorización y gestión de trámites institucionales". Asimismo, se constata mediante soporte de correo electrónico del 11/12/2025 la remisión formal a la Oficina Asesora de Planeación para su publicación en el SIGI, junto con el Cronograma de Acciones de la Estrategia de Racionalización.</t>
  </si>
  <si>
    <t>No se evidenció el Plan de Racionalización de Trámites vigente o debidamente formulado, conforme a lo dispuesto en el Decreto 088 de 2022 y los lineamientos del Modelo Integrado de Planeación y Gestión (MIPG).</t>
  </si>
  <si>
    <t>Ausencia de lineamientos institucionales que permitan la definición de una estrategia técnica y organizativa para priorizar, planificar y gestionar los trámites institucionales, resultando en un Plan de Racionalización de Trámites articulado con criterios normativos, administrativos y tecnológicos.</t>
  </si>
  <si>
    <t>Establecer lineamientos institucionales claros  que permitan definir una estrategia para organizar, priorizar y gestionar los trámites institucionales, con el fin de formular y actualizar el Plan de Racionalización de Trámites, cumpliendo con lo establecido en el Decreto 088 de 2022 y los lineamientos del MIPG.</t>
  </si>
  <si>
    <t>Establecer los criterios institucionales para la construcción del Plan de Racionalización del Ministerio del Interior, con la activa participación de las misionales.</t>
  </si>
  <si>
    <t>Documento de lineamientos institucionales para la construccion del plan de racionalizacion/Número</t>
  </si>
  <si>
    <t>Se está trabajando en el documento de lineamientos para la creación del plan de racionalización. Se entregará el producto en el último trimestre.</t>
  </si>
  <si>
    <t>La Oficina de Control Interno verifica el cumplimiento de la acción de mejora mediante la elaboración de la "Guía Institucional para la Gestión Integral de Trámites", la cual establece el marco metodológico para la identificación, priorización y simplificación de trámites del Ministerio. El documento cuenta con fecha de vigencia del 21/11/2025 y define una estrategia de implementación estructurada en siete fases, que abarcan desde el diagnóstico hasta la mejora continua. Asimismo, se evidencia que el 11/12/2025 este documento fue remitido formalmente mediante correo electrónico al grupo de Mejoramiento Continuo para su respectiva inclusión en el SIGI y publicación oficial.</t>
  </si>
  <si>
    <t>Participación Ciudadana</t>
  </si>
  <si>
    <t>Se evidenció que la entidad no cuenta con la Política Institucional de Participación Ciudadana, en concordancia con lo establecido en la Ley 1757 de 2015, el Documento Conpes 3654 de 2010 y los lineamientos del Modelo Integrado de Planeación y Gestión (MIPG)</t>
  </si>
  <si>
    <t>Falta de articulación técnica, metodológica y operativa entre dependencias para construir lineamientos y formalizar la política institucional de participación.</t>
  </si>
  <si>
    <t>Elaborar una hoja de ruta institucional para la formulación de la Política Institucional de Participación.</t>
  </si>
  <si>
    <t>Establecer los lineamientos institucionales (técnicos y metodológicos conjuntos) para la formulación de la Política de Participación Institucional, , con la activa participación de las misionales.</t>
  </si>
  <si>
    <t>Documento de lineamientos institucionales para la formulacin de la politica de participacion institucional/ Número</t>
  </si>
  <si>
    <t>2026/07/31</t>
  </si>
  <si>
    <t>No se reporta avance</t>
  </si>
  <si>
    <t>La Oficina de Control Interno (OCI) valida un avance del 10% en la meta, sustentado en la expedición del Memorando del 15 de noviembre de 2025, el cual establece los lineamientos generales para la Política de Participación Ciudadana. No obstante, la dependencia informa que se encuentra en la fase inicial de elaboración de los formatos y la hoja de ruta institucional específica, cuya implementación definitiva está proyectada para la vigencia 2026. Se registra este porcentaje como inicio de la fase de planeación y diseño documental, dado que el producto final (Hoja de Ruta) aún no ha sido formalizado.</t>
  </si>
  <si>
    <t>No se evidenció completitud de información publicada en el menú participa, según lo establecido en los lineamientos del Departamento Administrativo de la Función Pública (DAFP) y la Política de Participación Ciudadana en la Gestión Pública, en cumplimiento de la Ley 1757 de 2015 y la Ley 1712 de 2014 (Ley de Transparencia).</t>
  </si>
  <si>
    <t>Falta de lineamientos institucionales específicos y mecanismos operativos que regulen la responsabilidad, periodicidad, validación y reporte de la información asociada a los espacios, mecanismos y acciones de participación ciudadana en el menú “Participa”, lo cual ha limitado el cumplimiento de los estándares de transparencia activa y participación definidos por el DAFP, la Ley 1757 de 2015 y la Ley 1712 de 2014.</t>
  </si>
  <si>
    <t>Diseñar, adoptar e implementar un protocolo institucional para la publicación, actualización y seguimiento de la información en el menú “Participa” del sitio web</t>
  </si>
  <si>
    <t xml:space="preserve">Construir y validar lineamientos institucionales que definan el flujo de información para la actualización del menú “Participa” de la Sede electrónica del Ministerio del Interior en  articulación con las dependencias, OAP y OIP. 
</t>
  </si>
  <si>
    <t>Documento formulado y publicado para la actualizacion del menu participa/Número</t>
  </si>
  <si>
    <t>Se verificó la gestión de la Oficina de Información Pública mediante la expedición del Memorando Radicado 2025-3-001300-033904 del 13 de noviembre de 2025, a través del cual se socializó la Matriz de Responsabilidades para la Publicación en la Sede Electrónica. Se constató que la entidad cuenta con un tablero de control que detalla 149 ítems evaluados, alcanzando un avance global del 84% en la actualización de la información proactiva. Se evidencia que 111 componentes están en estado 'Actualizada'. No obstante, el hallazgo permanecerá abierto hasta que se logre el 100% de la actualización de los 38 ítems restantes (19 pendientes y 19 desactualizados) para dar cumplimiento total a la Ley 1712 de 2014.</t>
  </si>
  <si>
    <t>Fortalecimiento organizacional y simplificación de procesos</t>
  </si>
  <si>
    <t>No se evidenció la comunicación efectiva de la Política de Administración del Riesgo, Metodología para la Administración de Riesgos de Gestión, Fiscal, Corrupción y Seguridad de la Información al interior de la entidad y del Formato denominado “Base histórica de eventos al interior de la entidad, incumpliendo lo establecido en el numeral 5.1.8 “Comunicación” de la Política de Administración de riesgos V05 de fecha 17/09/2024.</t>
  </si>
  <si>
    <t>Ausencia de mecanismos sistemáticos para verificar la comprensión y apropiación de las políticas y herramientas divulgadas.</t>
  </si>
  <si>
    <t>Implementar herramientas de apropiación mediante la aplicación periódica de cuestionarios y retroalimentación de resultados.</t>
  </si>
  <si>
    <t>Aplicar encuestas o cuestionarios, y realizar retroalimentación de los resultados, a los enlaces designados al finalizar cada sesión, con el fin de validar la comprensión del personal sobre la política, metodología y base histórico de eventos.</t>
  </si>
  <si>
    <t>Encuestas o cuestionarios/Número</t>
  </si>
  <si>
    <t xml:space="preserve">Durante el periodo de seguimiento se desarrollo una sesión de capacitación y sensibilización con el fin de dar transferir los conocimientos en los enlaces y  aplicar el cuestionario, y realizar retroalimentación de los resultados, a los enlaces designados al finalizar la sesión, con el fin de validar la comprensión del personal sobre la política, metodología y base histórico de eventos. </t>
  </si>
  <si>
    <t>OAP2025H1M1 - Riesgos</t>
  </si>
  <si>
    <t>Se evidencia lista de asistencia de la capacitación, en la que se especifican los resultados del cuestionario aplicado.
Actividad con meta de 1, cumplida.</t>
  </si>
  <si>
    <t>No se evidenciaron actividades o mecanismos para que los funcionarios y contratistas conocieran, debatieran y formularan sus apreciaciones y propuestas sobre el proyecto del mapa de riesgos de corrupción. Así como para ciudadanía y los interesados externos conozcan y manifiesten sus consideraciones y sugerencias sobre el proyecto del mapa de riesgos de corrupción correspondiente a la vigencia 2025, antes de su publicación, incumpliendo lo establecido en la Guía para la Administración del Riesgo y el diseño de controles en entidades públicas Versión 6 Función Pública 2022 en el numeral 5. Lineamientos sobre los riesgos relacionados con posibles actos de corrupción en el numeral socialización.</t>
  </si>
  <si>
    <t>Falta de articulación entre lo divulgado referente a la modificación de la Ley 1474 de 2011 y la Guía para la Administración del Riesgo y el diseño de controles en entidades públicas Versión 6</t>
  </si>
  <si>
    <t>Implementar lo establecido en la Guía para la Administración del Riesgo y el diseño de controles en entidades públicas Versión 6.</t>
  </si>
  <si>
    <t>Aplicar mecanismos que permitan a funcionarios, contratistas, ciudadanía e interesados externos conocer y expresar sus consideraciones y sugerencias sobre el Mapa de Riesgos de Corrupción 2025 e incluir en caso de que se presente la retroalimentación de las observaciones recibidas y realizar el análisis correspondiente.</t>
  </si>
  <si>
    <t>Banner en sede electrónica, análisis /Número</t>
  </si>
  <si>
    <t xml:space="preserve">Se realizó la publicación en la sede electrónica del Ministerio del Interior, del Banner para la participación ciudadana, sobre el mapa de riesgos de corrupción,  desde el 03 de septiembre al 30 de septiembre, cumpliendo 15 días de publicación, no se han recibido PQRSD al respecto. </t>
  </si>
  <si>
    <t>OAP2025H2M1 - Riesgos</t>
  </si>
  <si>
    <t>Se evidencia publicación del banner</t>
  </si>
  <si>
    <t>Se evidenció incumplimiento en cuanto a la descripción del riesgo de corrupción, en cuanto a que no cumple con la estructura: Acción u omisión+Uso del Poder+Desviación de Gestión de lo Público+El beneficio privado”, contraviniendo lo establecido en el numeral 5.3.5.3 “Identificación y descripción de riesgos de corrupción” de la Metodología para la Administración de Riesgos de Gestión, Fiscal, Corrupción y Seguridad de la Información V03 de fecha 17/09/2024.</t>
  </si>
  <si>
    <t xml:space="preserve">Falta de compromiso y responsabilidad por parte de las dependencias en el proceso de revisión y ajuste de las matrices de riesgo, a pesar de las notificaciones y recordatorios continuos. </t>
  </si>
  <si>
    <t>Fortalecer el compromiso institucional y la responsabilidad en el proceso de revisión y ajuste de las matrices de riesgo.</t>
  </si>
  <si>
    <t>Establecer reuniones de seguimiento con las dependencias vinculadas al hallazgo para verificar el cumplimiento de la metodología.</t>
  </si>
  <si>
    <t xml:space="preserve">Listas de asistentes/Número       </t>
  </si>
  <si>
    <t>Se realizaron 2 reuniones de seguimiento con las dependencias vinculadas al hallazgo para verificar el cumplimiento de la metodología.</t>
  </si>
  <si>
    <t>OAP2025H3M1 - Riesgos</t>
  </si>
  <si>
    <t>Se evidencian listas de asistencia de reuniones de seguimiento y cumplimiento de la meta de la actividad</t>
  </si>
  <si>
    <t>Gestionar la revisión y corrección de los riesgos de corrupción con las dependencias involucradas en el hallazgo, a fin de realizar los ajustes necesarios y proceder con su publicación.</t>
  </si>
  <si>
    <t xml:space="preserve">Matriz de riesgo ajustadas/Número     </t>
  </si>
  <si>
    <t>Se realizó el ajuste a los riesos de corrupción de la Dirección de Asuntos Indigenas (Gestión para la Protección d elos Derechos) y la Oficina de Información Pública del Interior (Planeación, Direccionamiento Estrategico y Comunicaciones, Servicio al Ciudadano y Gestión Tecnológica)</t>
  </si>
  <si>
    <t>OAP2025H3M2 - Riesgos</t>
  </si>
  <si>
    <t>Se evidencian 2 matrices de riesgos de corrupción ajustadas y cumplimiento de la meta de la actividad</t>
  </si>
  <si>
    <t>No se evidenciaron los soportes de la implementación de controles para riesgos de gestión, corrupción, conflicto de intereses, seguridad de la información, fiscales, incumpliendo lo establecido en la Metodología para la Administración de Riesgos de Gestión, Fiscal, Corrupción y Seguridad de la Información V03 de fecha 17/09/2024.</t>
  </si>
  <si>
    <t xml:space="preserve">Falta de compromiso y responsabilidad por parte de las dependencias en el proceso de administración de riesgos. </t>
  </si>
  <si>
    <t>Fortalecer el compromiso y la responsabilidad institucional mediante la implementación de estrategias de sensibilización, responsabilidades claras, integración de la administración de riesgos en los objetivos institucionales, y la mejora del seguimiento y control de las actividades relacionadas con la gestión de riesgos.</t>
  </si>
  <si>
    <t>Capacitar a las dependencias vinculadas al hallazgo sobre la importancia y forma correcta de registrar y reportar las evidencias.</t>
  </si>
  <si>
    <t>Listas de asistentes/Número</t>
  </si>
  <si>
    <t>Durante el periodo de seguimiento se desarrollo dos sesiones de capacitación y sensibilización con el fin de recordar y reforzar la importancia  y forma correcta de registrar y reportar las evidencias.</t>
  </si>
  <si>
    <t>OAP2025H4M1 - Riesgos</t>
  </si>
  <si>
    <t>Se evidencia la realización de 2 capacitaciones en las que se incluye la temática del registro y reporte de evidencias
Actividad con meta de 2 capacitaciones, cumplida</t>
  </si>
  <si>
    <t xml:space="preserve">Falta de herramienta tecnológica para el seguimiento al Plan Estratégico Institucional y de Acción </t>
  </si>
  <si>
    <t>Gestionar una herramienta tecnológica para el seguimiento del Plan Estratégico Institucional y de Acción</t>
  </si>
  <si>
    <t>Mesas técnicas para evaluar la gestión de una herramienta tecnológica para el seguimiento del PEIA</t>
  </si>
  <si>
    <t xml:space="preserve">El 26 de mayo de 2025 se realizó mesa de trabajo con el DNP denominada transferencia de conocimiento, en donde esta entidad presentó la forma como realizan el tema de la planeación estratégica y los seguimientos pertinentes. esta reunión se llevó a cabo con el propósito de fortalecer el proceso estratégico del ministerio del interior y buscar alternativas de herramientas tecnológicas que permitan modernizar el seguimiento a los instrumentos de planeación. </t>
  </si>
  <si>
    <t>OAP2025H9M3</t>
  </si>
  <si>
    <t xml:space="preserve">La Oficina de Control Interno, evidencia los documentos soportes de la realización de mesa de trabajo con el DNP denominada Transferencia de Conocimiento, en donde esta entidad presentó la forma como realizan el tema de la planeación estratégica y los seguimientos pertinentes. </t>
  </si>
  <si>
    <t xml:space="preserve">El día 28 de julio de 2025 se realizó mesa de trabajo del Grupo de Planes, Programas y Proyectos (GPP) donde entre otros asuntos se evaluó el tema de la herramienta utilizada para la medición del avance del seguimiento del PEIA (punto 5 de la reunión). En esta reunión, desde la coordinación del GPP se hizo un llamado a los integrantes del grupo, para aportar ideas que permitan mejorar la herramienta que se utiliza actualmente. </t>
  </si>
  <si>
    <t>Se evidencia desarrollo de mesa realizada en el mes de julio.
Meta establecida en términos de porcentaje sin embargo, no se cuenta con información sobre cantidad de mesas técnicas a realizar para determinar el cumplimiento porcentual</t>
  </si>
  <si>
    <t>El día 16 de octubre de 2025, se llevo a cabo una sesión de revisión de procesos con la participación de los funcionarios y colaboradores de la Oficina Asesora de Planeación, donde se expuso la necesidad del GPP relacionada con el desarrollo de una herramienta tecnológica para el seguimiento del PEIA.
(Se aclara que el cumplimiento de la meta del 100% corresponde a: 1 mesa realizada por cada trimestre a partir del 2 trimestre)</t>
  </si>
  <si>
    <t>Se evidencia desarrollo de jornada interna de seguimiento a procesos, dentro de la cual se presentaron avances en los tableros power BI.
Meta establecida en términos de porcentaje sin embargo, no se cuenta con información sobre cantidad de mesas técnicas a realizar para determinar el cumplimiento porcentual</t>
  </si>
  <si>
    <t>No se evidenció que los soportes de la implementación de controles para riesgos de gestión, corrupción, conflicto de intereses, seguridad de la información, fiscales, guarden coherencia con la actividad de control, periodicidad o el seguimiento reportado para el cuatrimestre incumpliendo lo establecido en la Metodología para la Administración de Riesgos de Gestión, Fiscal, Corrupción y Seguridad de la Información V03 de fecha 17/09/2024.</t>
  </si>
  <si>
    <t>Falta de compromiso y responsabilidad por parte de las dependencias en el proceso de administración de riesgos.</t>
  </si>
  <si>
    <t>Capacitar a las dependencias vinculadas al hallazgo sobre la importancia y forma correcta de registrar y reportar el seguimiento acorde con las actividades de control, periodicidad y evidencias.</t>
  </si>
  <si>
    <t>Durante el periodo de seguimiento se desarrollo una sesión de capacitación y sensibilización sobre la importancia y forma correcta de registrar y reportar el seguimiento acorde con las actividades de control, periodicidad y evidencias.</t>
  </si>
  <si>
    <t>OAP2025H5M1 - Riesgos</t>
  </si>
  <si>
    <t xml:space="preserve">Se evidencia lista de asistencia de  capacitación </t>
  </si>
  <si>
    <t>Durante el periodo de seguimiento se desarrollo una sesión de capacitación al enlace de la Dirección de Seguridad y Convivencia Ciudadana, dependencia vinculada al hallazgo,  sobre la importancia y forma correcta de registrar y reportar el seguimiento acorde con las actividades de control, periodicidad y evidencias</t>
  </si>
  <si>
    <t>Se evidencia lista de asistencia de  capacitación realizada el 19 de diciembre de 2025</t>
  </si>
  <si>
    <t>No se evidenció que todos los riesgos tengan un indicador clave de riesgo, o KRI, lo que dificulta capturar la ocurrencia de un incidente que se asocia a un riesgo identificado previamente y que es considerado alto, y no permite llevar un registro de ocurrencias y evaluar a través de su tendencia la eficacia de los controles que se disponen para mitigarlos, incumpliendo lo establecido en la Metodología para la Administración de Riesgos de Gestión, Fiscal, Corrupción y Seguridad de la Información V03 de fecha 17/09/2024, así como lo establecido en la metodología “Sistema de Seguimiento Basado en Indicadores” V04 del 11/01/2025</t>
  </si>
  <si>
    <t>Durante el periodo de seguimiento se desarrollo dos sesiones de capacitación y sensibilización sobre el cumplimiento de la metodología y la identificación de indicador clave de riesgo de las dependencias implicadas en el hallazgo.</t>
  </si>
  <si>
    <t>OAP2025H6M1 - Riesgos</t>
  </si>
  <si>
    <t>Se evidencia lista de asistencia de 2 capacitaciones</t>
  </si>
  <si>
    <t>Coordinar la revisión y el ajuste con las dependencias implicadas en el hallazgo, con el objetivo de incorporar los Indicadores Clave de Riesgo (KRI), efectuar los ajustes pertinentes y proceder con su publicación</t>
  </si>
  <si>
    <t>Matrices de riesgo ajustadas/Número</t>
  </si>
  <si>
    <t>Se realizó el ajuste a los riesgos de corrupción según metodología establecida, y se incorporó los Indicadores Clave de Riesgo de las dependencias implicadas en el hallazgo.</t>
  </si>
  <si>
    <t>OAP2025H6M2 - Riesgos</t>
  </si>
  <si>
    <t>Se evidencian matrices de riesgos ajustadas, confome a la meta establecida</t>
  </si>
  <si>
    <t>No se evidenció cumplimiento de la formalización de la política de mejora normativa en la  entidad, incumpliendo lo establecido en el DECRETO 1299 DE 2018 “Por medio del cual  se modifica el Decreto número 1083 de 2015, Único Reglamentario del Sector Función Pública, en lo relacionado con la integración del Consejo para la Gestión y Desempeño  Institucional y la incorporación de la política pública para la Mejora Normativa a las  políticas de Gestión y Desempeño Institucional” (para el caso del Ministerio del Interior, 
corresponde al comité institucional de Gestión y Desempeño) y el Modelo Integrado de Planeación y Gestión MIPG relacionado con la formalización de la política de mejora  normativa en la entidad</t>
  </si>
  <si>
    <t>Se evidencia una inadecuada articulación entre las áreas responsables de definir los lineamientos para la implementación de la Política de Mejora Normativa, lo cual ha afectado su aplicación efectiva conforme a lo establecido en el Decreto 1299 de 2018 y en el Modelo Integrado de Planeación y Gestión (MIPG).</t>
  </si>
  <si>
    <t xml:space="preserve">Formular  e implementar la política de mejora normativa del Ministerio del Interior.
</t>
  </si>
  <si>
    <t>Realizar el documento  de politica mejora normativa del Ministerio del Interior.</t>
  </si>
  <si>
    <t>Aprobación por parte del comité de desempeño de gestión Intstitucional  y publicación.</t>
  </si>
  <si>
    <t>Divulgar la politica de mejora normativa  en el Ministerio del Interior.</t>
  </si>
  <si>
    <t>NO REPORTARON</t>
  </si>
  <si>
    <t>NO REPORTARON AVANCE</t>
  </si>
  <si>
    <t xml:space="preserve">LA DIJ NO REPORTO AVANCE PARA EL TERCER TRIMESTRE DE ESTA ACTIVIDAD </t>
  </si>
  <si>
    <t xml:space="preserve">Capacitar las dependencias del Ministerio del Interior sobre la implementación de la politica  de mejora normativa del Ministerio del Interior. </t>
  </si>
  <si>
    <r>
      <t xml:space="preserve">No se evidenció el cumplimiento de lo dispuesto en La Norma Técnica de la Calidad del Proceso Estadístico – NTCPE 1000:2020 que establece que las entidades deben contar con un </t>
    </r>
    <r>
      <rPr>
        <sz val="9"/>
        <color indexed="8"/>
        <rFont val="Arial"/>
        <family val="2"/>
      </rPr>
      <t>plan de trabajo institucional para la planeación estadística, articulado al Plan Estratégico Institucional, el Plan Estadístico Sectorial y al Plan Estadístico Nacional, asegurando la alineación con los objetivos estratégicos, la disponibilidad de recursos y la programación de actividades para la producción estadística.</t>
    </r>
  </si>
  <si>
    <t xml:space="preserve">No hay una continuidad en los grupos de trabajo para liderar la política. 
</t>
  </si>
  <si>
    <t xml:space="preserve">Reorganizar  el grupo de trabajo y establecer el liderazgo </t>
  </si>
  <si>
    <t xml:space="preserve">Elaborar propuesta de organización de equipos de trabajo con una  asignación de roles y responsabilidades       .                          </t>
  </si>
  <si>
    <t>Documento - Propuesta</t>
  </si>
  <si>
    <t xml:space="preserve">Se realizó documento con la propuesta de organización de equipos de trabajo para la creación del grupo encargado de la implemetnacion de la politica de Gestion de la Informacion Estadistica. Ver documento: 20251113 Borrador Propuesta Equipos de Trabajo PGIE </t>
  </si>
  <si>
    <t>Se evidencia documento denominado  "proyecto de equipo de trabajo política de gestión" sin embargo, este no cuenta con información referente a su aprobación y formalización. No hay evidencia de que la propuesta haya sido acogida y se este implementando</t>
  </si>
  <si>
    <t>Concluir el Plan Estadístico Institucional - (Aprobación, socialización y publicación)</t>
  </si>
  <si>
    <t>Documento - Plan</t>
  </si>
  <si>
    <t>Sin reporte</t>
  </si>
  <si>
    <t>No reporta avance</t>
  </si>
  <si>
    <t>Propuesta de articulación del Plan Estadístico al Plan Estratégico 2026.</t>
  </si>
  <si>
    <t>Incumplimiento del “Manual para el manejo de la información documentada de fecha 04/08/2023”, que tiene como objeto: “Establecer las actividades para controlar la creación, modificación, actualización, obsolescencia, revisión, aprobación, formalización, identificación, distribución, almacenamiento, entre otros, de los documentos internos que se manejan en el Ministerio del Interior para asegurar su manejo entre los actores. Así como también el control sobre los documentos y registros (internos y externos); que garanticen el desarrollo y la gestión de los procesos en el día a día por las diferentes áreas o dependencias para la prestación de los servicios encomendados y sus procesos identificados en el Sistema Integrado de Gestión”. Lo anterior en razón a que no se evidenció revisión y actualización de la documentación de la dependencia en el marco del SIGI. No existe información de la Política de Gestión de la Información Estadística dentro del SIGI.</t>
  </si>
  <si>
    <t>Falta de integración y formalización de documentos al proceso de Gestión del Conocimiento.</t>
  </si>
  <si>
    <t xml:space="preserve">Formalizar los documentos de implementación de la Política de Gestión Estadística. </t>
  </si>
  <si>
    <t>Revisar y actualizar la caracterización del proceso de Gestión del Conocimiento, integrando las actividades estadísticas.</t>
  </si>
  <si>
    <t>Documento - Caracterización</t>
  </si>
  <si>
    <t>Se revisó y actualizó un (1) documento correspondiente a la caracterización del proceso de Gestión del Conocimiento, integrando las actividades relacionadas con la política de gestión de la información estadística. Ver documento: 20251215 Caracterizacion Proceso Gestión del Conocimiento</t>
  </si>
  <si>
    <t>Se evidencia documento de actualización del proceso de Gestión del Conocimiento sin embargo, este no se encuentra aún formalizado y publicado, en esta versión, dentro del Sistema Integrado de Gestión Institucional SIGI.</t>
  </si>
  <si>
    <t>Elaborar y formalizar el Procedimiento para la Generación, Procesamiento, Reporte o Difusión de Información Estadística.</t>
  </si>
  <si>
    <t>Documento - Procedimiento</t>
  </si>
  <si>
    <t>Elaborar y formalizar el Plan Estadístico Institucional.</t>
  </si>
  <si>
    <t>Plan elaborado y aprobado</t>
  </si>
  <si>
    <t>Divulgar y socializar la Política y documentos estadísticos a todas las dependencias.</t>
  </si>
  <si>
    <t>Número de jornadas realizadas</t>
  </si>
  <si>
    <t>No se evidenció la caracterización ni identificación de actores del ecosistema estadístico, ni un plan claro de fortalecimiento de registros administrativos. Esto impide mejorar la calidad, uso y aprovechamiento estadístico de la información, en contravía de lo establecido en la Política de Gestión de la Información Estadística (2021), que ordena identificar oferta y demanda de información y fortalecer registros. El Manual Operativo MIPG v6 (Dimensión Planeación Institucional) establece que la entidad debe reconocer a sus grupos de valor y actores estratégicos para orientar adecuadamente las acciones de planeación. Esta falencia limita la transparencia, la eficiencia administrativa y la capacidad de generar información estadística relevante para la toma de decisiones.</t>
  </si>
  <si>
    <t xml:space="preserve">Se realizó (1) documento con la propuesta de organización de equipos de trabajo para la creación del grupo encargado de la implemetnacion de la politica de Gestion de la Informacion Estadística. Ver documento: 20251113 Borrador Propuesta Equipos de Trabajo PGIE </t>
  </si>
  <si>
    <t xml:space="preserve">Se evidencia documento denominado  "proyecto de equipo de trabajo política de gestión" sin embargo, este no cuenta con información referente a su aprobación y formalización </t>
  </si>
  <si>
    <t xml:space="preserve">Actualización de la identificación de actores del ecosistema de datos del Ministerio del Interior. </t>
  </si>
  <si>
    <t>Se reorganizó  el grupo de trabajo y estableció el liderazgo, en propuesta de organización de equipos de trabajo para la creación del grupo encargado de la implemetnacion de la politica de Gestion de la Informacion Estadística. Ver documento: 20251212 Documento de Trabajo - Caracterizacion e Identificacion de Actores del Ecosistema de Datos</t>
  </si>
  <si>
    <t>Se evidencia documento denominado  "Caracterización e identificación de actores del ecosistema de datos" sin embargo, este no cuenta con información referente a su aprobación y formalización</t>
  </si>
  <si>
    <t>Capacitación en fortalecimiento de registros administrativos.</t>
  </si>
  <si>
    <t>Capacitación</t>
  </si>
  <si>
    <t>No se evidenció un mecanismo institucional de difusión y acceso a la información estadística generada en la entidad, ni tampoco lineamientos claros de interoperabilidad y comparabilidad con otras fuentes oficiales. Esto incumple lo dispuesto en la Ley 1712 de 2014 (Ley de Transparencia y del Derecho de Acceso a la Información Pública Nacional) y en la Ley 2335 de 2023, que ordena garantizar acceso, disponibilidad y uso de la información estadística oficial. Adicionalmente, la NTCPE 1000:2020 y el Manual MIPG v6 (Dimensión Información y Comunicación, Política de Gestión de la Información Estadística) establecen que las entidades deben documentar procedimientos, fichas técnicas y mecanismos de acceso a la información estadística para asegurar transparencia, credibilidad y rendición de cuentas.</t>
  </si>
  <si>
    <t>No se había presentado la necesidad de establecer mecanismos institucionales de difusión y acceso a la Información Estadística</t>
  </si>
  <si>
    <t>Definir mecanismos de institucional de difusión y acceso a la Información Estadística</t>
  </si>
  <si>
    <t>Mesa de trabajo con OIP para definición de mecanismos de difusión y acceso a la Información Estadística</t>
  </si>
  <si>
    <t>Mesa de Trabajo</t>
  </si>
  <si>
    <t>Mesa de trabajo para definir  lineamientos que promuevan la difusión  para la información estadística</t>
  </si>
  <si>
    <t>Promover la interoperabilidad y comparabilidad con otras fuentes oficiales</t>
  </si>
  <si>
    <t xml:space="preserve">Mesa de trabajo con el DANE para definir reportes a SICODE </t>
  </si>
  <si>
    <t>Reporte a SICODE</t>
  </si>
  <si>
    <t>Se fomentó la interoperabilidad y comparabilidad entre dependencias y entidades mediante reunión con el DANE para deficion del reporte de registros administrativos y mediante el reporte de Sistemas de Información. Ver carpeta de Reportes de Sistemas de Información SICODE</t>
  </si>
  <si>
    <t>OAP2025H4M3</t>
  </si>
  <si>
    <t>Se cuenta con soportes que evidencian la realización de una mesa de trabajo con el DANE para definir reportes SICODE</t>
  </si>
  <si>
    <r>
      <t xml:space="preserve">Se evidenció la falta de un plan de fortalecimiento y mejora continua del proceso estadístico, en términos de autoevaluación, medición de calidad y acciones correctivas. La entidad no presenta evidencias de autoevaluación periódica ni de implementación de acciones de mejora, como lo exige la Resolución DANE 1118 de 2020 (NTCPE 1000:2020) y la Política de Gestión de la Información Estadística (2021). El Manual MIPG v6 (Dimensión Planeación Institucional) </t>
    </r>
    <r>
      <rPr>
        <sz val="11"/>
        <color indexed="8"/>
        <rFont val="Arial"/>
        <family val="2"/>
      </rPr>
      <t>establece que toda entidad debe identificar objetivos, estrategias y acciones de gestión estadística articulados al direccionamiento estratégico, así como medir resultados e impacto. La ausencia de este plan limita la capacidad de la entidad para garantizar estadísticas oficiales con estándares de calidad, oportunidad y comparabilidad.</t>
    </r>
  </si>
  <si>
    <t xml:space="preserve">Los autodiagnósticos (FURAG) y planes de mejora existen, pero no se evidencia un seguimiento sistemático a las acciones propuestas. </t>
  </si>
  <si>
    <t>Fortalecer el equipo para hacer seguimiento a las acciones derivadas de los autodiagnósticos y planes de mejora.</t>
  </si>
  <si>
    <t xml:space="preserve">Se evidencia documento denominado  "borrador propuesta proyecto de equipo de trabajo política de gestión" sin embargo, este no cuenta con información referente a su aprobación y formalización </t>
  </si>
  <si>
    <t>Actualización de los autodiagnósticos y  formulación del plan de mejora</t>
  </si>
  <si>
    <t>Documento - Autoevaluación</t>
  </si>
  <si>
    <t xml:space="preserve">Socialización con Mejoramiento Continuo los planes de mejora para su seguimiento. </t>
  </si>
  <si>
    <t>Jornada</t>
  </si>
  <si>
    <t>No se evidenció la existencia de un repositorio institucional que consolide las evidencias de las obligaciones y funciones cumplidas por las áreas responsables en el marco de la implementación de la Política de Gestión de la Información Estadística (PGIE). La ausencia de este mecanismo dificulta la trazabilidad, seguimiento y verificación del cumplimiento de actividades y metas, lo que contraviene la Ley 594 de 2000 (Ley General de Archivos), la Ley 2335 de 2023, y la Política de Gestión de la Información Estadística (2021), que exige la organización, documentación y disponibilidad de la información estadística para garantizar memoria institucional y control. Asimismo, el Manual MIPG v6 (Dimensión Información y Comunicación, Política de Gestión Documental y Política de Gestión de la Información Estadística) establece que las entidades deben disponer de instrumentos y repositorios para soportar con evidencias verificables el cumplimiento de funciones, actividades y resultados.</t>
  </si>
  <si>
    <t xml:space="preserve">El Repositorio Institucional para la Política de Gestión de la Información Estadística no está formalizado. </t>
  </si>
  <si>
    <t>Creación del Repositorio Institucional para la Política de Gestión de Información Estadística</t>
  </si>
  <si>
    <t>Definición de estandarización y lineamientos de administración del repositorio.</t>
  </si>
  <si>
    <t xml:space="preserve">Documento </t>
  </si>
  <si>
    <t>Se definieron los lineamientos para el Repositorio Documental de la implementación de la Política de Gestion de la Informacion Estadística. Ver documento: 20251213 Repositorio para PGIE.</t>
  </si>
  <si>
    <t>Se evidencia documento denominado "Repositorio Política de Gestión de la Información Estadística" el cual no se encuentra formalizado en el Sistema Integrado de Gestión Institucional</t>
  </si>
  <si>
    <t xml:space="preserve">Solicitud a OIP de micrositio en el SharePoint de la OAP articulado con la política de gestión del conocimiento. </t>
  </si>
  <si>
    <t>Cuenta en Sharepoint</t>
  </si>
  <si>
    <t>Se solicitó a OIP el micrositio en el SharePoint de la OAP, para la Política de Gesttión de la Información Estadística, articulado con la política de gestión del conocimiento y reiteración de la misma, adjuntando los lineamientos para el repositorio previamente estudiados. Ver 20251031 solicitud de reunion para la creacion del repositorio Gestión Estadística, 20251126 Solicitud espacio para Repositorio PGIE</t>
  </si>
  <si>
    <t>Se evidencia trazabilidad de comunicaciones realizadas a la Oficina de Información Pública del Interior solicitando habilitación de espacio en el sitio de la OAP para Repositorio Documental PGIE</t>
  </si>
  <si>
    <t>Definir los criterios a considerar en seguridad de datos.</t>
  </si>
  <si>
    <t>Se definieron los criterios a considerar en materia de seguridad de datos, los cuales fueron incluidos en el documento de lineamientos para el Repositorio Documental de la implementación de la Política de Gestion de la Informacion Estadística. Ver documento: 20251213 Repositorio para PGIE.</t>
  </si>
  <si>
    <t>OAP2025H6M3</t>
  </si>
  <si>
    <t>Se evidencia documento denominado "Repositorio Política de Gestión de la Información Estadística" sin embargo, el documento no se encuentra formalizado en el sistema integrado de gestión institucional</t>
  </si>
  <si>
    <t>Incumplimiento a lo contemplado en el artículo 3º de la Ley 1712 de 2014, en lo que refiere al principio de “Calidad de la Información”, dado a que se presentan debilidades en la precisión, integridad, actualidad, relevancia y coherencia en la información suministrada respecto a la Política de Gestión del Conocimiento y la Innovación proporcionada por la Oficina Asesora de Planeación en el marco de la auditoría.</t>
  </si>
  <si>
    <t xml:space="preserve">Inexistencia de actividades específicas en el Plan Estratégico Institucional que aseguren la creación e implementación de un Repositorio Documental para la Política de Gestión del Conocimiento y la Innovación. </t>
  </si>
  <si>
    <t>Diseñar, implementar y mantener un repositorio institucional que consolide la información de la Política de Gestión del Conocimiento e Innovación, garantizando su precisión, integridad, actualidad, relevancia y coherencia, mediante la definición de criterios claros, la articulación interdependencias y la incorporación de actividades específicas en el plan estratégico de la Entidad.</t>
  </si>
  <si>
    <r>
      <t xml:space="preserve">Mesa de articulación con la Oficina de Información Pública </t>
    </r>
    <r>
      <rPr>
        <sz val="11"/>
        <rFont val="Arial"/>
        <family val="2"/>
      </rPr>
      <t>para determinar lineamientos y capacidades técnicas y tecnológicas para la creación e implementación del repositorio.</t>
    </r>
  </si>
  <si>
    <t>Acta de Reunión</t>
  </si>
  <si>
    <t>Se realizo ( 1 ) Mesa de articulación con la Oficina de Información Pública para determinar lineamientos y capacidades técnicas y tecnológicas para la creación e implementación del repositorio.</t>
  </si>
  <si>
    <t xml:space="preserve">Se evidencia lista de asistencia de mesa de articulación con la Oficina de Información Pública para determinar lineamientos y capacidades técnicas y tecnológicas para la creación e 
implementación del repositorio, realizada el 28-11-2025.
</t>
  </si>
  <si>
    <t>Establecer en un documento institucional con los objetivos, roles,  responsabilidades y lineamientos para garantizar precisión, integridad, actualidad, relevancia y coherencia en la información, 
 identificando las fuentes de información a cargar en el repositorio.</t>
  </si>
  <si>
    <t>Se estableció en un documento ( 1 )  institucional con los objetivos, roles,  responsabilidades y lineamientos para garantizar precisión, integridad, actualidad, relevancia y coherencia en la información, 
 identificando las fuentes de información a cargar en elrepositorio</t>
  </si>
  <si>
    <t>OAP2025H7M2</t>
  </si>
  <si>
    <t xml:space="preserve">Se evidencia el documento denominado "Repositorio para la Gestión del 
Conocimiento e Innovación
Ministerio del Interior" y "Guía de implementación unidad gestión proyectos oipi mininterior" sin embargo, dichos documentos no se encuentran formalizados en el sistema integrado de información institucional, ni cuentan con información relacionada con su aprobación teniendo en cuenta que se planteó en la acción de mejora como documento institucional. </t>
  </si>
  <si>
    <t>Incluir acciones específicas para la creación, alimentación y mantenimiento del repositorio en el Plan Estratégico de Acción estableciendo los indicadores de seguimiento asociados.</t>
  </si>
  <si>
    <t>Plan Estratégico Actualizado</t>
  </si>
  <si>
    <t>Se realizo ( 1 )  mesa tematica en torno a la Gestión del Conocimiento y la Innovación donde se trato el tema de la  creación, alimentación y mantenimiento del repositorio en el Plan Estratégico de Acción estableciendo los indicadores de seguimiento asociados.</t>
  </si>
  <si>
    <t>OAP2025H7M3</t>
  </si>
  <si>
    <t xml:space="preserve">La evidencia reportada se relaciona con la realización de una mesa tempatica sin embargo, la actividad de la acción de mejora definida es "Incluir acciones específicas para la creación, alimentación y mantenimiento del repositorio en el Plan Estratégico de Acción estableciendo los indicadores de seguimiento asociados" medida en "plan estratégico actualizado", por lo que no se da por cumplida. </t>
  </si>
  <si>
    <t>Consolidar la implementación del repositorio</t>
  </si>
  <si>
    <t>Repositorio Implementado</t>
  </si>
  <si>
    <t xml:space="preserve">Se creo ( 1 )  el Repositorio en Coordinación con la Ofiicna de Información Pública </t>
  </si>
  <si>
    <t>OAP2025H7M4</t>
  </si>
  <si>
    <t xml:space="preserve">Se evidencia el documento denominado "Repositorio para la Gestión del 
Conocimiento e Innovación
Ministerio del Interior" y "Guía de implementación unidad gestión proyectos oipi mininterior" sin embargo, dichos documentos no se encuentran formalizados en el sistema integrado de información institucional, ni cuentan con información relacionada con su aprobación.
La actividad esta planteada en terminos de implementación del repositorio, sobre lo cual no se cuenta con evidencia se su implementación. </t>
  </si>
  <si>
    <t>No se evidenciaron soportes suficientes claros y expresos que soporten la ejecución contractual de las ordenes de prestación de servicios asociadas a la política de gestión del conocimiento e innovación, incumpliendo lo establecido en la Ley 1474 de 2011 relacionado con los deberes de los supervisores en obligación de exigir la calidad de los bienes y servicios adquiridos por la entidad y la Ley 80 de 1993, en relación con el Principio de Responsabilidad en cumplimiento de los fines de la contratación, la vigilancia y la correcta ejecución del objeto contratado.</t>
  </si>
  <si>
    <t>El anexo 5 que hace parte de la cuenta de cobro de los contratistas no tiene la completitud de la información, que de cuenta de la ruta o link en la cual se almacenan las evidencias y los soportes de las actividades u obligaciones asociadas a los contratos.</t>
  </si>
  <si>
    <t xml:space="preserve">Realizar Mesa de Trabajo con la SGC para determinar el manejo que se debe realizar en relación al aseguramiento de las evidencias derivadas de los contratos de prestación de servicios. </t>
  </si>
  <si>
    <t>1. Solicitar a la SGC, una mesa de trabajo  para dar claridad en el diligenciamiento del formato - anexo 5 -  donde se indique que debe ir obligatoriamente el link que permita revisar las evidencias del informe.</t>
  </si>
  <si>
    <t>Informar a los contratistas que deben diligenciar dentro del informe mensual de actividades, el lugar donde se encuentren las evidencias de las obligaciones.</t>
  </si>
  <si>
    <t>2. El jefe de la OAP en articulación con la SGC  realizarn las modificaciones al procedimiento y formatos los cuales se socializaran con   los contratistas  recordando la importancia de diligenciar el anexo 5 en todos sus campos de tal manera que se establezca como requisito habitual y sin falta en la columna correspondiente a observaciones se coloque el link o ruta en la cual se pueden revisar las evidencias que respaldan el seguimiento de cada obligación contractual.</t>
  </si>
  <si>
    <t xml:space="preserve">.Ajuste a procedimiento </t>
  </si>
  <si>
    <t>El anexo 5 que hace parte de la cuenta de cobro de los contratistas no tiene la completud de la información, que de cuenta de la ruta o link en la cual se almacenan las evidencias y los soportes de las actividades u obligaciones asociadas a los contratos.</t>
  </si>
  <si>
    <t xml:space="preserve">Verificar que en los informes de ejecución se incluya el link que permita revisar las evidencias de lo descrito en cada obligación. </t>
  </si>
  <si>
    <t xml:space="preserve">3. La persona responsable y designada como apoyo a la supervisión deberá revisar mensualmente la completitud de la información solicitada en el formato (anexo 5) verificando que los enlaces o las rutas contengan la información requerida para proceder con el pago, en caso de no ser así, deberá devolver el proceso al contratista respectivo. </t>
  </si>
  <si>
    <t xml:space="preserve"> Relación de matriz de seguimiento.</t>
  </si>
  <si>
    <t>Gestión del Conocimiento y la Innovación</t>
  </si>
  <si>
    <t>No se evidenciaron mecanismos e instrumentos de construcción de la memoria institucional que permitan la sistematización de experiencias, prácticas y lecciones aprendidas significativas de los servidores públicos del Ministerio, asegurando su disponibilidad para la toma de decisiones y la adaptación a nuevos desafíos, incumpliendo lo establecido en el Decreto 1499 del 2017 y el CONPES 4061 del 2021.</t>
  </si>
  <si>
    <t>Ausencia de planificación y lineamientos institucionales claros que definan criterios, estructura y responsabilidades para la creación, implementación y uso del repositorio de memoria institucional.</t>
  </si>
  <si>
    <t>Diseñar, formalizar e implementar un repositorio institucional que permita la sistematización, almacenamiento y consulta de experiencias, prácticas y lecciones aprendidas de los servidores públicos, garantizando su articulación con la Oficina de Información Pública y su incorporación en los planes estratégicos de la entidad</t>
  </si>
  <si>
    <t>Mesa de articulación con la Oficina de Información Pública para determinar lineamientos y capacidades técnicas y tecnológicas para la creación e implementación del repositorio.</t>
  </si>
  <si>
    <t>Se realizó  ( 1 ) una mesa de Articulación con OIP para la implementación del Repositorio.</t>
  </si>
  <si>
    <t>Se evidencia acta de reunión con la OIP realizada el 8-11-2025</t>
  </si>
  <si>
    <t xml:space="preserve">Establecer en un documento institucional donde se identifiquen y suministren lineamientos para la implementación de mecanismos para el seguimiento y la
actualización de la memoria institucional. </t>
  </si>
  <si>
    <t>Documento Plan Estratégico Actualizado</t>
  </si>
  <si>
    <t>No se evidenció que en el Ministerio se hayan identificado y documentado las brechas en el conocimiento que existan en las diferentes áreas de la entidad con el fin de realizar actividades de apropiación y fortalecimientos técnicos de aprendizaje y formación continuo, incumpliendo lo establecido en el Decreto 1499 del 2017 y el CONPES 4061 del 2021.</t>
  </si>
  <si>
    <t xml:space="preserve">No hay una metodología definida en el ministerio del interior para identificar brechas de conocimiento. </t>
  </si>
  <si>
    <t>Articulación con la Subdirección de  Gestión Humana para consolidar un diagnostico y formular estrategias para la para formación continua, aprendizajes que disminuyan las brechas identificadas y apropiación</t>
  </si>
  <si>
    <t>Articular una mesa de trabajo con Gestión de Talento Humano para determinar la herramienta o metodología para identificar y  documentar las brechas de conocimiento.</t>
  </si>
  <si>
    <t xml:space="preserve">Listado de Asistencia </t>
  </si>
  <si>
    <t>Diseñar la metodología para elaborar el diagnóstico de brechas de conocimiento articulado con la misionalidad del Ministerio de acuerdo con la herramienta determinada con SGH.</t>
  </si>
  <si>
    <t>Aplicar la metodología para el Diagnóstico de brechas de conocimiento del Ministerio del Interior.</t>
  </si>
  <si>
    <t>Registros de Implementación</t>
  </si>
  <si>
    <r>
      <rPr>
        <sz val="11"/>
        <rFont val="Arial"/>
        <family val="2"/>
      </rPr>
      <t>No hay una metodología definida en el ministerio del interior para identificar brechas de conocimiento</t>
    </r>
    <r>
      <rPr>
        <sz val="11"/>
        <color indexed="10"/>
        <rFont val="Arial"/>
        <family val="2"/>
      </rPr>
      <t xml:space="preserve">. </t>
    </r>
  </si>
  <si>
    <r>
      <rPr>
        <sz val="11"/>
        <rFont val="Arial"/>
        <family val="2"/>
      </rPr>
      <t>Facilitar la información recopilada en el diagnostico de brechas, para que la SGH formule e implemente en su  Plan Institucional de Capacitacion estrategias de apropiación del conocimiento que permitan cerrar las brechas identificadas.</t>
    </r>
    <r>
      <rPr>
        <sz val="11"/>
        <color indexed="10"/>
        <rFont val="Arial"/>
        <family val="2"/>
      </rPr>
      <t xml:space="preserve"> </t>
    </r>
  </si>
  <si>
    <t>Documento - Diagnostico</t>
  </si>
  <si>
    <r>
      <t xml:space="preserve">No se evidenció la consolidación de </t>
    </r>
    <r>
      <rPr>
        <b/>
        <i/>
        <sz val="11"/>
        <color indexed="8"/>
        <rFont val="Arial"/>
        <family val="2"/>
      </rPr>
      <t>laboratorios de aprendizaje</t>
    </r>
    <r>
      <rPr>
        <sz val="11"/>
        <color indexed="8"/>
        <rFont val="Arial"/>
        <family val="2"/>
      </rPr>
      <t xml:space="preserve"> e intercambio de conocimiento técnico como instrumentos facilitadores de concreción en el desarrollo de nuevas ideas, aplicando métodos de investigación e innovación para dar respuesta y apoyo a los desafíos que enfrenta la ciudadanía, incumpliendo lo establecido en el Decreto 1499 del 11 de septiembre del 2011, Decreto 1499 del 2017 y CONPES 3981 del 2020.</t>
    </r>
  </si>
  <si>
    <t>Falta de fortalecimiento de los procesos de planeación y documentación de los resultados del laboratorios de innovación.</t>
  </si>
  <si>
    <t>Implementación del Laboratorio de Innovación y proponer la creación del grupo de Gestión del Conocimiento adscrito a la Oficina Asesora de Planeación.</t>
  </si>
  <si>
    <t>Elaborar Plan de Trabajo Anual para el año 2026.</t>
  </si>
  <si>
    <t>Plan de trabajo del Laboratorio de Innovación</t>
  </si>
  <si>
    <t>Actualizar la red de Gestion del Conocimiento del Ministerio del Interior.</t>
  </si>
  <si>
    <t>Presentar propuesta de creación del Grupo de Gestion del Conocimiento.</t>
  </si>
  <si>
    <t xml:space="preserve">Implementar a través de los laboratorios acciones de sensibilización en torno a los mecanismos de captura del conocimiento. </t>
  </si>
  <si>
    <r>
      <t>No se evidenció un</t>
    </r>
    <r>
      <rPr>
        <b/>
        <u/>
        <sz val="11"/>
        <color indexed="8"/>
        <rFont val="Arial"/>
        <family val="2"/>
      </rPr>
      <t xml:space="preserve"> análisis eficiente de los datos de la entidad, por ausencia de un repositorio</t>
    </r>
    <r>
      <rPr>
        <sz val="11"/>
        <color indexed="8"/>
        <rFont val="Arial"/>
        <family val="2"/>
      </rPr>
      <t xml:space="preserve"> centralizado de información que posibilite la comunicación con los sistemas de información entre áreas y con otras entidades. Lo cual dificulta el acceso a los datos de la entidad y no promueve la innovación, ni el seguimiento de políticas públicas para fortalecer la relación ciudadano/Estado, incumpliendo lo establecido en el e Decreto 1499 del 2017 y el CONPES 4061 del 2021.</t>
    </r>
  </si>
  <si>
    <r>
      <t>Mesa de articulación con la Oficina de Información Pública</t>
    </r>
    <r>
      <rPr>
        <sz val="11"/>
        <rFont val="Arial"/>
        <family val="2"/>
      </rPr>
      <t xml:space="preserve"> para determinar lineamientos y capacidades técnicas y tecnológicas para la creación e implementación del repositorio.</t>
    </r>
  </si>
  <si>
    <r>
      <rPr>
        <sz val="11"/>
        <rFont val="Arial"/>
        <family val="2"/>
      </rPr>
      <t>Establecer en un documento institucional con los objetivos, roles,  responsabilidades y lineamientos para garantizar precisión, integridad, actualidad, relevancia y coherencia en la información, 
 identificando las fuentes de información a cargar en el repositorio</t>
    </r>
    <r>
      <rPr>
        <sz val="11"/>
        <color indexed="8"/>
        <rFont val="Arial"/>
        <family val="2"/>
      </rPr>
      <t>.</t>
    </r>
  </si>
  <si>
    <r>
      <t xml:space="preserve">No se evidenció la implementación de </t>
    </r>
    <r>
      <rPr>
        <b/>
        <u/>
        <sz val="11"/>
        <color indexed="8"/>
        <rFont val="Arial"/>
        <family val="2"/>
      </rPr>
      <t xml:space="preserve">mecanismos para favorecer la innovación institucional, </t>
    </r>
    <r>
      <rPr>
        <sz val="11"/>
        <color indexed="8"/>
        <rFont val="Arial"/>
        <family val="2"/>
      </rPr>
      <t>para crear y potenciar soluciones eficientes en cuanto a recursos económicos, de tiempo y espacio, que incentiven la generación de nuevo conocimiento y posibiliten una relación más cercana entre el ciudadano y el Estado, incumpliendo lo establecido en el Decreto 1499 del 2017 y el CONPES 4061 del 2021.</t>
    </r>
  </si>
  <si>
    <r>
      <rPr>
        <b/>
        <u/>
        <sz val="11"/>
        <color indexed="8"/>
        <rFont val="Arial"/>
        <family val="2"/>
      </rPr>
      <t xml:space="preserve">No se evidenciaron mecanismos de medición de impacto de las </t>
    </r>
    <r>
      <rPr>
        <sz val="11"/>
        <color indexed="8"/>
        <rFont val="Arial"/>
        <family val="2"/>
      </rPr>
      <t>acciones desarrolladas en los ejes de la gestión del conocimiento y la innovación para el ministerio del interior y canales de retroalimentación para la mejora, incumpliendo lo establecido en el Decreto 1499 del 2017 y el CONPES 4061 del 2021</t>
    </r>
  </si>
  <si>
    <t>La entidad no tiene definido mecanismos determinados para medicion de impacto de las acciones desarrolladas en los ejes de la gestión del conocimiento y la innovación</t>
  </si>
  <si>
    <t>Implementar los mecanismos de medición de Impacto de las acciones desarrolladas en los ejes de la gestión del conocimiento y la innovación</t>
  </si>
  <si>
    <t>Identificacion de posibles intrumentos de medición de Impacto de las acciones desarrolladas en los ejes de la gestión del conocimiento y la innovación</t>
  </si>
  <si>
    <t>Diseñar la metodología  de medición de Impacto de las acciones desarrolladas en los ejes de la gestión del conocimiento y la innovación</t>
  </si>
  <si>
    <t>Aplicar la metodología de medición de Impacto de las acciones desarrolladas en los ejes de la gestión del conocimiento y la innovación</t>
  </si>
  <si>
    <t>Se identificó que la entidad cuenta con una Política de Gestión Documental vigente desde el año 2020, la cual no ha sido actualizada conforme a la normativa vigente, en particular en lo establecido en el Acuerdo 001 de 2024 del Archivo General de la Nación, que establece nuevos lineamientos y requisitos para estos documentos estratégicos. Adicionalmente, no se evidenció la publicación de dicha política en el sitio web institucional, lo que representa un incumplimiento de la Ley 1712 de 2014 – Ley de Transparencia y del Derecho de Acceso a la Información Pública, la cual exige la divulgación activa de la información pública relevante</t>
  </si>
  <si>
    <t xml:space="preserve">La falta de actualización de la Política de Gestión Documental desde el año 2020 obedece principalmente a la falta de personal profesional asignado al Grupo de Conservacion Documental, que hiciera seguimiento y revisión periódica de documentos estratégicos (Favor revisar con la OAP ) </t>
  </si>
  <si>
    <t>Actualizar y publicar la Política de Gestión Documental, incorporando los lineamientos establecidos en el Acuerdo No. 001 de 2024 del Archivo General de la Nación, y establecer la revisión periódica anual de documentos estratégicos que garantice su alineación normativa</t>
  </si>
  <si>
    <t>Realizar un análisis exhaustivo comparando la política actual con los requisitos del Acuerdo 001 de 2024, identificando brechas y elaborando un plan de acción detallado para la actualización. Incluir un cronograma con fechas límite y responsables, ademas de asignar formalmente un responsable dentro del Grupo de Conservación Documental para liderar la actualización y publicación de la política</t>
  </si>
  <si>
    <t>documento de politica publica formulado /Numerico</t>
  </si>
  <si>
    <t>NO REPORTAN</t>
  </si>
  <si>
    <t>No se evidencia avance de la actividad</t>
  </si>
  <si>
    <t>Someter la política actualizada al Comité Institucional de Gestión y Desempeño para su aprobación
Publicar la política en un lugar destacado del sitio web institucional, asegurando su accesibilidad y visibilidad para todos los usuarios</t>
  </si>
  <si>
    <t>Acta de aprobacion /Numerico</t>
  </si>
  <si>
    <t>Desarrollar una estrategia de comunicación para divulgar la política actualizada a todos los funcionarios y contratistas del Ministerio, utilizando diferentes canales (correo electrónico, intranet, capacitaciones, etc.)</t>
  </si>
  <si>
    <t>Documento de estartegia de comunicaciones /Numerico</t>
  </si>
  <si>
    <t>Incumplimiento en la actualización de los instrumentos archivísticos de acuerdo con lo estipulado en el Acuerdo 001 de 2024 Artículo 1.2.4. Instrumentos archivísticos para la planeación de la función archivística. Para la armonización de la planeación de la función archivística con la planeación estratégica institucional, los sujetos obligados deben formular, actualizar e implementar el Plan Institucional de Archivos – PINAR, el Programa de Gestión Documental – PGD con sus programas específicos y los planes del Sistema Integrado de Conservación</t>
  </si>
  <si>
    <t>La falta de un proceso sistemático y coordinado para la revisión y actualización de los instrumentos archivísticos, sumado a la ausencia de una clara distribución de responsabilidades entre las dependencias</t>
  </si>
  <si>
    <t>Implementar un sistema integral de gestión de los instrumentos archivísticos, estableciendo un proceso claro y coordinado para su revisión, actualización, aprobación y publicación, asignando roles y responsabilidades específicas a cada dependencia</t>
  </si>
  <si>
    <t>Realizar un diagnóstico del estado actual de los instrumentos archivísticos, identificando los que requieren actualización según el Acuerdo 001 de 2024
1. Elaborar un plan de trabajo detallado con cronograma, responsables y recursos necesarios
2. Ajustar y diseñar  los instrumentos archivisticos que requieren actualizacion</t>
  </si>
  <si>
    <t>Documento actualizado de instrumentos archivisticos / numerico</t>
  </si>
  <si>
    <t>Someter los instrumentos archivísticos actualizados al Comité Institucional de Gestión y Desempeño para su aprobación</t>
  </si>
  <si>
    <t>Coordinar con la Oficina de Información Publica la publicacion de los instrumentos archivisticos aprobados en la Pagina WEB de la Entidad</t>
  </si>
  <si>
    <t>Link publicacion pagina web / Numerico</t>
  </si>
  <si>
    <t>Establecer un sistema de monitoreo y verificación periódica del diligenciamiento del FUID en las dependencias. Utilizar los resultados del monitoreo para identificar áreas de mejora y ofrecer apoyo adicional a las dependencias que lo necesiten</t>
  </si>
  <si>
    <t>Informes de seguimiento trimestral  / Numerico</t>
  </si>
  <si>
    <t>No se está realizando la actualización del formato FUID de los expedientes en las dependencias, vulnerando lo establecido en el Acuerdo 001 de 2024 “Por el cual se desarrolla el artículo 15 de la Ley General de Archivos 594 de 2000” de obligatoriedad de implementación del FUID</t>
  </si>
  <si>
    <t>Falta de compromiso e interés por parte de las dependencias en el diligenciamiento y actualización del Formato Único de Inventario Documental (FUID), lo que evidencia una débil apropiación institucional de la normatividad archivística vigente</t>
  </si>
  <si>
    <t>Implementar una estrategia institucional de fortalecimiento en el cumplimiento del diligenciamiento del FUID, que incluya la asignación de responsabilidades específicas en cada dependencia, la realización de jornadas de sensibilización sobre la obligatoriedad del diligenciamiento del formato y la creación de mecanismos de seguimiento y control periódico</t>
  </si>
  <si>
    <t>Diseñar e implementar una campaña de sensibilización dirigida a todas las dependencias sobre la obligatoriedad y la importancia del FUID. Ofrecer capacitaciones prácticas y personalizadas sobre cómo diligenciar correctamente el formato.</t>
  </si>
  <si>
    <t>Convocatorias, piezas comunicativas lista de asistencia</t>
  </si>
  <si>
    <t>Se realizaron capacitaciones dirigidas a cada una de las dependencias que las solicitaba.
Se realizo y publico una pieza comunicativa (video)
Se realizaron capacitaciones a los servidores responsables del archivo de las diferentes dependencias del Ministerio Oficina Asesora de Planeacion, Grupo de Articulacion Interna victimas, Direccion de Asuntos Legislativos, Oficina de Informacion Publica, Subdireccion de Gestion Contractual, Subdireccion de Gestion Humana, Grupo de Gestion de Corespondnecia, Grupo de Conservacion Documental, Grupo de Gestion Financiera y Direccion de Asuntos Indigenas Rom y Minorias</t>
  </si>
  <si>
    <t>SAF2025H3M1</t>
  </si>
  <si>
    <t>Se evidencian piezas infomativas relacionadas con los formularios para la creación de usuarios en la plataforma, así como los canales de Gestión Documental. Igualmente, se identificaron las convocatorias de entrenamiento en Controldoc, y las capacitaciones, tanto virtual, como presencial sobre las TRD y el FUID dirigidas a cada una de las dependencias del Ministerio. No obstante, no se encontraron las respectivas listas de asistencia que permitan verificar la participación de los colaboradores. 2/3=67%</t>
  </si>
  <si>
    <t>Proponer ante la Subdireccion Contractual para que en las minutas de los contratos de prestación de servicios en las obligaciones se incluya o ajuste una que diga: Al finalizar la relación contractual, todos los documentos derivados de las obligaciones contractuales, tanto físicos como electrónicos, deberán ser entregados al supervisor del contrato, debidamente organizados y relacionados en el Formato Único de Inventario Documental (FUID)
Solicitar a la Subdirección de Gestion Humana revisar y ajustar el  formato “Entrega del Puesto de Trabajo – Anexo 17” con el fin de alinearlo con lo establecido en el Acuerdo 001 de 2024 del Archivo General de la Nación, específicamente en el Artículo 1.3.2, que regula el recibo y entrega de documentos de archivo por parte de los servidores públicos.</t>
  </si>
  <si>
    <t>Solicitud /Numerico</t>
  </si>
  <si>
    <t>Se efectuo solicitud a la SGH modificar el formato anexo entrega de puesto, quienes manifestaron que el requerimiento ya estaba incluido en el formato
Se solicito a SGC modificar una clausula en las minutas de los contratos de OPS, pero nunca se recibio respuesta alguna</t>
  </si>
  <si>
    <t>SAF2025H3M2</t>
  </si>
  <si>
    <t>Se evidencia que el 26 de diciembre de 2025 la SAF envía correo donde se solicitó a SGH modificar el formato Anexo entrega de puesto
Se evidencia que el 26 de diciembre de 2025 la SAF envía correo donde se solicitó SGC modificar una clausula en la minutas de los contratos
No obstante, es necesario mantener evidencia documental del cierre de cada requerimiento, garantizando que las versiones actualizadas sean aprobadas, publicadas en el SIGI y socializadas a todos los colaboradores, para asegurar la trazabilidad y evitar inconsistencias en la aplicación de los formatos y documentos oficiales.</t>
  </si>
  <si>
    <t>Reactivar a las dependencias el permiso de acceso a la carpeta compartida destinada para llevar el diligenciamiento de los FUID</t>
  </si>
  <si>
    <t>Instructivo / Numerico</t>
  </si>
  <si>
    <t>Se estructuro el arbol de la carpeta compartida donde se alojara el FUID de cada dependencia, pero por motivos de poca disponibilidad en los serviodres del Ministerio no se ha podido efectuar la labor, estamos a la espera que con el proceso de Hiperconvergencia se amplie el espacio en los servidores para ejecutar la accion</t>
  </si>
  <si>
    <t>SAF2025H3M3</t>
  </si>
  <si>
    <t>No se evidencia el instructivo para el acceso a la carpeta compartida destinada para llevar el diligenciamiento de los FUID</t>
  </si>
  <si>
    <t>Establecer un sistema de monitoreo y verificación periódica del diligenciamiento del FUID en las dependencias. Utilizar los resultados del monitoreo para identificar áreas de mejora y ofrecer apoyo adicional a las dependencias que lo necesiten.</t>
  </si>
  <si>
    <t>Informe de seguimiento Trimestral / Numerico</t>
  </si>
  <si>
    <t>Incumplimiento de los lineamientos establecidos en el Acuerdo 001 de 2024 del Archivo General de la Nación debido a las deficiencias en la organización, conservación y preservación de documentos, lo que dificulta la identificación, localización y trazabilidad de la información</t>
  </si>
  <si>
    <t>Esta situación se origina por la escasa asignacion de recursos técnicos y humanos especializados en la gestion documental, para realizar las actividades inherentes a proceso documental</t>
  </si>
  <si>
    <t>Implementar un Plan de Fortalecimiento Archivístico Institucional, en las tematicas de organización, conservación y preservación documental, el cual deberá incluir la asignación de recursos técnicos y humanos especializados</t>
  </si>
  <si>
    <t>Realizar una evaluación exhaustiva de las necesidades de recursos técnicos, humanos y financieros para la gestión documental en las dependencias criticas para la vigencia 2026</t>
  </si>
  <si>
    <t>Informe / Numerico</t>
  </si>
  <si>
    <t>Desarrollar e implementar un programa de capacitación y sensibilización sobre gestión documental para todo el personal del Ministerio que incluya temas como organización, conservación, preservación, identificación y trazabilidad de la información</t>
  </si>
  <si>
    <t>programa de capacitacion y sensibilizacion anual / numerico</t>
  </si>
  <si>
    <t>Hacer seguimiento y evaluación de manera periódica en la organización de archivos</t>
  </si>
  <si>
    <t>Incumplimiento en lo estipulado en la Ley 594 de 2000, relacionado con los espacios asignados para la custodia documental por lo que no cumplen con las condiciones físicas mínimas requeridas, presentando riesgos para la conservación, seguridad e integridad de los documentos</t>
  </si>
  <si>
    <t>Falta de planificación y adecuación técnica de los espacios destinados para la custodia documental</t>
  </si>
  <si>
    <t>Adecuar técnicamente los espacios destinados para la custodia documental, garantizando el cumplimiento de las condiciones físicas mínimas requeridas por la Ley 594 de 2000, estableciendo un sistema de seguimiento y control periódico</t>
  </si>
  <si>
    <t>Actualizar el diagnóstico integral de los archivos</t>
  </si>
  <si>
    <t>Se elaboro el Diagnostico Integral de Archivos del 2025, el cual sera presentado en el Comité Institucional de Gestion del 2026</t>
  </si>
  <si>
    <t>SAF2025H5M1</t>
  </si>
  <si>
    <t>No se evidencia el diagnóstico integral de los archivos actualizado, por lo que SAF debe adelantar la revisión, consolidación y validación de la información correspondiente a los procesos, fondos documentales, infraestructura, recursos, sistemas y riesgos asociados.
Asimismo, es necesario establecer un cronograma de actualización periódica, así como un mecanismo de seguimiento que asegure la disponibilidad del diagnóstico vigente como insumo para la planeación archivística, la toma de decisiones y el mejoramiento continuo.</t>
  </si>
  <si>
    <t>Adecuación de espacios para el conservación de documentos de archivo</t>
  </si>
  <si>
    <t>Realizar las transferencias documentales respectivas al archivo central</t>
  </si>
  <si>
    <t>Elaborar el plan de transferencias documentales por parte del Grupo de Conservacion Documental de los archivos de las dependencias al archivo central</t>
  </si>
  <si>
    <t>Plan anual de trasferencias documentales / numerico</t>
  </si>
  <si>
    <t>Se ha identificado la ausencia de mecanismos de seguimiento y evaluación para los planes e instrumentos archivísticos. Esta situación compromete la transparencia y el derecho de acceso a la información pública, en contravención del Artículo 11 de la Ley 594 de 2000, que establece la obligación de control sobre los archivos, y los principios de la Ley 1712 de 2014, que busca garantizar la publicidad y el acceso a la información</t>
  </si>
  <si>
    <t>Esta situación se origina por la escasa asignacion de recursos técnicos y humanos especializados en la gestion documental, para realizar todas las actividades inherentes a proceso documental</t>
  </si>
  <si>
    <t xml:space="preserve">Implementar un sistema de monitoreo y control archivístico, que contemple la definición, cumplimiento, programación de evaluaciones periódicas y la asignación de responsabilidades específicas para el seguimiento de los instrumentos archivísticos </t>
  </si>
  <si>
    <t>Diseñar una Herramienta de seguimiento y evaluación para cada uno de los planes e instrumentos archivísticos</t>
  </si>
  <si>
    <t xml:space="preserve">Herramienta de seguimiento / Numerico </t>
  </si>
  <si>
    <t>Se diseño un sistema de monitoreo y control archivístico  mediante la definición de los lineamientos, criterios y mecanismos necesarios para evaluar el cumplimiento de los instrumentos archivísticos, con especial énfasis en el seguimiento del Programa de Gestión Documental (PGD), el Plan Institucional de Archivos – PINAR y el Sistema Integrado de Conservación (SIC). Para ello, se estableció una metodología de verificación que incluye indicadores, fuentes de evidencia y periodicidades claras, así como un cronograma anual de evaluaciones que permite revisar el avance y nivel de implementación de cada instrumento. Apartir del I trimestre de la vigencia 2026 se iniciara con la implementacion de dichos instrumentos</t>
  </si>
  <si>
    <t>SAF2025H6M1</t>
  </si>
  <si>
    <t>No se evidencia la herramienta de seguimiento</t>
  </si>
  <si>
    <t>Capacitar al personal encargado del seguimiento y la evaluación sobre el uso de las herramientas y los procesos establecidos</t>
  </si>
  <si>
    <t>Lista de Asistencia / Numero</t>
  </si>
  <si>
    <t>Implementar herramienta que facilite el seguimiento y la evaluación</t>
  </si>
  <si>
    <t xml:space="preserve">Hacer seguimiento de manera periódica y evaluación al seguimiento </t>
  </si>
  <si>
    <t>Se evidencia la no implementación de un Sistema de Gestión de Documentos Electrónicos de Archivo SGDEA en el Ministerio del Interior, incumpliendo lo establecido en la Ley 594 de 2000 Artículos 5 y 21, Decreto 1080 de 2015, y lo contenido en Acuerdo 001 de 2024 Artículo 4.3.2.1, lo cual afecta el normal desarrollo de los procesos de la Entidad con posible impacto económico y reputacional por el inadecuado desempeño y capacidad de la herramienta ControlDoc</t>
  </si>
  <si>
    <t>La falta de contratación del servicio de soporte y mantenimiento de la herramienta Controldoc, sumada a la ausencia de personal encargado de su administración, impidió la implementación de la funcionalidad de gestión de documentos electrónicos.</t>
  </si>
  <si>
    <t>Implementar la funcionalidad de incorporación, administración y trazabilidad de expedientes electrónicos dentro de la herramienta tecnológica ControlDoc</t>
  </si>
  <si>
    <t>Verificar la capacidad funcional y tecnica del sistema ControlDoc para gestionar expedientes electrónicos conforme a los lineamientos normativos</t>
  </si>
  <si>
    <t>Elaborar un  plan de implementación detallado de expediente electrónico</t>
  </si>
  <si>
    <t>Plan / Numerico</t>
  </si>
  <si>
    <t>Capacitar al personal en el uso de la funcionalidad de expedientes electrónicos en Controldoc</t>
  </si>
  <si>
    <t>Listas de Asistencia/ Numerico</t>
  </si>
  <si>
    <t>Hacer seguimiento de manera periódica al plan de implmentacion de expediente electrónico</t>
  </si>
  <si>
    <t>Se evidencian debilidades en el cumplimiento de la Ley 2214 de 2022, específicamente en el artículo 3 en relación con: ”Modificación de los manuales de funciones: para dar cumplimiento al parágrafo 1 del artículo 196 de la Ley 1955 de 2019, las entidades públicas dentro de los doce (12) meses siguientes a la entrada en vigencia de la presente ley, deberán adecuar sus manuales de funciones y competencias laborales para permitir el nombramiento de jóvenes entre los 18 y 28 años graduados y que no tengan experiencia, o para determinar las equivalencias que corresponda, siempre y cuando cumplan con los requisitos del cargo”, ya que a la fecha de esta auditoría no se evidencia la adecuación de los manuales de funciones y competencias laborales para permitir el nombramiento de jóvenes entre 18 y 28 años graduados y que no tengan experiencia para que puedan ingresar al Ministerio del Interior.</t>
  </si>
  <si>
    <t>Procesos de selección y provisión estrictamente regulados conforme lo establecidos por la Ley 909 de 2004 y Ley 1960 de 2019, en concordancia con el Decreto 1083 de 2015</t>
  </si>
  <si>
    <t>Establecer un lineamiento para que desde la Alta Dirección se apruebe que en caso de existir empleos vacantes del nivel técnico y en el profesional hasta el grado 11, se privilegiará nombrar en provisionalidad a jovenes entre 18 y 28 años, siempre y cuando cumplan con los requisitos mínimos del empleo o les aplique equivalencia. Esto respetando los derechos de carrera administrativa.</t>
  </si>
  <si>
    <t>Elaborar proyecto del lineamiento institucional que regule la aplicación de la prelación para jóvenes en nombramientos provisionales, con base en la Ley 2214 de 2022 y la normatividad de empleo público (Ley 909 de 2004, Ley 1960 de 2019 y Decreto 1083 de 2015).</t>
  </si>
  <si>
    <t>No se envidencia avance de la actividad.</t>
  </si>
  <si>
    <t>Socializar el proyecto con la Dirección Jurídica para su revisión y aval de legalidad y poner a consideración de la Alta Dirección.</t>
  </si>
  <si>
    <r>
      <rPr>
        <sz val="9"/>
        <color rgb="FF000000"/>
        <rFont val="Arial"/>
      </rPr>
      <t>Aprobar  y difundir el lineamiento mediante acto administrativo</t>
    </r>
    <r>
      <rPr>
        <sz val="9"/>
        <color rgb="FF000000"/>
        <rFont val="Calibri"/>
        <scheme val="minor"/>
      </rPr>
      <t xml:space="preserve"> </t>
    </r>
    <r>
      <rPr>
        <sz val="9"/>
        <color rgb="FF000000"/>
        <rFont val="Arial"/>
      </rPr>
      <t>(resolución o circular interna) emitido por la Alta Dirección, a todas las dependencias con vacantes sujetas a nombramienos provisionales</t>
    </r>
  </si>
  <si>
    <t>Establecer un lineamiento para que desde la alta dirección se apruebe que en caso de existir empleos vacantes del nivel técnico y en el profesional hasta el grado 11, se privilegiará nombrar en provisionalidad a jovenes entre 18 y 28 años, siempre y cuando cumplan con los requisitos mínimos del empleo o les aplique equivalencia. Esto respetando los derechos de carrera administrativa.</t>
  </si>
  <si>
    <r>
      <t>Realizar seguimiento semestral</t>
    </r>
    <r>
      <rPr>
        <sz val="9"/>
        <color theme="1"/>
        <rFont val="Calibri"/>
        <family val="2"/>
        <scheme val="minor"/>
      </rPr>
      <t xml:space="preserve"> al cumplimiento del lineamiento, verificando el porcentaje de jóvenes vinculados en los niveles técnico y profesional hasta el grado 11.</t>
    </r>
  </si>
  <si>
    <t>Se evidencian debilidades en el cumplimiento el Decreto 2011 de 2017 “Por el cual se adiciona el Capítulo 2 al Título 12 de la Parte 2 del Libro 2 del Decreto 1083 de 2015, Reglamentario Único del Sector de Función Pública”, artículo 2.2.12.2.3 numeral 1, que establece el mínimo de cargos que serán desempeñados por personas con discapacidad de acuerdo con el total de planta de empleos de cada entidad, en el caso del ministerio del Interior la meta es 3% (a 31 de diciembre de 2023) sobre el total de planta de 422 empleos o sea 13 empleos en comparación con 9 reportados por la entidad.</t>
  </si>
  <si>
    <t xml:space="preserve">Revision del nuemero de funcionarios con discapacidad, no cumple con el porcentaje de leu </t>
  </si>
  <si>
    <t xml:space="preserve">Elaborar una politica de discapacidad, que favorezca la atencion integral.  </t>
  </si>
  <si>
    <t xml:space="preserve">Formalizacion y socializacion de la politica de discapacidad </t>
  </si>
  <si>
    <t>Numero</t>
  </si>
  <si>
    <t xml:space="preserve">Se emite y firma  la Politica de Discapacidad con fecha 03/10/2025, asi mismo se comunica a toda la entidad mediante correo electronico del 23/10/2025 </t>
  </si>
  <si>
    <t>SGH2025H2M1</t>
  </si>
  <si>
    <t>Se verificó que el 23 de octubre de 2025 la Subdirección de Gestión Humana remitió pieza comunicativa a todos los funcionarios y contratistas de la entidad denominada -Conoce la Política para la atención de personas con discapacidad- con el enlace para que sea consultada e interiorizada por todos. 1/1=100%</t>
  </si>
  <si>
    <t xml:space="preserve">Realizar contacto con entidades como el INCI  e INSOR  para la consolidacion de un banco de hojas de vida con personas con discapacidad, para ponerla al servicio de las dependencias que contratan personal. </t>
  </si>
  <si>
    <t xml:space="preserve">consolidacion  del banco de hojas de vida </t>
  </si>
  <si>
    <t xml:space="preserve">Numero </t>
  </si>
  <si>
    <t>Se evidencian debilidades en las evaluaciones y análisis de información relacionada con los resultados de los Acuerdos de Gestión, teniendo en cuenta las responsabilidades contenidas en el procedimiento Gestión del Rendimiento de los Gerente Públicos versión 12 fecha 17/02/2025, se evidenció en el reporte realizado por Gestión Humana en el FURAG 2024 a 31 de diciembre 2024 se tenían 12 acuerdos de gestión suscritos y sólo 4 fueron evaluados.</t>
  </si>
  <si>
    <t>Debilidad en las evaluaciones y análisis de información relacionada con los resultados de los Acuerdos de Gestión, actividades 9-11-19 contenidas en el procedimiento Gestión del Rendimiento de los Gerentes Públicos</t>
  </si>
  <si>
    <t>Actualización del procedimiento Gestión del Rendimiento de los Gerentes Públicos</t>
  </si>
  <si>
    <t>Actualización del procedimiento Gestión del Rendimiento de los Gerentes Públicos en los terminos:
-En la actividad 9 del procedimiento, incluir a los superiores jerárquicos para que estén enterados del cumplimiento de los compromisos establecidos en los cuatro pilares que conforman el Acuerdo de Gestión.
-En la actividad 11 del procedimiento, informar que el plazo máximo  establecido en la normatividad vigente, es de 3 meses a partir de la finalización de su vigencia.
-En la actividad 19 del procedimiento, incluir que la consolidación de la evaluación 360  debe efectuarse dentro de los tres primeros meses de la siguiente vigencia y desde la Subdirección de Gestión Humana se realiza la  Consolidación, las calificaciones comportamentales, del Superior Jerárquico, Gerente Par y Subalternos.</t>
  </si>
  <si>
    <t xml:space="preserve">En el marco de las obligaciones de la Subdirección de Gestión Humana frente a los Acuerdos de Gestión de los Gerentes Públicos, relacionada con el suministro de los formatos y la disposiciones de capacitaciones al respecto, se realizó una capacitación el 30 de octubre dirigida a los gerentes públicos sobre el tema, para poder avanzar en la concertación y seguimiento de los mismos.
Se tiene programado iniciar con el ajuste del Procedimiento en el mes de enero de 2026.
</t>
  </si>
  <si>
    <t>SGH2025H3M1</t>
  </si>
  <si>
    <t xml:space="preserve"> Se verificó que se realizó una capacitación el 30 de octubre 2025 dirigida a los gerentes públicos sobre el tema -Acuerdos de Gestión de los Gerentes Públicos, para avanzar en la concertación y seguimiento de los mismos. 
Pendiente la actualización del procedimiento, publicación en la sede electrónica del ministerio y socialización. 1/4=25%
</t>
  </si>
  <si>
    <t>Integridad</t>
  </si>
  <si>
    <t>No se evidenció la realización del seguimiento y evaluación al código de integridad para la vigencia 2025, ni contar con una programación específica de la actividad, incumpliendo lo establecido en la Ley 2016 de 2020 “Por la cual se adopta el código de integridad del Servicio Público Colombiano y se dictan otras disposiciones”</t>
  </si>
  <si>
    <t>No haber realizado a la fecha, la aplicación del Test de Integridad</t>
  </si>
  <si>
    <t>Realizar la Aplicación del Test de Integridad</t>
  </si>
  <si>
    <t xml:space="preserve">1.Mesa Técnica  con  el Departamento Adminsitrativo  de la Función Pública
</t>
  </si>
  <si>
    <t>El 12 de noviembre se participó en asesoría con Función Pública sobre el Test de Integridad y su aplicación, en donde esta entidad aclaró que esta herramienta se debe diligenciar al finalizar cada vigencia.
El Test de Integridad fue aplicado a partir del 10 de diciembre y estara abierta hasta el 31 de diciembre de 2025. Los resultados losw remitirá la Función Pública encargada de los mismos.</t>
  </si>
  <si>
    <t>SGH2025H4M1</t>
  </si>
  <si>
    <t>Se evidenció la convocatoria de la mesa técnica con DAFP el 11 de noviembre de 2025 para aplicar el Test De Percepción Sobre Integridad del Departamento Administrativo de la Función Pública (DAFP) Dirección de Empleo Público (DEP) 2025. 1/1=100%</t>
  </si>
  <si>
    <t>Solicitud de Pieza de Expectactiva y Pieza Informativa</t>
  </si>
  <si>
    <t>El Test de Integridad fue aplicado a partir del 10 de diciembre y estara abierta hasta el 31 de diciembre de 2025. Los resultados losw remitirá la Función Pública encargada de los mismos.</t>
  </si>
  <si>
    <t>SGH2025H4M2</t>
  </si>
  <si>
    <t>Se verificó que el 10 de diciembre de 2025 la subdirección de gestión humana envió comunicación a todos los funcionarios y contratistas  con la pieza informativa para aplicar el Test De Percepción Sobre Integridad del Departamento Administrativo de la Función Pública (DAFP) Dirección de Empleo Público (DEP) 2025. 1/1=100%</t>
  </si>
  <si>
    <t>Definición de la muestra, de acuerdo al total de funcionarios y contratistas de acuerdo con los parámetros establecidos por el Departamento Administrativo de la Función Pública.</t>
  </si>
  <si>
    <t>El Test de Integridad fue aplicado a partir del 10 de diciembre y estara abierta hasta el 31 de diciembre de 2025. Los resultados losw remitirá la Función Pública encargada de los mismos y se remitio a todos los funcionarios y contratistas del Ministerio del Interior</t>
  </si>
  <si>
    <t>SGH2025H4M3</t>
  </si>
  <si>
    <t>Se evidenció que el 10 de diciembre de 2025 la Subdirectora de Gestión Humana remitió una comunicación a Directivos, Jefes de Oficina y Coordinadores solicitando su apoyo, con el fin de obtener mejores resultados y una mayor participación de los colaboradores de las
distintas dependencias en la aplicación del Test De Percepción Sobre Integridad del Departamento Administrativo de la Función Pública (DAFP) Dirección de Empleo Público (DEP) 2025. 1/1=100%</t>
  </si>
  <si>
    <t>Elaboración del Cuestionario en Forms y aplicación del Test</t>
  </si>
  <si>
    <t xml:space="preserve">El forms del Test de Integridad es proporcionado por Función Pública y fue aplicado a partir del 10 de diciembre y estara abierta hasta el 31 de diciembre de 2025. Los resultados losw remitirá la Función Pública encargada de los mismos y se remitio a todos los funcionarios y contratistas del Ministerio del Interior </t>
  </si>
  <si>
    <t>SGH2025H4M4</t>
  </si>
  <si>
    <t>Se verificó que a partir del 10 de diciembre hasta el 31 de diciembre de 2025 se abrió la herramienta para aplicar el Test De Percepción Sobre Integridad del Departamento Administrativo de la Función Pública (DAFP) Dirección de Empleo Público (DEP) 2025. 1/1=100%</t>
  </si>
  <si>
    <t>Consolidación de Resultados</t>
  </si>
  <si>
    <t xml:space="preserve">Los resultados de la aplicación del Test de Integridad serán remitidos por Función Pública cuando la entidad realice el análisis. </t>
  </si>
  <si>
    <t>SGH2025H4M5</t>
  </si>
  <si>
    <t>Los resultados de la aplicación del Test de Integridad están pendientes y serán remitidos por Función Pública una vez concluya el análisis correspondiente. Dichos resultados permitirán contar con insumos objetivos para fortalecer las estrategias internas relacionadas con la promoción de la integridad, la transparencia y la prevención de riesgos de corrupción, contribuyendo así al mejoramiento continuo de la gestión institucional. 0/1=0%</t>
  </si>
  <si>
    <t>Publicación de los Resultados</t>
  </si>
  <si>
    <t xml:space="preserve">Una vez Función Pública remita los resultados, se compartiran a la Administración. </t>
  </si>
  <si>
    <t>SGH2025H4M6</t>
  </si>
  <si>
    <t>Los resultados de la aplicación del Test de Integridad serán remitidos por Función Pública una vez concluya el análisis correspondiente. No obstante, la publicación de dichos resultados están pendientes. 0/1=0%</t>
  </si>
  <si>
    <t>Subdirección de Gestión Contractual</t>
  </si>
  <si>
    <t xml:space="preserve">Planeación institucional </t>
  </si>
  <si>
    <t>Se evidenció incumplimiento del principio de planeación institucional, debido al alto número de contratos que fueron objeto de prórrogas, situación que contraviene lo establecido en el artículo 25 de la Ley 80 de 1993 y lo reforzado en la Ley 1474 de 2011 - Estatuto Anticorrupció, las cuales exigen una planeación previa adecuada para garantizar la eficiencia, transparencia y economía en la contratación pública. Esta situación evidencia debilidades en la programación y gestión contractual, afectando la oportunidad en la ejecución de los proyectos y el cumplimiento de los fines institucionales</t>
  </si>
  <si>
    <t>Falta de planeación estratégica por parte de las áreas involucradas respecto del deber de planeación previa de los contratos y/o convenios.</t>
  </si>
  <si>
    <t>Fortalecer los mecanismos de seguimiento y control para la suscripción de las prórrogas contractuales</t>
  </si>
  <si>
    <t xml:space="preserve">Capacitación y seguimiento a las dependencias del Ministerio del Interior mendiante las cuales se evidencie la importancia de la planeación previa de los contratos y evitar las prórrogas de los mismos. </t>
  </si>
  <si>
    <t>Acta de asistencia</t>
  </si>
  <si>
    <t>Gestión presupuestal y eficiencia del gasto público</t>
  </si>
  <si>
    <t>Se evidenció incumplimiento del principio de anualidad del gasto público, debido a la extensión del plazo de ejecución de la contratación, lo cual contraviene lo dispuesto en el artículo 12 del Decreto 111 de 1996, que establece que el año fiscal inicia el 1° de enero y finaliza el 31 de diciembre de cada anualidad. Esta situación afecta la adecuada programación, ejecución y cierre presupuestal, así como la observancia de los principios de legalidad y eficiencia en la gestión del gasto público</t>
  </si>
  <si>
    <t>Falta de planeación estratégica por parte de las áreas involucradas respecto del cumplimiento del principio de anualidad del gasto público al excederse las vigencias de los convenios y generarse reservas presupuestales.</t>
  </si>
  <si>
    <t>Apoyar el seguimiento y control identificando los convenios y/o contratos que excedan las vigencias y se enviarán a los supervisores para no constituirse reservas presupuestales</t>
  </si>
  <si>
    <t>Elaborar una base de datos y emitir alertas mensuales donde se identifiquen los convenios y/o contratos que excedan las vigencias.</t>
  </si>
  <si>
    <t>Base de datos</t>
  </si>
  <si>
    <t>Gestión documental</t>
  </si>
  <si>
    <t>Se evidenció deficiencia en los soportes documentales relacionados con la ejecución contractual, lo cual contraviene lo establecido en los artículos 23 y 26 de la Ley 80 de 1993 y el artículo 3.7 de la Ley 1150 de 2007, normas que disponen la obligación de garantizar la transparencia, publicidad y vigilancia efectiva en los procesos contractuales. Esta situación limita la capacidad institucional para realizar una adecuada verificación, control posterior y rendición de cuentas, afectando la trazabilidad y el cumplimiento de los principios de la función administrativa.</t>
  </si>
  <si>
    <t>Falta de revisión por parte del supervisor de la efectiva publicación de los soportes de la ejecución contractual en SECOP</t>
  </si>
  <si>
    <t>Apoyar a los supervisores recordando la publicación en SECOP de los soportes que garantizan la ejecución contractual de contratistas y proveedores.</t>
  </si>
  <si>
    <t>Comunicaciones mensuales a los supervisores respecto del deber de cargar en la plataforma SECOP los informes de ejecución.</t>
  </si>
  <si>
    <t>Comunicaciones</t>
  </si>
  <si>
    <t>Se evidenciaron debilidades en el proceso de liquidación de los contratos y/o convenios, lo cual incumple las disposiciones establecidas en la Ley 80 de 1993 y la Ley 1150 de 2007 respecto a la vigencia y control de las pólizas contractuales. Esta situación genera riesgo de pérdida de garantías para la entidad, afectando la protección de los recursos públicos y la correcta finalización de las obligaciones contractuales</t>
  </si>
  <si>
    <t>Falta de seguimiento por parte de las áreas involucradas respecto del deber de cargar y aprobar las pólizas contractuales.</t>
  </si>
  <si>
    <t>Fortalecer los mecanismos decontrol exigiendo a los contratistas, desde la suscripcxión del contrato y/o convenio las garantías vigentes, hasta la liquidación</t>
  </si>
  <si>
    <t>Incluir una obligación general en las minutas de los contratos y/o convenios indicando que la póliza debe mantenerse vigente hasta la liquidación del mismo</t>
  </si>
  <si>
    <t>Obligación general en minutas</t>
  </si>
  <si>
    <t>Visitas de asesoria, evaluación, seguimiento de la Oficina de Control Interno</t>
  </si>
  <si>
    <t>Se evidenció que el Ministerio presenta un cumplimiento del 48% en el Modelo de Seguridad y Privacidad de la Información, con rezagos críticos en las fases de Implementación, Evaluación de Desempeño y Mejora Continua, incumpliendo lo establecido en el MIPG V6 y Decreto 1078 de 2015.</t>
  </si>
  <si>
    <t>la OIP no cuenta con los recursos  financieros, tecnicos y humanos  para ejecutar las fases del MSPI, así como ausencia de articulación entre la OIP y la OAP para integrar la seguridad digital dentro de la planeación estratégica institucional.</t>
  </si>
  <si>
    <t xml:space="preserve">
Formalizar ante la alta dirección una propuesta técnica que defina los roles, competencias y funciones requeridas para la implementación del MSPI, con el fin de que dichos perfiles sean incorporados en la planeación institucional y los procesos de contratación, asegurando la disponibilidad de capacidades especializadas para la ejecución del modelo.
</t>
  </si>
  <si>
    <t>Documento  que define la necesidad de los perfiles, funciones y competencias requeridas para la implementación del MSPI, junto con la justificación técnica y normativa para su incorporación en la planeación institucional.</t>
  </si>
  <si>
    <t>Documento  / Número</t>
  </si>
  <si>
    <t>Durante el IV trimestre, Se elaboró el documento que define la necesidad de los perfiles, funciones y competencias requeridas para la implementación del Modelo de Seguridad y Privacidad de la Información (MSPI), incluyendo la justificación técnica y normativa para su incorporación en la planeación institucional. En el marco de este ejercicio, se presentó a la Alta Dirección el cuadro de proyecciones y necesidades para la vigencia 2026, en el cual se sustenta la requerida contratación de un Oficial de Seguridad de la Información y un Líder en Ciberseguridad, con el fin de dar cumplimiento a la normativa vigente. Dichos requerimientos fueron igualmente incorporados en la justificación del anteproyecto TIC 2026.</t>
  </si>
  <si>
    <t>OIPH310M12025</t>
  </si>
  <si>
    <t>Se verificó el avance en la gestión técnica y presupuestal para el fortalecimiento de las soluciones de TI. La dependencia remitió el documento "Justificación - Anteproyecto 2026", el cual detalla una necesidad presupuestal de $10.337.266.740 para el rubro C-3799-1000-17. Asimismo, se validó el "Cuadro de Proyecciones y Necesidades 2026", que identifica los perfiles especializados requeridos (Arquitectos de Solución, Desarrolladores, Analistas de Datos) para asegurar la actualización de la sede electrónica y el cumplimiento de la Política de Gobierno Digital. Aunque la planeación técnica está consolidada, el hallazgo permanece en ejecución hasta que se garantice la asignación efectiva de los recursos y la contratación del personal para la vigencia 2026.Se asigna el 70% porque la fase de planeación y justificación técnica está terminada (documentos adjuntos), pero el cumplimiento total (100%) solo se alcanzará cuando se ejecute la inversión y se contraten los servicios proyectados.</t>
  </si>
  <si>
    <t>Se evidenciaron debilidades críticas en la Gestión de Incidentes de Seguridad de la Información, Continuidad del Negocio y Cumplimiento Normativo, incumpliendo lo establecido en la Norma ISO 27001:2013.</t>
  </si>
  <si>
    <t>La entidad no cuenta los planes formalizados, actualizados y articulados para la gestión de incidentes de seguridad de la información, continuidad del negocio y cumplimiento normativo, lo que ha generado una baja implementación de los controles definidos en la Norma ISO 27001:2013.</t>
  </si>
  <si>
    <t xml:space="preserve">Fortalecer la gestión de incidentes de seguridad de la información, la continuidad del negocio y el cumplimiento normativo, mediante la actualización del Plan de Continuidad del Negocio TI (BCP) y el plan de Recuperación ante Desastres TI (DRP) </t>
  </si>
  <si>
    <t>Mejorar el diseño y formalización del
Procedimiento de gestión de incidentes.</t>
  </si>
  <si>
    <t>Procedimiento actualizado / Número</t>
  </si>
  <si>
    <t>Durante el IV trimestre, Se avanzó en el mejoramiento del diseño y la formalización del Procedimiento de Gestión de Incidentes, mediante la actualización del documento, del cual se cuenta actualmente con un borrador en fase de revisión interna. Dicho borrador se encuentra pendiente de revisión final y posterior envío a la Oficina Asesora de Planeación (OAP) para su validación y publicación, conforme a los lineamientos del Sistema Integrado de Gestión.</t>
  </si>
  <si>
    <t>OIPH311M12025</t>
  </si>
  <si>
    <t>La OCI valida un avance físico del 50%, sustentado en la recepción del documento 'Procedimiento de Gestión de Incidentes de Seguridad de la Información' (Versión 02) con fecha de actualización del 12 de noviembre de 2025. Se constata que el documento presenta una estructura técnica completa, incluyendo el ciclo de vida del incidente, matriz de criticidad y roles de respuesta. No obstante, de acuerdo con lo reportado por la dependencia, el instrumento se encuentra actualmente en fase de revisión interna (estado borrador) y pendiente de validación formal por parte de la Oficina Asesora de Planeación (OAP) para su oficialización y publicación en el Sistema Integrado de Gestión. El cumplimiento total queda supeditado a dicha formalización y su posterior divulgación.</t>
  </si>
  <si>
    <t xml:space="preserve">Elaborar y aprobar el Plan de Continuidad del Negocio TI (BCP)
</t>
  </si>
  <si>
    <t>Plan BCP elaborado  y Aprobado / Número</t>
  </si>
  <si>
    <t>Elaborar y aprobar el Plan Recuperación ante Desastres TI (DRP)</t>
  </si>
  <si>
    <t>Plan DRP elaborado y Aprobado / Número</t>
  </si>
  <si>
    <t>Se evidenció incumplimiento en la formalización del proceso de Gestión de Incidentes de Seguridad, pues no se evidencia la elaboración del Reporte Formal de Incidentes en el aplicativo de mesa de ayuda ni el Informe de Negación/Acta de Evaluación para eventos clasificados como "No Incidente", contraviniendo lo establecido en el procedimiento-degestion-de-incidentes-de-seguridad-de-la-informacion-vr-01-1, manual-de-gestion-deincidentes-de-seguridad</t>
  </si>
  <si>
    <t>La Mesa de Ayuda no cuenta con una funcionalidad específica que permita reportar formalmente los eventos clasificados como “No Incidente”, lo que ha generado que no se generen de manera adecuada los informes de incidentes de seguridad.</t>
  </si>
  <si>
    <t>Fortalecer el proceso de Gestión de Incidentes de Seguridad mediante la actualización y mejora del aplicativo de Mesa de Ayuda, incorporando una funcionalidad que permita la gestión de incidentes. Esta mejora permitira que los usuarios puedan realizar el registro de los eventos de seguridad. y los responsables puedad gestionar y clasificar los eventos  segun correspondan.</t>
  </si>
  <si>
    <t>Parametrizar la mesa de ayuda para incluir la gestión de incidentes de seguridad.</t>
  </si>
  <si>
    <t>Documento gestión de cambios / Número</t>
  </si>
  <si>
    <t>Elaborar y emitir una circular interna que incentive el uso de la mesa de ayuda</t>
  </si>
  <si>
    <t>Circular emitida / Número</t>
  </si>
  <si>
    <t>Desarrollar una campaña de divulgación para fomentar el uso adecuado de la mesa de ayuda como canal oficial de reporte.</t>
  </si>
  <si>
    <t>Campaña realizada / Número</t>
  </si>
  <si>
    <t xml:space="preserve">Realizar una jornada de capacitación al personal en el proceso de gestión de incidentes y el uso correcto de la mesa de ayuda.
</t>
  </si>
  <si>
    <t>Capacitación Realizada/ Número</t>
  </si>
  <si>
    <t>Diseñar e implementar un curso virtual en la plataforma Moodle institucional, orientado a capacitar a los usuarios en el uso del aplicativo de Mesa de Ayuda, incluyendo los pasos para el registro, clasificación, seguimiento y cierre de incidentes y no incidentes de seguridad, garantizando la apropiación del procedimiento y la trazabilidad del proceso dentro del sistema.</t>
  </si>
  <si>
    <t>Curso Moodle/ Número</t>
  </si>
  <si>
    <t>No se evidenciaron los soportes documentales de la realización de pruebas de restauración periódicas en entornos controlados, constituyéndose en un riesgo de Continuidad por Falta de Pruebas de Restauración, incumpliendo lo establecido en el
procedimiento-copias-de-seguridad-vr-01, politia-de-copias-de-seguridad-vr-1.0- 2025_signed, politica-general-seguridad-de-la-informacion-26-11-2024-v.1</t>
  </si>
  <si>
    <t>Se identificó falta de espacio de almacenamiento disponible debido a limitaciones de recursos tecnológicos y financieros, lo que ha impedido contar con entornos adecuados para la ejecución de pruebas periódicas de restauración y la ausencia de un cronograma formal y de trazabilidad documentada sobre las pruebas de restauración realizadas, lo que limita la verificación del cumplimiento del procedimiento de copias de seguridad.</t>
  </si>
  <si>
    <t>Fortalecer la infraestructura tecnológica mediante la contratación e implementación de una solución de hiperconvergencia, que permita ampliar la capacidad de almacenamiento, facilitar la gestión de copias de seguridad y realizar pruebas de restauración en entornos controlados, con trazabilidad documentada y conforme a lo establecido en las políticas y procedimientos institucionales.</t>
  </si>
  <si>
    <t>Diseñar el cronograma anual de pruebas de restauración y verificación de copias.</t>
  </si>
  <si>
    <t>Cronograma / Número</t>
  </si>
  <si>
    <t>No se evidenciaron los soportes documentales de la realización de pruebas de restauración periódicas en entornos controlados, constituyéndose en un riesgo de Continuidad por Falta de Pruebas de Restauración, incumpliendo lo establecido en el
procedimiento-copias-de-seguridad-vr-01, politia-de-copias-de-seguridad-vr-1.0- 2025_signed, politica-general-seguridad-de-la-informacion-26-11-2024-v.2</t>
  </si>
  <si>
    <t>Contratar la solución de hiperconvergencia para fortalecer la gestión de copias de seguridad y restauración.</t>
  </si>
  <si>
    <t>Contrato Hiperconvergencia / Número</t>
  </si>
  <si>
    <t>Durante el IV trimestre se suscribió el Contrato No. 1968 de 2025, correspondiente a la adquisición, instalación y puesta en funcionamiento de una solución de infraestructura hiperconvergente, con el fin de fortalecer la gestión de copias de seguridad y los procesos de restauración de la información. Actualmente, la solución se encuentra en proceso de instalación y configuración, conforme al cronograma establecido, con el objetivo de mejorar la disponibilidad, resiliencia y continuidad de los servicios tecnológicos del Ministerio.</t>
  </si>
  <si>
    <t>OIPH313M22025</t>
  </si>
  <si>
    <t>Se verifica el cumplimiento de la meta mediante la suscripción del Contrato Interadministrativo No. 1968 de 2025 con la Corporación de Alta Tecnología para la Defensa (CODALTEC). El objeto contractual garantiza la "Adquisición, instalación, configuración y puesta en funcionamiento de un sistema de infraestructura hiperconvergente (HCI) y una solución de almacenamiento para copias de respaldo". Se constata que el anexo de condiciones contractuales define técnicamente las especificaciones de hardware y servicios requeridos para fortalecer la continuidad operativa y la seguridad de los activos de información del Ministerio. Al estar el contrato perfeccionado y con aprobación de la Subdirección de Gestión Contractual, se da por cumplida la meta de aseguramiento de la solución técnica.</t>
  </si>
  <si>
    <t>No se evidenciaron los soportes documentales de la realización de pruebas de restauración periódicas en entornos controlados, constituyéndose en un riesgo de Continuidad por Falta de Pruebas de Restauración, incumpliendo lo establecido en el
procedimiento-copias-de-seguridad-vr-01, politia-de-copias-de-seguridad-vr-1.0- 2025_signed, politica-general-seguridad-de-la-informacion-26-11-2024-v.3</t>
  </si>
  <si>
    <t xml:space="preserve">Realizar seguimiento a la implementación y puesta en operación de la solución de hiperconvergencia. </t>
  </si>
  <si>
    <t>Informe final / Número</t>
  </si>
  <si>
    <t>Compras y
Contratación
Pública</t>
  </si>
  <si>
    <t>Se evidenciaron deficiencias contractuales, debido a la falta de saneamiento contractual y financiero de sistemas de información que no están funcionando, lo que genera saldos pendientes y potencial riesgo de litigios, afectando el cierre financiero y transparente de los contratos e incumpliendo lo establecido en: procedimiento-adquisicion-diseno-y- desarrollode-sistemas-de-informacion-vr-03, procedimiento-de-gestion-de-activos-deinformacion-vr-01, 02.-procedimiento-gestion-de-bienes-e-inventarios-vr.1105.06.2025, 27.- manual-administracion-de-bienes-e-inventarios-vr.0505.06.2025</t>
  </si>
  <si>
    <t>Se evidenció falta de control y articulación entre las áreas técnicas y administrativas para el seguimiento contractual y financiero de los sistemas de información, lo que ha generado retrasos en el saneamiento de contratos y limitaciones en la trazabilidad de los compromisos asociados.</t>
  </si>
  <si>
    <t>Comunicar de manera formal a las áreas responsables de la administración de los sistemas de información que presentan saldos pendientes, la necesidad de realizar el saneamiento contractual y financiero correspondiente, con el fin de coordinar acciones conjuntas que garanticen el saneamiento efectivo de dichos sistemas, , buscando el apoyo y acompañamiento de las dependencias de Contratación y del SAF para el cumplimiento de esta gestión.</t>
  </si>
  <si>
    <t>Elaborar y remitir comunicación formal a las areas solicitando la revisión y depuración de contratos de sistemas de información.</t>
  </si>
  <si>
    <t>Memorando / Número</t>
  </si>
  <si>
    <t>Gestión del
Conocimiento y la
Innovación</t>
  </si>
  <si>
    <t>No se evidenció un proceso formal para la capitalización de lecciones aprendidas de los fallos en sistemas, lo que resulta en la repetición de errores en la formulación y ejecución de futuros proyectos tecnológicos, incumpliendo lo establecido en procedimientoservicios-tecnologicos-vr-03, procedimiento-de-gestion-de-incidentes-de-seguridad-de- lainformacion-vr-01-1, manual-de-gestion-de-incidentes-de-seguridad</t>
  </si>
  <si>
    <t>La entidad no cuenta con una metodología estandarizada para la identificación, documentación y análisis de las lecciones aprendidas derivadas de los proyectos y fallos en los sistemas, lo que ha limitado la transferencia de conocimiento y la mejora continua en los procesos tecnológicos.</t>
  </si>
  <si>
    <t>Diseñar y formalizar, entre la Oficina de Información Pública (OIP) y la Oficina Asesora de Planeación (OAP), un procedimiento institucional de lecciones aprendidas aplicable a los procesos tecnológicos.</t>
  </si>
  <si>
    <t>Elaborar el documento de procedimiento institucional de lecciones aprendidas.</t>
  </si>
  <si>
    <t>Procedimiento Institucional / Número</t>
  </si>
  <si>
    <t>Divulgar el Procedimiento institucional de lecciones aprendidas.</t>
  </si>
  <si>
    <t>Divulgación Realizada/ Número</t>
  </si>
  <si>
    <t>Se evidenció debilidad en Gestión de Terceros, debido a la ausencia de cláusulas de seguridad digital y de Acuerdos de Nivel de Servicio (SLA) vinculantes en contratos de sistemas críticos, incumpliendo lo establecido en la Ley 80 de 1993, MIPG en la política de Gestión del Conocimiento y la Información.</t>
  </si>
  <si>
    <t>No se cuenta con lineamientos estandarizados ni con un modelo institucional de cláusulas de seguridad digital y acuerdos de nivel de servicio (SLA) aplicables a los contratos de sistemas de información, lo que limita la inclusión uniforme de estos requisitos en los procesos contractuales.</t>
  </si>
  <si>
    <t>Proponer una cláusula de seguridad digital y SLA, a la Subdirección de gestión contractual , para su aplicación en los contratos de TI.</t>
  </si>
  <si>
    <t>Elaborar y enviar una propuesta de modelo de cláusula</t>
  </si>
  <si>
    <t>Documento Propuesta / Número</t>
  </si>
  <si>
    <t>Cumplimiento</t>
  </si>
  <si>
    <t>Cumplido</t>
  </si>
  <si>
    <t>Vencido</t>
  </si>
  <si>
    <t>Oportunidad</t>
  </si>
  <si>
    <t>Oportuno</t>
  </si>
  <si>
    <t>Extemporaneo</t>
  </si>
  <si>
    <t>Si</t>
  </si>
  <si>
    <t>No</t>
  </si>
  <si>
    <t>No aplica</t>
  </si>
  <si>
    <t>EFICACIA</t>
  </si>
  <si>
    <t xml:space="preserve">La Oficina de Control Interno, evidencia el cumplimiento de las actividades formuladas, en cuanto a los correos electronicos soportes de la legalización de los eventos e informes mensuales del estado de las obligaciones </t>
  </si>
  <si>
    <t>La Oficina de Control Interno, evidencia diez (10) capacitaciones al peersinal de la DCN, en el manejo de las diferentes herramientas establecidas, para dar respuesta a los diferentes requerimientos hechos por los peticionarios y las diferentes entidades.</t>
  </si>
  <si>
    <t xml:space="preserve">La Oficina de Control Interno, evidencio   la solicitud  a través de correo electrónico al Grupo de Gestión Documental del Ministerio del Interior, los permisos para diligenciar el FUID en línea. </t>
  </si>
  <si>
    <t>Se evidencia por medio de pantallazos la  revisión  periódicamente de  la publicación en la página WEB del Ministerio, del plan de acción y los indicadores asociados a la Dirección de Asuntos de Comunidades Negras, Afrocolombianas, Raizales y Palenqueras.</t>
  </si>
  <si>
    <t>La Oficina de Control Interno, evidencio correo electronico de seguimiento al estado de avance de los obligaciones del contratista.</t>
  </si>
  <si>
    <t>La Oficina de Control Interno, evidencio listrado de asistencia y acta de reunión  de seguimiento al estado de avance de los obligaciones del contratista en la legalización de los eventos realizados.</t>
  </si>
  <si>
    <t>La Oficina de Control Interno, evidencio  las labores de apoyo a la supervision de los convenios y/ o contratos 1473  y 1773/2025</t>
  </si>
  <si>
    <t xml:space="preserve"> En la vigencia 2025 se evidencian en el secop los documentos de gestion  de las labores a la supervición.  de los convenios y/o contratos 1473 y 1773/2025</t>
  </si>
  <si>
    <t>En la vigencia 2025 se evidencian en el secop  documentos de gestion  de las labores a la supervición.  de los convenios y/o contratos 1473 y 1773/2025, quedando a la espera de los informes de supervisión durante la vigencia 2026 segun los avances de la ejecución.</t>
  </si>
  <si>
    <t>0$</t>
  </si>
  <si>
    <t>No se reporto avence de la Subdireccion de Gestión Contractual para el IV trimestre de 2025</t>
  </si>
  <si>
    <t>Se elabora el procedimiento: "GESTION DE TRAMITES Y PQRSDF DEL MINISTERIO DEL INTERIOR" y se formaliza la entrega a la OAP.</t>
  </si>
  <si>
    <t>OIPH269M12025</t>
  </si>
  <si>
    <t>Se actualiza el documento "iIDENTIFICACIÓN, ACTUALIZACIÓN Y RACIONALIZACIÓN DE TRÁMITES Y OTROS PROCEDIMIENTOS ADMINISTRATIVOS – OPAS" correspondiente al instructivo para establecer el flujo de actualización de documentos en la página de Trámites y Servicios; y se formaliza la entrega a la OAP.</t>
  </si>
  <si>
    <t>OIPH270M12025</t>
  </si>
  <si>
    <t>Se elabora el documento "Guía Institucional para la Gestión Integral de Trámites" correspondiente al documento de lineamientos para la creación del plan de racionalización; y se formaliza la entrega a la OAP.</t>
  </si>
  <si>
    <t>OIPH271M12025</t>
  </si>
  <si>
    <t xml:space="preserve">Se adelanta la elaboración de lineamientos y formatos para formular y establecer las herramientas de la política de participación ciudadana. La implementación se realizará en la vigencia 2026. </t>
  </si>
  <si>
    <t>OIPH272M12015</t>
  </si>
  <si>
    <t>Durante el IV trimestre, Se elaboró y validó la matriz de responsabilidades para la actualización del menú “Participa” de la sede electrónica del Ministerio del Interior, en la cual se definió el flujo de información, los tipos de contenidos a publicar, los responsables de la generación, validación y actualización de la información, así como los roles de articulación entre las dependencias, la Oficina Asesora de Planeación (OAP) y la Oficina de Información Pública (OIP), con el fin de garantizar la oportunidad, calidad y coherencia de la información publicada.</t>
  </si>
  <si>
    <t>OIPH273M12025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</si>
</sst>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m/yyyy"/>
    <numFmt numFmtId="165" formatCode="yyyy\-mm\-dd"/>
    <numFmt numFmtId="166" formatCode="yyyy/mm/dd"/>
    <numFmt numFmtId="167" formatCode="_-* #,##0_-;\-* #,##0_-;_-* &quot;-&quot;??_-;_-@"/>
    <numFmt numFmtId="168" formatCode="0.0%"/>
    <numFmt numFmtId="169" formatCode="yyyy\-mm\-dd;@"/>
  </numFmts>
  <fonts count="49" x14ac:knownFonts="1">
    <font>
      <sz val="11"/>
      <color theme="1"/>
      <name val="Calibri"/>
      <scheme val="minor"/>
    </font>
    <font>
      <sz val="11"/>
      <color theme="1"/>
      <name val="Calibri"/>
      <family val="2"/>
      <scheme val="minor"/>
    </font>
    <font>
      <sz val="11"/>
      <color theme="1"/>
      <name val="Calibri"/>
      <family val="2"/>
      <scheme val="minor"/>
    </font>
    <font>
      <sz val="11"/>
      <color theme="1"/>
      <name val="Arial"/>
      <family val="2"/>
    </font>
    <font>
      <b/>
      <sz val="11"/>
      <color theme="1"/>
      <name val="Arial"/>
      <family val="2"/>
    </font>
    <font>
      <sz val="10"/>
      <name val="Arial"/>
      <family val="2"/>
    </font>
    <font>
      <sz val="10"/>
      <name val="Arial"/>
      <family val="2"/>
    </font>
    <font>
      <b/>
      <sz val="11"/>
      <color indexed="81"/>
      <name val="Tahoma"/>
      <family val="2"/>
    </font>
    <font>
      <sz val="11"/>
      <color indexed="81"/>
      <name val="Tahoma"/>
      <family val="2"/>
    </font>
    <font>
      <b/>
      <sz val="11"/>
      <name val="Arial"/>
      <family val="2"/>
    </font>
    <font>
      <sz val="11"/>
      <color theme="1"/>
      <name val="Calibri"/>
      <family val="2"/>
      <scheme val="minor"/>
    </font>
    <font>
      <sz val="9"/>
      <color rgb="FF000000"/>
      <name val="Arial"/>
      <family val="2"/>
    </font>
    <font>
      <sz val="9"/>
      <color theme="1"/>
      <name val="Arial Nova"/>
      <family val="2"/>
    </font>
    <font>
      <sz val="9"/>
      <name val="Arial Nova"/>
      <family val="2"/>
    </font>
    <font>
      <b/>
      <sz val="9"/>
      <color theme="1"/>
      <name val="Arial Nova"/>
      <family val="2"/>
    </font>
    <font>
      <b/>
      <sz val="9"/>
      <color theme="1"/>
      <name val="Arial"/>
      <family val="2"/>
    </font>
    <font>
      <b/>
      <sz val="9"/>
      <color rgb="FF000000"/>
      <name val="Arial"/>
      <family val="2"/>
    </font>
    <font>
      <sz val="10"/>
      <color rgb="FF000000"/>
      <name val="Arial"/>
      <family val="2"/>
    </font>
    <font>
      <sz val="11"/>
      <color rgb="FF000000"/>
      <name val="Calibri"/>
      <family val="2"/>
      <scheme val="minor"/>
    </font>
    <font>
      <b/>
      <sz val="11"/>
      <color rgb="FF000000"/>
      <name val="Calibri"/>
      <family val="2"/>
      <scheme val="minor"/>
    </font>
    <font>
      <sz val="11"/>
      <color rgb="FF000000"/>
      <name val="Calibri"/>
      <family val="2"/>
    </font>
    <font>
      <u/>
      <sz val="11"/>
      <color theme="10"/>
      <name val="Calibri"/>
      <family val="2"/>
      <scheme val="minor"/>
    </font>
    <font>
      <sz val="9"/>
      <color rgb="FF000000"/>
      <name val="Arial"/>
      <family val="2"/>
    </font>
    <font>
      <sz val="11"/>
      <color rgb="FF000000"/>
      <name val="Arial"/>
      <family val="2"/>
    </font>
    <font>
      <u/>
      <sz val="9"/>
      <color rgb="FF000000"/>
      <name val="Arial"/>
      <family val="2"/>
    </font>
    <font>
      <i/>
      <sz val="9"/>
      <color rgb="FF000000"/>
      <name val="Arial"/>
      <family val="2"/>
    </font>
    <font>
      <b/>
      <i/>
      <sz val="9"/>
      <color rgb="FF000000"/>
      <name val="Arial"/>
      <family val="2"/>
    </font>
    <font>
      <u/>
      <sz val="11"/>
      <color rgb="FF000000"/>
      <name val="Calibri"/>
      <family val="2"/>
      <scheme val="minor"/>
    </font>
    <font>
      <sz val="11"/>
      <color rgb="FF000000"/>
      <name val="Calibri"/>
      <family val="2"/>
      <scheme val="minor"/>
    </font>
    <font>
      <sz val="9"/>
      <name val="Arial"/>
      <family val="2"/>
    </font>
    <font>
      <sz val="9"/>
      <color theme="1"/>
      <name val="Arial"/>
      <family val="2"/>
    </font>
    <font>
      <sz val="9"/>
      <color rgb="FFFF0000"/>
      <name val="Arial"/>
      <family val="2"/>
    </font>
    <font>
      <sz val="9"/>
      <color rgb="FF9C0006"/>
      <name val="Arial"/>
      <family val="2"/>
    </font>
    <font>
      <sz val="11"/>
      <color indexed="8"/>
      <name val="Arial"/>
      <family val="2"/>
    </font>
    <font>
      <sz val="11"/>
      <name val="Arial"/>
      <family val="2"/>
    </font>
    <font>
      <sz val="11"/>
      <color indexed="10"/>
      <name val="Arial"/>
      <family val="2"/>
    </font>
    <font>
      <b/>
      <i/>
      <sz val="11"/>
      <color indexed="8"/>
      <name val="Arial"/>
      <family val="2"/>
    </font>
    <font>
      <b/>
      <u/>
      <sz val="11"/>
      <color indexed="8"/>
      <name val="Arial"/>
      <family val="2"/>
    </font>
    <font>
      <sz val="9"/>
      <color theme="1"/>
      <name val="Calibri"/>
      <family val="2"/>
      <scheme val="minor"/>
    </font>
    <font>
      <sz val="9"/>
      <color indexed="8"/>
      <name val="Arial"/>
      <family val="2"/>
    </font>
    <font>
      <u/>
      <sz val="11"/>
      <color rgb="FF0563C1"/>
      <name val="Calibri"/>
      <family val="2"/>
    </font>
    <font>
      <sz val="9"/>
      <color rgb="FF0070C0"/>
      <name val="Arial"/>
      <family val="2"/>
    </font>
    <font>
      <u/>
      <sz val="11"/>
      <color theme="10"/>
      <name val="Calibri"/>
      <scheme val="minor"/>
    </font>
    <font>
      <sz val="9"/>
      <color rgb="FF000000"/>
      <name val="Arial"/>
    </font>
    <font>
      <sz val="9"/>
      <color rgb="FFFF0000"/>
      <name val="Arial"/>
    </font>
    <font>
      <sz val="9"/>
      <color rgb="FF242424"/>
      <name val="Arial"/>
    </font>
    <font>
      <sz val="9"/>
      <color rgb="FF000000"/>
      <name val="Calibri"/>
      <scheme val="minor"/>
    </font>
    <font>
      <sz val="9"/>
      <color rgb="FF000000"/>
      <name val="Arial"/>
      <charset val="1"/>
    </font>
    <font>
      <sz val="9"/>
      <color theme="1"/>
      <name val="Arial"/>
    </font>
  </fonts>
  <fills count="22">
    <fill>
      <patternFill patternType="none"/>
    </fill>
    <fill>
      <patternFill patternType="gray125"/>
    </fill>
    <fill>
      <patternFill patternType="solid">
        <fgColor rgb="FFFFFFFF"/>
        <bgColor rgb="FFFFFFFF"/>
      </patternFill>
    </fill>
    <fill>
      <patternFill patternType="solid">
        <fgColor rgb="FFE7E6E6"/>
        <bgColor rgb="FFE7E6E6"/>
      </patternFill>
    </fill>
    <fill>
      <patternFill patternType="solid">
        <fgColor rgb="FFFFFF00"/>
        <bgColor indexed="64"/>
      </patternFill>
    </fill>
    <fill>
      <patternFill patternType="solid">
        <fgColor rgb="FFF0A1A1"/>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0" tint="-0.14999847407452621"/>
        <bgColor rgb="FFFFFF00"/>
      </patternFill>
    </fill>
    <fill>
      <patternFill patternType="solid">
        <fgColor theme="0"/>
        <bgColor indexed="64"/>
      </patternFill>
    </fill>
    <fill>
      <patternFill patternType="solid">
        <fgColor rgb="FFFFFFFF"/>
        <bgColor rgb="FF000000"/>
      </patternFill>
    </fill>
    <fill>
      <patternFill patternType="solid">
        <fgColor rgb="FFCCFFCC"/>
        <bgColor rgb="FF000000"/>
      </patternFill>
    </fill>
    <fill>
      <patternFill patternType="solid">
        <fgColor rgb="FF9BC2E6"/>
        <bgColor rgb="FF000000"/>
      </patternFill>
    </fill>
    <fill>
      <patternFill patternType="solid">
        <fgColor rgb="FFFFCC99"/>
        <bgColor rgb="FF000000"/>
      </patternFill>
    </fill>
    <fill>
      <patternFill patternType="solid">
        <fgColor indexed="9"/>
      </patternFill>
    </fill>
    <fill>
      <patternFill patternType="solid">
        <fgColor rgb="FFD9D9D9"/>
        <bgColor rgb="FF000000"/>
      </patternFill>
    </fill>
    <fill>
      <patternFill patternType="solid">
        <fgColor rgb="FFD8D8D8"/>
        <bgColor rgb="FFD8D8D8"/>
      </patternFill>
    </fill>
    <fill>
      <patternFill patternType="solid">
        <fgColor rgb="FFD9D9D9"/>
        <bgColor rgb="FFFFFF00"/>
      </patternFill>
    </fill>
    <fill>
      <patternFill patternType="solid">
        <fgColor rgb="FFFFC7CE"/>
        <bgColor rgb="FF000000"/>
      </patternFill>
    </fill>
    <fill>
      <patternFill patternType="solid">
        <fgColor rgb="FFFF0000"/>
        <bgColor indexed="64"/>
      </patternFill>
    </fill>
    <fill>
      <patternFill patternType="solid">
        <fgColor rgb="FFCCFFCC"/>
        <bgColor indexed="64"/>
      </patternFill>
    </fill>
    <fill>
      <patternFill patternType="solid">
        <fgColor theme="4" tint="0.79998168889431442"/>
        <bgColor indexed="64"/>
      </patternFill>
    </fill>
  </fills>
  <borders count="50">
    <border>
      <left/>
      <right/>
      <top/>
      <bottom/>
      <diagonal/>
    </border>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indexed="64"/>
      </left>
      <right style="thin">
        <color indexed="64"/>
      </right>
      <top style="thin">
        <color indexed="64"/>
      </top>
      <bottom style="thin">
        <color indexed="64"/>
      </bottom>
      <diagonal/>
    </border>
    <border>
      <left style="thin">
        <color rgb="FF000000"/>
      </left>
      <right/>
      <top style="thin">
        <color rgb="FF000000"/>
      </top>
      <bottom style="medium">
        <color rgb="FF000000"/>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right style="thin">
        <color rgb="FF000000"/>
      </right>
      <top style="thin">
        <color rgb="FF000000"/>
      </top>
      <bottom style="medium">
        <color rgb="FF000000"/>
      </bottom>
      <diagonal/>
    </border>
    <border>
      <left style="thin">
        <color indexed="64"/>
      </left>
      <right/>
      <top style="thin">
        <color indexed="64"/>
      </top>
      <bottom style="thin">
        <color indexed="64"/>
      </bottom>
      <diagonal/>
    </border>
    <border>
      <left style="thin">
        <color rgb="FF000000"/>
      </left>
      <right/>
      <top style="medium">
        <color indexed="64"/>
      </top>
      <bottom style="thin">
        <color rgb="FF000000"/>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style="thin">
        <color rgb="FF000000"/>
      </right>
      <top style="medium">
        <color indexed="64"/>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s>
  <cellStyleXfs count="10">
    <xf numFmtId="0" fontId="0" fillId="0" borderId="0"/>
    <xf numFmtId="0" fontId="2" fillId="0" borderId="1"/>
    <xf numFmtId="0" fontId="5" fillId="0" borderId="1"/>
    <xf numFmtId="0" fontId="6" fillId="0" borderId="1"/>
    <xf numFmtId="9" fontId="10" fillId="0" borderId="0" applyFont="0" applyFill="0" applyBorder="0" applyAlignment="0" applyProtection="0"/>
    <xf numFmtId="0" fontId="1" fillId="0" borderId="1"/>
    <xf numFmtId="0" fontId="5" fillId="0" borderId="1"/>
    <xf numFmtId="0" fontId="42" fillId="0" borderId="0" applyNumberFormat="0" applyFill="0" applyBorder="0" applyAlignment="0" applyProtection="0"/>
    <xf numFmtId="0" fontId="1" fillId="0" borderId="1"/>
    <xf numFmtId="0" fontId="42" fillId="0" borderId="1" applyNumberFormat="0" applyFill="0" applyBorder="0" applyAlignment="0" applyProtection="0"/>
  </cellStyleXfs>
  <cellXfs count="395">
    <xf numFmtId="0" fontId="0" fillId="0" borderId="0" xfId="0"/>
    <xf numFmtId="0" fontId="3" fillId="0" borderId="0" xfId="0" applyFont="1"/>
    <xf numFmtId="0" fontId="4" fillId="0" borderId="9"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4" fillId="0" borderId="7" xfId="0" applyFont="1" applyBorder="1" applyAlignment="1">
      <alignment vertical="center"/>
    </xf>
    <xf numFmtId="0" fontId="4" fillId="0" borderId="1" xfId="0" applyFont="1" applyBorder="1" applyAlignment="1">
      <alignment vertical="center"/>
    </xf>
    <xf numFmtId="0" fontId="4" fillId="0" borderId="15"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6" xfId="0" applyFont="1" applyBorder="1" applyAlignment="1">
      <alignment vertical="center"/>
    </xf>
    <xf numFmtId="0" fontId="4" fillId="0" borderId="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7" xfId="0" applyFont="1" applyBorder="1" applyAlignment="1">
      <alignment vertical="center" wrapText="1"/>
    </xf>
    <xf numFmtId="0" fontId="4" fillId="0" borderId="1" xfId="0" applyFont="1" applyBorder="1" applyAlignment="1">
      <alignment vertical="center" wrapText="1"/>
    </xf>
    <xf numFmtId="0" fontId="4" fillId="0" borderId="15" xfId="0" applyFont="1" applyBorder="1" applyAlignment="1">
      <alignment vertical="center" wrapText="1"/>
    </xf>
    <xf numFmtId="0" fontId="4" fillId="0" borderId="12" xfId="0" applyFont="1" applyBorder="1" applyAlignment="1">
      <alignment vertical="center" wrapText="1"/>
    </xf>
    <xf numFmtId="0" fontId="4" fillId="0" borderId="13" xfId="0" applyFont="1" applyBorder="1" applyAlignment="1">
      <alignment vertical="center" wrapText="1"/>
    </xf>
    <xf numFmtId="0" fontId="4" fillId="0" borderId="16" xfId="0" applyFont="1" applyBorder="1" applyAlignment="1">
      <alignment vertical="center" wrapText="1"/>
    </xf>
    <xf numFmtId="0" fontId="12" fillId="0" borderId="0" xfId="0" applyFont="1"/>
    <xf numFmtId="0" fontId="14" fillId="0" borderId="0" xfId="0" applyFont="1" applyAlignment="1">
      <alignment horizontal="center" vertical="center"/>
    </xf>
    <xf numFmtId="0" fontId="15" fillId="0" borderId="0" xfId="0" applyFont="1" applyAlignment="1">
      <alignment horizontal="center" vertical="center"/>
    </xf>
    <xf numFmtId="0" fontId="22" fillId="0" borderId="1" xfId="0" applyFont="1" applyBorder="1" applyAlignment="1" applyProtection="1">
      <alignment horizontal="center" vertical="center" wrapText="1"/>
      <protection locked="0"/>
    </xf>
    <xf numFmtId="0" fontId="22" fillId="0" borderId="1" xfId="0" applyFont="1" applyBorder="1" applyAlignment="1" applyProtection="1">
      <alignment horizontal="center" vertical="center"/>
      <protection locked="0"/>
    </xf>
    <xf numFmtId="0" fontId="11" fillId="0" borderId="1"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protection locked="0"/>
    </xf>
    <xf numFmtId="0" fontId="11" fillId="0" borderId="1" xfId="0" applyFont="1" applyBorder="1" applyAlignment="1" applyProtection="1">
      <alignment horizontal="center" vertical="center" wrapText="1" indent="1"/>
      <protection locked="0"/>
    </xf>
    <xf numFmtId="0" fontId="11" fillId="9" borderId="1" xfId="0" applyFont="1" applyFill="1" applyBorder="1" applyAlignment="1" applyProtection="1">
      <alignment horizontal="center" vertical="center" wrapText="1"/>
      <protection locked="0"/>
    </xf>
    <xf numFmtId="0" fontId="22" fillId="9" borderId="1" xfId="0" applyFont="1" applyFill="1" applyBorder="1" applyAlignment="1" applyProtection="1">
      <alignment horizontal="center" vertical="center"/>
      <protection locked="0"/>
    </xf>
    <xf numFmtId="0" fontId="11" fillId="2" borderId="1" xfId="0" applyFont="1" applyFill="1" applyBorder="1" applyAlignment="1" applyProtection="1">
      <alignment horizontal="center" vertical="center" wrapText="1" indent="1"/>
      <protection locked="0"/>
    </xf>
    <xf numFmtId="0" fontId="28" fillId="0" borderId="1" xfId="0" applyFont="1" applyBorder="1" applyProtection="1">
      <protection locked="0"/>
    </xf>
    <xf numFmtId="0" fontId="11" fillId="2" borderId="1" xfId="0" applyFont="1" applyFill="1" applyBorder="1" applyAlignment="1" applyProtection="1">
      <alignment horizontal="center" vertical="center" wrapText="1"/>
      <protection locked="0"/>
    </xf>
    <xf numFmtId="0" fontId="11" fillId="0" borderId="1" xfId="0" applyFont="1" applyBorder="1" applyProtection="1">
      <protection locked="0"/>
    </xf>
    <xf numFmtId="0" fontId="28" fillId="9" borderId="1" xfId="0" applyFont="1" applyFill="1" applyBorder="1" applyProtection="1">
      <protection locked="0"/>
    </xf>
    <xf numFmtId="0" fontId="11" fillId="0" borderId="1" xfId="0" applyFont="1" applyBorder="1" applyAlignment="1" applyProtection="1">
      <alignment horizontal="center" vertical="center" indent="1"/>
      <protection locked="0"/>
    </xf>
    <xf numFmtId="0" fontId="29" fillId="0" borderId="2" xfId="0" applyFont="1" applyBorder="1" applyAlignment="1">
      <alignment horizontal="center" vertical="center"/>
    </xf>
    <xf numFmtId="0" fontId="29" fillId="0" borderId="25" xfId="0" applyFont="1" applyBorder="1" applyAlignment="1">
      <alignment horizontal="center" vertical="center"/>
    </xf>
    <xf numFmtId="0" fontId="29" fillId="20" borderId="25" xfId="0" applyFont="1" applyFill="1" applyBorder="1" applyAlignment="1">
      <alignment horizontal="center" vertical="center"/>
    </xf>
    <xf numFmtId="0" fontId="30" fillId="0" borderId="25" xfId="0" applyFont="1" applyBorder="1" applyAlignment="1">
      <alignment vertical="center" wrapText="1"/>
    </xf>
    <xf numFmtId="9" fontId="20" fillId="0" borderId="25" xfId="0" applyNumberFormat="1" applyFont="1" applyBorder="1" applyAlignment="1">
      <alignment horizontal="center" vertical="center"/>
    </xf>
    <xf numFmtId="0" fontId="30" fillId="0" borderId="25" xfId="0" applyFont="1" applyBorder="1" applyAlignment="1" applyProtection="1">
      <alignment horizontal="center" vertical="center" wrapText="1" indent="1"/>
      <protection locked="0"/>
    </xf>
    <xf numFmtId="0" fontId="3" fillId="0" borderId="25" xfId="0" applyFont="1" applyBorder="1" applyAlignment="1">
      <alignment horizontal="center" vertical="center" wrapText="1"/>
    </xf>
    <xf numFmtId="14" fontId="3" fillId="0" borderId="25" xfId="0" applyNumberFormat="1" applyFont="1" applyBorder="1" applyAlignment="1">
      <alignment horizontal="center" vertical="center" wrapText="1"/>
    </xf>
    <xf numFmtId="0" fontId="34" fillId="0" borderId="25" xfId="0" applyFont="1" applyBorder="1" applyAlignment="1">
      <alignment horizontal="center" vertical="center" wrapText="1"/>
    </xf>
    <xf numFmtId="14" fontId="3" fillId="9" borderId="25" xfId="0" applyNumberFormat="1" applyFont="1" applyFill="1" applyBorder="1" applyAlignment="1">
      <alignment horizontal="center" vertical="center" wrapText="1"/>
    </xf>
    <xf numFmtId="166" fontId="34" fillId="0" borderId="25" xfId="0" applyNumberFormat="1" applyFont="1" applyBorder="1" applyAlignment="1">
      <alignment horizontal="center" vertical="center" wrapText="1"/>
    </xf>
    <xf numFmtId="14" fontId="34" fillId="9" borderId="25" xfId="0" applyNumberFormat="1" applyFont="1" applyFill="1" applyBorder="1" applyAlignment="1">
      <alignment horizontal="center" vertical="center" wrapText="1"/>
    </xf>
    <xf numFmtId="14" fontId="34" fillId="0" borderId="25" xfId="0" applyNumberFormat="1" applyFont="1" applyBorder="1" applyAlignment="1">
      <alignment horizontal="center" vertical="center" wrapText="1"/>
    </xf>
    <xf numFmtId="0" fontId="11" fillId="0" borderId="25" xfId="0" applyFont="1" applyBorder="1" applyAlignment="1" applyProtection="1">
      <alignment horizontal="center" vertical="center" wrapText="1"/>
      <protection locked="0"/>
    </xf>
    <xf numFmtId="0" fontId="11" fillId="0" borderId="25" xfId="0" applyFont="1" applyBorder="1" applyAlignment="1" applyProtection="1">
      <alignment horizontal="center" vertical="center" wrapText="1" indent="1"/>
      <protection locked="0"/>
    </xf>
    <xf numFmtId="0" fontId="11" fillId="2" borderId="25" xfId="0" applyFont="1" applyFill="1" applyBorder="1" applyAlignment="1" applyProtection="1">
      <alignment horizontal="center" vertical="center" wrapText="1" indent="1"/>
      <protection locked="0"/>
    </xf>
    <xf numFmtId="14" fontId="3" fillId="0" borderId="25" xfId="0" applyNumberFormat="1" applyFont="1" applyBorder="1" applyAlignment="1">
      <alignment horizontal="center" vertical="center" wrapText="1" readingOrder="1"/>
    </xf>
    <xf numFmtId="14" fontId="30" fillId="0" borderId="25" xfId="0" applyNumberFormat="1" applyFont="1" applyBorder="1" applyAlignment="1">
      <alignment horizontal="center" vertical="center"/>
    </xf>
    <xf numFmtId="0" fontId="30" fillId="0" borderId="25" xfId="0" applyFont="1" applyBorder="1" applyAlignment="1">
      <alignment horizontal="justify" vertical="center" wrapText="1"/>
    </xf>
    <xf numFmtId="0" fontId="30" fillId="0" borderId="25" xfId="0" applyFont="1" applyBorder="1" applyAlignment="1">
      <alignment horizontal="center" vertical="center"/>
    </xf>
    <xf numFmtId="14" fontId="30" fillId="9" borderId="25" xfId="0" applyNumberFormat="1" applyFont="1" applyFill="1" applyBorder="1" applyAlignment="1">
      <alignment horizontal="center" vertical="center"/>
    </xf>
    <xf numFmtId="0" fontId="30" fillId="0" borderId="25" xfId="0" applyFont="1" applyBorder="1" applyAlignment="1">
      <alignment horizontal="center" vertical="center" wrapText="1"/>
    </xf>
    <xf numFmtId="0" fontId="30" fillId="0" borderId="5" xfId="0" applyFont="1" applyBorder="1" applyAlignment="1">
      <alignment horizontal="center" vertical="center"/>
    </xf>
    <xf numFmtId="0" fontId="29" fillId="0" borderId="25" xfId="0" applyFont="1" applyBorder="1" applyAlignment="1">
      <alignment horizontal="center" vertical="center" wrapText="1"/>
    </xf>
    <xf numFmtId="0" fontId="30" fillId="0" borderId="25" xfId="0" applyFont="1" applyBorder="1" applyAlignment="1">
      <alignment vertical="top" wrapText="1"/>
    </xf>
    <xf numFmtId="0" fontId="30" fillId="0" borderId="25" xfId="0" applyFont="1" applyBorder="1" applyAlignment="1">
      <alignment wrapText="1"/>
    </xf>
    <xf numFmtId="0" fontId="30" fillId="0" borderId="25" xfId="5" applyFont="1" applyBorder="1" applyAlignment="1">
      <alignment horizontal="left" vertical="center" wrapText="1"/>
    </xf>
    <xf numFmtId="0" fontId="30" fillId="0" borderId="25" xfId="5" applyFont="1" applyBorder="1" applyAlignment="1">
      <alignment wrapText="1"/>
    </xf>
    <xf numFmtId="0" fontId="30" fillId="0" borderId="25" xfId="5" applyFont="1" applyBorder="1" applyAlignment="1">
      <alignment wrapText="1" shrinkToFit="1"/>
    </xf>
    <xf numFmtId="0" fontId="30" fillId="0" borderId="25" xfId="5" applyFont="1" applyBorder="1" applyAlignment="1">
      <alignment horizontal="center" vertical="center"/>
    </xf>
    <xf numFmtId="14" fontId="30" fillId="0" borderId="25" xfId="5" applyNumberFormat="1" applyFont="1" applyBorder="1" applyAlignment="1">
      <alignment horizontal="center" vertical="center"/>
    </xf>
    <xf numFmtId="0" fontId="30" fillId="0" borderId="25" xfId="5" applyFont="1" applyBorder="1"/>
    <xf numFmtId="0" fontId="30" fillId="0" borderId="25" xfId="5" applyFont="1" applyBorder="1" applyAlignment="1">
      <alignment horizontal="center" vertical="center" wrapText="1"/>
    </xf>
    <xf numFmtId="0" fontId="30" fillId="9" borderId="25" xfId="0" applyFont="1" applyFill="1" applyBorder="1" applyAlignment="1">
      <alignment vertical="center" wrapText="1"/>
    </xf>
    <xf numFmtId="0" fontId="11" fillId="9" borderId="25" xfId="0" applyFont="1" applyFill="1" applyBorder="1" applyAlignment="1">
      <alignment vertical="center" wrapText="1"/>
    </xf>
    <xf numFmtId="0" fontId="30" fillId="9" borderId="25" xfId="0" applyFont="1" applyFill="1" applyBorder="1" applyAlignment="1">
      <alignment horizontal="center" vertical="center" wrapText="1"/>
    </xf>
    <xf numFmtId="0" fontId="30" fillId="9" borderId="25" xfId="0" applyFont="1" applyFill="1" applyBorder="1" applyAlignment="1">
      <alignment horizontal="center" vertical="center"/>
    </xf>
    <xf numFmtId="0" fontId="11" fillId="0" borderId="25" xfId="0" applyFont="1" applyBorder="1" applyAlignment="1" applyProtection="1">
      <alignment horizontal="center" vertical="center"/>
      <protection locked="0"/>
    </xf>
    <xf numFmtId="0" fontId="11" fillId="0" borderId="5" xfId="0" applyFont="1" applyBorder="1" applyAlignment="1" applyProtection="1">
      <alignment horizontal="center" vertical="center" wrapText="1"/>
      <protection locked="0"/>
    </xf>
    <xf numFmtId="0" fontId="30" fillId="0" borderId="5" xfId="0" applyFont="1" applyBorder="1" applyAlignment="1">
      <alignment horizontal="center" vertical="center" wrapText="1"/>
    </xf>
    <xf numFmtId="0" fontId="30" fillId="9" borderId="5" xfId="0" applyFont="1" applyFill="1" applyBorder="1" applyAlignment="1">
      <alignment vertical="center" wrapText="1"/>
    </xf>
    <xf numFmtId="0" fontId="30" fillId="9" borderId="5" xfId="0" applyFont="1" applyFill="1" applyBorder="1" applyAlignment="1">
      <alignment horizontal="center" vertical="center" wrapText="1"/>
    </xf>
    <xf numFmtId="0" fontId="11" fillId="0" borderId="5" xfId="0" applyFont="1" applyBorder="1" applyAlignment="1" applyProtection="1">
      <alignment horizontal="center" vertical="center" wrapText="1" indent="1"/>
      <protection locked="0"/>
    </xf>
    <xf numFmtId="0" fontId="11" fillId="2" borderId="5" xfId="0" applyFont="1" applyFill="1" applyBorder="1" applyAlignment="1" applyProtection="1">
      <alignment horizontal="center" vertical="center" wrapText="1" indent="1"/>
      <protection locked="0"/>
    </xf>
    <xf numFmtId="0" fontId="11" fillId="0" borderId="5" xfId="0" applyFont="1" applyBorder="1" applyAlignment="1" applyProtection="1">
      <alignment horizontal="center" vertical="center"/>
      <protection locked="0"/>
    </xf>
    <xf numFmtId="0" fontId="11" fillId="0" borderId="38" xfId="0" applyFont="1" applyBorder="1" applyAlignment="1" applyProtection="1">
      <alignment horizontal="center" vertical="center"/>
      <protection locked="0"/>
    </xf>
    <xf numFmtId="9" fontId="11" fillId="0" borderId="25" xfId="0" applyNumberFormat="1" applyFont="1" applyBorder="1" applyAlignment="1" applyProtection="1">
      <alignment horizontal="center" vertical="center" wrapText="1" indent="1"/>
      <protection locked="0"/>
    </xf>
    <xf numFmtId="0" fontId="11" fillId="5" borderId="25" xfId="0" applyFont="1" applyFill="1" applyBorder="1" applyAlignment="1" applyProtection="1">
      <alignment horizontal="center" vertical="center" wrapText="1" indent="1"/>
      <protection locked="0"/>
    </xf>
    <xf numFmtId="0" fontId="24" fillId="0" borderId="25" xfId="7" applyFont="1" applyFill="1" applyBorder="1" applyAlignment="1" applyProtection="1">
      <alignment horizontal="center" vertical="center"/>
      <protection locked="0"/>
    </xf>
    <xf numFmtId="0" fontId="24" fillId="0" borderId="25" xfId="7" applyFont="1" applyBorder="1" applyAlignment="1" applyProtection="1">
      <alignment horizontal="center" vertical="center"/>
      <protection locked="0"/>
    </xf>
    <xf numFmtId="0" fontId="24" fillId="9" borderId="25" xfId="7" applyFont="1" applyFill="1" applyBorder="1" applyAlignment="1" applyProtection="1">
      <alignment horizontal="center" vertical="center"/>
      <protection locked="0"/>
    </xf>
    <xf numFmtId="0" fontId="24" fillId="0" borderId="25" xfId="7" applyFont="1" applyFill="1" applyBorder="1" applyAlignment="1" applyProtection="1">
      <alignment horizontal="center" vertical="center" wrapText="1"/>
      <protection locked="0"/>
    </xf>
    <xf numFmtId="0" fontId="24" fillId="0" borderId="25" xfId="7" applyFont="1" applyBorder="1" applyAlignment="1" applyProtection="1">
      <alignment horizontal="center" vertical="center" wrapText="1"/>
      <protection locked="0"/>
    </xf>
    <xf numFmtId="0" fontId="11" fillId="6" borderId="25" xfId="0" applyFont="1" applyFill="1" applyBorder="1" applyAlignment="1" applyProtection="1">
      <alignment horizontal="center" vertical="center" wrapText="1" indent="1"/>
      <protection locked="0"/>
    </xf>
    <xf numFmtId="0" fontId="24" fillId="0" borderId="25" xfId="7" applyFont="1" applyFill="1" applyBorder="1" applyAlignment="1">
      <alignment horizontal="center" vertical="center" wrapText="1"/>
    </xf>
    <xf numFmtId="0" fontId="24" fillId="0" borderId="25" xfId="7" applyFont="1" applyBorder="1" applyAlignment="1">
      <alignment horizontal="center" vertical="center"/>
    </xf>
    <xf numFmtId="0" fontId="11" fillId="0" borderId="25" xfId="0" applyFont="1" applyBorder="1" applyAlignment="1">
      <alignment horizontal="center" vertical="center" wrapText="1"/>
    </xf>
    <xf numFmtId="0" fontId="11" fillId="0" borderId="25" xfId="0" applyFont="1" applyBorder="1" applyAlignment="1">
      <alignment horizontal="center" vertical="center"/>
    </xf>
    <xf numFmtId="9" fontId="30" fillId="0" borderId="25" xfId="0" applyNumberFormat="1" applyFont="1" applyBorder="1" applyAlignment="1">
      <alignment horizontal="center" vertical="center"/>
    </xf>
    <xf numFmtId="0" fontId="30" fillId="10" borderId="25" xfId="0" applyFont="1" applyFill="1" applyBorder="1" applyAlignment="1">
      <alignment horizontal="center" vertical="center" wrapText="1"/>
    </xf>
    <xf numFmtId="0" fontId="24" fillId="9" borderId="25" xfId="7" applyFont="1" applyFill="1" applyBorder="1" applyAlignment="1" applyProtection="1">
      <alignment horizontal="center" vertical="center" wrapText="1"/>
      <protection locked="0"/>
    </xf>
    <xf numFmtId="0" fontId="17" fillId="0" borderId="25" xfId="0" applyFont="1" applyBorder="1" applyAlignment="1" applyProtection="1">
      <alignment wrapText="1"/>
      <protection locked="0"/>
    </xf>
    <xf numFmtId="0" fontId="27" fillId="0" borderId="25" xfId="7" applyFont="1" applyBorder="1" applyAlignment="1" applyProtection="1">
      <alignment horizontal="center" vertical="center"/>
      <protection locked="0"/>
    </xf>
    <xf numFmtId="0" fontId="24" fillId="9" borderId="25" xfId="7" applyFont="1" applyFill="1" applyBorder="1" applyAlignment="1">
      <alignment horizontal="center" vertical="center"/>
    </xf>
    <xf numFmtId="0" fontId="20" fillId="0" borderId="25" xfId="0" applyFont="1" applyBorder="1" applyAlignment="1">
      <alignment horizontal="center" vertical="center" wrapText="1"/>
    </xf>
    <xf numFmtId="0" fontId="21" fillId="0" borderId="25" xfId="7" applyFont="1" applyBorder="1" applyAlignment="1">
      <alignment horizontal="center" vertical="center"/>
    </xf>
    <xf numFmtId="0" fontId="11" fillId="0" borderId="2" xfId="0" applyFont="1" applyBorder="1" applyAlignment="1" applyProtection="1">
      <alignment horizontal="center" vertical="center" wrapText="1"/>
      <protection locked="0"/>
    </xf>
    <xf numFmtId="9" fontId="11" fillId="0" borderId="2" xfId="0" applyNumberFormat="1" applyFont="1" applyBorder="1" applyAlignment="1" applyProtection="1">
      <alignment horizontal="center" vertical="center" wrapText="1" indent="1"/>
      <protection locked="0"/>
    </xf>
    <xf numFmtId="0" fontId="11" fillId="0" borderId="2" xfId="0" applyFont="1" applyBorder="1" applyAlignment="1" applyProtection="1">
      <alignment horizontal="center" vertical="center" wrapText="1" indent="1"/>
      <protection locked="0"/>
    </xf>
    <xf numFmtId="0" fontId="11" fillId="5" borderId="2" xfId="0" applyFont="1" applyFill="1" applyBorder="1" applyAlignment="1" applyProtection="1">
      <alignment horizontal="center" vertical="center" wrapText="1" indent="1"/>
      <protection locked="0"/>
    </xf>
    <xf numFmtId="0" fontId="24" fillId="0" borderId="2" xfId="7" applyFont="1" applyFill="1" applyBorder="1" applyAlignment="1" applyProtection="1">
      <alignment horizontal="center" vertical="center"/>
      <protection locked="0"/>
    </xf>
    <xf numFmtId="0" fontId="24" fillId="0" borderId="2" xfId="7" applyFont="1" applyBorder="1" applyAlignment="1" applyProtection="1">
      <alignment horizontal="center" vertical="center" wrapText="1"/>
      <protection locked="0"/>
    </xf>
    <xf numFmtId="0" fontId="11" fillId="0" borderId="5" xfId="0" applyFont="1" applyBorder="1" applyAlignment="1">
      <alignment horizontal="center" vertical="center"/>
    </xf>
    <xf numFmtId="0" fontId="11" fillId="0" borderId="2" xfId="0" applyFont="1" applyBorder="1" applyAlignment="1" applyProtection="1">
      <alignment horizontal="center" vertical="center"/>
      <protection locked="0"/>
    </xf>
    <xf numFmtId="0" fontId="24" fillId="9" borderId="2" xfId="7" applyFont="1" applyFill="1" applyBorder="1" applyAlignment="1">
      <alignment horizontal="center" vertical="center"/>
    </xf>
    <xf numFmtId="169" fontId="11" fillId="9" borderId="25" xfId="0" applyNumberFormat="1" applyFont="1" applyFill="1" applyBorder="1" applyAlignment="1">
      <alignment horizontal="center" vertical="center" wrapText="1"/>
    </xf>
    <xf numFmtId="169" fontId="11" fillId="9" borderId="5" xfId="0" applyNumberFormat="1" applyFont="1" applyFill="1" applyBorder="1" applyAlignment="1">
      <alignment horizontal="center" vertical="center" wrapText="1"/>
    </xf>
    <xf numFmtId="0" fontId="11" fillId="0" borderId="5" xfId="0" applyFont="1" applyBorder="1" applyAlignment="1">
      <alignment horizontal="center" vertical="center" wrapText="1"/>
    </xf>
    <xf numFmtId="9" fontId="11" fillId="0" borderId="25" xfId="0" applyNumberFormat="1" applyFont="1" applyBorder="1" applyAlignment="1">
      <alignment horizontal="center" vertical="center"/>
    </xf>
    <xf numFmtId="0" fontId="11" fillId="20" borderId="25" xfId="0" applyFont="1" applyFill="1" applyBorder="1" applyAlignment="1" applyProtection="1">
      <alignment horizontal="center" vertical="center"/>
      <protection locked="0"/>
    </xf>
    <xf numFmtId="9" fontId="11" fillId="20" borderId="25" xfId="0" applyNumberFormat="1" applyFont="1" applyFill="1" applyBorder="1" applyAlignment="1">
      <alignment vertical="center"/>
    </xf>
    <xf numFmtId="0" fontId="11" fillId="20" borderId="25" xfId="0" applyFont="1" applyFill="1" applyBorder="1" applyAlignment="1">
      <alignment vertical="center" wrapText="1"/>
    </xf>
    <xf numFmtId="0" fontId="21" fillId="20" borderId="25" xfId="7" applyFont="1" applyFill="1" applyBorder="1" applyAlignment="1">
      <alignment horizontal="center" vertical="center"/>
    </xf>
    <xf numFmtId="0" fontId="11" fillId="0" borderId="20" xfId="0" applyFont="1" applyBorder="1" applyAlignment="1" applyProtection="1">
      <alignment horizontal="center" vertical="center"/>
      <protection locked="0"/>
    </xf>
    <xf numFmtId="0" fontId="11" fillId="0" borderId="21" xfId="0" applyFont="1" applyBorder="1" applyAlignment="1" applyProtection="1">
      <alignment horizontal="center" vertical="center"/>
      <protection locked="0"/>
    </xf>
    <xf numFmtId="0" fontId="11" fillId="0" borderId="38" xfId="0" applyFont="1" applyBorder="1" applyAlignment="1" applyProtection="1">
      <alignment horizontal="center" vertical="center" wrapText="1"/>
      <protection locked="0"/>
    </xf>
    <xf numFmtId="0" fontId="11" fillId="0" borderId="39" xfId="0" applyFont="1" applyBorder="1" applyAlignment="1" applyProtection="1">
      <alignment horizontal="center" vertical="center" wrapText="1"/>
      <protection locked="0"/>
    </xf>
    <xf numFmtId="0" fontId="16" fillId="7" borderId="32" xfId="0" applyFont="1" applyFill="1" applyBorder="1" applyAlignment="1" applyProtection="1">
      <alignment horizontal="center" vertical="center" wrapText="1"/>
      <protection locked="0"/>
    </xf>
    <xf numFmtId="0" fontId="16" fillId="7" borderId="33" xfId="0" applyFont="1" applyFill="1" applyBorder="1" applyAlignment="1" applyProtection="1">
      <alignment horizontal="center" vertical="center" wrapText="1"/>
      <protection locked="0"/>
    </xf>
    <xf numFmtId="0" fontId="11" fillId="7" borderId="33" xfId="0" applyFont="1" applyFill="1" applyBorder="1" applyAlignment="1" applyProtection="1">
      <alignment horizontal="center" vertical="center" wrapText="1"/>
      <protection locked="0"/>
    </xf>
    <xf numFmtId="0" fontId="16" fillId="7" borderId="34" xfId="0" applyFont="1" applyFill="1" applyBorder="1" applyAlignment="1" applyProtection="1">
      <alignment horizontal="center" vertical="center" wrapText="1"/>
      <protection locked="0"/>
    </xf>
    <xf numFmtId="0" fontId="16" fillId="7" borderId="35" xfId="0" applyFont="1" applyFill="1" applyBorder="1" applyAlignment="1" applyProtection="1">
      <alignment horizontal="center" vertical="center" wrapText="1"/>
      <protection locked="0"/>
    </xf>
    <xf numFmtId="0" fontId="16" fillId="7" borderId="17" xfId="0" applyFont="1" applyFill="1" applyBorder="1" applyAlignment="1" applyProtection="1">
      <alignment horizontal="center" vertical="center" wrapText="1"/>
      <protection locked="0"/>
    </xf>
    <xf numFmtId="0" fontId="11" fillId="7" borderId="17" xfId="0" applyFont="1" applyFill="1" applyBorder="1" applyAlignment="1" applyProtection="1">
      <alignment horizontal="center" vertical="center" wrapText="1"/>
      <protection locked="0"/>
    </xf>
    <xf numFmtId="0" fontId="16" fillId="7" borderId="36" xfId="0" applyFont="1" applyFill="1" applyBorder="1" applyAlignment="1" applyProtection="1">
      <alignment horizontal="center" vertical="center" wrapText="1"/>
      <protection locked="0"/>
    </xf>
    <xf numFmtId="0" fontId="18" fillId="0" borderId="1" xfId="0" applyFont="1" applyBorder="1" applyProtection="1">
      <protection locked="0"/>
    </xf>
    <xf numFmtId="0" fontId="11" fillId="0" borderId="14" xfId="0" applyFont="1" applyBorder="1" applyAlignment="1" applyProtection="1">
      <alignment horizontal="center" vertical="center" wrapText="1"/>
      <protection locked="0"/>
    </xf>
    <xf numFmtId="9" fontId="11" fillId="0" borderId="2" xfId="0" applyNumberFormat="1" applyFont="1" applyBorder="1" applyAlignment="1" applyProtection="1">
      <alignment horizontal="center" vertical="center" wrapText="1"/>
      <protection locked="0"/>
    </xf>
    <xf numFmtId="0" fontId="11" fillId="0" borderId="30" xfId="0" applyFont="1" applyBorder="1" applyAlignment="1" applyProtection="1">
      <alignment horizontal="center" vertical="center" wrapText="1"/>
      <protection locked="0"/>
    </xf>
    <xf numFmtId="164" fontId="11" fillId="0" borderId="25" xfId="0" applyNumberFormat="1" applyFont="1" applyBorder="1" applyAlignment="1" applyProtection="1">
      <alignment horizontal="center" vertical="center" wrapText="1"/>
      <protection locked="0"/>
    </xf>
    <xf numFmtId="9" fontId="11" fillId="0" borderId="25" xfId="0" applyNumberFormat="1" applyFont="1" applyBorder="1" applyAlignment="1" applyProtection="1">
      <alignment horizontal="center" vertical="center" wrapText="1"/>
      <protection locked="0"/>
    </xf>
    <xf numFmtId="9" fontId="11" fillId="9" borderId="25" xfId="0" applyNumberFormat="1" applyFont="1" applyFill="1" applyBorder="1" applyAlignment="1" applyProtection="1">
      <alignment horizontal="center" vertical="center"/>
      <protection locked="0"/>
    </xf>
    <xf numFmtId="0" fontId="11" fillId="0" borderId="4" xfId="0" applyFont="1" applyBorder="1" applyAlignment="1" applyProtection="1">
      <alignment horizontal="center" vertical="center" wrapText="1"/>
      <protection locked="0"/>
    </xf>
    <xf numFmtId="9" fontId="11" fillId="0" borderId="2" xfId="0" applyNumberFormat="1" applyFont="1" applyBorder="1" applyAlignment="1" applyProtection="1">
      <alignment horizontal="center" vertical="center"/>
      <protection locked="0"/>
    </xf>
    <xf numFmtId="9" fontId="11" fillId="0" borderId="5" xfId="0" applyNumberFormat="1" applyFont="1" applyBorder="1" applyAlignment="1" applyProtection="1">
      <alignment horizontal="center" vertical="center"/>
      <protection locked="0"/>
    </xf>
    <xf numFmtId="9" fontId="11" fillId="0" borderId="25" xfId="0" applyNumberFormat="1" applyFont="1" applyBorder="1" applyAlignment="1" applyProtection="1">
      <alignment horizontal="center" vertical="center"/>
      <protection locked="0"/>
    </xf>
    <xf numFmtId="0" fontId="11" fillId="11" borderId="25" xfId="0" applyFont="1" applyFill="1" applyBorder="1" applyAlignment="1" applyProtection="1">
      <alignment horizontal="center" vertical="center" wrapText="1"/>
      <protection locked="0"/>
    </xf>
    <xf numFmtId="0" fontId="11" fillId="9" borderId="25" xfId="0" applyFont="1" applyFill="1" applyBorder="1" applyAlignment="1" applyProtection="1">
      <alignment horizontal="center" vertical="center" wrapText="1"/>
      <protection locked="0"/>
    </xf>
    <xf numFmtId="0" fontId="18" fillId="9" borderId="1" xfId="0" applyFont="1" applyFill="1" applyBorder="1" applyProtection="1">
      <protection locked="0"/>
    </xf>
    <xf numFmtId="0" fontId="11" fillId="9" borderId="25" xfId="0" applyFont="1" applyFill="1" applyBorder="1" applyAlignment="1" applyProtection="1">
      <alignment horizontal="center" vertical="center"/>
      <protection locked="0"/>
    </xf>
    <xf numFmtId="9" fontId="11" fillId="0" borderId="25" xfId="0" applyNumberFormat="1" applyFont="1" applyBorder="1" applyAlignment="1">
      <alignment horizontal="center" vertical="center" wrapText="1"/>
    </xf>
    <xf numFmtId="0" fontId="11" fillId="10" borderId="25" xfId="0" applyFont="1" applyFill="1" applyBorder="1" applyAlignment="1">
      <alignment horizontal="center" vertical="center" wrapText="1"/>
    </xf>
    <xf numFmtId="0" fontId="11" fillId="19" borderId="25" xfId="0" applyFont="1" applyFill="1" applyBorder="1" applyAlignment="1" applyProtection="1">
      <alignment horizontal="center" vertical="center" wrapText="1"/>
      <protection locked="0"/>
    </xf>
    <xf numFmtId="14" fontId="11" fillId="0" borderId="25" xfId="0" applyNumberFormat="1" applyFont="1" applyBorder="1" applyAlignment="1" applyProtection="1">
      <alignment horizontal="center" vertical="center" wrapText="1"/>
      <protection locked="0"/>
    </xf>
    <xf numFmtId="0" fontId="11" fillId="10" borderId="25" xfId="0" applyFont="1" applyFill="1" applyBorder="1" applyAlignment="1" applyProtection="1">
      <alignment horizontal="center" vertical="center" wrapText="1"/>
      <protection locked="0"/>
    </xf>
    <xf numFmtId="0" fontId="11" fillId="13" borderId="25" xfId="0" applyFont="1" applyFill="1" applyBorder="1" applyAlignment="1">
      <alignment horizontal="center" vertical="center"/>
    </xf>
    <xf numFmtId="0" fontId="11" fillId="18" borderId="25" xfId="0" applyFont="1" applyFill="1" applyBorder="1" applyAlignment="1">
      <alignment horizontal="center" vertical="center"/>
    </xf>
    <xf numFmtId="0" fontId="11" fillId="4" borderId="25" xfId="0" applyFont="1" applyFill="1" applyBorder="1" applyAlignment="1" applyProtection="1">
      <alignment horizontal="center" vertical="center" wrapText="1"/>
      <protection locked="0"/>
    </xf>
    <xf numFmtId="9" fontId="11" fillId="19" borderId="25" xfId="0" applyNumberFormat="1" applyFont="1" applyFill="1" applyBorder="1" applyAlignment="1" applyProtection="1">
      <alignment horizontal="center" vertical="center" wrapText="1"/>
      <protection locked="0"/>
    </xf>
    <xf numFmtId="167" fontId="11" fillId="0" borderId="25" xfId="0" applyNumberFormat="1" applyFont="1" applyBorder="1" applyAlignment="1" applyProtection="1">
      <alignment horizontal="center" vertical="center" wrapText="1"/>
      <protection locked="0"/>
    </xf>
    <xf numFmtId="0" fontId="11" fillId="19" borderId="25" xfId="0" applyFont="1" applyFill="1" applyBorder="1" applyAlignment="1" applyProtection="1">
      <alignment horizontal="center" vertical="center"/>
      <protection locked="0"/>
    </xf>
    <xf numFmtId="10" fontId="11" fillId="0" borderId="25" xfId="0" applyNumberFormat="1" applyFont="1" applyBorder="1" applyAlignment="1" applyProtection="1">
      <alignment horizontal="center" vertical="center"/>
      <protection locked="0"/>
    </xf>
    <xf numFmtId="9" fontId="11" fillId="9" borderId="25" xfId="0" applyNumberFormat="1" applyFont="1" applyFill="1" applyBorder="1" applyAlignment="1" applyProtection="1">
      <alignment horizontal="center" vertical="center" wrapText="1"/>
      <protection locked="0"/>
    </xf>
    <xf numFmtId="9" fontId="11" fillId="10" borderId="25" xfId="0" applyNumberFormat="1" applyFont="1" applyFill="1" applyBorder="1" applyAlignment="1" applyProtection="1">
      <alignment horizontal="center" vertical="center"/>
      <protection locked="0"/>
    </xf>
    <xf numFmtId="14" fontId="11" fillId="0" borderId="25" xfId="0" applyNumberFormat="1" applyFont="1" applyBorder="1" applyAlignment="1" applyProtection="1">
      <alignment horizontal="center" vertical="center"/>
      <protection locked="0"/>
    </xf>
    <xf numFmtId="0" fontId="11" fillId="10" borderId="25" xfId="0" applyFont="1" applyFill="1" applyBorder="1" applyAlignment="1" applyProtection="1">
      <alignment horizontal="center" vertical="center"/>
      <protection locked="0"/>
    </xf>
    <xf numFmtId="9" fontId="11" fillId="0" borderId="25" xfId="4" applyFont="1" applyBorder="1" applyAlignment="1" applyProtection="1">
      <alignment horizontal="center" vertical="center"/>
      <protection locked="0"/>
    </xf>
    <xf numFmtId="0" fontId="11" fillId="14" borderId="25" xfId="0" applyFont="1" applyFill="1" applyBorder="1" applyAlignment="1" applyProtection="1">
      <alignment horizontal="center" vertical="center" wrapText="1"/>
      <protection locked="0"/>
    </xf>
    <xf numFmtId="166" fontId="11" fillId="14" borderId="25" xfId="0" applyNumberFormat="1" applyFont="1" applyFill="1" applyBorder="1" applyAlignment="1" applyProtection="1">
      <alignment horizontal="center" vertical="center"/>
      <protection locked="0"/>
    </xf>
    <xf numFmtId="0" fontId="11" fillId="9" borderId="25" xfId="0" applyFont="1" applyFill="1" applyBorder="1" applyAlignment="1">
      <alignment horizontal="center" vertical="center" wrapText="1"/>
    </xf>
    <xf numFmtId="9" fontId="11" fillId="9" borderId="25" xfId="0" applyNumberFormat="1" applyFont="1" applyFill="1" applyBorder="1" applyAlignment="1">
      <alignment horizontal="center" vertical="center"/>
    </xf>
    <xf numFmtId="0" fontId="11" fillId="9" borderId="2" xfId="0" applyFont="1" applyFill="1" applyBorder="1" applyAlignment="1">
      <alignment horizontal="center" vertical="center" wrapText="1"/>
    </xf>
    <xf numFmtId="0" fontId="27" fillId="0" borderId="25" xfId="7" applyFont="1" applyFill="1" applyBorder="1" applyAlignment="1">
      <alignment horizontal="center" vertical="center"/>
    </xf>
    <xf numFmtId="166" fontId="11" fillId="14" borderId="25" xfId="0" applyNumberFormat="1" applyFont="1" applyFill="1" applyBorder="1" applyAlignment="1" applyProtection="1">
      <alignment horizontal="center" vertical="center" wrapText="1"/>
      <protection locked="0"/>
    </xf>
    <xf numFmtId="49" fontId="11" fillId="0" borderId="25" xfId="0" applyNumberFormat="1" applyFont="1" applyBorder="1" applyAlignment="1" applyProtection="1">
      <alignment horizontal="center" vertical="center" wrapText="1"/>
      <protection locked="0"/>
    </xf>
    <xf numFmtId="0" fontId="16" fillId="0" borderId="25" xfId="0" applyFont="1" applyBorder="1" applyAlignment="1">
      <alignment horizontal="center" vertical="center" wrapText="1"/>
    </xf>
    <xf numFmtId="0" fontId="16" fillId="20" borderId="25" xfId="0" applyFont="1" applyFill="1" applyBorder="1" applyAlignment="1">
      <alignment horizontal="center" vertical="center" wrapText="1"/>
    </xf>
    <xf numFmtId="0" fontId="21" fillId="20" borderId="25" xfId="7" applyFont="1" applyFill="1" applyBorder="1" applyAlignment="1">
      <alignment vertical="center"/>
    </xf>
    <xf numFmtId="0" fontId="18" fillId="20" borderId="25" xfId="0" applyFont="1" applyFill="1" applyBorder="1" applyProtection="1">
      <protection locked="0"/>
    </xf>
    <xf numFmtId="9" fontId="11" fillId="20" borderId="25" xfId="0" applyNumberFormat="1" applyFont="1" applyFill="1" applyBorder="1" applyAlignment="1">
      <alignment horizontal="center" vertical="center"/>
    </xf>
    <xf numFmtId="0" fontId="42" fillId="0" borderId="25" xfId="7" applyFill="1" applyBorder="1" applyAlignment="1">
      <alignment horizontal="center" vertical="center" wrapText="1"/>
    </xf>
    <xf numFmtId="0" fontId="21" fillId="0" borderId="25" xfId="7" applyFont="1" applyBorder="1" applyAlignment="1">
      <alignment horizontal="center" vertical="center" wrapText="1"/>
    </xf>
    <xf numFmtId="9" fontId="11" fillId="10" borderId="25" xfId="0" applyNumberFormat="1" applyFont="1" applyFill="1" applyBorder="1" applyAlignment="1">
      <alignment horizontal="center" vertical="center" wrapText="1"/>
    </xf>
    <xf numFmtId="14" fontId="11" fillId="21" borderId="25" xfId="0" applyNumberFormat="1" applyFont="1" applyFill="1" applyBorder="1" applyAlignment="1">
      <alignment horizontal="center" vertical="center"/>
    </xf>
    <xf numFmtId="166" fontId="11" fillId="21" borderId="25" xfId="0" applyNumberFormat="1" applyFont="1" applyFill="1" applyBorder="1" applyAlignment="1" applyProtection="1">
      <alignment horizontal="center" vertical="center"/>
      <protection locked="0"/>
    </xf>
    <xf numFmtId="0" fontId="11" fillId="0" borderId="25" xfId="0" applyFont="1" applyBorder="1" applyAlignment="1">
      <alignment vertical="center" wrapText="1"/>
    </xf>
    <xf numFmtId="0" fontId="42" fillId="9" borderId="25" xfId="7" applyFill="1" applyBorder="1" applyAlignment="1">
      <alignment horizontal="center" vertical="center"/>
    </xf>
    <xf numFmtId="0" fontId="43" fillId="9" borderId="25" xfId="0" applyFont="1" applyFill="1" applyBorder="1" applyAlignment="1" applyProtection="1">
      <alignment horizontal="center" vertical="center" wrapText="1"/>
      <protection locked="0"/>
    </xf>
    <xf numFmtId="0" fontId="3" fillId="9" borderId="25" xfId="8" applyFont="1" applyFill="1" applyBorder="1" applyAlignment="1">
      <alignment horizontal="center" vertical="center" wrapText="1"/>
    </xf>
    <xf numFmtId="0" fontId="11" fillId="9" borderId="1" xfId="0" applyFont="1" applyFill="1" applyBorder="1" applyAlignment="1" applyProtection="1">
      <alignment horizontal="center" vertical="center"/>
      <protection locked="0"/>
    </xf>
    <xf numFmtId="0" fontId="30" fillId="0" borderId="25" xfId="0" applyFont="1" applyBorder="1" applyAlignment="1" applyProtection="1">
      <alignment horizontal="center" vertical="center" wrapText="1"/>
      <protection locked="0"/>
    </xf>
    <xf numFmtId="0" fontId="16" fillId="0" borderId="25" xfId="0" applyFont="1" applyBorder="1" applyAlignment="1" applyProtection="1">
      <alignment horizontal="center" vertical="center" wrapText="1"/>
      <protection locked="0"/>
    </xf>
    <xf numFmtId="0" fontId="18" fillId="20" borderId="25" xfId="0" applyFont="1" applyFill="1" applyBorder="1" applyAlignment="1" applyProtection="1">
      <alignment horizontal="center" vertical="center"/>
      <protection locked="0"/>
    </xf>
    <xf numFmtId="0" fontId="16" fillId="20" borderId="25" xfId="0" applyFont="1" applyFill="1" applyBorder="1" applyAlignment="1">
      <alignment horizontal="center" vertical="center"/>
    </xf>
    <xf numFmtId="9" fontId="11" fillId="20" borderId="25" xfId="0" applyNumberFormat="1" applyFont="1" applyFill="1" applyBorder="1" applyAlignment="1" applyProtection="1">
      <alignment horizontal="center" vertical="center"/>
      <protection locked="0"/>
    </xf>
    <xf numFmtId="0" fontId="11" fillId="20" borderId="25" xfId="0" applyFont="1" applyFill="1" applyBorder="1" applyAlignment="1">
      <alignment horizontal="center" vertical="center" wrapText="1"/>
    </xf>
    <xf numFmtId="0" fontId="11" fillId="20" borderId="25" xfId="0" applyFont="1" applyFill="1" applyBorder="1" applyAlignment="1">
      <alignment horizontal="left" vertical="center" wrapText="1"/>
    </xf>
    <xf numFmtId="0" fontId="0" fillId="20" borderId="25" xfId="0" applyFill="1" applyBorder="1" applyAlignment="1">
      <alignment horizontal="center" vertical="center" wrapText="1"/>
    </xf>
    <xf numFmtId="0" fontId="11" fillId="20" borderId="25" xfId="0" applyFont="1" applyFill="1" applyBorder="1" applyAlignment="1" applyProtection="1">
      <alignment horizontal="center" vertical="center" wrapText="1"/>
      <protection locked="0"/>
    </xf>
    <xf numFmtId="0" fontId="27" fillId="20" borderId="25" xfId="7" applyFont="1" applyFill="1" applyBorder="1" applyAlignment="1">
      <alignment horizontal="center" vertical="center"/>
    </xf>
    <xf numFmtId="0" fontId="30" fillId="20" borderId="25" xfId="0" applyFont="1" applyFill="1" applyBorder="1" applyAlignment="1">
      <alignment horizontal="center" vertical="center"/>
    </xf>
    <xf numFmtId="0" fontId="30" fillId="20" borderId="25" xfId="0" applyFont="1" applyFill="1" applyBorder="1" applyAlignment="1">
      <alignment horizontal="center" vertical="center" wrapText="1"/>
    </xf>
    <xf numFmtId="0" fontId="30" fillId="20" borderId="25" xfId="0" applyFont="1" applyFill="1" applyBorder="1" applyAlignment="1">
      <alignment horizontal="center" vertical="center" indent="1"/>
    </xf>
    <xf numFmtId="0" fontId="11" fillId="0" borderId="25" xfId="0" applyFont="1" applyFill="1" applyBorder="1" applyAlignment="1" applyProtection="1">
      <alignment horizontal="center" vertical="center" wrapText="1"/>
      <protection locked="0"/>
    </xf>
    <xf numFmtId="0" fontId="17" fillId="20" borderId="25" xfId="0" applyFont="1" applyFill="1" applyBorder="1" applyAlignment="1" applyProtection="1">
      <alignment horizontal="center" vertical="center"/>
      <protection locked="0"/>
    </xf>
    <xf numFmtId="0" fontId="23" fillId="20" borderId="25" xfId="0" applyFont="1" applyFill="1" applyBorder="1" applyProtection="1">
      <protection locked="0"/>
    </xf>
    <xf numFmtId="0" fontId="11" fillId="20" borderId="25" xfId="0" applyFont="1" applyFill="1" applyBorder="1" applyAlignment="1" applyProtection="1">
      <alignment horizontal="center" vertical="center" wrapText="1" indent="1"/>
      <protection locked="0"/>
    </xf>
    <xf numFmtId="0" fontId="11" fillId="0" borderId="25" xfId="0" applyFont="1" applyFill="1" applyBorder="1" applyAlignment="1" applyProtection="1">
      <alignment horizontal="center" vertical="center"/>
      <protection locked="0"/>
    </xf>
    <xf numFmtId="0" fontId="11" fillId="0" borderId="1" xfId="0" applyFont="1" applyBorder="1" applyAlignment="1">
      <alignment horizontal="center" vertical="center" wrapText="1"/>
    </xf>
    <xf numFmtId="0" fontId="11" fillId="0" borderId="25" xfId="0" applyFont="1" applyFill="1" applyBorder="1" applyAlignment="1">
      <alignment horizontal="center" vertical="center" wrapText="1"/>
    </xf>
    <xf numFmtId="0" fontId="0" fillId="20" borderId="25" xfId="0" applyFill="1" applyBorder="1" applyAlignment="1">
      <alignment vertical="center" wrapText="1"/>
    </xf>
    <xf numFmtId="0" fontId="18" fillId="20" borderId="25" xfId="0" applyFont="1" applyFill="1" applyBorder="1" applyAlignment="1" applyProtection="1">
      <alignment horizontal="left" vertical="top"/>
      <protection locked="0"/>
    </xf>
    <xf numFmtId="0" fontId="18" fillId="20" borderId="25" xfId="0" applyFont="1" applyFill="1" applyBorder="1" applyAlignment="1" applyProtection="1">
      <alignment vertical="center"/>
      <protection locked="0"/>
    </xf>
    <xf numFmtId="0" fontId="11" fillId="20" borderId="25" xfId="0" applyFont="1" applyFill="1" applyBorder="1" applyAlignment="1" applyProtection="1">
      <alignment horizontal="center" vertical="center" indent="1"/>
      <protection locked="0"/>
    </xf>
    <xf numFmtId="0" fontId="16" fillId="7" borderId="48" xfId="3" applyFont="1" applyFill="1" applyBorder="1" applyAlignment="1" applyProtection="1">
      <alignment horizontal="center" vertical="center" wrapText="1"/>
      <protection locked="0"/>
    </xf>
    <xf numFmtId="0" fontId="16" fillId="7" borderId="29" xfId="3" applyFont="1" applyFill="1" applyBorder="1" applyAlignment="1" applyProtection="1">
      <alignment horizontal="center" vertical="center" wrapText="1"/>
      <protection locked="0"/>
    </xf>
    <xf numFmtId="0" fontId="16" fillId="7" borderId="29" xfId="6" applyFont="1" applyFill="1" applyBorder="1" applyAlignment="1" applyProtection="1">
      <alignment horizontal="center" vertical="center" wrapText="1"/>
      <protection locked="0"/>
    </xf>
    <xf numFmtId="169" fontId="16" fillId="7" borderId="29" xfId="3" applyNumberFormat="1" applyFont="1" applyFill="1" applyBorder="1" applyAlignment="1" applyProtection="1">
      <alignment horizontal="center" vertical="center" wrapText="1"/>
      <protection locked="0"/>
    </xf>
    <xf numFmtId="169" fontId="16" fillId="7" borderId="49" xfId="3" applyNumberFormat="1" applyFont="1" applyFill="1" applyBorder="1" applyAlignment="1" applyProtection="1">
      <alignment horizontal="center" vertical="center" wrapText="1"/>
      <protection locked="0"/>
    </xf>
    <xf numFmtId="165" fontId="16" fillId="7" borderId="47" xfId="0" applyNumberFormat="1" applyFont="1" applyFill="1" applyBorder="1" applyAlignment="1" applyProtection="1">
      <alignment horizontal="center" vertical="center" wrapText="1"/>
      <protection locked="0"/>
    </xf>
    <xf numFmtId="0" fontId="16" fillId="7" borderId="29" xfId="0" applyFont="1" applyFill="1" applyBorder="1" applyAlignment="1" applyProtection="1">
      <alignment horizontal="center" vertical="center" wrapText="1"/>
      <protection locked="0"/>
    </xf>
    <xf numFmtId="165" fontId="16" fillId="7" borderId="29" xfId="0" applyNumberFormat="1" applyFont="1" applyFill="1" applyBorder="1" applyAlignment="1" applyProtection="1">
      <alignment horizontal="center" vertical="center" wrapText="1" indent="1"/>
      <protection locked="0"/>
    </xf>
    <xf numFmtId="0" fontId="16" fillId="7" borderId="29" xfId="0" applyFont="1" applyFill="1" applyBorder="1" applyAlignment="1" applyProtection="1">
      <alignment horizontal="center" vertical="center" wrapText="1" indent="1"/>
      <protection locked="0"/>
    </xf>
    <xf numFmtId="0" fontId="16" fillId="8" borderId="29" xfId="0" applyFont="1" applyFill="1" applyBorder="1" applyAlignment="1" applyProtection="1">
      <alignment horizontal="center" vertical="center" wrapText="1" indent="1"/>
      <protection locked="0"/>
    </xf>
    <xf numFmtId="165" fontId="16" fillId="7" borderId="29" xfId="0" applyNumberFormat="1" applyFont="1" applyFill="1" applyBorder="1" applyAlignment="1" applyProtection="1">
      <alignment horizontal="center" vertical="center" wrapText="1"/>
      <protection locked="0"/>
    </xf>
    <xf numFmtId="0" fontId="16" fillId="17" borderId="29" xfId="0" applyFont="1" applyFill="1" applyBorder="1" applyAlignment="1" applyProtection="1">
      <alignment horizontal="center" vertical="center" wrapText="1"/>
      <protection locked="0"/>
    </xf>
    <xf numFmtId="0" fontId="16" fillId="17" borderId="46" xfId="0" applyFont="1" applyFill="1" applyBorder="1" applyAlignment="1" applyProtection="1">
      <alignment horizontal="center" vertical="center" wrapText="1"/>
      <protection locked="0"/>
    </xf>
    <xf numFmtId="165" fontId="16" fillId="7" borderId="48" xfId="0" applyNumberFormat="1" applyFont="1" applyFill="1" applyBorder="1" applyAlignment="1" applyProtection="1">
      <alignment horizontal="center" vertical="center" wrapText="1"/>
      <protection locked="0"/>
    </xf>
    <xf numFmtId="0" fontId="16" fillId="15" borderId="29" xfId="0" applyFont="1" applyFill="1" applyBorder="1" applyAlignment="1" applyProtection="1">
      <alignment horizontal="center" vertical="center" wrapText="1"/>
      <protection locked="0"/>
    </xf>
    <xf numFmtId="0" fontId="16" fillId="17" borderId="49" xfId="0" applyFont="1" applyFill="1" applyBorder="1" applyAlignment="1" applyProtection="1">
      <alignment horizontal="center" vertical="center" wrapText="1"/>
      <protection locked="0"/>
    </xf>
    <xf numFmtId="165" fontId="16" fillId="4" borderId="29" xfId="0" applyNumberFormat="1" applyFont="1" applyFill="1" applyBorder="1" applyAlignment="1" applyProtection="1">
      <alignment horizontal="center" vertical="center" wrapText="1"/>
      <protection locked="0"/>
    </xf>
    <xf numFmtId="0" fontId="16" fillId="4" borderId="29" xfId="0" applyFont="1" applyFill="1" applyBorder="1" applyAlignment="1" applyProtection="1">
      <alignment horizontal="center" vertical="center" wrapText="1"/>
      <protection locked="0"/>
    </xf>
    <xf numFmtId="166" fontId="11" fillId="0" borderId="25" xfId="0" applyNumberFormat="1" applyFont="1" applyBorder="1" applyAlignment="1" applyProtection="1">
      <alignment horizontal="center" vertical="center" wrapText="1"/>
      <protection locked="0"/>
    </xf>
    <xf numFmtId="1" fontId="11" fillId="0" borderId="25" xfId="0" applyNumberFormat="1" applyFont="1" applyBorder="1" applyAlignment="1" applyProtection="1">
      <alignment horizontal="center" vertical="center" wrapText="1"/>
      <protection locked="0"/>
    </xf>
    <xf numFmtId="9" fontId="11" fillId="0" borderId="25" xfId="0" applyNumberFormat="1" applyFont="1" applyBorder="1" applyAlignment="1" applyProtection="1">
      <alignment horizontal="center" vertical="center" indent="1"/>
      <protection locked="0"/>
    </xf>
    <xf numFmtId="0" fontId="24" fillId="0" borderId="25" xfId="7" applyFont="1" applyFill="1" applyBorder="1" applyAlignment="1" applyProtection="1">
      <alignment horizontal="center" vertical="center" wrapText="1" indent="1"/>
      <protection locked="0"/>
    </xf>
    <xf numFmtId="9" fontId="11" fillId="0" borderId="25" xfId="0" applyNumberFormat="1" applyFont="1" applyFill="1" applyBorder="1" applyAlignment="1" applyProtection="1">
      <alignment horizontal="center" vertical="center"/>
      <protection locked="0"/>
    </xf>
    <xf numFmtId="0" fontId="24" fillId="10" borderId="25" xfId="7" applyFont="1" applyFill="1" applyBorder="1" applyAlignment="1" applyProtection="1">
      <alignment horizontal="center" vertical="center"/>
      <protection locked="0"/>
    </xf>
    <xf numFmtId="0" fontId="24" fillId="0" borderId="25" xfId="0" applyFont="1" applyBorder="1" applyAlignment="1" applyProtection="1">
      <alignment horizontal="center" vertical="center" wrapText="1"/>
      <protection locked="0"/>
    </xf>
    <xf numFmtId="0" fontId="11" fillId="5" borderId="25" xfId="0" applyFont="1" applyFill="1" applyBorder="1" applyAlignment="1" applyProtection="1">
      <alignment horizontal="center" vertical="center" wrapText="1"/>
      <protection locked="0"/>
    </xf>
    <xf numFmtId="0" fontId="11" fillId="11" borderId="25" xfId="0" applyFont="1" applyFill="1" applyBorder="1" applyAlignment="1">
      <alignment horizontal="center" vertical="center"/>
    </xf>
    <xf numFmtId="0" fontId="24" fillId="0" borderId="25" xfId="7" applyFont="1" applyFill="1" applyBorder="1" applyAlignment="1">
      <alignment horizontal="center" vertical="center"/>
    </xf>
    <xf numFmtId="164" fontId="11" fillId="4" borderId="25" xfId="0" applyNumberFormat="1" applyFont="1" applyFill="1" applyBorder="1" applyAlignment="1" applyProtection="1">
      <alignment horizontal="center" vertical="center" wrapText="1"/>
      <protection locked="0"/>
    </xf>
    <xf numFmtId="0" fontId="11" fillId="4" borderId="25" xfId="0" applyFont="1" applyFill="1" applyBorder="1" applyAlignment="1" applyProtection="1">
      <alignment horizontal="center" vertical="center" wrapText="1" indent="1"/>
      <protection locked="0"/>
    </xf>
    <xf numFmtId="0" fontId="11" fillId="4" borderId="25" xfId="0" applyFont="1" applyFill="1" applyBorder="1" applyAlignment="1" applyProtection="1">
      <alignment horizontal="center" vertical="center"/>
      <protection locked="0"/>
    </xf>
    <xf numFmtId="9" fontId="11" fillId="4" borderId="25" xfId="0" applyNumberFormat="1" applyFont="1" applyFill="1" applyBorder="1" applyAlignment="1" applyProtection="1">
      <alignment horizontal="center" vertical="center"/>
      <protection locked="0"/>
    </xf>
    <xf numFmtId="9" fontId="11" fillId="4" borderId="25" xfId="0" applyNumberFormat="1" applyFont="1" applyFill="1" applyBorder="1" applyAlignment="1" applyProtection="1">
      <alignment horizontal="center" vertical="center" wrapText="1"/>
      <protection locked="0"/>
    </xf>
    <xf numFmtId="14" fontId="11" fillId="9" borderId="25" xfId="0" applyNumberFormat="1" applyFont="1" applyFill="1" applyBorder="1" applyAlignment="1" applyProtection="1">
      <alignment horizontal="center" vertical="center" wrapText="1"/>
      <protection locked="0"/>
    </xf>
    <xf numFmtId="0" fontId="29" fillId="0" borderId="25" xfId="0" applyFont="1" applyBorder="1"/>
    <xf numFmtId="0" fontId="29" fillId="0" borderId="25" xfId="0" applyFont="1" applyFill="1" applyBorder="1" applyAlignment="1">
      <alignment horizontal="center" vertical="center"/>
    </xf>
    <xf numFmtId="0" fontId="42" fillId="0" borderId="25" xfId="7" applyBorder="1" applyAlignment="1">
      <alignment horizontal="center" vertical="center"/>
    </xf>
    <xf numFmtId="0" fontId="11" fillId="20" borderId="25" xfId="0" applyFont="1" applyFill="1" applyBorder="1" applyAlignment="1">
      <alignment wrapText="1"/>
    </xf>
    <xf numFmtId="9" fontId="24" fillId="0" borderId="25" xfId="0" applyNumberFormat="1" applyFont="1" applyBorder="1" applyAlignment="1" applyProtection="1">
      <alignment horizontal="center" vertical="center" wrapText="1"/>
      <protection locked="0"/>
    </xf>
    <xf numFmtId="0" fontId="23" fillId="20" borderId="25" xfId="0" applyFont="1" applyFill="1" applyBorder="1" applyAlignment="1">
      <alignment horizontal="center" vertical="center" wrapText="1"/>
    </xf>
    <xf numFmtId="9" fontId="11" fillId="20" borderId="25" xfId="0" applyNumberFormat="1" applyFont="1" applyFill="1" applyBorder="1" applyAlignment="1" applyProtection="1">
      <alignment horizontal="center" vertical="center" wrapText="1"/>
      <protection locked="0"/>
    </xf>
    <xf numFmtId="164" fontId="11" fillId="9" borderId="25" xfId="0" applyNumberFormat="1" applyFont="1" applyFill="1" applyBorder="1" applyAlignment="1" applyProtection="1">
      <alignment horizontal="center" vertical="center" wrapText="1"/>
      <protection locked="0"/>
    </xf>
    <xf numFmtId="1" fontId="11" fillId="9" borderId="25" xfId="0" applyNumberFormat="1" applyFont="1" applyFill="1" applyBorder="1" applyAlignment="1" applyProtection="1">
      <alignment horizontal="center" vertical="center" wrapText="1"/>
      <protection locked="0"/>
    </xf>
    <xf numFmtId="9" fontId="11" fillId="9" borderId="25" xfId="0" applyNumberFormat="1" applyFont="1" applyFill="1" applyBorder="1" applyAlignment="1" applyProtection="1">
      <alignment horizontal="center" vertical="center" wrapText="1" indent="1"/>
      <protection locked="0"/>
    </xf>
    <xf numFmtId="0" fontId="11" fillId="9" borderId="25" xfId="0" applyFont="1" applyFill="1" applyBorder="1" applyAlignment="1" applyProtection="1">
      <alignment horizontal="center" vertical="center" wrapText="1" indent="1"/>
      <protection locked="0"/>
    </xf>
    <xf numFmtId="9" fontId="11" fillId="0" borderId="25" xfId="4" applyFont="1" applyBorder="1" applyAlignment="1">
      <alignment horizontal="center" vertical="center"/>
    </xf>
    <xf numFmtId="9" fontId="11" fillId="9" borderId="25" xfId="4" applyFont="1" applyFill="1" applyBorder="1" applyAlignment="1" applyProtection="1">
      <alignment horizontal="center" vertical="center"/>
      <protection locked="0"/>
    </xf>
    <xf numFmtId="0" fontId="24" fillId="0" borderId="25" xfId="7" applyFont="1" applyFill="1" applyBorder="1" applyAlignment="1" applyProtection="1">
      <alignment horizontal="center" vertical="center" indent="1"/>
      <protection locked="0"/>
    </xf>
    <xf numFmtId="0" fontId="24" fillId="0" borderId="25" xfId="7" applyFont="1" applyBorder="1" applyAlignment="1">
      <alignment horizontal="center" vertical="center" wrapText="1"/>
    </xf>
    <xf numFmtId="9" fontId="0" fillId="0" borderId="25" xfId="0" applyNumberFormat="1" applyBorder="1" applyAlignment="1">
      <alignment horizontal="center" vertical="center"/>
    </xf>
    <xf numFmtId="168" fontId="11" fillId="9" borderId="25" xfId="0" applyNumberFormat="1" applyFont="1" applyFill="1" applyBorder="1" applyAlignment="1" applyProtection="1">
      <alignment horizontal="center" vertical="center" wrapText="1" indent="1"/>
      <protection locked="0"/>
    </xf>
    <xf numFmtId="9" fontId="43" fillId="0" borderId="25" xfId="0" applyNumberFormat="1" applyFont="1" applyBorder="1" applyAlignment="1">
      <alignment horizontal="center" vertical="center" wrapText="1"/>
    </xf>
    <xf numFmtId="0" fontId="43" fillId="0" borderId="25" xfId="0" applyFont="1" applyBorder="1" applyAlignment="1">
      <alignment horizontal="center" vertical="center" wrapText="1"/>
    </xf>
    <xf numFmtId="0" fontId="32" fillId="18" borderId="25" xfId="0" applyFont="1" applyFill="1" applyBorder="1" applyAlignment="1">
      <alignment horizontal="center" vertical="center"/>
    </xf>
    <xf numFmtId="0" fontId="21" fillId="10" borderId="25" xfId="7" applyFont="1" applyFill="1" applyBorder="1" applyAlignment="1">
      <alignment horizontal="center" vertical="center" wrapText="1"/>
    </xf>
    <xf numFmtId="0" fontId="40" fillId="10" borderId="25" xfId="0" applyFont="1" applyFill="1" applyBorder="1" applyAlignment="1">
      <alignment horizontal="center" vertical="center" wrapText="1"/>
    </xf>
    <xf numFmtId="0" fontId="21" fillId="0" borderId="25" xfId="7" applyFont="1" applyFill="1" applyBorder="1" applyAlignment="1">
      <alignment horizontal="center" vertical="center" wrapText="1"/>
    </xf>
    <xf numFmtId="9" fontId="43" fillId="0" borderId="25" xfId="0" applyNumberFormat="1" applyFont="1" applyBorder="1" applyAlignment="1" applyProtection="1">
      <alignment horizontal="center" vertical="center"/>
      <protection locked="0"/>
    </xf>
    <xf numFmtId="0" fontId="43" fillId="10" borderId="25" xfId="0" applyFont="1" applyFill="1" applyBorder="1" applyAlignment="1" applyProtection="1">
      <alignment horizontal="center" vertical="center" wrapText="1"/>
      <protection locked="0"/>
    </xf>
    <xf numFmtId="0" fontId="43" fillId="0" borderId="25" xfId="0" applyFont="1" applyBorder="1" applyAlignment="1" applyProtection="1">
      <alignment horizontal="center" vertical="center" wrapText="1"/>
      <protection locked="0"/>
    </xf>
    <xf numFmtId="0" fontId="11" fillId="13" borderId="25" xfId="0" applyFont="1" applyFill="1" applyBorder="1" applyAlignment="1" applyProtection="1">
      <alignment horizontal="center" vertical="center"/>
      <protection locked="0"/>
    </xf>
    <xf numFmtId="9" fontId="43" fillId="9" borderId="25" xfId="0" applyNumberFormat="1" applyFont="1" applyFill="1" applyBorder="1" applyAlignment="1" applyProtection="1">
      <alignment horizontal="center" vertical="center"/>
      <protection locked="0"/>
    </xf>
    <xf numFmtId="0" fontId="43" fillId="9" borderId="25" xfId="0" applyFont="1" applyFill="1" applyBorder="1" applyAlignment="1" applyProtection="1">
      <alignment horizontal="center" vertical="center"/>
      <protection locked="0"/>
    </xf>
    <xf numFmtId="1" fontId="11" fillId="9" borderId="25" xfId="0" applyNumberFormat="1" applyFont="1" applyFill="1" applyBorder="1" applyAlignment="1" applyProtection="1">
      <alignment horizontal="center" vertical="center"/>
      <protection locked="0"/>
    </xf>
    <xf numFmtId="9" fontId="30" fillId="0" borderId="25" xfId="0" applyNumberFormat="1" applyFont="1" applyBorder="1" applyAlignment="1" applyProtection="1">
      <alignment horizontal="center" vertical="center"/>
      <protection locked="0"/>
    </xf>
    <xf numFmtId="1" fontId="11" fillId="14" borderId="25" xfId="0" applyNumberFormat="1" applyFont="1" applyFill="1" applyBorder="1" applyAlignment="1" applyProtection="1">
      <alignment horizontal="center" vertical="center" wrapText="1"/>
      <protection locked="0"/>
    </xf>
    <xf numFmtId="0" fontId="21" fillId="0" borderId="25" xfId="7" applyFont="1" applyBorder="1" applyAlignment="1">
      <alignment vertical="center" wrapText="1"/>
    </xf>
    <xf numFmtId="0" fontId="21" fillId="9" borderId="25" xfId="7" applyFont="1" applyFill="1" applyBorder="1" applyAlignment="1">
      <alignment horizontal="center" vertical="center" wrapText="1"/>
    </xf>
    <xf numFmtId="0" fontId="11" fillId="9" borderId="25" xfId="0" applyFont="1" applyFill="1" applyBorder="1" applyAlignment="1">
      <alignment horizontal="center" vertical="center"/>
    </xf>
    <xf numFmtId="9" fontId="11" fillId="9" borderId="25" xfId="0" applyNumberFormat="1" applyFont="1" applyFill="1" applyBorder="1" applyAlignment="1">
      <alignment horizontal="center" vertical="center" wrapText="1"/>
    </xf>
    <xf numFmtId="0" fontId="45" fillId="0" borderId="25" xfId="0" applyFont="1" applyBorder="1" applyAlignment="1">
      <alignment horizontal="center" vertical="center" wrapText="1"/>
    </xf>
    <xf numFmtId="166" fontId="11" fillId="0" borderId="25" xfId="0" applyNumberFormat="1" applyFont="1" applyBorder="1" applyAlignment="1" applyProtection="1">
      <alignment horizontal="center" vertical="center"/>
      <protection locked="0"/>
    </xf>
    <xf numFmtId="0" fontId="43" fillId="0" borderId="25" xfId="7" applyFont="1" applyBorder="1" applyAlignment="1">
      <alignment horizontal="center" vertical="center"/>
    </xf>
    <xf numFmtId="1" fontId="11" fillId="0" borderId="25" xfId="0" applyNumberFormat="1" applyFont="1" applyBorder="1" applyAlignment="1" applyProtection="1">
      <alignment horizontal="center" vertical="center"/>
      <protection locked="0"/>
    </xf>
    <xf numFmtId="0" fontId="11" fillId="0" borderId="25" xfId="7" applyFont="1" applyBorder="1" applyAlignment="1" applyProtection="1">
      <alignment horizontal="center" vertical="center"/>
      <protection locked="0"/>
    </xf>
    <xf numFmtId="0" fontId="11" fillId="0" borderId="25" xfId="7" applyFont="1" applyFill="1" applyBorder="1" applyAlignment="1" applyProtection="1">
      <alignment horizontal="center" vertical="center"/>
      <protection locked="0"/>
    </xf>
    <xf numFmtId="0" fontId="45" fillId="0" borderId="25" xfId="0" applyFont="1" applyBorder="1" applyAlignment="1">
      <alignment horizontal="center" vertical="center"/>
    </xf>
    <xf numFmtId="0" fontId="47" fillId="0" borderId="25" xfId="0" applyFont="1" applyBorder="1" applyAlignment="1">
      <alignment horizontal="center" vertical="center" wrapText="1"/>
    </xf>
    <xf numFmtId="0" fontId="48" fillId="0" borderId="25" xfId="0" applyFont="1" applyBorder="1" applyAlignment="1">
      <alignment horizontal="center" vertical="center" wrapText="1"/>
    </xf>
    <xf numFmtId="166" fontId="11" fillId="0" borderId="2" xfId="0" applyNumberFormat="1" applyFont="1" applyBorder="1" applyAlignment="1" applyProtection="1">
      <alignment horizontal="center" vertical="center" wrapText="1"/>
      <protection locked="0"/>
    </xf>
    <xf numFmtId="1" fontId="11" fillId="0" borderId="2" xfId="0" applyNumberFormat="1" applyFont="1" applyBorder="1" applyAlignment="1" applyProtection="1">
      <alignment horizontal="center" vertical="center" wrapText="1"/>
      <protection locked="0"/>
    </xf>
    <xf numFmtId="9" fontId="11" fillId="9" borderId="2" xfId="0" applyNumberFormat="1" applyFont="1" applyFill="1" applyBorder="1" applyAlignment="1">
      <alignment horizontal="center" vertical="center"/>
    </xf>
    <xf numFmtId="0" fontId="11" fillId="20" borderId="2" xfId="0" applyFont="1" applyFill="1" applyBorder="1" applyAlignment="1" applyProtection="1">
      <alignment horizontal="center" vertical="center"/>
      <protection locked="0"/>
    </xf>
    <xf numFmtId="0" fontId="11" fillId="20" borderId="3" xfId="0" applyFont="1" applyFill="1" applyBorder="1" applyAlignment="1" applyProtection="1">
      <alignment horizontal="center" vertical="center"/>
      <protection locked="0"/>
    </xf>
    <xf numFmtId="0" fontId="18" fillId="20" borderId="26" xfId="0" applyFont="1" applyFill="1" applyBorder="1" applyProtection="1">
      <protection locked="0"/>
    </xf>
    <xf numFmtId="0" fontId="18" fillId="20" borderId="26" xfId="0" applyFont="1" applyFill="1" applyBorder="1" applyAlignment="1" applyProtection="1">
      <alignment horizontal="center" vertical="center"/>
      <protection locked="0"/>
    </xf>
    <xf numFmtId="0" fontId="11" fillId="20" borderId="26" xfId="0" applyFont="1" applyFill="1" applyBorder="1" applyAlignment="1" applyProtection="1">
      <alignment horizontal="center" vertical="center"/>
      <protection locked="0"/>
    </xf>
    <xf numFmtId="0" fontId="11" fillId="9" borderId="30" xfId="0" applyFont="1" applyFill="1" applyBorder="1" applyAlignment="1" applyProtection="1">
      <alignment horizontal="center" vertical="center" wrapText="1"/>
      <protection locked="0"/>
    </xf>
    <xf numFmtId="0" fontId="18" fillId="20" borderId="26" xfId="0" applyFont="1" applyFill="1" applyBorder="1" applyAlignment="1" applyProtection="1">
      <alignment vertical="center"/>
      <protection locked="0"/>
    </xf>
    <xf numFmtId="0" fontId="11" fillId="0" borderId="5" xfId="7" applyFont="1" applyBorder="1" applyAlignment="1" applyProtection="1">
      <alignment horizontal="center" vertical="center"/>
      <protection locked="0"/>
    </xf>
    <xf numFmtId="0" fontId="27" fillId="0" borderId="25" xfId="7" applyFont="1" applyBorder="1" applyAlignment="1" applyProtection="1">
      <alignment horizontal="center" vertical="center" wrapText="1"/>
      <protection locked="0"/>
    </xf>
    <xf numFmtId="0" fontId="11" fillId="0" borderId="25" xfId="0" applyFont="1" applyBorder="1" applyAlignment="1" applyProtection="1">
      <alignment horizontal="center" wrapText="1"/>
      <protection locked="0"/>
    </xf>
    <xf numFmtId="0" fontId="11" fillId="12" borderId="25" xfId="0" applyFont="1" applyFill="1" applyBorder="1" applyAlignment="1" applyProtection="1">
      <alignment horizontal="center" vertical="center" wrapText="1"/>
      <protection locked="0"/>
    </xf>
    <xf numFmtId="14" fontId="11" fillId="12" borderId="25" xfId="0" applyNumberFormat="1" applyFont="1" applyFill="1" applyBorder="1" applyAlignment="1" applyProtection="1">
      <alignment horizontal="center" vertical="center" wrapText="1"/>
      <protection locked="0"/>
    </xf>
    <xf numFmtId="9" fontId="18" fillId="0" borderId="25" xfId="0" applyNumberFormat="1" applyFont="1" applyBorder="1" applyAlignment="1" applyProtection="1">
      <alignment horizontal="center" vertical="center"/>
      <protection locked="0"/>
    </xf>
    <xf numFmtId="0" fontId="27" fillId="0" borderId="25" xfId="7" applyFont="1" applyBorder="1" applyAlignment="1" applyProtection="1">
      <alignment vertical="center"/>
      <protection locked="0"/>
    </xf>
    <xf numFmtId="0" fontId="24" fillId="9" borderId="25" xfId="7" applyFont="1" applyFill="1" applyBorder="1" applyAlignment="1" applyProtection="1">
      <alignment horizontal="center" vertical="center" indent="1"/>
      <protection locked="0"/>
    </xf>
    <xf numFmtId="10" fontId="11" fillId="0" borderId="25" xfId="0" applyNumberFormat="1" applyFont="1" applyBorder="1" applyAlignment="1" applyProtection="1">
      <alignment horizontal="center" vertical="center" wrapText="1"/>
      <protection locked="0"/>
    </xf>
    <xf numFmtId="10" fontId="11" fillId="9" borderId="25" xfId="0" applyNumberFormat="1" applyFont="1" applyFill="1" applyBorder="1" applyAlignment="1" applyProtection="1">
      <alignment horizontal="center" vertical="center" wrapText="1"/>
      <protection locked="0"/>
    </xf>
    <xf numFmtId="0" fontId="11" fillId="0" borderId="25" xfId="0" applyFont="1" applyBorder="1" applyAlignment="1" applyProtection="1">
      <alignment horizontal="center" vertical="center" indent="1"/>
      <protection locked="0"/>
    </xf>
    <xf numFmtId="0" fontId="11" fillId="0" borderId="25" xfId="0" applyFont="1" applyBorder="1" applyAlignment="1" applyProtection="1">
      <alignment wrapText="1"/>
      <protection locked="0"/>
    </xf>
    <xf numFmtId="0" fontId="11" fillId="4" borderId="30" xfId="0" applyFont="1" applyFill="1" applyBorder="1" applyAlignment="1" applyProtection="1">
      <alignment horizontal="center" vertical="center" wrapText="1"/>
      <protection locked="0"/>
    </xf>
    <xf numFmtId="0" fontId="11" fillId="20" borderId="25" xfId="0" applyFont="1" applyFill="1" applyBorder="1" applyAlignment="1">
      <alignment horizontal="center" vertical="center"/>
    </xf>
    <xf numFmtId="0" fontId="11" fillId="20" borderId="26" xfId="0" applyFont="1" applyFill="1" applyBorder="1" applyAlignment="1">
      <alignment horizontal="center" vertical="center"/>
    </xf>
    <xf numFmtId="0" fontId="30" fillId="0" borderId="25" xfId="0" applyFont="1" applyFill="1" applyBorder="1" applyAlignment="1">
      <alignment horizontal="center" vertical="center"/>
    </xf>
    <xf numFmtId="0" fontId="11" fillId="0" borderId="26" xfId="0" applyFont="1" applyFill="1" applyBorder="1" applyAlignment="1" applyProtection="1">
      <alignment horizontal="center" vertical="center"/>
      <protection locked="0"/>
    </xf>
    <xf numFmtId="0" fontId="11" fillId="0" borderId="25" xfId="0" applyFont="1" applyFill="1" applyBorder="1" applyAlignment="1">
      <alignment horizontal="center" vertical="center"/>
    </xf>
    <xf numFmtId="0" fontId="11" fillId="0" borderId="26" xfId="0" applyFont="1" applyFill="1" applyBorder="1" applyAlignment="1">
      <alignment horizontal="center" vertical="center"/>
    </xf>
    <xf numFmtId="0" fontId="11" fillId="0" borderId="26" xfId="0" applyFont="1" applyFill="1" applyBorder="1" applyAlignment="1" applyProtection="1">
      <alignment horizontal="center" vertical="center" wrapText="1"/>
      <protection locked="0"/>
    </xf>
    <xf numFmtId="0" fontId="11" fillId="0" borderId="26" xfId="0" applyFont="1" applyFill="1" applyBorder="1" applyAlignment="1">
      <alignment horizontal="center" vertical="center" wrapText="1"/>
    </xf>
    <xf numFmtId="0" fontId="11" fillId="0" borderId="25" xfId="0" applyFont="1" applyFill="1" applyBorder="1" applyAlignment="1">
      <alignment vertical="center"/>
    </xf>
    <xf numFmtId="0" fontId="11" fillId="0" borderId="26" xfId="0" applyFont="1" applyFill="1" applyBorder="1" applyAlignment="1">
      <alignment vertical="center"/>
    </xf>
    <xf numFmtId="0" fontId="11" fillId="0" borderId="5" xfId="0" applyFont="1" applyFill="1" applyBorder="1" applyAlignment="1" applyProtection="1">
      <alignment horizontal="center" vertical="center"/>
      <protection locked="0"/>
    </xf>
    <xf numFmtId="0" fontId="11" fillId="0" borderId="6" xfId="0" applyFont="1" applyFill="1" applyBorder="1" applyAlignment="1" applyProtection="1">
      <alignment horizontal="center" vertical="center"/>
      <protection locked="0"/>
    </xf>
    <xf numFmtId="164" fontId="22" fillId="0" borderId="1" xfId="0" applyNumberFormat="1" applyFont="1" applyBorder="1" applyAlignment="1" applyProtection="1">
      <alignment horizontal="center" vertical="center"/>
      <protection locked="0"/>
    </xf>
    <xf numFmtId="169" fontId="11" fillId="0" borderId="1" xfId="0" applyNumberFormat="1" applyFont="1" applyBorder="1" applyAlignment="1" applyProtection="1">
      <alignment horizontal="center" vertical="center"/>
      <protection locked="0"/>
    </xf>
    <xf numFmtId="14" fontId="11" fillId="0" borderId="1" xfId="0" applyNumberFormat="1" applyFont="1" applyBorder="1" applyAlignment="1" applyProtection="1">
      <alignment horizontal="center" vertical="center"/>
      <protection locked="0"/>
    </xf>
    <xf numFmtId="9" fontId="43" fillId="0" borderId="25" xfId="7" applyNumberFormat="1" applyFont="1" applyBorder="1" applyAlignment="1">
      <alignment horizontal="center" vertical="center"/>
    </xf>
    <xf numFmtId="0" fontId="43" fillId="0" borderId="17" xfId="0" applyFont="1" applyBorder="1" applyAlignment="1" applyProtection="1">
      <alignment horizontal="center" vertical="center"/>
      <protection locked="0"/>
    </xf>
    <xf numFmtId="0" fontId="43" fillId="0" borderId="41" xfId="0" applyFont="1" applyBorder="1" applyAlignment="1" applyProtection="1">
      <alignment horizontal="center" vertical="center"/>
      <protection locked="0"/>
    </xf>
    <xf numFmtId="9" fontId="43" fillId="0" borderId="27" xfId="0" applyNumberFormat="1" applyFont="1" applyBorder="1" applyAlignment="1" applyProtection="1">
      <alignment horizontal="center" vertical="center"/>
      <protection locked="0"/>
    </xf>
    <xf numFmtId="0" fontId="43" fillId="0" borderId="43" xfId="0" applyFont="1" applyBorder="1" applyAlignment="1" applyProtection="1">
      <alignment horizontal="center" vertical="center" wrapText="1"/>
      <protection locked="0"/>
    </xf>
    <xf numFmtId="0" fontId="43" fillId="0" borderId="44" xfId="0" applyFont="1" applyBorder="1" applyAlignment="1" applyProtection="1">
      <alignment horizontal="left" vertical="center" wrapText="1"/>
      <protection locked="0"/>
    </xf>
    <xf numFmtId="0" fontId="42" fillId="0" borderId="17" xfId="9" applyBorder="1" applyAlignment="1">
      <alignment horizontal="center" vertical="center"/>
    </xf>
    <xf numFmtId="0" fontId="43" fillId="0" borderId="41" xfId="0" applyFont="1" applyFill="1" applyBorder="1" applyAlignment="1" applyProtection="1">
      <alignment horizontal="center" vertical="center" wrapText="1"/>
      <protection locked="0"/>
    </xf>
    <xf numFmtId="14" fontId="9" fillId="0" borderId="7" xfId="0" applyNumberFormat="1" applyFont="1" applyBorder="1" applyAlignment="1">
      <alignment horizontal="center" vertical="center" wrapText="1"/>
    </xf>
    <xf numFmtId="14" fontId="9" fillId="0" borderId="1" xfId="0" applyNumberFormat="1" applyFont="1" applyBorder="1" applyAlignment="1">
      <alignment horizontal="center" vertical="center" wrapText="1"/>
    </xf>
    <xf numFmtId="14" fontId="9" fillId="0" borderId="15" xfId="0" applyNumberFormat="1" applyFont="1" applyBorder="1" applyAlignment="1">
      <alignment horizontal="center" vertical="center" wrapText="1"/>
    </xf>
    <xf numFmtId="14" fontId="9" fillId="0" borderId="12" xfId="0" applyNumberFormat="1" applyFont="1" applyBorder="1" applyAlignment="1">
      <alignment horizontal="center" vertical="center" wrapText="1"/>
    </xf>
    <xf numFmtId="14" fontId="9" fillId="0" borderId="13" xfId="0" applyNumberFormat="1" applyFont="1" applyBorder="1" applyAlignment="1">
      <alignment horizontal="center" vertical="center" wrapText="1"/>
    </xf>
    <xf numFmtId="14" fontId="9" fillId="0" borderId="16" xfId="0" applyNumberFormat="1" applyFont="1" applyBorder="1" applyAlignment="1">
      <alignment horizontal="center" vertical="center" wrapText="1"/>
    </xf>
    <xf numFmtId="0" fontId="3" fillId="0" borderId="8" xfId="0" applyFont="1" applyBorder="1" applyAlignment="1">
      <alignment horizontal="center"/>
    </xf>
    <xf numFmtId="0" fontId="4" fillId="0" borderId="8" xfId="0" applyFont="1" applyBorder="1" applyAlignment="1">
      <alignment horizontal="left" vertical="center" wrapText="1"/>
    </xf>
    <xf numFmtId="0" fontId="9" fillId="0" borderId="14"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4" fillId="0" borderId="8" xfId="0" applyFont="1" applyBorder="1" applyAlignment="1">
      <alignment horizontal="left" vertical="center"/>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6" xfId="0" applyFont="1" applyBorder="1" applyAlignment="1">
      <alignment horizontal="center" vertical="center" wrapText="1"/>
    </xf>
    <xf numFmtId="0" fontId="16" fillId="15" borderId="17" xfId="0" applyFont="1" applyFill="1" applyBorder="1" applyAlignment="1" applyProtection="1">
      <alignment horizontal="center" vertical="center" wrapText="1"/>
      <protection locked="0"/>
    </xf>
    <xf numFmtId="0" fontId="16" fillId="15" borderId="36" xfId="0" applyFont="1" applyFill="1" applyBorder="1" applyAlignment="1" applyProtection="1">
      <alignment horizontal="center" vertical="center" wrapText="1"/>
      <protection locked="0"/>
    </xf>
    <xf numFmtId="0" fontId="16" fillId="7" borderId="33" xfId="0" applyFont="1" applyFill="1" applyBorder="1" applyAlignment="1" applyProtection="1">
      <alignment horizontal="center" vertical="center" wrapText="1"/>
      <protection locked="0"/>
    </xf>
    <xf numFmtId="0" fontId="16" fillId="7" borderId="17" xfId="0" applyFont="1" applyFill="1" applyBorder="1" applyAlignment="1" applyProtection="1">
      <alignment horizontal="center" vertical="center" wrapText="1"/>
      <protection locked="0"/>
    </xf>
    <xf numFmtId="0" fontId="16" fillId="7" borderId="32" xfId="0" applyFont="1" applyFill="1" applyBorder="1" applyAlignment="1" applyProtection="1">
      <alignment horizontal="center" vertical="center" wrapText="1"/>
      <protection locked="0"/>
    </xf>
    <xf numFmtId="0" fontId="16" fillId="4" borderId="33" xfId="0" applyFont="1" applyFill="1" applyBorder="1" applyAlignment="1" applyProtection="1">
      <alignment horizontal="center" vertical="center" wrapText="1"/>
      <protection locked="0"/>
    </xf>
    <xf numFmtId="0" fontId="16" fillId="15" borderId="33" xfId="0" applyFont="1" applyFill="1" applyBorder="1" applyAlignment="1" applyProtection="1">
      <alignment horizontal="center" vertical="center" wrapText="1"/>
      <protection locked="0"/>
    </xf>
    <xf numFmtId="0" fontId="16" fillId="7" borderId="35" xfId="0" applyFont="1" applyFill="1" applyBorder="1" applyAlignment="1" applyProtection="1">
      <alignment horizontal="center" vertical="center" wrapText="1"/>
      <protection locked="0"/>
    </xf>
    <xf numFmtId="0" fontId="16" fillId="16" borderId="33" xfId="0" applyFont="1" applyFill="1" applyBorder="1" applyAlignment="1" applyProtection="1">
      <alignment horizontal="center" vertical="center" wrapText="1"/>
      <protection locked="0"/>
    </xf>
    <xf numFmtId="0" fontId="16" fillId="16" borderId="42" xfId="0" applyFont="1" applyFill="1" applyBorder="1" applyAlignment="1" applyProtection="1">
      <alignment horizontal="center" vertical="center" wrapText="1"/>
      <protection locked="0"/>
    </xf>
    <xf numFmtId="0" fontId="16" fillId="15" borderId="37" xfId="0" applyFont="1" applyFill="1" applyBorder="1" applyAlignment="1" applyProtection="1">
      <alignment horizontal="center" vertical="center" wrapText="1"/>
      <protection locked="0"/>
    </xf>
    <xf numFmtId="0" fontId="16" fillId="16" borderId="34" xfId="0" applyFont="1" applyFill="1" applyBorder="1" applyAlignment="1" applyProtection="1">
      <alignment horizontal="center" vertical="center" wrapText="1"/>
      <protection locked="0"/>
    </xf>
    <xf numFmtId="0" fontId="11" fillId="0" borderId="18" xfId="0" applyFont="1" applyBorder="1" applyAlignment="1" applyProtection="1">
      <alignment horizontal="center" vertical="center"/>
      <protection locked="0"/>
    </xf>
    <xf numFmtId="0" fontId="11" fillId="0" borderId="17" xfId="0" applyFont="1" applyBorder="1" applyAlignment="1" applyProtection="1">
      <alignment horizontal="center" vertical="center"/>
      <protection locked="0"/>
    </xf>
    <xf numFmtId="0" fontId="11" fillId="0" borderId="22" xfId="0" applyFont="1" applyBorder="1" applyAlignment="1" applyProtection="1">
      <alignment horizontal="center" vertical="center"/>
      <protection locked="0"/>
    </xf>
    <xf numFmtId="0" fontId="11" fillId="0" borderId="23" xfId="0" applyFont="1" applyBorder="1" applyAlignment="1" applyProtection="1">
      <alignment horizontal="center" vertical="center"/>
      <protection locked="0"/>
    </xf>
    <xf numFmtId="0" fontId="16" fillId="0" borderId="28" xfId="0" applyFont="1" applyBorder="1" applyAlignment="1" applyProtection="1">
      <alignment horizontal="center" vertical="center" wrapText="1"/>
      <protection locked="0"/>
    </xf>
    <xf numFmtId="0" fontId="16" fillId="0" borderId="40" xfId="0" applyFont="1" applyBorder="1" applyAlignment="1" applyProtection="1">
      <alignment horizontal="center" vertical="center" wrapText="1"/>
      <protection locked="0"/>
    </xf>
    <xf numFmtId="0" fontId="16" fillId="7" borderId="28" xfId="0" applyFont="1" applyFill="1" applyBorder="1" applyAlignment="1" applyProtection="1">
      <alignment horizontal="center" vertical="center" wrapText="1"/>
      <protection locked="0"/>
    </xf>
    <xf numFmtId="0" fontId="16" fillId="7" borderId="45" xfId="0" applyFont="1" applyFill="1" applyBorder="1" applyAlignment="1" applyProtection="1">
      <alignment horizontal="center" vertical="center" wrapText="1"/>
      <protection locked="0"/>
    </xf>
    <xf numFmtId="0" fontId="16" fillId="4" borderId="17" xfId="0" applyFont="1" applyFill="1" applyBorder="1" applyAlignment="1" applyProtection="1">
      <alignment horizontal="center" vertical="center" wrapText="1"/>
      <protection locked="0"/>
    </xf>
    <xf numFmtId="0" fontId="16" fillId="0" borderId="19" xfId="0" applyFont="1" applyBorder="1" applyAlignment="1" applyProtection="1">
      <alignment horizontal="center" vertical="center" wrapText="1"/>
      <protection locked="0"/>
    </xf>
    <xf numFmtId="14" fontId="16" fillId="0" borderId="19" xfId="0" applyNumberFormat="1" applyFont="1" applyBorder="1" applyAlignment="1" applyProtection="1">
      <alignment horizontal="center" vertical="center" wrapText="1"/>
      <protection locked="0"/>
    </xf>
    <xf numFmtId="14" fontId="16" fillId="0" borderId="24"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center" vertical="center" wrapText="1"/>
      <protection locked="0"/>
    </xf>
    <xf numFmtId="0" fontId="16" fillId="0" borderId="37" xfId="0" applyFont="1" applyBorder="1" applyAlignment="1" applyProtection="1">
      <alignment horizontal="center" vertical="center" wrapText="1"/>
      <protection locked="0"/>
    </xf>
    <xf numFmtId="0" fontId="16" fillId="0" borderId="17" xfId="0" applyFont="1" applyBorder="1" applyAlignment="1" applyProtection="1">
      <alignment horizontal="center" vertical="center"/>
      <protection locked="0"/>
    </xf>
    <xf numFmtId="0" fontId="16" fillId="0" borderId="37" xfId="0" applyFont="1" applyBorder="1" applyAlignment="1" applyProtection="1">
      <alignment horizontal="center" vertical="center"/>
      <protection locked="0"/>
    </xf>
    <xf numFmtId="0" fontId="16" fillId="0" borderId="23" xfId="0" applyFont="1" applyBorder="1" applyAlignment="1" applyProtection="1">
      <alignment horizontal="center" vertical="center"/>
      <protection locked="0"/>
    </xf>
    <xf numFmtId="0" fontId="16" fillId="0" borderId="31" xfId="0" applyFont="1" applyBorder="1" applyAlignment="1" applyProtection="1">
      <alignment horizontal="center" vertical="center"/>
      <protection locked="0"/>
    </xf>
    <xf numFmtId="0" fontId="16" fillId="0" borderId="25" xfId="0" applyFont="1" applyBorder="1" applyAlignment="1" applyProtection="1">
      <alignment horizontal="center" vertical="center"/>
      <protection locked="0"/>
    </xf>
    <xf numFmtId="0" fontId="16" fillId="0" borderId="25" xfId="0" applyFont="1" applyBorder="1" applyAlignment="1" applyProtection="1">
      <alignment horizontal="center" vertical="center" wrapText="1"/>
      <protection locked="0"/>
    </xf>
    <xf numFmtId="0" fontId="12" fillId="3" borderId="1" xfId="0" applyFont="1" applyFill="1" applyBorder="1" applyAlignment="1">
      <alignment horizontal="center"/>
    </xf>
    <xf numFmtId="0" fontId="13" fillId="0" borderId="1" xfId="0" applyFont="1" applyBorder="1" applyAlignment="1"/>
    <xf numFmtId="9" fontId="11" fillId="0" borderId="25" xfId="0" applyNumberFormat="1" applyFont="1" applyFill="1" applyBorder="1" applyAlignment="1" applyProtection="1">
      <alignment horizontal="center" vertical="center" wrapText="1"/>
      <protection locked="0"/>
    </xf>
    <xf numFmtId="14" fontId="11" fillId="0" borderId="25" xfId="0" applyNumberFormat="1" applyFont="1" applyFill="1" applyBorder="1" applyAlignment="1" applyProtection="1">
      <alignment horizontal="center" vertical="center" wrapText="1"/>
      <protection locked="0"/>
    </xf>
  </cellXfs>
  <cellStyles count="10">
    <cellStyle name="Hipervínculo" xfId="7" builtinId="8"/>
    <cellStyle name="Hyperlink" xfId="9" xr:uid="{CAD96F81-21B7-4B05-AA96-62B0827675F1}"/>
    <cellStyle name="Normal" xfId="0" builtinId="0"/>
    <cellStyle name="Normal 2" xfId="2" xr:uid="{00000000-0005-0000-0000-000033000000}"/>
    <cellStyle name="Normal 3" xfId="3" xr:uid="{00000000-0005-0000-0000-000034000000}"/>
    <cellStyle name="Normal 3 2" xfId="6" xr:uid="{8AD66559-B001-4A45-A2EB-7E9355AAD37D}"/>
    <cellStyle name="Normal 4" xfId="1" xr:uid="{00000000-0005-0000-0000-000032000000}"/>
    <cellStyle name="Normal 5" xfId="5" xr:uid="{B71BE457-81AA-417F-8AA2-97F56442EB4B}"/>
    <cellStyle name="Normal 6" xfId="8" xr:uid="{BEBE9FD4-11C7-4D98-92FD-72E48DCF7B2A}"/>
    <cellStyle name="Porcentaje" xfId="4" builtinId="5"/>
  </cellStyles>
  <dxfs count="2636">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CC99"/>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FF99CC"/>
        </patternFill>
      </fill>
    </dxf>
    <dxf>
      <font>
        <color rgb="FF9C0006"/>
      </font>
      <fill>
        <patternFill>
          <bgColor rgb="FFFFC7CE"/>
        </patternFill>
      </fill>
    </dxf>
    <dxf>
      <fill>
        <patternFill>
          <bgColor rgb="FFCCFFCC"/>
        </patternFill>
      </fill>
    </dxf>
    <dxf>
      <fill>
        <patternFill>
          <bgColor rgb="FFFF99CC"/>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FFCC99"/>
        </patternFill>
      </fill>
    </dxf>
    <dxf>
      <font>
        <color rgb="FF9C0006"/>
      </font>
      <fill>
        <patternFill>
          <bgColor rgb="FFFFC7CE"/>
        </patternFill>
      </fill>
    </dxf>
    <dxf>
      <fill>
        <patternFill>
          <bgColor rgb="FFCCFFCC"/>
        </patternFill>
      </fill>
    </dxf>
    <dxf>
      <fill>
        <patternFill>
          <bgColor rgb="FFFFCC99"/>
        </patternFill>
      </fill>
    </dxf>
    <dxf>
      <fill>
        <patternFill>
          <bgColor rgb="FFCCFFCC"/>
        </patternFill>
      </fill>
    </dxf>
    <dxf>
      <fill>
        <patternFill>
          <bgColor rgb="FFCCFFCC"/>
        </patternFill>
      </fill>
    </dxf>
  </dxfs>
  <tableStyles count="0" defaultTableStyle="TableStyleMedium2" defaultPivotStyle="PivotStyleLight16"/>
  <colors>
    <mruColors>
      <color rgb="FFCCFFCC"/>
      <color rgb="FFD1F5AB"/>
      <color rgb="FFF0A1A1"/>
      <color rgb="FFFF99CC"/>
      <color rgb="FFFFCC99"/>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914400</xdr:colOff>
      <xdr:row>0</xdr:row>
      <xdr:rowOff>171450</xdr:rowOff>
    </xdr:from>
    <xdr:ext cx="1143000" cy="1095375"/>
    <xdr:pic>
      <xdr:nvPicPr>
        <xdr:cNvPr id="2" name="image1.png">
          <a:extLst>
            <a:ext uri="{FF2B5EF4-FFF2-40B4-BE49-F238E27FC236}">
              <a16:creationId xmlns:a16="http://schemas.microsoft.com/office/drawing/2014/main" id="{5DE1F024-760B-4D76-949B-6A52825047C0}"/>
            </a:ext>
          </a:extLst>
        </xdr:cNvPr>
        <xdr:cNvPicPr preferRelativeResize="0"/>
      </xdr:nvPicPr>
      <xdr:blipFill>
        <a:blip xmlns:r="http://schemas.openxmlformats.org/officeDocument/2006/relationships" r:embed="rId1" cstate="print"/>
        <a:stretch>
          <a:fillRect/>
        </a:stretch>
      </xdr:blipFill>
      <xdr:spPr>
        <a:xfrm>
          <a:off x="1209675" y="361950"/>
          <a:ext cx="1143000" cy="109537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12</xdr:col>
      <xdr:colOff>0</xdr:colOff>
      <xdr:row>31</xdr:row>
      <xdr:rowOff>0</xdr:rowOff>
    </xdr:from>
    <xdr:ext cx="266700" cy="55035450"/>
    <xdr:sp macro="" textlink="">
      <xdr:nvSpPr>
        <xdr:cNvPr id="3" name="Shape 3" descr="Vista previa de imagen">
          <a:extLst>
            <a:ext uri="{FF2B5EF4-FFF2-40B4-BE49-F238E27FC236}">
              <a16:creationId xmlns:a16="http://schemas.microsoft.com/office/drawing/2014/main" id="{00000000-0008-0000-0000-000003000000}"/>
            </a:ext>
          </a:extLst>
        </xdr:cNvPr>
        <xdr:cNvSpPr/>
      </xdr:nvSpPr>
      <xdr:spPr>
        <a:xfrm>
          <a:off x="5212650" y="0"/>
          <a:ext cx="266700" cy="75600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12</xdr:col>
      <xdr:colOff>57150</xdr:colOff>
      <xdr:row>23</xdr:row>
      <xdr:rowOff>0</xdr:rowOff>
    </xdr:from>
    <xdr:ext cx="266700" cy="74666475"/>
    <xdr:sp macro="" textlink="">
      <xdr:nvSpPr>
        <xdr:cNvPr id="2" name="Shape 3" descr="Vista previa de imagen">
          <a:extLst>
            <a:ext uri="{FF2B5EF4-FFF2-40B4-BE49-F238E27FC236}">
              <a16:creationId xmlns:a16="http://schemas.microsoft.com/office/drawing/2014/main" id="{00000000-0008-0000-0000-000002000000}"/>
            </a:ext>
          </a:extLst>
        </xdr:cNvPr>
        <xdr:cNvSpPr/>
      </xdr:nvSpPr>
      <xdr:spPr>
        <a:xfrm>
          <a:off x="5212650" y="0"/>
          <a:ext cx="266700" cy="75600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1238250</xdr:colOff>
      <xdr:row>1</xdr:row>
      <xdr:rowOff>180975</xdr:rowOff>
    </xdr:from>
    <xdr:ext cx="1143000" cy="1095375"/>
    <xdr:pic>
      <xdr:nvPicPr>
        <xdr:cNvPr id="6" name="image1.png">
          <a:extLst>
            <a:ext uri="{FF2B5EF4-FFF2-40B4-BE49-F238E27FC236}">
              <a16:creationId xmlns:a16="http://schemas.microsoft.com/office/drawing/2014/main" id="{FBF07B5B-CE31-4951-B7C2-107FEFAC2461}"/>
            </a:ext>
          </a:extLst>
        </xdr:cNvPr>
        <xdr:cNvPicPr preferRelativeResize="0"/>
      </xdr:nvPicPr>
      <xdr:blipFill>
        <a:blip xmlns:r="http://schemas.openxmlformats.org/officeDocument/2006/relationships" r:embed="rId1" cstate="print"/>
        <a:stretch>
          <a:fillRect/>
        </a:stretch>
      </xdr:blipFill>
      <xdr:spPr>
        <a:xfrm>
          <a:off x="4505325" y="361950"/>
          <a:ext cx="1143000" cy="109537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hyperlink" Target="https://mininteriorgovco.sharepoint.com/:f:/s/EvidenciasPMI/Em5x1b1F7wZAsj1vVbZG83QBLcr-A_hVuAGyo6j2plWoyQ?e=sWcupp" TargetMode="External"/><Relationship Id="rId671" Type="http://schemas.openxmlformats.org/officeDocument/2006/relationships/hyperlink" Target="mailto:=@NUM.DE.SEMANA(Q14-P14)" TargetMode="External"/><Relationship Id="rId769" Type="http://schemas.openxmlformats.org/officeDocument/2006/relationships/hyperlink" Target="https://mininteriorgovco.sharepoint.com/:f:/r/sites/EvidenciasPMI/Documentos%20compartidos/Seguimiento%20PMI-OCI/Evidencia%20DCN%20OCI/Corte%2031%20Diciembre%202025/DCN2023H1M1?csf=1&amp;web=1&amp;e=VoaGPw" TargetMode="External"/><Relationship Id="rId21" Type="http://schemas.openxmlformats.org/officeDocument/2006/relationships/hyperlink" Target="https://mininteriorgovco.sharepoint.com/:f:/s/EvidenciasPMI/En1XkLZUoKtFlSgq3zI1v94BNgJyARHjn9oTHi2M5ygWQA?e=eayDmp" TargetMode="External"/><Relationship Id="rId324" Type="http://schemas.openxmlformats.org/officeDocument/2006/relationships/hyperlink" Target="https://mininteriorgovco.sharepoint.com/:f:/r/sites/EvidenciasPMI/Documentos%20compartidos/Seguimiento%20PMI-OCI/Evidencia%20DDH/corte%2030%20junio%202025/DDH2024H1I5?csf=1&amp;web=1&amp;e=PLAk5S" TargetMode="External"/><Relationship Id="rId531" Type="http://schemas.openxmlformats.org/officeDocument/2006/relationships/hyperlink" Target="https://mininteriorgovco.sharepoint.com/:f:/r/sites/EvidenciasPMI/Documentos%20compartidos/Seguimiento%20PMI-OCI/Evidencia%20OIP%20OCI/Corte%2030%20Septiembre%202025/OIPH212M12025?csf=1&amp;web=1&amp;e=t4Y2Eb" TargetMode="External"/><Relationship Id="rId629" Type="http://schemas.openxmlformats.org/officeDocument/2006/relationships/hyperlink" Target="https://mininteriorgovco.sharepoint.com/:f:/r/sites/EvidenciasPMI/Documentos%20compartidos/Seguimiento%20PMI-OCI/Evidencia%20DSC%20OCI/Corte%2030%20Septiembre%202025/DSC2024H5M3?csf=1&amp;web=1&amp;e=SUcrmX" TargetMode="External"/><Relationship Id="rId170" Type="http://schemas.openxmlformats.org/officeDocument/2006/relationships/hyperlink" Target="https://mininteriorgovco.sharepoint.com/:f:/s/EvidenciasPMI/ElwFJiQeV-ZJu3szAFsreHcBczTpztrYw9JAtEVBj1n0aQ?e=rnE9IP" TargetMode="External"/><Relationship Id="rId836" Type="http://schemas.openxmlformats.org/officeDocument/2006/relationships/hyperlink" Target="https://mininteriorgovco.sharepoint.com/:f:/r/sites/EvidenciasPMI/Documentos%20compartidos/Seguimiento%20PMI-OCI/Evidencia%20OAP%20OCI/Corte%2031%20Diciembre%202025/GESCO%20_%20Estad%C3%ADstica/OAP2025H5M1?csf=1&amp;web=1&amp;e=ZzIC0a" TargetMode="External"/><Relationship Id="rId268" Type="http://schemas.openxmlformats.org/officeDocument/2006/relationships/hyperlink" Target="https://mininteriorgovco.sharepoint.com/:f:/s/EvidenciasPMI/Ek-7K9sNijVLsG8PSAlJaBQBelVYCyAc-NomGjrtmeMOEA?e=dPrB1M" TargetMode="External"/><Relationship Id="rId475" Type="http://schemas.openxmlformats.org/officeDocument/2006/relationships/hyperlink" Target="https://mininteriorgovco.sharepoint.com/:f:/r/sites/EvidenciasPMI/Documentos%20compartidos/Seguimiento%20PMI-OCI/Evidencia%20DCN/corte%2030%20junio%202025/DCN2023H28M1?csf=1&amp;web=1&amp;e=G2r9rs" TargetMode="External"/><Relationship Id="rId682" Type="http://schemas.openxmlformats.org/officeDocument/2006/relationships/hyperlink" Target="https://mininteriorgovco.sharepoint.com/:f:/r/sites/EvidenciasPMI/Documentos%20compartidos/Seguimiento%20PMI-OCI/Evidencia%20DAR%20OCI/Corte%2031%20Diciembre%202025/DAR2024H7M1?csf=1&amp;web=1&amp;e=er1ZrB" TargetMode="External"/><Relationship Id="rId32" Type="http://schemas.openxmlformats.org/officeDocument/2006/relationships/hyperlink" Target="https://mininteriorgovco.sharepoint.com/:f:/s/EvidenciasPMI/Ep2PdA6K4OhImXSnIB4ZLV4BeZg_OfDiXFnlGbVOTerZdw?e=CFSffK" TargetMode="External"/><Relationship Id="rId128" Type="http://schemas.openxmlformats.org/officeDocument/2006/relationships/hyperlink" Target="https://mininteriorgovco.sharepoint.com/:f:/s/EvidenciasPMI/EjdytodmCL1Ainc7Lnfb1JQBgnn_GcNvboElGcBQ8yj3Uw?e=iHQwNr" TargetMode="External"/><Relationship Id="rId335" Type="http://schemas.openxmlformats.org/officeDocument/2006/relationships/hyperlink" Target="https://mininteriorgovco.sharepoint.com/:f:/r/sites/EvidenciasPMI/Documentos%20compartidos/Seguimiento%20PMI-OCI/Evidencia%20OIP/Corte%2030%20Junio%202025/OIPH179M12024?csf=1&amp;web=1&amp;e=Kd09Jq" TargetMode="External"/><Relationship Id="rId542" Type="http://schemas.openxmlformats.org/officeDocument/2006/relationships/hyperlink" Target="https://mininteriorgovco.sharepoint.com/:f:/r/sites/EvidenciasPMI/Documentos%20compartidos/Seguimiento%20PMI-CGR/Evidencia%20DCP%20CGR/Corte%2030%20Septiembre%202025/DCPH41M12024?csf=1&amp;web=1&amp;e=37mTPa" TargetMode="External"/><Relationship Id="rId181" Type="http://schemas.openxmlformats.org/officeDocument/2006/relationships/hyperlink" Target="https://mininteriorgovco.sharepoint.com/:f:/s/EvidenciasPMI/El_FbyAvTSlLqccHaS16YBoBayCwMeWccnFAE1c8H0BWDA?e=fa1TKa" TargetMode="External"/><Relationship Id="rId402" Type="http://schemas.openxmlformats.org/officeDocument/2006/relationships/hyperlink" Target="https://mininteriorgovco.sharepoint.com/:f:/r/sites/EvidenciasPMI/Documentos%20compartidos/Seguimiento%20PMI-CGR/Evidencias%20SPS/Corte%2030%20Junio%202025/2023/SPS2023H05M1?csf=1&amp;web=1&amp;e=GWaira" TargetMode="External"/><Relationship Id="rId847" Type="http://schemas.openxmlformats.org/officeDocument/2006/relationships/hyperlink" Target="https://mininteriorgovco.sharepoint.com/:f:/r/sites/EvidenciasPMI/Documentos%20compartidos/Seguimiento%20PMI-CGR/Evidencia%20DDH%20CGR/Corte%2031%20Diciembre%202025/DDH2023H28I1?csf=1&amp;web=1&amp;e=WV5NTv" TargetMode="External"/><Relationship Id="rId279" Type="http://schemas.openxmlformats.org/officeDocument/2006/relationships/hyperlink" Target="https://mininteriorgovco.sharepoint.com/:f:/s/EvidenciasPMI/Eitej4fSAEpDg6xynzTlD5ABcWw753ZyY6lnzKQbR9QG8Q?e=4aUKiT" TargetMode="External"/><Relationship Id="rId486" Type="http://schemas.openxmlformats.org/officeDocument/2006/relationships/hyperlink" Target="https://mininteriorgovco.sharepoint.com/:f:/r/sites/EvidenciasPMI/Documentos%20compartidos/Seguimiento%20PMI-OCI/Evidencia%20DCN/corte%2030%20junio%202025/DCN2024H76M2?csf=1&amp;web=1&amp;e=FqGtxY" TargetMode="External"/><Relationship Id="rId693" Type="http://schemas.openxmlformats.org/officeDocument/2006/relationships/hyperlink" Target="https://mininteriorgovco.sharepoint.com/:f:/r/sites/EvidenciasPMI/Documentos%20compartidos/Seguimiento%20PMI-OCI/Evidencia%20DDH%20OCI/Corte%2031%20Diciembre%202025/DDH2024H8I2?csf=1&amp;web=1&amp;e=kVhQmf" TargetMode="External"/><Relationship Id="rId707" Type="http://schemas.openxmlformats.org/officeDocument/2006/relationships/hyperlink" Target="https://mininteriorgovco.sharepoint.com/:f:/r/sites/EvidenciasPMI/Documentos%20compartidos/Seguimiento%20PMI-OCI/Evidencia%20DDP%20OCI/Corte%2031%20Diciembre%202025/DDP2024H3M1?csf=1&amp;web=1&amp;e=h2KUJu" TargetMode="External"/><Relationship Id="rId43" Type="http://schemas.openxmlformats.org/officeDocument/2006/relationships/hyperlink" Target="https://mininteriorgovco.sharepoint.com/:f:/s/EvidenciasPMI/EvDWRRZsc69Lp1ce0HhAkfgBVO9nveWLZBtFDL4Ls5qWqA?e=HNlfcq" TargetMode="External"/><Relationship Id="rId139" Type="http://schemas.openxmlformats.org/officeDocument/2006/relationships/hyperlink" Target="https://mininteriorgovco.sharepoint.com/:f:/s/EvidenciasPMI/ErW1FQ-v0adOtrWllWxstkEBXujYMjRPXM0u6RWlMO1dMA?e=ITIPby" TargetMode="External"/><Relationship Id="rId346" Type="http://schemas.openxmlformats.org/officeDocument/2006/relationships/hyperlink" Target="https://mininteriorgovco.sharepoint.com/:f:/r/sites/EvidenciasPMI/Documentos%20compartidos/Seguimiento%20PMI-OCI/Evidencia%20OIP/Corte%2030%20Junio%202025/OIPH216M12025.1?csf=1&amp;web=1&amp;e=zrDivr" TargetMode="External"/><Relationship Id="rId553" Type="http://schemas.openxmlformats.org/officeDocument/2006/relationships/hyperlink" Target="https://mininteriorgovco.sharepoint.com/:f:/r/sites/EvidenciasPMI/Documentos%20compartidos/Seguimiento%20PMI-OCI/Evidencia%20DAI%20OCI/Corte%2030%20Septiembre%202025/58.%20DAI2023H2M1OCI?csf=1&amp;web=1&amp;e=GwwvAi" TargetMode="External"/><Relationship Id="rId760" Type="http://schemas.openxmlformats.org/officeDocument/2006/relationships/hyperlink" Target="https://mininteriorgovco.sharepoint.com/:f:/r/sites/EvidenciasPMI/Documentos%20compartidos/Seguimiento%20PMI-OCI/Evidencia%20DAI%20OCI/Corte%2031%20Diciembre%202025/59.%20DAI2023H3M1OCI?csf=1&amp;web=1&amp;e=i2jSyw" TargetMode="External"/><Relationship Id="rId192" Type="http://schemas.openxmlformats.org/officeDocument/2006/relationships/hyperlink" Target="https://mininteriorgovco.sharepoint.com/:f:/s/EvidenciasPMI/El3PsZFE7dRHpH3GjXGBiR4BrmvL-DuVY3AavqayyGYoCw?e=X1dR3H" TargetMode="External"/><Relationship Id="rId206" Type="http://schemas.openxmlformats.org/officeDocument/2006/relationships/hyperlink" Target="https://mininteriorgovco.sharepoint.com/:f:/s/EvidenciasPMI/Ei_06HylHENJtViW_eWfiz0BKwbNAVnSampmCGH2JPRBqQ?e=lXHTx0" TargetMode="External"/><Relationship Id="rId413" Type="http://schemas.openxmlformats.org/officeDocument/2006/relationships/hyperlink" Target="https://mininteriorgovco.sharepoint.com/:f:/r/sites/EvidenciasPMI/Documentos%20compartidos/Seguimiento%20PMI-CGR/Evidencias%20SPS/Corte%2030%20Junio%202025/2023/SPS2023H15M2?csf=1&amp;web=1&amp;e=a08XZg" TargetMode="External"/><Relationship Id="rId858" Type="http://schemas.openxmlformats.org/officeDocument/2006/relationships/comments" Target="../comments1.xml"/><Relationship Id="rId497" Type="http://schemas.openxmlformats.org/officeDocument/2006/relationships/hyperlink" Target="https://mininteriorgovco.sharepoint.com/:f:/r/sites/EvidenciasPMI/Documentos%20compartidos/Seguimiento%20PMI-OCI/Evidencia%20DAR%20OCI/Corte%2030%20Septiembre%202025/DAR2024H1M1?csf=1&amp;web=1&amp;e=EGxU6U" TargetMode="External"/><Relationship Id="rId620" Type="http://schemas.openxmlformats.org/officeDocument/2006/relationships/hyperlink" Target="https://mininteriorgovco.sharepoint.com/:f:/r/sites/EvidenciasPMI/Documentos%20compartidos/Seguimiento%20PMI-CGR/Evidencia%20DIJ%20CGR/Corte%2030%20Septiembre%202025/DIJ2024H4M1?csf=1&amp;web=1&amp;e=EBdaex" TargetMode="External"/><Relationship Id="rId718" Type="http://schemas.openxmlformats.org/officeDocument/2006/relationships/hyperlink" Target="https://mininteriorgovco.sharepoint.com/:f:/r/sites/EvidenciasPMI/Documentos%20compartidos/Seguimiento%20PMI-OCI/Evidencia%20OIP%20OCI/Corte%2031%20Diciembre%202025/OIPH310M12025?csf=1&amp;web=1&amp;e=SN4MtF" TargetMode="External"/><Relationship Id="rId357" Type="http://schemas.openxmlformats.org/officeDocument/2006/relationships/hyperlink" Target="https://mininteriorgovco.sharepoint.com/:f:/r/sites/EvidenciasPMI/Documentos%20compartidos/Seguimiento%20PMI-OCI/Evidencia%20SGC/Corte%2030%20Junio%202025/SGC2025H2M2?csf=1&amp;web=1&amp;e=RxueEY" TargetMode="External"/><Relationship Id="rId54" Type="http://schemas.openxmlformats.org/officeDocument/2006/relationships/hyperlink" Target="https://mininteriorgovco.sharepoint.com/:f:/s/EvidenciasPMI/Eo8HtYIwApxIm4ROEOyN7egBeuPElJDX0iakRis9Wnglag?e=JLE7RB" TargetMode="External"/><Relationship Id="rId217" Type="http://schemas.openxmlformats.org/officeDocument/2006/relationships/hyperlink" Target="https://mininteriorgovco.sharepoint.com/:f:/s/EvidenciasPMI/ErfRHLbbqSVGqQgmO91ETSgB_5YAiYA-N0MCW0Er5n5AqQ?e=lkPlJM" TargetMode="External"/><Relationship Id="rId564" Type="http://schemas.openxmlformats.org/officeDocument/2006/relationships/hyperlink" Target="https://mininteriorgovco.sharepoint.com/:f:/r/sites/EvidenciasPMI/Documentos%20compartidos/Seguimiento%20PMI-CGR/Evidencia%20DAI%20CGR/Corte%2030%20Septiembre%202025/392.%20DAI2024H16M2CGR?csf=1&amp;web=1&amp;e=DpRknb" TargetMode="External"/><Relationship Id="rId771" Type="http://schemas.openxmlformats.org/officeDocument/2006/relationships/hyperlink" Target="https://mininteriorgovco.sharepoint.com/:f:/r/sites/EvidenciasPMI/Documentos%20compartidos/Seguimiento%20PMI-OCI/Evidencia%20DCN%20OCI/Corte%2031%20Diciembre%202025/DCN2023H3M1?csf=1&amp;web=1&amp;e=cDy6Yl" TargetMode="External"/><Relationship Id="rId424" Type="http://schemas.openxmlformats.org/officeDocument/2006/relationships/hyperlink" Target="https://mininteriorgovco.sharepoint.com/:f:/r/sites/EvidenciasPMI/Documentos%20compartidos/Seguimiento%20PMI-CGR/Evidencias%20DAI/Corte%2030%20Junio%202025/DAI2023H27M1%20CGR?csf=1&amp;web=1&amp;e=jQTFim" TargetMode="External"/><Relationship Id="rId631" Type="http://schemas.openxmlformats.org/officeDocument/2006/relationships/hyperlink" Target="https://mininteriorgovco.sharepoint.com/:f:/r/sites/EvidenciasPMI/Documentos%20compartidos/Seguimiento%20PMI-OCI/Evidencia%20DSC%20OCI/Corte%2030%20Septiembre%202025/DSC2024H5M5?csf=1&amp;web=1&amp;e=dMRNJ7" TargetMode="External"/><Relationship Id="rId729" Type="http://schemas.openxmlformats.org/officeDocument/2006/relationships/hyperlink" Target="https://mininteriorgovco.sharepoint.com/:f:/r/sites/EvidenciasPMI/Documentos%20compartidos/Seguimiento%20PMI-CGR/Evidencia%20DIJ%20CGR/Corte%2031%20Diciembre%202025/DIJ2024H8M2?csf=1&amp;web=1&amp;e=e2v40D" TargetMode="External"/><Relationship Id="rId270" Type="http://schemas.openxmlformats.org/officeDocument/2006/relationships/hyperlink" Target="https://mininteriorgovco.sharepoint.com/:f:/s/EvidenciasPMI/Eg68GfgdKd1OgQ35l1knv3AB8yCygDuVZxJe16z-7wk4Aw?e=kQjQdS" TargetMode="External"/><Relationship Id="rId65" Type="http://schemas.openxmlformats.org/officeDocument/2006/relationships/hyperlink" Target="https://mininteriorgovco.sharepoint.com/:f:/s/EvidenciasPMI/EkyiD6zVrzNEhufpkNVqXMgBrh_6ceB1uHZGnaYk5HTq8w?e=gspd5I" TargetMode="External"/><Relationship Id="rId130" Type="http://schemas.openxmlformats.org/officeDocument/2006/relationships/hyperlink" Target="https://mininteriorgovco.sharepoint.com/:f:/s/EvidenciasPMI/El9FDDlHIbhBpRF5WznfxX8Bi3Uvh4TH0smiInX3iYgBKw?e=KrqWV3" TargetMode="External"/><Relationship Id="rId368" Type="http://schemas.openxmlformats.org/officeDocument/2006/relationships/hyperlink" Target="https://mininteriorgovco.sharepoint.com/:f:/r/sites/EvidenciasPMI/Documentos%20compartidos/Seguimiento%20PMI-OCI/Evidencia%20SGH/Corte%2030%20Junio%202025/SGH2024H8M2?csf=1&amp;web=1&amp;e=qoHA1R" TargetMode="External"/><Relationship Id="rId575" Type="http://schemas.openxmlformats.org/officeDocument/2006/relationships/hyperlink" Target="https://mininteriorgovco.sharepoint.com/:f:/r/sites/EvidenciasPMI/Documentos%20compartidos/Seguimiento%20PMI-CGR/Evidencia%20DAI%20CGR/Corte%2030%20Septiembre%202025/409.%20DAI2024H32M1CGR?csf=1&amp;web=1&amp;e=z6pfA7" TargetMode="External"/><Relationship Id="rId782" Type="http://schemas.openxmlformats.org/officeDocument/2006/relationships/hyperlink" Target="https://mininteriorgovco.sharepoint.com/:f:/r/sites/EvidenciasPMI/Documentos%20compartidos/Seguimiento%20PMI-OCI/Evidencia%20DSC%20OCI/Corte%2031%20Diciembre%202025/DSCH149M42024?csf=1&amp;web=1&amp;e=KglEyG" TargetMode="External"/><Relationship Id="rId228" Type="http://schemas.openxmlformats.org/officeDocument/2006/relationships/hyperlink" Target="https://mininteriorgovco.sharepoint.com/:f:/s/EvidenciasPMI/EgZ6umRZ8JhIg7Nnldid_EoBFDRm-K6t5lp3tEPU9CTvOw?e=ckmN4o" TargetMode="External"/><Relationship Id="rId435" Type="http://schemas.openxmlformats.org/officeDocument/2006/relationships/hyperlink" Target="https://mininteriorgovco.sharepoint.com/:f:/r/sites/EvidenciasPMI/Documentos%20compartidos/Seguimiento%20PMI-CGR/Evidencias%20DAI/Corte%2030%20Junio%202025/DAI2023H2M3%20CGR?csf=1&amp;web=1&amp;e=KrKlcA" TargetMode="External"/><Relationship Id="rId642" Type="http://schemas.openxmlformats.org/officeDocument/2006/relationships/hyperlink" Target="https://mininteriorgovco.sharepoint.com/:f:/r/sites/EvidenciasPMI/Documentos%20compartidos/Seguimiento%20PMI-CGR/Evidencia%20SPS%20CGR/Corte%2030%20Septiembre%202025/2023/SPS2023H06M2?csf=1&amp;web=1&amp;e=kehBCM" TargetMode="External"/><Relationship Id="rId281" Type="http://schemas.openxmlformats.org/officeDocument/2006/relationships/hyperlink" Target="https://mininteriorgovco.sharepoint.com/:f:/s/EvidenciasPMI/EhYkpv5jhC1Bn-qUAg3ae7IBQnNM39IY5ReHMgiIlEE8uw?e=hnckac" TargetMode="External"/><Relationship Id="rId502" Type="http://schemas.openxmlformats.org/officeDocument/2006/relationships/hyperlink" Target="https://mininteriorgovco.sharepoint.com/:f:/r/sites/EvidenciasPMI/Documentos%20compartidos/Seguimiento%20PMI-OCI/Evidencia%20DAR%20OCI/Corte%2030%20Septiembre%202025/DAR2024H6M1?csf=1&amp;web=1&amp;e=iE5UVn" TargetMode="External"/><Relationship Id="rId76" Type="http://schemas.openxmlformats.org/officeDocument/2006/relationships/hyperlink" Target="https://mininteriorgovco.sharepoint.com/:f:/s/EvidenciasPMI/EhvWkyKAgOZNvx7r_B05Kq0BCEiaq-FDKFsd6VrnA7eeYQ?e=VdLnPP" TargetMode="External"/><Relationship Id="rId141" Type="http://schemas.openxmlformats.org/officeDocument/2006/relationships/hyperlink" Target="https://mininteriorgovco.sharepoint.com/:f:/s/EvidenciasPMI/EmU7cOazKqZPlWYaKGa4tcEBpyi7j-2Z3TjUksCswMElPw?e=tWjIMc" TargetMode="External"/><Relationship Id="rId379" Type="http://schemas.openxmlformats.org/officeDocument/2006/relationships/hyperlink" Target="https://mininteriorgovco.sharepoint.com/:f:/r/sites/EvidenciasPMI/Documentos%20compartidos/Seguimiento%20PMI-OCI/Evidencia%20OAP/corte%2030%20junio%202025/OAP2025H5M2?csf=1&amp;web=1&amp;e=bvMDtn" TargetMode="External"/><Relationship Id="rId586" Type="http://schemas.openxmlformats.org/officeDocument/2006/relationships/hyperlink" Target="https://mininteriorgovco.sharepoint.com/:f:/r/sites/EvidenciasPMI/Documentos%20compartidos/Seguimiento%20PMI-OCI/Evidencia%20DAI%20OCI/Corte%2030%20Septiembre%202025/95.%20DAI2024H8M3OCI?csf=1&amp;web=1&amp;e=M44U8W" TargetMode="External"/><Relationship Id="rId793" Type="http://schemas.openxmlformats.org/officeDocument/2006/relationships/hyperlink" Target="https://mininteriorgovco.sharepoint.com/:f:/r/sites/EvidenciasPMI/Documentos%20compartidos/Seguimiento%20PMI-CGR/Evidencia%20SAF%20CGR/Corte%2031%20Diciembre%202025/SAF2024H9M2?csf=1&amp;web=1&amp;e=qr8k0s" TargetMode="External"/><Relationship Id="rId807" Type="http://schemas.openxmlformats.org/officeDocument/2006/relationships/hyperlink" Target="https://mininteriorgovco.sharepoint.com/:f:/r/sites/EvidenciasPMI/Documentos%20compartidos/Seguimiento%20PMI-OCI/Evidencia%20SGH%20OCI/Corte%2031%20Diciembre%202025/SGH2025H3M1?csf=1&amp;web=1&amp;e=sreWW3" TargetMode="External"/><Relationship Id="rId7" Type="http://schemas.openxmlformats.org/officeDocument/2006/relationships/hyperlink" Target="https://mininteriorgovco.sharepoint.com/:f:/s/EvidenciasPMI/Ep5JgV0L879HoW1-scJZK6cBCKJNveN5BVDDxwR7XqfBkA?e=jHeizz" TargetMode="External"/><Relationship Id="rId239" Type="http://schemas.openxmlformats.org/officeDocument/2006/relationships/hyperlink" Target="https://mininteriorgovco.sharepoint.com/:f:/s/EvidenciasPMI/EgwSZUptRL1GgFdTgXrqAogBE6VVKNcQfdWgkdJiyNIlkA?e=CqeQTD" TargetMode="External"/><Relationship Id="rId446" Type="http://schemas.openxmlformats.org/officeDocument/2006/relationships/hyperlink" Target="https://mininteriorgovco.sharepoint.com/:f:/r/sites/EvidenciasPMI/Documentos%20compartidos/Seguimiento%20PMI-OCI/Evidencia%20DAI/corte%2030%20junio%202025/DAI2024H4M1%20OCI?csf=1&amp;web=1&amp;e=gxv0JL" TargetMode="External"/><Relationship Id="rId653" Type="http://schemas.openxmlformats.org/officeDocument/2006/relationships/hyperlink" Target="https://mininteriorgovco.sharepoint.com/:f:/r/sites/EvidenciasPMI/Documentos%20compartidos/Seguimiento%20PMI-CGR/Evidencia%20SPS%20CGR/Corte%2030%20Septiembre%202025/2023/SPS2023H18M3?csf=1&amp;web=1&amp;e=JUyYuq" TargetMode="External"/><Relationship Id="rId292" Type="http://schemas.openxmlformats.org/officeDocument/2006/relationships/hyperlink" Target="https://mininteriorgovco.sharepoint.com/:f:/s/EvidenciasPMI/EnTz8l17ihpNpxeKqBNsW_wBN-7MGWKVb7WRWiRVUuft2Q?e=LpfwfI" TargetMode="External"/><Relationship Id="rId306" Type="http://schemas.openxmlformats.org/officeDocument/2006/relationships/hyperlink" Target="https://mininteriorgovco.sharepoint.com/:f:/r/sites/EvidenciasPMI/Documentos%20compartidos/Seguimiento%20PMI-OCI/Evidencia%20DIJ/corte%2030%20junio%202025/EVIDENCIAS%20SEGUIMIENTO%20CORTE%2030%20DE%20JUNIO/DIJ2025H173M1?csf=1&amp;web=1&amp;e=bKabF0" TargetMode="External"/><Relationship Id="rId87" Type="http://schemas.openxmlformats.org/officeDocument/2006/relationships/hyperlink" Target="https://mininteriorgovco.sharepoint.com/:f:/s/EvidenciasPMI/Em7du6xctc5FrAua9RGUCqwBXl-fvuLkap-kvDm8rhbUZA?e=DgnU4o" TargetMode="External"/><Relationship Id="rId513" Type="http://schemas.openxmlformats.org/officeDocument/2006/relationships/hyperlink" Target="https://mininteriorgovco.sharepoint.com/:f:/r/sites/EvidenciasPMI/Documentos%20compartidos/Seguimiento%20PMI-OCI/Evidencia%20DDP%20OCI/Corte%2030%20Septiembre%202025/DDP2024H3M1?csf=1&amp;web=1&amp;e=1W2Tmz" TargetMode="External"/><Relationship Id="rId597" Type="http://schemas.openxmlformats.org/officeDocument/2006/relationships/hyperlink" Target="https://mininteriorgovco.sharepoint.com/:f:/r/sites/EvidenciasPMI/Documentos%20compartidos/Seguimiento%20PMI-CGR/Evidencia%20DAI%20CGR/Corte%2030%20Septiembre%202025/164.%20DAI2022H8M1CGR?csf=1&amp;web=1&amp;e=Fv2wSp" TargetMode="External"/><Relationship Id="rId720" Type="http://schemas.openxmlformats.org/officeDocument/2006/relationships/hyperlink" Target="https://mininteriorgovco.sharepoint.com/:f:/r/sites/EvidenciasPMI/Documentos%20compartidos/Seguimiento%20PMI-OCI/Evidencia%20OIP%20OCI/Corte%2031%20Diciembre%202025/OIPH313M22025?csf=1&amp;web=1&amp;e=LdavKh" TargetMode="External"/><Relationship Id="rId818" Type="http://schemas.openxmlformats.org/officeDocument/2006/relationships/hyperlink" Target="https://mininteriorgovco.sharepoint.com/:f:/r/sites/EvidenciasPMI/Documentos%20compartidos/Seguimiento%20PMI-OCI/Evidencia%20SAF%20OCI/2025/Corte%2031%20Diciembre%202025/SAF2025H6M1?csf=1&amp;web=1&amp;e=d3my8Q" TargetMode="External"/><Relationship Id="rId152" Type="http://schemas.openxmlformats.org/officeDocument/2006/relationships/hyperlink" Target="https://mininteriorgovco.sharepoint.com/:b:/s/EvidenciasPMI/EWnOjaw7PMVGgVstkqQeXcEBo7E-a8X6tB_a1LWwmhT0mg?e=1BWx0C" TargetMode="External"/><Relationship Id="rId457" Type="http://schemas.openxmlformats.org/officeDocument/2006/relationships/hyperlink" Target="https://mininteriorgovco.sharepoint.com/:f:/r/sites/EvidenciasPMI/Documentos%20compartidos/Seguimiento%20PMI-OCI/Evidencia%20DDP/corte%2030%20junio%202025/DDP2024H1M3?csf=1&amp;web=1&amp;e=VdMPAh" TargetMode="External"/><Relationship Id="rId664" Type="http://schemas.openxmlformats.org/officeDocument/2006/relationships/hyperlink" Target="https://mininteriorgovco.sharepoint.com/:f:/r/sites/EvidenciasPMI/Documentos%20compartidos/Seguimiento%20PMI-CGR/Evidencia%20DCN%20CGR/Corte%2030%20Septiembre%202025/DCN2023H25M5?csf=1&amp;web=1&amp;e=eR3EYM" TargetMode="External"/><Relationship Id="rId14" Type="http://schemas.openxmlformats.org/officeDocument/2006/relationships/hyperlink" Target="https://mininteriorgovco.sharepoint.com/:f:/s/EvidenciasPMI/Emf6XW7GyDdLt1jaqI0DbAsBYJwJXhVAhPsJKFfmJuwc-Q?e=OZJByA" TargetMode="External"/><Relationship Id="rId317" Type="http://schemas.openxmlformats.org/officeDocument/2006/relationships/hyperlink" Target="https://mininteriorgovco.sharepoint.com/:f:/r/sites/EvidenciasPMI/Documentos%20compartidos/Seguimiento%20PMI-CGR/Evidencias%20SPS/Corte%2030%20Junio%202025/2022/SPS2022H2M1?csf=1&amp;web=1&amp;e=dwiPtq" TargetMode="External"/><Relationship Id="rId524" Type="http://schemas.openxmlformats.org/officeDocument/2006/relationships/hyperlink" Target="https://mininteriorgovco.sharepoint.com/:f:/r/sites/EvidenciasPMI/Documentos%20compartidos/Seguimiento%20PMI-OCI/Evidencia%20OIP%20OCI/Corte%2030%20Septiembre%202025/OIPH182M12024?csf=1&amp;web=1&amp;e=AkGyDU" TargetMode="External"/><Relationship Id="rId731" Type="http://schemas.openxmlformats.org/officeDocument/2006/relationships/hyperlink" Target="https://mininteriorgovco.sharepoint.com/:f:/r/sites/EvidenciasPMI/Documentos%20compartidos/Seguimiento%20PMI-CGR/Evidencia%20DCP%20CGR/Corte%2031%20Diciembre%202025/DCPH41M12024?csf=1&amp;web=1&amp;e=ojgoBT" TargetMode="External"/><Relationship Id="rId98" Type="http://schemas.openxmlformats.org/officeDocument/2006/relationships/hyperlink" Target="https://mininteriorgovco.sharepoint.com/:f:/s/EvidenciasPMI/EoAvn7-lt5ZOhXagDjpz6aEBOd-RAwIQ43-yDw0GaEyXTA?e=TSBi36" TargetMode="External"/><Relationship Id="rId163" Type="http://schemas.openxmlformats.org/officeDocument/2006/relationships/hyperlink" Target="https://mininteriorgovco.sharepoint.com/:f:/s/EvidenciasPMI/EmxFTJ0fONVGgPmtaGNfIeUBHLITZ8lzy_pp2iMITu6OOQ?e=NhwwlL" TargetMode="External"/><Relationship Id="rId370" Type="http://schemas.openxmlformats.org/officeDocument/2006/relationships/hyperlink" Target="https://mininteriorgovco.sharepoint.com/:f:/r/sites/EvidenciasPMI/Documentos%20compartidos/Seguimiento%20PMI-OCI/Evidencia%20OAP/corte%2030%20junio%202025/OAP2025H1M2?csf=1&amp;web=1&amp;e=bRCDB9" TargetMode="External"/><Relationship Id="rId829" Type="http://schemas.openxmlformats.org/officeDocument/2006/relationships/hyperlink" Target="https://mininteriorgovco.sharepoint.com/:f:/r/sites/EvidenciasPMI/Documentos%20compartidos/Seguimiento%20PMI-CGR/Evidencia%20DCP%20CGR/Corte%2031%20Diciembre%202025/DCPH41M12024?csf=1&amp;web=1&amp;e=ojgoBT" TargetMode="External"/><Relationship Id="rId230" Type="http://schemas.openxmlformats.org/officeDocument/2006/relationships/hyperlink" Target="https://mininteriorgovco.sharepoint.com/:f:/s/EvidenciasPMI/EpF-_3rIIrBHnAqlCUXxqG4Bv2SJAbt4jTdiW0TVDolznw?e=RNZGQ3" TargetMode="External"/><Relationship Id="rId468" Type="http://schemas.openxmlformats.org/officeDocument/2006/relationships/hyperlink" Target="https://mininteriorgovco.sharepoint.com/:f:/r/sites/EvidenciasPMI/Documentos%20compartidos/Seguimiento%20PMI-CGR/Evidencias%20DCN/Corte%2030%20Junio%202025/DCN2023H136M8?csf=1&amp;web=1&amp;e=tVvFhK" TargetMode="External"/><Relationship Id="rId675" Type="http://schemas.openxmlformats.org/officeDocument/2006/relationships/hyperlink" Target="mailto:=@NUM.DE.SEMANA(Q14-P14)" TargetMode="External"/><Relationship Id="rId25" Type="http://schemas.openxmlformats.org/officeDocument/2006/relationships/hyperlink" Target="https://mininteriorgovco.sharepoint.com/:f:/s/EvidenciasPMI/Eoaf2YXvMghBjOgsDmRhzyUBiB3DJvteU9P0CvWd1XbQKg?e=SOOF93" TargetMode="External"/><Relationship Id="rId328" Type="http://schemas.openxmlformats.org/officeDocument/2006/relationships/hyperlink" Target="https://mininteriorgovco.sharepoint.com/:f:/r/sites/EvidenciasPMI/Documentos%20compartidos/Seguimiento%20PMI-OCI/Evidencia%20DDH/corte%2030%20junio%202025/DDH2024H3I2?csf=1&amp;web=1&amp;e=CIK2Um" TargetMode="External"/><Relationship Id="rId535" Type="http://schemas.openxmlformats.org/officeDocument/2006/relationships/hyperlink" Target="https://mininteriorgovco.sharepoint.com/:f:/r/sites/EvidenciasPMI/Documentos%20compartidos/Seguimiento%20PMI-OCI/Evidencia%20OAP%20OCI/Corte%2030%20Septiembre%202025/OAP2025H6M2?csf=1&amp;web=1&amp;e=UNm573" TargetMode="External"/><Relationship Id="rId742" Type="http://schemas.openxmlformats.org/officeDocument/2006/relationships/hyperlink" Target="https://mininteriorgovco.sharepoint.com/:f:/r/sites/EvidenciasPMI/Documentos%20compartidos/Seguimiento%20PMI-CGR/Evidencia%20SPS%20CGR/Corte%2031%20Diciembre%202025/SPS2023H17M1?csf=1&amp;web=1&amp;e=HxZBkZ" TargetMode="External"/><Relationship Id="rId174" Type="http://schemas.openxmlformats.org/officeDocument/2006/relationships/hyperlink" Target="https://mininteriorgovco.sharepoint.com/:f:/s/EvidenciasPMI/EvJAACvpCCVLmKrdRoh-tuQBY_w--xiTZzVHBH9ZPheSVg?e=ctLLF5" TargetMode="External"/><Relationship Id="rId381" Type="http://schemas.openxmlformats.org/officeDocument/2006/relationships/hyperlink" Target="https://mininteriorgovco.sharepoint.com/:f:/r/sites/EvidenciasPMI/Documentos%20compartidos/Seguimiento%20PMI-OCI/Evidencia%20OAP/corte%2030%20junio%202025/OAP2025H6M2?csf=1&amp;web=1&amp;e=NW7HLq" TargetMode="External"/><Relationship Id="rId602" Type="http://schemas.openxmlformats.org/officeDocument/2006/relationships/hyperlink" Target="https://mininteriorgovco.sharepoint.com/:f:/r/sites/EvidenciasPMI/Documentos%20compartidos/Seguimiento%20PMI-CGR/Evidencia%20DAI%20CGR/Corte%2030%20Septiembre%202025/242.%20DAI2023H27M2CGR?csf=1&amp;web=1&amp;e=Brb8JO" TargetMode="External"/><Relationship Id="rId241" Type="http://schemas.openxmlformats.org/officeDocument/2006/relationships/hyperlink" Target="https://mininteriorgovco.sharepoint.com/:f:/s/EvidenciasPMI/EvSQDQO2K8NMpBxjwYYfSW8BgWZzZ6ZOier0VKp5cKkHkg?e=CA2dew" TargetMode="External"/><Relationship Id="rId479" Type="http://schemas.openxmlformats.org/officeDocument/2006/relationships/hyperlink" Target="https://mininteriorgovco.sharepoint.com/:f:/r/sites/EvidenciasPMI/Documentos%20compartidos/Seguimiento%20PMI-OCI/Evidencia%20DCN/corte%2030%20junio%202025/DCN2023H32M1?csf=1&amp;web=1&amp;e=9ouZzl" TargetMode="External"/><Relationship Id="rId686" Type="http://schemas.openxmlformats.org/officeDocument/2006/relationships/hyperlink" Target="https://mininteriorgovco.sharepoint.com/:f:/r/sites/EvidenciasPMI/Documentos%20compartidos/Seguimiento%20PMI-OCI/Evidencia%20OIP%20OCI/Corte%2031%20Diciembre%202025/OIPH182M12024?csf=1&amp;web=1&amp;e=jCSdeC" TargetMode="External"/><Relationship Id="rId36" Type="http://schemas.openxmlformats.org/officeDocument/2006/relationships/hyperlink" Target="https://mininteriorgovco.sharepoint.com/:f:/s/EvidenciasPMI/EnAMG1n99AhLk9Zc_LjpRL0BjCTL5j0lTNS1nxYSY7piew?e=AxD8ou" TargetMode="External"/><Relationship Id="rId339" Type="http://schemas.openxmlformats.org/officeDocument/2006/relationships/hyperlink" Target="https://mininteriorgovco.sharepoint.com/:f:/r/sites/EvidenciasPMI/Documentos%20compartidos/Seguimiento%20PMI-OCI/Evidencia%20OIP/Corte%2030%20Junio%202025/OIPH184M22024?csf=1&amp;web=1&amp;e=AF78dr" TargetMode="External"/><Relationship Id="rId546" Type="http://schemas.openxmlformats.org/officeDocument/2006/relationships/hyperlink" Target="https://mininteriorgovco.sharepoint.com/:f:/r/sites/EvidenciasPMI/Documentos%20compartidos/Seguimiento%20PMI-OCI/Evidencia%20OAP%20OCI/Corte%2030%20Septiembre%202025/OAP2025H9M3?csf=1&amp;web=1&amp;e=45h0hI" TargetMode="External"/><Relationship Id="rId753" Type="http://schemas.openxmlformats.org/officeDocument/2006/relationships/hyperlink" Target="https://mininteriorgovco.sharepoint.com/:f:/r/sites/EvidenciasPMI/Documentos%20compartidos/Seguimiento%20PMI-CGR/Evidencia%20DAI%20CGR/Corte%2031%20Diciembre%202025/403.%20DAI2024H26M1CGR?csf=1&amp;web=1&amp;e=dvD8pT" TargetMode="External"/><Relationship Id="rId101" Type="http://schemas.openxmlformats.org/officeDocument/2006/relationships/hyperlink" Target="https://mininteriorgovco.sharepoint.com/:f:/s/EvidenciasPMI/EnCNqRACv9hDtazXQns07U0BNuAFYov_fo9ozTg0__rX8A?e=U8o45P" TargetMode="External"/><Relationship Id="rId185" Type="http://schemas.openxmlformats.org/officeDocument/2006/relationships/hyperlink" Target="https://mininteriorgovco.sharepoint.com/:f:/s/EvidenciasPMI/ElcJ8rY4h2pDsAVJjOw92d8BUkWFw3o6p8dFbOTPtiNJKA?e=TgSmRS" TargetMode="External"/><Relationship Id="rId406" Type="http://schemas.openxmlformats.org/officeDocument/2006/relationships/hyperlink" Target="https://mininteriorgovco.sharepoint.com/:f:/r/sites/EvidenciasPMI/Documentos%20compartidos/Seguimiento%20PMI-CGR/Evidencias%20SPS/Corte%2030%20Junio%202025/2023/SPS2023H14M3?csf=1&amp;web=1&amp;e=8fyz0e" TargetMode="External"/><Relationship Id="rId392" Type="http://schemas.openxmlformats.org/officeDocument/2006/relationships/hyperlink" Target="https://mininteriorgovco.sharepoint.com/:f:/r/sites/EvidenciasPMI/Documentos%20compartidos/Seguimiento%20PMI-OCI/Evidencia%20DAR/corte%2030%20junio%202025/DAR2024H4M1?csf=1&amp;web=1&amp;e=tFU607" TargetMode="External"/><Relationship Id="rId613" Type="http://schemas.openxmlformats.org/officeDocument/2006/relationships/hyperlink" Target="https://mininteriorgovco.sharepoint.com/:f:/r/sites/EvidenciasPMI/Documentos%20compartidos/Seguimiento%20PMI-OCI/Evidencia%20DIJ%20OCI/Corte%2030%20Septiembre%202025/DIJ2024H1M1-%20DIJ2024M5H1?csf=1&amp;web=1&amp;e=QffzU3" TargetMode="External"/><Relationship Id="rId697" Type="http://schemas.openxmlformats.org/officeDocument/2006/relationships/hyperlink" Target="https://mininteriorgovco.sharepoint.com/:f:/r/sites/EvidenciasPMI/Documentos%20compartidos/Seguimiento%20PMI-OCI/Evidencia%20OIP%20OCI/Corte%2031%20Diciembre%202025/OIPH214M22025?csf=1&amp;web=1&amp;e=AtDZp6" TargetMode="External"/><Relationship Id="rId820" Type="http://schemas.openxmlformats.org/officeDocument/2006/relationships/hyperlink" Target="https://mininteriorgovco.sharepoint.com/:f:/r/sites/EvidenciasPMI/Documentos%20compartidos/Seguimiento%20PMI-OCI/Evidencia%20OAP%20OCI/Corte%2031%20Diciembre%202025/Planeaci%C3%B3n%20Institucional/OAP2025H3M1?csf=1&amp;web=1&amp;e=6w0Obh" TargetMode="External"/><Relationship Id="rId252" Type="http://schemas.openxmlformats.org/officeDocument/2006/relationships/hyperlink" Target="https://mininteriorgovco.sharepoint.com/:f:/s/EvidenciasPMI/EriK9CKg2yBKmAIo0gx2IggBv2NwUcaJC084VVxnpRj75g?e=puQpQy" TargetMode="External"/><Relationship Id="rId47" Type="http://schemas.openxmlformats.org/officeDocument/2006/relationships/hyperlink" Target="https://mininteriorgovco.sharepoint.com/:f:/s/EvidenciasPMI/EqWi0ewZsd1Li5_mqEpoG5QBaP1HMs4kaHsJGoLAwW7zVQ?e=xCiskl" TargetMode="External"/><Relationship Id="rId112" Type="http://schemas.openxmlformats.org/officeDocument/2006/relationships/hyperlink" Target="https://mininteriorgovco.sharepoint.com/:x:/s/EvidenciasPMI/EU4f9UUCXX1JnXf8tTRMaAoB735Q4UTjAwONmAo_sFij1g?e=8BZOwK" TargetMode="External"/><Relationship Id="rId557" Type="http://schemas.openxmlformats.org/officeDocument/2006/relationships/hyperlink" Target="https://mininteriorgovco.sharepoint.com/:f:/r/sites/EvidenciasPMI/Documentos%20compartidos/Seguimiento%20PMI-OCI/Evidencia%20DAI%20OCI/Corte%2030%20Septiembre%202025/87.%20DAI2024H2M1OCI?csf=1&amp;web=1&amp;e=3UDYHq" TargetMode="External"/><Relationship Id="rId764" Type="http://schemas.openxmlformats.org/officeDocument/2006/relationships/hyperlink" Target="https://mininteriorgovco.sharepoint.com/:f:/r/sites/EvidenciasPMI/Documentos%20compartidos/Seguimiento%20PMI-OCI/Evidencia%20DAI%20OCI/Corte%2031%20Diciembre%202025/93.%20DAI2024H8M1OCI?csf=1&amp;web=1&amp;e=6p85sY" TargetMode="External"/><Relationship Id="rId196" Type="http://schemas.openxmlformats.org/officeDocument/2006/relationships/hyperlink" Target="https://mininteriorgovco.sharepoint.com/:f:/s/EvidenciasPMI/EsqxXv7cSZBKr7iNg2s9HJYBal9A6q83SeM7U9iPbQUaFw?e=ZT9IG0" TargetMode="External"/><Relationship Id="rId417" Type="http://schemas.openxmlformats.org/officeDocument/2006/relationships/hyperlink" Target="https://mininteriorgovco.sharepoint.com/:f:/r/sites/EvidenciasPMI/Documentos%20compartidos/Seguimiento%20PMI-CGR/Evidencias%20SPS/Corte%2030%20Junio%202025/2023/SPS2023H22M5?csf=1&amp;web=1&amp;e=zN6ldQ" TargetMode="External"/><Relationship Id="rId624" Type="http://schemas.openxmlformats.org/officeDocument/2006/relationships/hyperlink" Target="https://mininteriorgovco.sharepoint.com/:f:/r/sites/EvidenciasPMI/Documentos%20compartidos/Seguimiento%20PMI-CGR/Evidencia%20DIJ%20CGR/Corte%2030%20Septiembre%202025/DIJ2024H7M2?csf=1&amp;web=1&amp;e=nltY1Y" TargetMode="External"/><Relationship Id="rId831" Type="http://schemas.openxmlformats.org/officeDocument/2006/relationships/hyperlink" Target="https://mininteriorgovco.sharepoint.com/:f:/r/sites/EvidenciasPMI/Documentos%20compartidos/Seguimiento%20PMI-OCI/Evidencia%20OAP%20OCI/Corte%2031%20Diciembre%202025/GESCO%20_%20Estad%C3%ADstica/OAP2025H1M1?csf=1&amp;web=1&amp;e=T9puJx" TargetMode="External"/><Relationship Id="rId263" Type="http://schemas.openxmlformats.org/officeDocument/2006/relationships/hyperlink" Target="https://mininteriorgovco.sharepoint.com/:f:/s/EvidenciasPMI/Et2AgK69vaVFk170puXkwtoBxbYUkaPdKxXaQHtTy_nTgQ?e=eBwnyf" TargetMode="External"/><Relationship Id="rId470" Type="http://schemas.openxmlformats.org/officeDocument/2006/relationships/hyperlink" Target="https://mininteriorgovco.sharepoint.com/:f:/r/sites/EvidenciasPMI/Documentos%20compartidos/Seguimiento%20PMI-CGR/Evidencias%20DCN/Corte%2030%20Junio%202025/DCN2024H200M1?csf=1&amp;web=1&amp;e=a5oIIQ" TargetMode="External"/><Relationship Id="rId58" Type="http://schemas.openxmlformats.org/officeDocument/2006/relationships/hyperlink" Target="https://mininteriorgovco.sharepoint.com/:f:/s/EvidenciasPMI/EqrQERMXo-hGs-BsZ8ptVpkBeiQ3ITEBq-ULPbzHC6P00Q?e=21VtzD" TargetMode="External"/><Relationship Id="rId123" Type="http://schemas.openxmlformats.org/officeDocument/2006/relationships/hyperlink" Target="https://mininteriorgovco.sharepoint.com/:f:/s/EvidenciasPMI/EuQjdhexszlHrfoWOO6AvwMBxew4gIIQW2lqCH1CIKAZ2g?e=7FYijW" TargetMode="External"/><Relationship Id="rId330" Type="http://schemas.openxmlformats.org/officeDocument/2006/relationships/hyperlink" Target="https://mininteriorgovco.sharepoint.com/:f:/r/sites/EvidenciasPMI/Documentos%20compartidos/Seguimiento%20PMI-OCI/Evidencia%20DDH/corte%2030%20junio%202025/DDH2024H6I2?csf=1&amp;web=1&amp;e=NjcFjS" TargetMode="External"/><Relationship Id="rId568" Type="http://schemas.openxmlformats.org/officeDocument/2006/relationships/hyperlink" Target="https://mininteriorgovco.sharepoint.com/:f:/r/sites/EvidenciasPMI/Documentos%20compartidos/Seguimiento%20PMI-CGR/Evidencia%20DAI%20CGR/Corte%2030%20Septiembre%202025/397.%20DAI2024H21M1CGR?csf=1&amp;web=1&amp;e=PeSquV" TargetMode="External"/><Relationship Id="rId775" Type="http://schemas.openxmlformats.org/officeDocument/2006/relationships/hyperlink" Target="https://mininteriorgovco.sharepoint.com/:f:/r/sites/EvidenciasPMI/Documentos%20compartidos/Seguimiento%20PMI-OCI/Evidencia%20DCN%20OCI/Corte%2031%20Diciembre%202025/DCN2024H2M3?csf=1&amp;web=1&amp;e=JFHN8p" TargetMode="External"/><Relationship Id="rId428" Type="http://schemas.openxmlformats.org/officeDocument/2006/relationships/hyperlink" Target="https://mininteriorgovco.sharepoint.com/:f:/r/sites/EvidenciasPMI/Documentos%20compartidos/Seguimiento%20PMI-CGR/Evidencias%20DAI/Corte%2030%20Junio%202025/DAI2023H21M1%20CGR?csf=1&amp;web=1&amp;e=zdZGNJ" TargetMode="External"/><Relationship Id="rId635" Type="http://schemas.openxmlformats.org/officeDocument/2006/relationships/hyperlink" Target="https://mininteriorgovco.sharepoint.com/:f:/r/sites/EvidenciasPMI/Documentos%20compartidos/Seguimiento%20PMI-OCI/Evidencia%20DDH%20OCI/Corte%2030%20Septiembre%202025/DDH2024H7I2?csf=1&amp;web=1&amp;e=rMyTTL" TargetMode="External"/><Relationship Id="rId842" Type="http://schemas.openxmlformats.org/officeDocument/2006/relationships/hyperlink" Target="https://mininteriorgovco.sharepoint.com/:f:/r/sites/EvidenciasPMI/Documentos%20compartidos/Seguimiento%20PMI-OCI/Evidencia%20OAP%20OCI/Corte%2031%20Diciembre%202025/GESCO%20_%20Estad%C3%ADstica/OAP2025H7M3?csf=1&amp;web=1&amp;e=hs7GYI" TargetMode="External"/><Relationship Id="rId274" Type="http://schemas.openxmlformats.org/officeDocument/2006/relationships/hyperlink" Target="https://mininteriorgovco.sharepoint.com/:f:/s/EvidenciasPMI/EiVGE7Vqdf1NtubZoPAWuh8Baatl26EUQx0p9kfKaUtiAw?e=r6BmGU" TargetMode="External"/><Relationship Id="rId481" Type="http://schemas.openxmlformats.org/officeDocument/2006/relationships/hyperlink" Target="https://mininteriorgovco.sharepoint.com/:f:/r/sites/EvidenciasPMI/Documentos%20compartidos/Seguimiento%20PMI-OCI/Evidencia%20DCN/corte%2030%20junio%202025/DCN2024H71M2?csf=1&amp;web=1&amp;e=gh6jRA" TargetMode="External"/><Relationship Id="rId702" Type="http://schemas.openxmlformats.org/officeDocument/2006/relationships/hyperlink" Target="https://mininteriorgovco.sharepoint.com/:f:/r/sites/EvidenciasPMI/Documentos%20compartidos/Seguimiento%20PMI-OCI/Evidencia%20DDP%20OCI/Corte%2031%20Diciembre%202025/DDP2024H1M1?csf=1&amp;web=1&amp;e=e8Vlaf" TargetMode="External"/><Relationship Id="rId69" Type="http://schemas.openxmlformats.org/officeDocument/2006/relationships/hyperlink" Target="https://mininteriorgovco.sharepoint.com/:f:/r/sites/EvidenciasPMI/Documentos%20compartidos/Seguimiento%20PMI-OCI/Evidencia%20SPS/Corte%2030%20de%20Junio/HALLAZGO%20No.%2027?csf=1&amp;web=1&amp;e=JnHks2" TargetMode="External"/><Relationship Id="rId134" Type="http://schemas.openxmlformats.org/officeDocument/2006/relationships/hyperlink" Target="https://mininteriorgovco.sharepoint.com/:f:/s/EvidenciasPMI/EmrWB7BlRM5FkX02dFfe6tABkTZ7i5MZ7VI6oqR6unzUnw?e=eCRUJJ" TargetMode="External"/><Relationship Id="rId579" Type="http://schemas.openxmlformats.org/officeDocument/2006/relationships/hyperlink" Target="https://mininteriorgovco.sharepoint.com/:f:/r/sites/EvidenciasPMI/Documentos%20compartidos/Seguimiento%20PMI-OCI/Evidencia%20DAI%20OCI/Corte%2030%20Septiembre%202025/60.%20DAI2023H4M1OCI?csf=1&amp;web=1&amp;e=L0bmyn" TargetMode="External"/><Relationship Id="rId786" Type="http://schemas.openxmlformats.org/officeDocument/2006/relationships/hyperlink" Target="https://mininteriorgovco.sharepoint.com/:f:/r/sites/EvidenciasPMI/Documentos%20compartidos/Seguimiento%20PMI-OCI/Evidencia%20SGC%20OCI/Corte%2031%20Diciembre%202025/SGC2025H1M1?csf=1&amp;web=1&amp;e=N5BUM0" TargetMode="External"/><Relationship Id="rId341" Type="http://schemas.openxmlformats.org/officeDocument/2006/relationships/hyperlink" Target="https://mininteriorgovco.sharepoint.com/:f:/r/sites/EvidenciasPMI/Documentos%20compartidos/Seguimiento%20PMI-OCI/Evidencia%20OIP/Corte%2030%20Junio%202025/OIPMH186M12024?csf=1&amp;web=1&amp;e=fGmw5K" TargetMode="External"/><Relationship Id="rId439" Type="http://schemas.openxmlformats.org/officeDocument/2006/relationships/hyperlink" Target="https://mininteriorgovco.sharepoint.com/:f:/r/sites/EvidenciasPMI/Documentos%20compartidos/Seguimiento%20PMI-OCI/Evidencia%20DAI/corte%2030%20junio%202025/DAI2023H4M1%20OCI?csf=1&amp;web=1&amp;e=DW3XvW" TargetMode="External"/><Relationship Id="rId646" Type="http://schemas.openxmlformats.org/officeDocument/2006/relationships/hyperlink" Target="https://mininteriorgovco.sharepoint.com/:f:/r/sites/EvidenciasPMI/Documentos%20compartidos/Seguimiento%20PMI-CGR/Evidencia%20SPS%20CGR/Corte%2030%20Septiembre%202025/2023/SPS2023H14M3?csf=1&amp;web=1&amp;e=u24Wxv" TargetMode="External"/><Relationship Id="rId201" Type="http://schemas.openxmlformats.org/officeDocument/2006/relationships/hyperlink" Target="https://mininteriorgovco.sharepoint.com/:f:/s/EvidenciasPMI/EuDTedo_syZOpI5tfkrtUUgBoAItkRI6ZFYqyImPb9us_w?e=taZk4W" TargetMode="External"/><Relationship Id="rId285" Type="http://schemas.openxmlformats.org/officeDocument/2006/relationships/hyperlink" Target="https://mininteriorgovco.sharepoint.com/:f:/s/EvidenciasPMI/Em-SafhakjRLg231ZAz_y3sBrlz_oMimWbJylQXtxJaBZA?e=cpI1y7" TargetMode="External"/><Relationship Id="rId506" Type="http://schemas.openxmlformats.org/officeDocument/2006/relationships/hyperlink" Target="https://mininteriorgovco.sharepoint.com/:f:/r/sites/EvidenciasPMI/Documentos%20compartidos/Seguimiento%20PMI-CGR/Evidencia%20SGH%20CGR/Corte%2030%20Septiembre%202025/SGH2024H41M1?csf=1&amp;web=1&amp;e=sqdrXH" TargetMode="External"/><Relationship Id="rId853" Type="http://schemas.openxmlformats.org/officeDocument/2006/relationships/hyperlink" Target="https://mininteriorgovco.sharepoint.com/:f:/r/sites/EvidenciasPMI/Documentos%20compartidos/Seguimiento%20PMI-OCI/Evidencia%20OIP%20OCI/Corte%2031%20Diciembre%202025/OIPH270M12025?csf=1&amp;web=1&amp;e=NiWu4d" TargetMode="External"/><Relationship Id="rId492" Type="http://schemas.openxmlformats.org/officeDocument/2006/relationships/hyperlink" Target="mailto:=@NUM.DE.SEMANA(Q14-P14)" TargetMode="External"/><Relationship Id="rId713" Type="http://schemas.openxmlformats.org/officeDocument/2006/relationships/hyperlink" Target="https://mininteriorgovco.sharepoint.com/:f:/r/sites/EvidenciasPMI/Documentos%20compartidos/Seguimiento%20PMI-OCI/Evidencia%20OIP%20OCI/Corte%2031%20Diciembre%202025/OIPH219M12025?csf=1&amp;web=1&amp;e=YCLGkn" TargetMode="External"/><Relationship Id="rId797" Type="http://schemas.openxmlformats.org/officeDocument/2006/relationships/hyperlink" Target="https://mininteriorgovco.sharepoint.com/:f:/r/sites/EvidenciasPMI/Documentos%20compartidos/Seguimiento%20PMI-CGR/Evidencia%20SAF%20CGR/Corte%2031%20Diciembre%202025/SAF2024H11M1?csf=1&amp;web=1&amp;e=YzFCXY" TargetMode="External"/><Relationship Id="rId145" Type="http://schemas.openxmlformats.org/officeDocument/2006/relationships/hyperlink" Target="https://mininteriorgovco.sharepoint.com/:f:/s/EvidenciasPMI/EmQ89pr83-NFrrWireHwKsUBAz_UTBWF1WOaXMn0Ybl3lg?e=gu7v8G" TargetMode="External"/><Relationship Id="rId352" Type="http://schemas.openxmlformats.org/officeDocument/2006/relationships/hyperlink" Target="https://mininteriorgovco.sharepoint.com/:f:/r/sites/EvidenciasPMI/Documentos%20compartidos/Seguimiento%20PMI-CGR/Evidencias%20SGC/Corte%2030%20Junio%202025/SGC2023H22M3?csf=1&amp;web=1&amp;e=ah8Pcs" TargetMode="External"/><Relationship Id="rId212" Type="http://schemas.openxmlformats.org/officeDocument/2006/relationships/hyperlink" Target="https://mininteriorgovco.sharepoint.com/:f:/s/EvidenciasPMI/EsAv_0d_5eZBgkCaTUOviY8BuQCefmt93VW0_ogqz3iTMg?e=ruNAT8" TargetMode="External"/><Relationship Id="rId657" Type="http://schemas.openxmlformats.org/officeDocument/2006/relationships/hyperlink" Target="https://mininteriorgovco.sharepoint.com/:f:/r/sites/EvidenciasPMI/Documentos%20compartidos/Seguimiento%20PMI-CGR/Evidencia%20SPS%20CGR/Corte%2030%20Septiembre%202025/2024/SPS2024H14M1?csf=1&amp;web=1&amp;e=zttPDD" TargetMode="External"/><Relationship Id="rId296" Type="http://schemas.openxmlformats.org/officeDocument/2006/relationships/hyperlink" Target="https://mininteriorgovco.sharepoint.com/:f:/s/EvidenciasPMI/Eh19-gxJsJBBjXVxOuGetpwBZodqaogNAGzxSxAE4G13XQ?e=anHTqc" TargetMode="External"/><Relationship Id="rId517" Type="http://schemas.openxmlformats.org/officeDocument/2006/relationships/hyperlink" Target="https://mininteriorgovco.sharepoint.com/:f:/r/sites/EvidenciasPMI/Documentos%20compartidos/Seguimiento%20PMI-OCI/Evidencia%20DDP%20OCI/Corte%2030%20Septiembre%202025/DDP2024H8M2?csf=1&amp;web=1&amp;e=DtNoXH" TargetMode="External"/><Relationship Id="rId724" Type="http://schemas.openxmlformats.org/officeDocument/2006/relationships/hyperlink" Target="https://mininteriorgovco.sharepoint.com/:f:/r/sites/EvidenciasPMI/Documentos%20compartidos/Seguimiento%20PMI-OCI/Evidencia%20DIJ%20OCI/Corte%2031%20Diciembre%202025/DIJ2024H4M1?csf=1&amp;web=1&amp;e=j6S4lH" TargetMode="External"/><Relationship Id="rId60" Type="http://schemas.openxmlformats.org/officeDocument/2006/relationships/hyperlink" Target="https://mininteriorgovco.sharepoint.com/:f:/s/EvidenciasPMI/ElE-VBvIb5NJhGrkw7KdJbQBC5Qhd0YwfmItB8pa5gTAQA?e=hcxdDB" TargetMode="External"/><Relationship Id="rId156" Type="http://schemas.openxmlformats.org/officeDocument/2006/relationships/hyperlink" Target="https://mininteriorgovco.sharepoint.com/:f:/s/EvidenciasPMI/EmBA6xDbbTdBpGEi5nFtBRoB7sDy25I-VNiD9B7DDA2r0g?e=BX1InG" TargetMode="External"/><Relationship Id="rId363" Type="http://schemas.openxmlformats.org/officeDocument/2006/relationships/hyperlink" Target="https://mininteriorgovco.sharepoint.com/:f:/r/sites/EvidenciasPMI/Documentos%20compartidos/Seguimiento%20PMI-OCI/Evidencia%20SGH/Corte%2030%20Junio%202025/SGH2024H4M1?csf=1&amp;web=1&amp;e=dfRKVI" TargetMode="External"/><Relationship Id="rId570" Type="http://schemas.openxmlformats.org/officeDocument/2006/relationships/hyperlink" Target="https://mininteriorgovco.sharepoint.com/:f:/r/sites/EvidenciasPMI/Documentos%20compartidos/Seguimiento%20PMI-CGR/Evidencia%20DAI%20CGR/Corte%2030%20Septiembre%202025/401.%20DAI2024H25M1CGR?csf=1&amp;web=1&amp;e=VVEREd" TargetMode="External"/><Relationship Id="rId223" Type="http://schemas.openxmlformats.org/officeDocument/2006/relationships/hyperlink" Target="https://mininteriorgovco.sharepoint.com/:f:/s/EvidenciasPMI/ErEZmo0RXy1KuuHNQ9z8q_sBEyMxs2hhLqjixQI3f23C0g?e=SJAiXs" TargetMode="External"/><Relationship Id="rId430" Type="http://schemas.openxmlformats.org/officeDocument/2006/relationships/hyperlink" Target="https://mininteriorgovco.sharepoint.com/:f:/r/sites/EvidenciasPMI/Documentos%20compartidos/Seguimiento%20PMI-CGR/Evidencias%20DAI/Corte%2030%20Junio%202025/DAI2023HT3022017M3%20CGR?csf=1&amp;web=1&amp;e=RC9Byr" TargetMode="External"/><Relationship Id="rId668" Type="http://schemas.openxmlformats.org/officeDocument/2006/relationships/hyperlink" Target="https://mininteriorgovco.sharepoint.com/:f:/r/sites/EvidenciasPMI/Documentos%20compartidos/Seguimiento%20PMI-OCI/Evidencia%20DCN%20OCI/Corte%2030%20Septiembre%202025/DCN2024H8M2?csf=1&amp;web=1&amp;e=Yt7S2T" TargetMode="External"/><Relationship Id="rId18" Type="http://schemas.openxmlformats.org/officeDocument/2006/relationships/hyperlink" Target="https://mininteriorgovco.sharepoint.com/:f:/s/EvidenciasPMI/EgLVf1iw9VxIrHj8Fma5xGUBHxDhzBjrSiaJysbmS_vpsQ?e=bV1WOO" TargetMode="External"/><Relationship Id="rId528" Type="http://schemas.openxmlformats.org/officeDocument/2006/relationships/hyperlink" Target="https://mininteriorgovco.sharepoint.com/:f:/r/sites/EvidenciasPMI/Documentos%20compartidos/Seguimiento%20PMI-OCI/Evidencia%20DAI%20OCI/Corte%2030%20Septiembre%202025/20.%20DAI2022H25M1OCI?csf=1&amp;web=1&amp;e=0jWite" TargetMode="External"/><Relationship Id="rId735" Type="http://schemas.openxmlformats.org/officeDocument/2006/relationships/hyperlink" Target="https://mininteriorgovco.sharepoint.com/:f:/r/sites/EvidenciasPMI/Documentos%20compartidos/Seguimiento%20PMI-CGR/Evidencia%20SPS%20CGR/Corte%2031%20Diciembre%202025/SPS2023H8M1?csf=1&amp;web=1&amp;e=fSbqxb" TargetMode="External"/><Relationship Id="rId167" Type="http://schemas.openxmlformats.org/officeDocument/2006/relationships/hyperlink" Target="https://mininteriorgovco.sharepoint.com/:f:/s/EvidenciasPMI/EsfC473Hy7pKljGEAt6VrzIBuY5TACJsijFPvcCeKdIUWw?e=YJxWBU" TargetMode="External"/><Relationship Id="rId374" Type="http://schemas.openxmlformats.org/officeDocument/2006/relationships/hyperlink" Target="https://mininteriorgovco.sharepoint.com/:f:/r/sites/EvidenciasPMI/Documentos%20compartidos/Seguimiento%20PMI-OCI/Evidencia%20OAP/corte%2030%20junio%202025/OAP2025H2M2?csf=1&amp;web=1&amp;e=JFU4io" TargetMode="External"/><Relationship Id="rId581" Type="http://schemas.openxmlformats.org/officeDocument/2006/relationships/hyperlink" Target="https://mininteriorgovco.sharepoint.com/:f:/r/sites/EvidenciasPMI/Documentos%20compartidos/Seguimiento%20PMI-OCI/Evidencia%20DAI%20OCI/Corte%2030%20Septiembre%202025/89.%20DAI2024H4M1OCI?csf=1&amp;web=1&amp;e=LMGa6Y" TargetMode="External"/><Relationship Id="rId71" Type="http://schemas.openxmlformats.org/officeDocument/2006/relationships/hyperlink" Target="https://mininteriorgovco.sharepoint.com/:f:/r/sites/EvidenciasPMI/Documentos%20compartidos/Seguimiento%20PMI-OCI/Evidencia%20SPS/Corte%2030%20de%20Junio/HALLAZGO%20No.%2029?csf=1&amp;web=1&amp;e=EpybUu" TargetMode="External"/><Relationship Id="rId234" Type="http://schemas.openxmlformats.org/officeDocument/2006/relationships/hyperlink" Target="https://mininteriorgovco.sharepoint.com/:f:/s/EvidenciasPMI/EjRo0Sne669BuOgrZ9EEQHcB9SFPKtDknX0ZcFW145Rt0A?e=rNTy95" TargetMode="External"/><Relationship Id="rId679" Type="http://schemas.openxmlformats.org/officeDocument/2006/relationships/hyperlink" Target="https://mininteriorgovco.sharepoint.com/:f:/r/sites/EvidenciasPMI/Documentos%20compartidos/Seguimiento%20PMI-OCI/Evidencia%20DAR%20OCI/Corte%2031%20Diciembre%202025/DAR2024H4M1?csf=1&amp;web=1&amp;e=BsJYuu" TargetMode="External"/><Relationship Id="rId802" Type="http://schemas.openxmlformats.org/officeDocument/2006/relationships/hyperlink" Target="https://mininteriorgovco.sharepoint.com/:f:/r/sites/EvidenciasPMI/Documentos%20compartidos/Seguimiento%20PMI-OCI/Evidencia%20SGH%20OCI/Corte%2031%20Diciembre%202025/SGH2024H3M1?csf=1&amp;web=1&amp;e=SPIdqO" TargetMode="External"/><Relationship Id="rId2" Type="http://schemas.openxmlformats.org/officeDocument/2006/relationships/hyperlink" Target="https://mininteriorgovco.sharepoint.com/:f:/s/EvidenciasPMI/ErUCPQxwKyxJmCoNfp5gZwoBJuCTlYIWd955TKSFkvDUjg?e=GEfdRf" TargetMode="External"/><Relationship Id="rId29" Type="http://schemas.openxmlformats.org/officeDocument/2006/relationships/hyperlink" Target="https://mininteriorgovco.sharepoint.com/:f:/s/EvidenciasPMI/Enb8PDzYLtBLvBU5H-TxfYgBI7RVNZdt-VT5XTWocfllpw?e=voUw3C" TargetMode="External"/><Relationship Id="rId441" Type="http://schemas.openxmlformats.org/officeDocument/2006/relationships/hyperlink" Target="https://mininteriorgovco.sharepoint.com/:f:/r/sites/EvidenciasPMI/Documentos%20compartidos/Seguimiento%20PMI-OCI/Evidencia%20DAI/corte%2030%20junio%202025/DAI2023H7M1%20OCI?csf=1&amp;web=1&amp;e=8XwhzG" TargetMode="External"/><Relationship Id="rId539" Type="http://schemas.openxmlformats.org/officeDocument/2006/relationships/hyperlink" Target="https://mininteriorgovco.sharepoint.com/:f:/r/sites/EvidenciasPMI/Documentos%20compartidos/Seguimiento%20PMI-OCI/Evidencia%20OIP%20OCI/Corte%2030%20Septiembre%202025/OIPH222M12025?csf=1&amp;web=1&amp;e=c2Ymd5" TargetMode="External"/><Relationship Id="rId746" Type="http://schemas.openxmlformats.org/officeDocument/2006/relationships/hyperlink" Target="https://mininteriorgovco.sharepoint.com/:f:/r/sites/EvidenciasPMI/Documentos%20compartidos/Seguimiento%20PMI-CGR/Evidencia%20SPS%20CGR/Corte%2031%20Diciembre%202025/SPS2024H14M1?csf=1&amp;web=1&amp;e=RGct3X" TargetMode="External"/><Relationship Id="rId178" Type="http://schemas.openxmlformats.org/officeDocument/2006/relationships/hyperlink" Target="https://mininteriorgovco.sharepoint.com/:f:/s/EvidenciasPMI/EhtLt1aZbRBOl10yxwU9230BtuCbFeBmaKWh41Wzp_81zA?e=Bt4BE4" TargetMode="External"/><Relationship Id="rId301" Type="http://schemas.openxmlformats.org/officeDocument/2006/relationships/hyperlink" Target="https://mininteriorgovco.sharepoint.com/:f:/s/EvidenciasPMI/Eveg9eHgC3pEsfXmmqmXL68B5PNZUYQz2dTdpnoeiwtD_Q?e=lAQQbm" TargetMode="External"/><Relationship Id="rId82" Type="http://schemas.openxmlformats.org/officeDocument/2006/relationships/hyperlink" Target="https://mininteriorgovco.sharepoint.com/:f:/s/EvidenciasPMI/Emw3UJ3FbQlBq7vinMrO__EBBrmRVNNkJBoE_koKZecAYQ?e=kOZgtv" TargetMode="External"/><Relationship Id="rId385" Type="http://schemas.openxmlformats.org/officeDocument/2006/relationships/hyperlink" Target="https://mininteriorgovco.sharepoint.com/:f:/r/sites/EvidenciasPMI/Documentos%20compartidos/Seguimiento%20PMI-OCI/Evidencia%20OAP/corte%2030%20junio%202025/OAP2025H8M3?csf=1&amp;web=1&amp;e=cXCcK4" TargetMode="External"/><Relationship Id="rId592" Type="http://schemas.openxmlformats.org/officeDocument/2006/relationships/hyperlink" Target="https://mininteriorgovco.sharepoint.com/:f:/r/sites/EvidenciasPMI/Documentos%20compartidos/Seguimiento%20PMI-OCI/Evidencia%20SAF%20OCI/2025/Corte%2030%20de%20septiembre%202025/SAF2024H13I239_CGR?csf=1&amp;web=1&amp;e=aEWQz8" TargetMode="External"/><Relationship Id="rId606" Type="http://schemas.openxmlformats.org/officeDocument/2006/relationships/hyperlink" Target="https://mininteriorgovco.sharepoint.com/:f:/r/sites/EvidenciasPMI/Documentos%20compartidos/Seguimiento%20PMI-OCI/Evidencia%20SGC%20OCI/Corte%2030%20Septiembre%202025/SGC2025H1M1?csf=1&amp;web=1&amp;e=6JcLq1" TargetMode="External"/><Relationship Id="rId813" Type="http://schemas.openxmlformats.org/officeDocument/2006/relationships/hyperlink" Target="https://mininteriorgovco.sharepoint.com/:f:/r/sites/EvidenciasPMI/Documentos%20compartidos/Seguimiento%20PMI-OCI/Evidencia%20SGH%20OCI/Corte%2031%20Diciembre%202025/SGH2025H4M6?csf=1&amp;web=1&amp;e=7H8I1y" TargetMode="External"/><Relationship Id="rId245" Type="http://schemas.openxmlformats.org/officeDocument/2006/relationships/hyperlink" Target="https://mininteriorgovco.sharepoint.com/:f:/s/EvidenciasPMI/Ei8pETe6VTJLpY9SjXisUzoB5NhH6WM2BRkBrApgoOaZFg?e=9dKmSr" TargetMode="External"/><Relationship Id="rId452" Type="http://schemas.openxmlformats.org/officeDocument/2006/relationships/hyperlink" Target="https://mininteriorgovco.sharepoint.com/:f:/r/sites/EvidenciasPMI/Documentos%20compartidos/Seguimiento%20PMI-OCI/Evidencia%20DAI/corte%2030%20junio%202025/DAI2024H8M3%20OCI?csf=1&amp;web=1&amp;e=fHK51x" TargetMode="External"/><Relationship Id="rId105" Type="http://schemas.openxmlformats.org/officeDocument/2006/relationships/hyperlink" Target="https://mininteriorgovco.sharepoint.com/:f:/s/EvidenciasPMI/Egt_cpd0hq5NiYFNXyLf6fQBSQE8YIVDKjaSQ394bWP7YA?e=2kPAry" TargetMode="External"/><Relationship Id="rId312" Type="http://schemas.openxmlformats.org/officeDocument/2006/relationships/hyperlink" Target="https://mininteriorgovco.sharepoint.com/:f:/r/sites/EvidenciasPMI/Documentos%20compartidos/Seguimiento%20PMI-CGR/Evidencias%20GAV/Corte%2030%20Junio%202025/H139M12023?csf=1&amp;web=1&amp;e=ZTwcij" TargetMode="External"/><Relationship Id="rId757" Type="http://schemas.openxmlformats.org/officeDocument/2006/relationships/hyperlink" Target="https://mininteriorgovco.sharepoint.com/:f:/r/sites/EvidenciasPMI/Documentos%20compartidos/Seguimiento%20PMI-CGR/Evidencia%20DAI%20CGR/Corte%2031%20Diciembre%202025/414.%20DAI2024H37M1CGR?csf=1&amp;web=1&amp;e=XHPsMM" TargetMode="External"/><Relationship Id="rId93" Type="http://schemas.openxmlformats.org/officeDocument/2006/relationships/hyperlink" Target="https://mininteriorgovco.sharepoint.com/:f:/s/EvidenciasPMI/EpGUlBPZYexLroWroF8cnngBuods5mHXWPXByxfmTBHEFQ?e=uhTVq5" TargetMode="External"/><Relationship Id="rId189" Type="http://schemas.openxmlformats.org/officeDocument/2006/relationships/hyperlink" Target="https://mininteriorgovco.sharepoint.com/:f:/s/EvidenciasPMI/EvDR9Bc1stxNlXbk7mhTBdkB308lcgWdgQIkR1yis7vE4g?e=n0lorq" TargetMode="External"/><Relationship Id="rId396" Type="http://schemas.openxmlformats.org/officeDocument/2006/relationships/hyperlink" Target="https://mininteriorgovco.sharepoint.com/:f:/r/sites/EvidenciasPMI/Documentos%20compartidos/Seguimiento%20PMI-CGR/Evidencias%20SPS/Corte%2030%20Junio%202025/2022/SPS2022H12M2?csf=1&amp;web=1&amp;e=JtuP9C" TargetMode="External"/><Relationship Id="rId617" Type="http://schemas.openxmlformats.org/officeDocument/2006/relationships/hyperlink" Target="https://mininteriorgovco.sharepoint.com/:f:/r/sites/EvidenciasPMI/Documentos%20compartidos/Seguimiento%20PMI-OCI/Evidencia%20DIJ%20OCI/Corte%2030%20Septiembre%202025/DIJ2024H1M1-%20DIJ2024M5H1?csf=1&amp;web=1&amp;e=YNJA8n" TargetMode="External"/><Relationship Id="rId824" Type="http://schemas.openxmlformats.org/officeDocument/2006/relationships/hyperlink" Target="https://mininteriorgovco.sharepoint.com/:f:/r/sites/EvidenciasPMI/Documentos%20compartidos/Seguimiento%20PMI-OCI/Evidencia%20OAP%20OCI/Corte%2031%20Diciembre%202025/Planeaci%C3%B3n%20Institucional/OAP2025H8M2?csf=1&amp;web=1&amp;e=wE51iI" TargetMode="External"/><Relationship Id="rId256" Type="http://schemas.openxmlformats.org/officeDocument/2006/relationships/hyperlink" Target="https://mininteriorgovco.sharepoint.com/:f:/s/EvidenciasPMI/Eh0_XAzCcNFPp6qqFxwgAiEBAf7mq6hN011XZVwe5cWEbg?e=KauQX3" TargetMode="External"/><Relationship Id="rId463" Type="http://schemas.openxmlformats.org/officeDocument/2006/relationships/hyperlink" Target="https://mininteriorgovco.sharepoint.com/:f:/r/sites/EvidenciasPMI/Documentos%20compartidos/Seguimiento%20PMI-OCI/Evidencia%20DDP/corte%2030%20junio%202025/DDP2024H8M1?csf=1&amp;web=1&amp;e=bIPXhj" TargetMode="External"/><Relationship Id="rId670" Type="http://schemas.openxmlformats.org/officeDocument/2006/relationships/hyperlink" Target="https://mininteriorgovco.sharepoint.com/:f:/r/sites/EvidenciasPMI/Documentos%20compartidos/Seguimiento%20PMI-CGR/Evidencia%20GCG%20CGR/Corte%2030%20Septiembre%202025/GCG2024H30M1?csf=1&amp;web=1&amp;e=GpJGZB" TargetMode="External"/><Relationship Id="rId116" Type="http://schemas.openxmlformats.org/officeDocument/2006/relationships/hyperlink" Target="https://mininteriorgovco.sharepoint.com/:f:/s/EvidenciasPMI/Eh6AT7UZQGFBiF1NLkVUnTAB_gDpFyCktzTVOzhYWbwDXg?e=HkKaeG" TargetMode="External"/><Relationship Id="rId323" Type="http://schemas.openxmlformats.org/officeDocument/2006/relationships/hyperlink" Target="https://mininteriorgovco.sharepoint.com/:f:/r/sites/EvidenciasPMI/Documentos%20compartidos/Seguimiento%20PMI-OCI/Evidencia%20DDH/corte%2030%20junio%202025/DDH2024H1I3?csf=1&amp;web=1&amp;e=BhUrVW" TargetMode="External"/><Relationship Id="rId530" Type="http://schemas.openxmlformats.org/officeDocument/2006/relationships/hyperlink" Target="https://mininteriorgovco.sharepoint.com/:f:/r/sites/EvidenciasPMI/Documentos%20compartidos/Seguimiento%20PMI-OCI/Evidencia%20OAP%20OCI/Corte%2030%20Septiembre%202025/OAP2025H4M1?csf=1&amp;web=1&amp;e=EtXhuc" TargetMode="External"/><Relationship Id="rId768" Type="http://schemas.openxmlformats.org/officeDocument/2006/relationships/hyperlink" Target="https://mininteriorgovco.sharepoint.com/:f:/r/sites/EvidenciasPMI/Documentos%20compartidos/Seguimiento%20PMI-OCI/Evidencia%20DAI%20OCI/Corte%2031%20Diciembre%202025/97.%20DAI2024H9M2OCI?csf=1&amp;web=1&amp;e=MEZfuA" TargetMode="External"/><Relationship Id="rId20" Type="http://schemas.openxmlformats.org/officeDocument/2006/relationships/hyperlink" Target="https://mininteriorgovco.sharepoint.com/:f:/s/EvidenciasPMI/EkNGg5mmC45OvyZlwdsPK0oBOgZY0DLp2uK8KocdsE6a3A?e=DOgZ52" TargetMode="External"/><Relationship Id="rId628" Type="http://schemas.openxmlformats.org/officeDocument/2006/relationships/hyperlink" Target="https://mininteriorgovco.sharepoint.com/:f:/r/sites/EvidenciasPMI/Documentos%20compartidos/Seguimiento%20PMI-OCI/Evidencia%20DSC%20OCI/Corte%2030%20Septiembre%202025/DSC2024H5M2?csf=1&amp;web=1&amp;e=ejV8xe" TargetMode="External"/><Relationship Id="rId835" Type="http://schemas.openxmlformats.org/officeDocument/2006/relationships/hyperlink" Target="https://mininteriorgovco.sharepoint.com/:f:/r/sites/EvidenciasPMI/Documentos%20compartidos/Seguimiento%20PMI-OCI/Evidencia%20OAP%20OCI/Corte%2031%20Diciembre%202025/GESCO%20_%20Estad%C3%ADstica/OAP2025H4M3?csf=1&amp;web=1&amp;e=NV0r42" TargetMode="External"/><Relationship Id="rId267" Type="http://schemas.openxmlformats.org/officeDocument/2006/relationships/hyperlink" Target="https://mininteriorgovco.sharepoint.com/:f:/s/EvidenciasPMI/EgxF2LwjqnVKreS9n3-mdAcBE--UmN_rmkTMSjHD8BXj-w?e=diz7wo" TargetMode="External"/><Relationship Id="rId474" Type="http://schemas.openxmlformats.org/officeDocument/2006/relationships/hyperlink" Target="https://mininteriorgovco.sharepoint.com/:f:/r/sites/EvidenciasPMI/Documentos%20compartidos/Seguimiento%20PMI-OCI/Evidencia%20DCN/corte%2030%20junio%202025/DCN2023H27M1?csf=1&amp;web=1&amp;e=2ICaxs" TargetMode="External"/><Relationship Id="rId127" Type="http://schemas.openxmlformats.org/officeDocument/2006/relationships/hyperlink" Target="https://mininteriorgovco.sharepoint.com/:f:/s/EvidenciasPMI/EhCBtSldB79KhgarD07wXSIBXhS9RFBQm-l_FW0dcAESpg?e=Fhi1Q6" TargetMode="External"/><Relationship Id="rId681" Type="http://schemas.openxmlformats.org/officeDocument/2006/relationships/hyperlink" Target="https://mininteriorgovco.sharepoint.com/:f:/r/sites/EvidenciasPMI/Documentos%20compartidos/Seguimiento%20PMI-OCI/Evidencia%20DAR%20OCI/Corte%2031%20Diciembre%202025/DAR2024H6M1?csf=1&amp;web=1&amp;e=2c6uwB" TargetMode="External"/><Relationship Id="rId779" Type="http://schemas.openxmlformats.org/officeDocument/2006/relationships/hyperlink" Target="https://mininteriorgovco.sharepoint.com/:f:/r/sites/EvidenciasPMI/Documentos%20compartidos/Seguimiento%20PMI-OCI/Evidencia%20DCN%20OCI/Corte%2031%20Diciembre%202025/DCN2024H7M1?csf=1&amp;web=1&amp;e=FRLyyP" TargetMode="External"/><Relationship Id="rId31" Type="http://schemas.openxmlformats.org/officeDocument/2006/relationships/hyperlink" Target="https://mininteriorgovco.sharepoint.com/:f:/s/EvidenciasPMI/EorzYj_JY6ZPopFg4ACpMc4B3eVxG-WNGRwnuD-K-m2GnA?e=IkhyeB" TargetMode="External"/><Relationship Id="rId334" Type="http://schemas.openxmlformats.org/officeDocument/2006/relationships/hyperlink" Target="https://mininteriorgovco.sharepoint.com/:f:/r/sites/EvidenciasPMI/Documentos%20compartidos/Seguimiento%20PMI-CGR/Evidencias%20DDH/Corte%2030%20Junio%202025/2023DDHH28I1?csf=1&amp;web=1&amp;e=KERmzN" TargetMode="External"/><Relationship Id="rId541" Type="http://schemas.openxmlformats.org/officeDocument/2006/relationships/hyperlink" Target="https://mininteriorgovco.sharepoint.com/:f:/r/sites/EvidenciasPMI/Documentos%20compartidos/Seguimiento%20PMI-CGR/Evidencia%20DCP%20CGR/Corte%2030%20Septiembre%202025/DCPH40M12024?csf=1&amp;web=1&amp;e=HiLk2n" TargetMode="External"/><Relationship Id="rId639" Type="http://schemas.openxmlformats.org/officeDocument/2006/relationships/hyperlink" Target="https://mininteriorgovco.sharepoint.com/:f:/r/sites/EvidenciasPMI/Documentos%20compartidos/Seguimiento%20PMI-CGR/Evidencia%20SPS%20CGR/Corte%2030%20Septiembre%202025/2024/SPS2024H35M1?csf=1&amp;web=1&amp;e=iYfLkU" TargetMode="External"/><Relationship Id="rId180" Type="http://schemas.openxmlformats.org/officeDocument/2006/relationships/hyperlink" Target="https://mininteriorgovco.sharepoint.com/:f:/s/EvidenciasPMI/Eq_XB7ILpblOqUBbrTOTb0kB-e2H-j8kP_981_05XoIl9A?e=HtQFcw" TargetMode="External"/><Relationship Id="rId278" Type="http://schemas.openxmlformats.org/officeDocument/2006/relationships/hyperlink" Target="https://mininteriorgovco.sharepoint.com/:f:/s/EvidenciasPMI/Ej2NMB0FjlRDppVDjSN-IswBirUOyHQo_gVQKF3qCeq2dQ?e=WnmcTe" TargetMode="External"/><Relationship Id="rId401" Type="http://schemas.openxmlformats.org/officeDocument/2006/relationships/hyperlink" Target="https://mininteriorgovco.sharepoint.com/:f:/r/sites/EvidenciasPMI/Documentos%20compartidos/Seguimiento%20PMI-CGR/Evidencias%20SPS/Corte%2030%20Junio%202025/2023/SPS2023H04M1?csf=1&amp;web=1&amp;e=hwgoJf" TargetMode="External"/><Relationship Id="rId846" Type="http://schemas.openxmlformats.org/officeDocument/2006/relationships/hyperlink" Target="https://mininteriorgovco.sharepoint.com/:f:/r/sites/EvidenciasPMI/Documentos%20compartidos/Seguimiento%20PMI-CGR/Evidencia%20DIJ%20CGR/Corte%2031%20Diciembre%202025/DIJ2024H4M1%20DIJ2024H5M1%20DIJ2024H6M1?csf=1&amp;web=1&amp;e=zFjVU2" TargetMode="External"/><Relationship Id="rId485" Type="http://schemas.openxmlformats.org/officeDocument/2006/relationships/hyperlink" Target="https://mininteriorgovco.sharepoint.com/:f:/r/sites/EvidenciasPMI/Documentos%20compartidos/Seguimiento%20PMI-OCI/Evidencia%20DCN/corte%2030%20junio%202025/DCN2024H76M3?csf=1&amp;web=1&amp;e=t3wFZC" TargetMode="External"/><Relationship Id="rId692" Type="http://schemas.openxmlformats.org/officeDocument/2006/relationships/hyperlink" Target="https://mininteriorgovco.sharepoint.com/:f:/r/sites/EvidenciasPMI/Documentos%20compartidos/Seguimiento%20PMI-OCI/Evidencia%20DDH%20OCI/Corte%2031%20Diciembre%202025/DDH2024H7I3?csf=1&amp;web=1&amp;e=eqOXdU" TargetMode="External"/><Relationship Id="rId706" Type="http://schemas.openxmlformats.org/officeDocument/2006/relationships/hyperlink" Target="https://mininteriorgovco.sharepoint.com/:f:/r/sites/EvidenciasPMI/Documentos%20compartidos/Seguimiento%20PMI-OCI/Evidencia%20DDP%20OCI/Corte%2031%20Diciembre%202025/DDP2024H2M1?csf=1&amp;web=1&amp;e=D6W5UG" TargetMode="External"/><Relationship Id="rId42" Type="http://schemas.openxmlformats.org/officeDocument/2006/relationships/hyperlink" Target="https://mininteriorgovco.sharepoint.com/:f:/s/EvidenciasPMI/Egcuu6tZ3KZPsPtqgRh7MLsBBVqdGXcvGosxS_cuyzoO8w?e=j3xn0J" TargetMode="External"/><Relationship Id="rId138" Type="http://schemas.openxmlformats.org/officeDocument/2006/relationships/hyperlink" Target="https://mininteriorgovco.sharepoint.com/:f:/s/EvidenciasPMI/EjzHw_X0n4pMlpI7-dE2uDEBeEtLefL6-wT5hiF0Z1n0rw?e=I5lnFu" TargetMode="External"/><Relationship Id="rId345" Type="http://schemas.openxmlformats.org/officeDocument/2006/relationships/hyperlink" Target="https://mininteriorgovco.sharepoint.com/:f:/r/sites/EvidenciasPMI/Documentos%20compartidos/Seguimiento%20PMI-OCI/Evidencia%20OIP/Corte%2030%20Junio%202025/OIPH216M12025?csf=1&amp;web=1&amp;e=2kNlk0" TargetMode="External"/><Relationship Id="rId552" Type="http://schemas.openxmlformats.org/officeDocument/2006/relationships/hyperlink" Target="https://mininteriorgovco.sharepoint.com/:f:/r/sites/EvidenciasPMI/Documentos%20compartidos/Seguimiento%20PMI-OCI/Evidencia%20DAI%20OCI/Corte%2030%20Septiembre%202025/57.%20DAI2023H1M1OCI?csf=1&amp;web=1&amp;e=IbW77q" TargetMode="External"/><Relationship Id="rId191" Type="http://schemas.openxmlformats.org/officeDocument/2006/relationships/hyperlink" Target="https://mininteriorgovco.sharepoint.com/:f:/s/EvidenciasPMI/ElHwneK1DnNNn3AZ9cxc3EMBIfAZXbsMPc7Jj-WZs9EYTQ?e=uizagQ" TargetMode="External"/><Relationship Id="rId205" Type="http://schemas.openxmlformats.org/officeDocument/2006/relationships/hyperlink" Target="https://mininteriorgovco.sharepoint.com/:f:/s/EvidenciasPMI/Ev0r8L8N-6tDj3hLo59AAY0Bf4tps8GJvX1OKK4UtZ-WSg?e=8h5lag" TargetMode="External"/><Relationship Id="rId412" Type="http://schemas.openxmlformats.org/officeDocument/2006/relationships/hyperlink" Target="https://mininteriorgovco.sharepoint.com/:f:/r/sites/EvidenciasPMI/Documentos%20compartidos/Seguimiento%20PMI-CGR/Evidencias%20SPS/Corte%2030%20Junio%202025/2023/SPS2023H16M1?csf=1&amp;web=1&amp;e=isZ2LZ" TargetMode="External"/><Relationship Id="rId857" Type="http://schemas.openxmlformats.org/officeDocument/2006/relationships/vmlDrawing" Target="../drawings/vmlDrawing1.vml"/><Relationship Id="rId289" Type="http://schemas.openxmlformats.org/officeDocument/2006/relationships/hyperlink" Target="https://mininteriorgovco.sharepoint.com/:f:/s/EvidenciasPMI/Ehsq0db-99pFinRWk3XGvYABsSQ03ZuLjkzwiXKZEjNqsA?e=7QFqKa" TargetMode="External"/><Relationship Id="rId496" Type="http://schemas.openxmlformats.org/officeDocument/2006/relationships/hyperlink" Target="mailto:=@NUM.DE.SEMANA(Q14-P14)" TargetMode="External"/><Relationship Id="rId717" Type="http://schemas.openxmlformats.org/officeDocument/2006/relationships/hyperlink" Target="https://mininteriorgovco.sharepoint.com/:f:/r/sites/EvidenciasPMI/Documentos%20compartidos/Seguimiento%20PMI-OCI/Evidencia%20OIP%20OCI/Corte%2031%20Diciembre%202025/OIPH222M22025?csf=1&amp;web=1&amp;e=hoe4Vg" TargetMode="External"/><Relationship Id="rId53" Type="http://schemas.openxmlformats.org/officeDocument/2006/relationships/hyperlink" Target="https://mininteriorgovco.sharepoint.com/:f:/s/EvidenciasPMI/EqK6DhPnyx5NnDLjQad7OMgBojLJX6mfNReFxygjPKReaQ?e=MFjLS1" TargetMode="External"/><Relationship Id="rId149" Type="http://schemas.openxmlformats.org/officeDocument/2006/relationships/hyperlink" Target="https://mininteriorgovco.sharepoint.com/:f:/s/EvidenciasPMI/EtlHI-Yd4t9OjTkPGR1oiwABpuG0eIpj48v2vt06v7X6AQ?e=Hbt2bp" TargetMode="External"/><Relationship Id="rId356" Type="http://schemas.openxmlformats.org/officeDocument/2006/relationships/hyperlink" Target="https://mininteriorgovco.sharepoint.com/:f:/r/sites/EvidenciasPMI/Documentos%20compartidos/Seguimiento%20PMI-OCI/Evidencia%20SGC/Corte%2030%20Junio%202025/SGC2025H1M1?csf=1&amp;web=1&amp;e=JLFbj6" TargetMode="External"/><Relationship Id="rId563" Type="http://schemas.openxmlformats.org/officeDocument/2006/relationships/hyperlink" Target="https://mininteriorgovco.sharepoint.com/:f:/r/sites/EvidenciasPMI/Documentos%20compartidos/Seguimiento%20PMI-CGR/Evidencia%20DAI%20CGR/Corte%2030%20Septiembre%202025/391.%20DAI2024H16M1CGR?csf=1&amp;web=1&amp;e=2mQN45" TargetMode="External"/><Relationship Id="rId770" Type="http://schemas.openxmlformats.org/officeDocument/2006/relationships/hyperlink" Target="https://mininteriorgovco.sharepoint.com/:f:/r/sites/EvidenciasPMI/Documentos%20compartidos/Seguimiento%20PMI-OCI/Evidencia%20DCN%20OCI/Corte%2031%20Diciembre%202025/DCN2023H2M1?csf=1&amp;web=1&amp;e=waMBjx" TargetMode="External"/><Relationship Id="rId216" Type="http://schemas.openxmlformats.org/officeDocument/2006/relationships/hyperlink" Target="https://mininteriorgovco.sharepoint.com/:f:/s/EvidenciasPMI/Ehq5GUmbdL1OqQppUmxyqIABrXWmIciLR5icfjGQI-ieLQ?e=vIvpPi" TargetMode="External"/><Relationship Id="rId423" Type="http://schemas.openxmlformats.org/officeDocument/2006/relationships/hyperlink" Target="https://mininteriorgovco.sharepoint.com/:f:/r/sites/EvidenciasPMI/Documentos%20compartidos/Seguimiento%20PMI-CGR/Evidencias%20DAI/Corte%2030%20Junio%202025/DAI2023H80M1%20CGR?csf=1&amp;web=1&amp;e=jFATQQ" TargetMode="External"/><Relationship Id="rId630" Type="http://schemas.openxmlformats.org/officeDocument/2006/relationships/hyperlink" Target="https://mininteriorgovco.sharepoint.com/:f:/r/sites/EvidenciasPMI/Documentos%20compartidos/Seguimiento%20PMI-OCI/Evidencia%20DSC%20OCI/Corte%2030%20Septiembre%202025/DSC2024H5M4?csf=1&amp;web=1&amp;e=7qetZK" TargetMode="External"/><Relationship Id="rId728" Type="http://schemas.openxmlformats.org/officeDocument/2006/relationships/hyperlink" Target="https://mininteriorgovco.sharepoint.com/:f:/r/sites/EvidenciasPMI/Documentos%20compartidos/Seguimiento%20PMI-CGR/Evidencia%20DIJ%20CGR/Corte%2031%20Diciembre%202025/DIJ2024H4M1%20DIJ2024H5M1%20DIJ2024H6M1?csf=1&amp;web=1&amp;e=zFjVU2" TargetMode="External"/><Relationship Id="rId64" Type="http://schemas.openxmlformats.org/officeDocument/2006/relationships/hyperlink" Target="https://mininteriorgovco.sharepoint.com/:f:/s/EvidenciasPMI/Em20k9pE_o1AteKoJkmAQ14B89PRdIGGRTgaxbnBcBjCIw?e=YUkbOF" TargetMode="External"/><Relationship Id="rId367" Type="http://schemas.openxmlformats.org/officeDocument/2006/relationships/hyperlink" Target="https://mininteriorgovco.sharepoint.com/:f:/r/sites/EvidenciasPMI/Documentos%20compartidos/Seguimiento%20PMI-OCI/Evidencia%20SGH/Corte%2030%20Junio%202025/SGH2024H8M1?csf=1&amp;web=1&amp;e=CyVCUK" TargetMode="External"/><Relationship Id="rId574" Type="http://schemas.openxmlformats.org/officeDocument/2006/relationships/hyperlink" Target="https://mininteriorgovco.sharepoint.com/:f:/r/sites/EvidenciasPMI/Documentos%20compartidos/Seguimiento%20PMI-CGR/Evidencia%20DAI%20CGR/Corte%2030%20Septiembre%202025/408.%20DAI2024H31M1CGR?csf=1&amp;web=1&amp;e=ELPx8U" TargetMode="External"/><Relationship Id="rId227" Type="http://schemas.openxmlformats.org/officeDocument/2006/relationships/hyperlink" Target="https://mininteriorgovco.sharepoint.com/:f:/s/EvidenciasPMI/Eom-4M68gwJLqH7OVYOvWskBkh-wG3o8C-mVvP1jdlS9Dw?e=8h2HRE" TargetMode="External"/><Relationship Id="rId781" Type="http://schemas.openxmlformats.org/officeDocument/2006/relationships/hyperlink" Target="https://mininteriorgovco.sharepoint.com/:f:/r/sites/EvidenciasPMI/Documentos%20compartidos/Seguimiento%20PMI-OCI/Evidencia%20DCN%20OCI/Corte%2031%20Diciembre%202025/DCN2024H3M3?csf=1&amp;web=1&amp;e=b8VncG" TargetMode="External"/><Relationship Id="rId434" Type="http://schemas.openxmlformats.org/officeDocument/2006/relationships/hyperlink" Target="https://mininteriorgovco.sharepoint.com/:f:/r/sites/EvidenciasPMI/Documentos%20compartidos/Seguimiento%20PMI-CGR/Evidencias%20DAI/Corte%2030%20Junio%202025/DAI2023H2M2%20CGR?csf=1&amp;web=1&amp;e=SwKeDO" TargetMode="External"/><Relationship Id="rId641" Type="http://schemas.openxmlformats.org/officeDocument/2006/relationships/hyperlink" Target="https://mininteriorgovco.sharepoint.com/:f:/r/sites/EvidenciasPMI/Documentos%20compartidos/Seguimiento%20PMI-CGR/Evidencia%20SPS%20CGR/Corte%2030%20Septiembre%202025/2023/SPS2023H05M1?csf=1&amp;web=1&amp;e=awfujH" TargetMode="External"/><Relationship Id="rId739" Type="http://schemas.openxmlformats.org/officeDocument/2006/relationships/hyperlink" Target="https://mininteriorgovco.sharepoint.com/:f:/r/sites/EvidenciasPMI/Documentos%20compartidos/Seguimiento%20PMI-CGR/Evidencia%20SPS%20CGR/Corte%2031%20Diciembre%202025/SPS202315M2?csf=1&amp;web=1&amp;e=ghqeVr" TargetMode="External"/><Relationship Id="rId280" Type="http://schemas.openxmlformats.org/officeDocument/2006/relationships/hyperlink" Target="https://mininteriorgovco.sharepoint.com/:f:/s/EvidenciasPMI/EsohLoCNfXxOradnGWad2oQBCL1LVj5q1jGEROG5QeWTcg?e=rOqOYN" TargetMode="External"/><Relationship Id="rId501" Type="http://schemas.openxmlformats.org/officeDocument/2006/relationships/hyperlink" Target="https://mininteriorgovco.sharepoint.com/:f:/r/sites/EvidenciasPMI/Documentos%20compartidos/Seguimiento%20PMI-OCI/Evidencia%20DAR%20OCI/Corte%2030%20Septiembre%202025/DAR2024H5M1?csf=1&amp;web=1&amp;e=suCHMi" TargetMode="External"/><Relationship Id="rId75" Type="http://schemas.openxmlformats.org/officeDocument/2006/relationships/hyperlink" Target="https://mininteriorgovco.sharepoint.com/:f:/r/sites/EvidenciasPMI/Documentos%20compartidos/Seguimiento%20PMI-OCI/Evidencia%20SPS/Corte%2030%20de%20Junio/HALLAZGO%20No.%2033?csf=1&amp;web=1&amp;e=UuXDyV" TargetMode="External"/><Relationship Id="rId140" Type="http://schemas.openxmlformats.org/officeDocument/2006/relationships/hyperlink" Target="https://mininteriorgovco.sharepoint.com/:f:/s/EvidenciasPMI/En197bZ69EJLo3HFoJ-QTKcBa0k4wbccwTxhERKSiS_ohQ?e=NrbP8U" TargetMode="External"/><Relationship Id="rId378" Type="http://schemas.openxmlformats.org/officeDocument/2006/relationships/hyperlink" Target="https://mininteriorgovco.sharepoint.com/:f:/r/sites/EvidenciasPMI/Documentos%20compartidos/Seguimiento%20PMI-OCI/Evidencia%20OAP/corte%2030%20junio%202025/OAP2025H5M1?csf=1&amp;web=1&amp;e=OmLmaI" TargetMode="External"/><Relationship Id="rId585" Type="http://schemas.openxmlformats.org/officeDocument/2006/relationships/hyperlink" Target="https://mininteriorgovco.sharepoint.com/:f:/r/sites/EvidenciasPMI/Documentos%20compartidos/Seguimiento%20PMI-OCI/Evidencia%20DAI%20OCI/Corte%2030%20Septiembre%202025/94.%20DAI2024H8M2OCI?csf=1&amp;web=1&amp;e=0Piqjl" TargetMode="External"/><Relationship Id="rId792" Type="http://schemas.openxmlformats.org/officeDocument/2006/relationships/hyperlink" Target="https://mininteriorgovco.sharepoint.com/:f:/r/sites/EvidenciasPMI/Documentos%20compartidos/Seguimiento%20PMI-CGR/Evidencia%20SAF%20CGR/Corte%2031%20Diciembre%202025/SAF2024H9M1?csf=1&amp;web=1&amp;e=fomvTM" TargetMode="External"/><Relationship Id="rId806" Type="http://schemas.openxmlformats.org/officeDocument/2006/relationships/hyperlink" Target="https://mininteriorgovco.sharepoint.com/:f:/r/sites/EvidenciasPMI/Documentos%20compartidos/Seguimiento%20PMI-OCI/Evidencia%20SGH%20OCI/Corte%2031%20Diciembre%202025/SGH2025H2M1?csf=1&amp;web=1&amp;e=3gbsdP" TargetMode="External"/><Relationship Id="rId6" Type="http://schemas.openxmlformats.org/officeDocument/2006/relationships/hyperlink" Target="https://mininteriorgovco.sharepoint.com/:f:/s/EvidenciasPMI/Ep4opDZin9pFireDQymPAFgBfLyvOy46MUH78J8scaJxeQ?e=60k80U" TargetMode="External"/><Relationship Id="rId238" Type="http://schemas.openxmlformats.org/officeDocument/2006/relationships/hyperlink" Target="https://mininteriorgovco.sharepoint.com/:f:/s/EvidenciasPMI/EhF643nvdtxFmHvGPa0665YB7RC09iQ9SXny96VEm96-lg?e=WaPYr2" TargetMode="External"/><Relationship Id="rId445" Type="http://schemas.openxmlformats.org/officeDocument/2006/relationships/hyperlink" Target="https://mininteriorgovco.sharepoint.com/:f:/r/sites/EvidenciasPMI/Documentos%20compartidos/Seguimiento%20PMI-OCI/Evidencia%20DAI/corte%2030%20junio%202025/DAI2024H3M1%20OCI?csf=1&amp;web=1&amp;e=Om4Oxf" TargetMode="External"/><Relationship Id="rId652" Type="http://schemas.openxmlformats.org/officeDocument/2006/relationships/hyperlink" Target="https://mininteriorgovco.sharepoint.com/:f:/r/sites/EvidenciasPMI/Documentos%20compartidos/Seguimiento%20PMI-CGR/Evidencia%20SPS%20CGR/Corte%2030%20Septiembre%202025/2023/SPS2023H17M1?csf=1&amp;web=1&amp;e=TfLsMr" TargetMode="External"/><Relationship Id="rId291" Type="http://schemas.openxmlformats.org/officeDocument/2006/relationships/hyperlink" Target="https://mininteriorgovco.sharepoint.com/:f:/s/EvidenciasPMI/Etvndcw2x3VJp2WQ-iD1uSoBssjpjhc7VES35KU-3R1enA?e=61bWzf" TargetMode="External"/><Relationship Id="rId305" Type="http://schemas.openxmlformats.org/officeDocument/2006/relationships/hyperlink" Target="https://mininteriorgovco.sharepoint.com/:f:/r/sites/EvidenciasPMI/Documentos%20compartidos/Seguimiento%20PMI-OCI/Evidencia%20DIJ/corte%2030%20junio%202025/EVIDENCIAS%20SEGUIMIENTO%20CORTE%2030%20DE%20JUNIO/DIJ2025H172M1?csf=1&amp;web=1&amp;e=OLB56z" TargetMode="External"/><Relationship Id="rId512" Type="http://schemas.openxmlformats.org/officeDocument/2006/relationships/hyperlink" Target="https://mininteriorgovco.sharepoint.com/:f:/r/sites/EvidenciasPMI/Documentos%20compartidos/Seguimiento%20PMI-OCI/Evidencia%20DDP%20OCI/Corte%2030%20Septiembre%202025/DDP2024H2M3?csf=1&amp;web=1&amp;e=b7dMHK" TargetMode="External"/><Relationship Id="rId86" Type="http://schemas.openxmlformats.org/officeDocument/2006/relationships/hyperlink" Target="https://mininteriorgovco.sharepoint.com/:f:/s/EvidenciasPMI/Ejueun9Su0lEppoqLGtch0cB9hk35v_fC3nHVNQsTatjFw?e=3I3RYg" TargetMode="External"/><Relationship Id="rId151" Type="http://schemas.openxmlformats.org/officeDocument/2006/relationships/hyperlink" Target="https://mininteriorgovco.sharepoint.com/:f:/s/EvidenciasPMI/Ep9gZpmDTm9Ng9YMkdlUQmwBSrY_pUPlxPU1HkWW-JewjQ?e=TasKsY" TargetMode="External"/><Relationship Id="rId389" Type="http://schemas.openxmlformats.org/officeDocument/2006/relationships/hyperlink" Target="https://mininteriorgovco.sharepoint.com/:f:/r/sites/EvidenciasPMI/Documentos%20compartidos/Seguimiento%20PMI-OCI/Evidencia%20DAR/corte%2030%20junio%202025/DAR2024H1M1?csf=1&amp;web=1&amp;e=ajYqNH" TargetMode="External"/><Relationship Id="rId596" Type="http://schemas.openxmlformats.org/officeDocument/2006/relationships/hyperlink" Target="https://mininteriorgovco.sharepoint.com/:f:/r/sites/EvidenciasPMI/Documentos%20compartidos/Seguimiento%20PMI-OCI/Evidencia%20SAF%20OCI/2025/Corte%2030%20de%20septiembre%202025/SAF2024H22I248_CGR?csf=1&amp;web=1&amp;e=EFRnBA" TargetMode="External"/><Relationship Id="rId817" Type="http://schemas.openxmlformats.org/officeDocument/2006/relationships/hyperlink" Target="https://mininteriorgovco.sharepoint.com/:f:/r/sites/EvidenciasPMI/Documentos%20compartidos/Seguimiento%20PMI-OCI/Evidencia%20SAF%20OCI/2025/Corte%2031%20Diciembre%202025/SAF2025H5M1?csf=1&amp;web=1&amp;e=oblmB6" TargetMode="External"/><Relationship Id="rId249" Type="http://schemas.openxmlformats.org/officeDocument/2006/relationships/hyperlink" Target="https://mininteriorgovco.sharepoint.com/:f:/s/EvidenciasPMI/Eu2_0UCBomJFgVbPnttv30AB7_pzfbBKJYSOFrcbv6y2yg?e=78NNmF" TargetMode="External"/><Relationship Id="rId456" Type="http://schemas.openxmlformats.org/officeDocument/2006/relationships/hyperlink" Target="https://mininteriorgovco.sharepoint.com/:f:/r/sites/EvidenciasPMI/Documentos%20compartidos/Seguimiento%20PMI-CGR/Evidencias%20DAI/Corte%2030%20Junio%202025/DAI2023H3M1%20CGR?csf=1&amp;web=1&amp;e=VdTI65" TargetMode="External"/><Relationship Id="rId663" Type="http://schemas.openxmlformats.org/officeDocument/2006/relationships/hyperlink" Target="https://mininteriorgovco.sharepoint.com/:f:/r/sites/EvidenciasPMI/Documentos%20compartidos/Seguimiento%20PMI-CGR/Evidencia%20DCN%20CGR/Corte%2030%20Septiembre%202025/DCN2024H3M1%20CGR%20UNAD?csf=1&amp;web=1&amp;e=6u6hup" TargetMode="External"/><Relationship Id="rId13" Type="http://schemas.openxmlformats.org/officeDocument/2006/relationships/hyperlink" Target="https://mininteriorgovco.sharepoint.com/:f:/s/EvidenciasPMI/EspipraPHCZAryM1p-RvFi8BC76BTJ47gKULnslsd4wI0A?e=2Ty9xi" TargetMode="External"/><Relationship Id="rId109" Type="http://schemas.openxmlformats.org/officeDocument/2006/relationships/hyperlink" Target="https://mininteriorgovco.sharepoint.com/:f:/s/EvidenciasPMI/Eq9rwU5p8KBNqip0Nx0V_qEB4v-jnL_bRDvgl-CAXC8v4w?e=ndmjNU" TargetMode="External"/><Relationship Id="rId316" Type="http://schemas.openxmlformats.org/officeDocument/2006/relationships/hyperlink" Target="https://mininteriorgovco.sharepoint.com/:f:/r/sites/EvidenciasPMI/Documentos%20compartidos/Seguimiento%20PMI-CGR/Evidencias%20DCP/Corte%2030%20Junio%202025/DCPH42M12024?csf=1&amp;web=1&amp;e=sWBVK1" TargetMode="External"/><Relationship Id="rId523" Type="http://schemas.openxmlformats.org/officeDocument/2006/relationships/hyperlink" Target="https://mininteriorgovco.sharepoint.com/:f:/r/sites/EvidenciasPMI/Documentos%20compartidos/Seguimiento%20PMI-OCI/Evidencia%20OIP%20OCI/Corte%2030%20Septiembre%202025/OIPH180M12024?csf=1&amp;web=1&amp;e=Q9RhqF" TargetMode="External"/><Relationship Id="rId97" Type="http://schemas.openxmlformats.org/officeDocument/2006/relationships/hyperlink" Target="https://mininteriorgovco.sharepoint.com/:f:/s/EvidenciasPMI/EoAvn7-lt5ZOhXagDjpz6aEBOd-RAwIQ43-yDw0GaEyXTA?e=TSBi36" TargetMode="External"/><Relationship Id="rId730" Type="http://schemas.openxmlformats.org/officeDocument/2006/relationships/hyperlink" Target="https://mininteriorgovco.sharepoint.com/:f:/r/sites/EvidenciasPMI/Documentos%20compartidos/Seguimiento%20PMI-CGR/Evidencia%20DCP%20CGR/Corte%2031%20Diciembre%202025/DCPH40M12024?csf=1&amp;web=1&amp;e=uyrV8e" TargetMode="External"/><Relationship Id="rId828" Type="http://schemas.openxmlformats.org/officeDocument/2006/relationships/hyperlink" Target="https://mininteriorgovco.sharepoint.com/:f:/r/sites/EvidenciasPMI/Documentos%20compartidos/Seguimiento%20PMI-CGR/Evidencia%20DCP%20CGR/Corte%2031%20Diciembre%202025/DCPH40M12024?csf=1&amp;web=1&amp;e=uyrV8e" TargetMode="External"/><Relationship Id="rId162" Type="http://schemas.openxmlformats.org/officeDocument/2006/relationships/hyperlink" Target="https://mininteriorgovco.sharepoint.com/:f:/s/EvidenciasPMI/EtD5JAeDbmZKm7TsbUhzOmABRtXmIKieidakAbp11nHuSA?e=Owrnea" TargetMode="External"/><Relationship Id="rId467" Type="http://schemas.openxmlformats.org/officeDocument/2006/relationships/hyperlink" Target="https://mininteriorgovco.sharepoint.com/:f:/r/sites/EvidenciasPMI/Documentos%20compartidos/Seguimiento%20PMI-CGR/Evidencias%20DCN/Corte%2030%20Junio%202025/DCN2024H1M3?csf=1&amp;web=1&amp;e=CtqbmE" TargetMode="External"/><Relationship Id="rId674" Type="http://schemas.openxmlformats.org/officeDocument/2006/relationships/hyperlink" Target="mailto:=@NUM.DE.SEMANA(Q14-P14)" TargetMode="External"/><Relationship Id="rId24" Type="http://schemas.openxmlformats.org/officeDocument/2006/relationships/hyperlink" Target="https://mininteriorgovco.sharepoint.com/:f:/s/EvidenciasPMI/EkzOilfva_VOphcnGzssDmgBVjQ-9RtqkMWomWr0WNq8jQ?e=M7lWeF" TargetMode="External"/><Relationship Id="rId327" Type="http://schemas.openxmlformats.org/officeDocument/2006/relationships/hyperlink" Target="https://mininteriorgovco.sharepoint.com/:f:/r/sites/EvidenciasPMI/Documentos%20compartidos/Seguimiento%20PMI-OCI/Evidencia%20DDH/corte%2030%20junio%202025/DDH2024H2I1?csf=1&amp;web=1&amp;e=RjRvK4" TargetMode="External"/><Relationship Id="rId534" Type="http://schemas.openxmlformats.org/officeDocument/2006/relationships/hyperlink" Target="https://mininteriorgovco.sharepoint.com/:f:/r/sites/EvidenciasPMI/Documentos%20compartidos/Seguimiento%20PMI-OCI/Evidencia%20OIP%20OCI/Corte%2030%20Septiembre%202025/OIPH215M12025?csf=1&amp;web=1&amp;e=auAaVm" TargetMode="External"/><Relationship Id="rId741" Type="http://schemas.openxmlformats.org/officeDocument/2006/relationships/hyperlink" Target="https://mininteriorgovco.sharepoint.com/:f:/r/sites/EvidenciasPMI/Documentos%20compartidos/Seguimiento%20PMI-CGR/Evidencia%20SPS%20CGR/Corte%2031%20Diciembre%202025/SPS2023H16M2?csf=1&amp;web=1&amp;e=B8pSLh" TargetMode="External"/><Relationship Id="rId839" Type="http://schemas.openxmlformats.org/officeDocument/2006/relationships/hyperlink" Target="https://mininteriorgovco.sharepoint.com/:f:/r/sites/EvidenciasPMI/Documentos%20compartidos/Seguimiento%20PMI-OCI/Evidencia%20OAP%20OCI/Corte%2031%20Diciembre%202025/GESCO%20_%20Estad%C3%ADstica/OAP2025H6M3?csf=1&amp;web=1&amp;e=EOrhDL" TargetMode="External"/><Relationship Id="rId173" Type="http://schemas.openxmlformats.org/officeDocument/2006/relationships/hyperlink" Target="https://mininteriorgovco.sharepoint.com/:f:/s/EvidenciasPMI/EhUtTfZJ2IBDn3dBq7Awb8sBpFNb2QWB5-3n_ZkHb29ARA?e=hRcH2X" TargetMode="External"/><Relationship Id="rId380" Type="http://schemas.openxmlformats.org/officeDocument/2006/relationships/hyperlink" Target="https://mininteriorgovco.sharepoint.com/:f:/r/sites/EvidenciasPMI/Documentos%20compartidos/Seguimiento%20PMI-OCI/Evidencia%20OAP/corte%2030%20junio%202025/OAP2025H6M1?csf=1&amp;web=1&amp;e=90NN14" TargetMode="External"/><Relationship Id="rId601" Type="http://schemas.openxmlformats.org/officeDocument/2006/relationships/hyperlink" Target="https://mininteriorgovco.sharepoint.com/:f:/r/sites/EvidenciasPMI/Documentos%20compartidos/Seguimiento%20PMI-CGR/Evidencia%20DAI%20CGR/Corte%2030%20Septiembre%202025/184.%20DAI2023H3M1CGR?csf=1&amp;web=1&amp;e=5cM8sb" TargetMode="External"/><Relationship Id="rId240" Type="http://schemas.openxmlformats.org/officeDocument/2006/relationships/hyperlink" Target="https://mininteriorgovco.sharepoint.com/:f:/s/EvidenciasPMI/Ep_eKWNxQKNKgZSR_fhEZmcB98wNjXzVUPHFd-hFZzmkcw?e=h7cmr2" TargetMode="External"/><Relationship Id="rId478" Type="http://schemas.openxmlformats.org/officeDocument/2006/relationships/hyperlink" Target="https://mininteriorgovco.sharepoint.com/:f:/r/sites/EvidenciasPMI/Documentos%20compartidos/Seguimiento%20PMI-OCI/Evidencia%20DCN/corte%2030%20junio%202025/DCN2023H31M1?csf=1&amp;web=1&amp;e=Eiequt" TargetMode="External"/><Relationship Id="rId685" Type="http://schemas.openxmlformats.org/officeDocument/2006/relationships/hyperlink" Target="https://mininteriorgovco.sharepoint.com/:f:/r/sites/EvidenciasPMI/Documentos%20compartidos/Seguimiento%20PMI-OCI/Evidencia%20OIP%20OCI/Corte%2031%20Diciembre%202025/OIPH181M12024?csf=1&amp;web=1&amp;e=5vcvfO" TargetMode="External"/><Relationship Id="rId35" Type="http://schemas.openxmlformats.org/officeDocument/2006/relationships/hyperlink" Target="https://mininteriorgovco.sharepoint.com/:f:/s/EvidenciasPMI/EgyfDn4BxGxKuSYLsoDrGHsB1a5Wmtcmp1f7qexPYKtXVA?e=Akz65i" TargetMode="External"/><Relationship Id="rId77" Type="http://schemas.openxmlformats.org/officeDocument/2006/relationships/hyperlink" Target="https://mininteriorgovco.sharepoint.com/:f:/s/EvidenciasPMI/EmHh9w4vE2FJjAVF8o9ctjkB8bsTjwxQAom_1IVW3RCmMw?e=loIPnU" TargetMode="External"/><Relationship Id="rId100" Type="http://schemas.openxmlformats.org/officeDocument/2006/relationships/hyperlink" Target="https://mininteriorgovco.sharepoint.com/:f:/s/EvidenciasPMI/EnCNqRACv9hDtazXQns07U0BNuAFYov_fo9ozTg0__rX8A?e=U8o45P" TargetMode="External"/><Relationship Id="rId282" Type="http://schemas.openxmlformats.org/officeDocument/2006/relationships/hyperlink" Target="https://mininteriorgovco.sharepoint.com/:f:/s/EvidenciasPMI/Eifu6BCNl9BEiP8B5AzpUN4Bu8bejwX0x_ej4dXURydMKA?e=vla61Q" TargetMode="External"/><Relationship Id="rId338" Type="http://schemas.openxmlformats.org/officeDocument/2006/relationships/hyperlink" Target="https://mininteriorgovco.sharepoint.com/:f:/r/sites/EvidenciasPMI/Documentos%20compartidos/Seguimiento%20PMI-OCI/Evidencia%20OIP/Corte%2030%20Junio%202025/OIP183M22024?csf=1&amp;web=1&amp;e=cAd1U9" TargetMode="External"/><Relationship Id="rId503" Type="http://schemas.openxmlformats.org/officeDocument/2006/relationships/hyperlink" Target="https://mininteriorgovco.sharepoint.com/:f:/r/sites/EvidenciasPMI/Documentos%20compartidos/Seguimiento%20PMI-OCI/Evidencia%20DAR%20OCI/Corte%2030%20Septiembre%202025/DAR2024H7M1?csf=1&amp;web=1&amp;e=8vWsUO" TargetMode="External"/><Relationship Id="rId545" Type="http://schemas.openxmlformats.org/officeDocument/2006/relationships/hyperlink" Target="https://mininteriorgovco.sharepoint.com/:f:/r/sites/EvidenciasPMI/Documentos%20compartidos/Seguimiento%20PMI-OCI/Evidencia%20OAP%20OCI/Corte%2030%20Septiembre%202025/OAP2025H9M2?csf=1&amp;web=1&amp;e=W6NrJz" TargetMode="External"/><Relationship Id="rId587" Type="http://schemas.openxmlformats.org/officeDocument/2006/relationships/hyperlink" Target="https://mininteriorgovco.sharepoint.com/:f:/r/sites/EvidenciasPMI/Documentos%20compartidos/Seguimiento%20PMI-OCI/Evidencia%20DAI%20OCI/Corte%2030%20Septiembre%202025/96.%20DAI2024H9M1OCI?csf=1&amp;web=1&amp;e=xQ6A3A" TargetMode="External"/><Relationship Id="rId710" Type="http://schemas.openxmlformats.org/officeDocument/2006/relationships/hyperlink" Target="https://mininteriorgovco.sharepoint.com/:f:/r/sites/EvidenciasPMI/Documentos%20compartidos/Seguimiento%20PMI-OCI/Evidencia%20DDP%20OCI/Corte%2031%20Diciembre%202025/DDP2024H8M1?csf=1&amp;web=1&amp;e=eIU2Uz" TargetMode="External"/><Relationship Id="rId752" Type="http://schemas.openxmlformats.org/officeDocument/2006/relationships/hyperlink" Target="https://mininteriorgovco.sharepoint.com/:f:/r/sites/EvidenciasPMI/Documentos%20compartidos/Seguimiento%20PMI-CGR/Evidencia%20DAI%20CGR/Corte%2031%20Diciembre%202025/402.%20DAI2024H25M1CGR?csf=1&amp;web=1&amp;e=F8ltit" TargetMode="External"/><Relationship Id="rId808" Type="http://schemas.openxmlformats.org/officeDocument/2006/relationships/hyperlink" Target="https://mininteriorgovco.sharepoint.com/:f:/r/sites/EvidenciasPMI/Documentos%20compartidos/Seguimiento%20PMI-OCI/Evidencia%20SGH%20OCI/Corte%2031%20Diciembre%202025/SGH2025H4M1?csf=1&amp;web=1&amp;e=tZgrg4" TargetMode="External"/><Relationship Id="rId8" Type="http://schemas.openxmlformats.org/officeDocument/2006/relationships/hyperlink" Target="https://mininteriorgovco.sharepoint.com/:f:/s/EvidenciasPMI/EshKghJJu7tOu45OYumPqzMBjVJUuGQvo89sC1EEYFBt6A?e=I0NJtR" TargetMode="External"/><Relationship Id="rId142" Type="http://schemas.openxmlformats.org/officeDocument/2006/relationships/hyperlink" Target="https://mininteriorgovco.sharepoint.com/:f:/s/EvidenciasPMI/EjrjPCIUjg5CsStycnC2j3UBuVwGzly7clVuFgWWidJNUA?e=5FLSnI" TargetMode="External"/><Relationship Id="rId184" Type="http://schemas.openxmlformats.org/officeDocument/2006/relationships/hyperlink" Target="https://mininteriorgovco.sharepoint.com/:f:/s/EvidenciasPMI/Et1pzqiwltFOhYtQOOiehnYBl1LwWQUtUAF_jOLj6CqFow?e=Xi2itw" TargetMode="External"/><Relationship Id="rId391" Type="http://schemas.openxmlformats.org/officeDocument/2006/relationships/hyperlink" Target="https://mininteriorgovco.sharepoint.com/:f:/r/sites/EvidenciasPMI/Documentos%20compartidos/Seguimiento%20PMI-OCI/Evidencia%20DAR/corte%2030%20junio%202025/DAR2024H3M1?csf=1&amp;web=1&amp;e=27PUv9" TargetMode="External"/><Relationship Id="rId405" Type="http://schemas.openxmlformats.org/officeDocument/2006/relationships/hyperlink" Target="https://mininteriorgovco.sharepoint.com/:f:/r/sites/EvidenciasPMI/Documentos%20compartidos/Seguimiento%20PMI-CGR/Evidencias%20SPS/Corte%2030%20Junio%202025/2023/SPS2023H12M1?csf=1&amp;web=1&amp;e=Gx4AYj" TargetMode="External"/><Relationship Id="rId447" Type="http://schemas.openxmlformats.org/officeDocument/2006/relationships/hyperlink" Target="https://mininteriorgovco.sharepoint.com/:f:/r/sites/EvidenciasPMI/Documentos%20compartidos/Seguimiento%20PMI-OCI/Evidencia%20DAI/corte%2030%20junio%202025/DAI2024H5M1%20OCI?csf=1&amp;web=1&amp;e=KhPNLj" TargetMode="External"/><Relationship Id="rId612" Type="http://schemas.openxmlformats.org/officeDocument/2006/relationships/hyperlink" Target="https://mininteriorgovco.sharepoint.com/:f:/r/sites/EvidenciasPMI/Documentos%20compartidos/Seguimiento%20PMI-OCI/Evidencia%20SGC%20OCI/Corte%2030%20Septiembre%202025/SGC2025H4M2?csf=1&amp;web=1&amp;e=igv1Uq" TargetMode="External"/><Relationship Id="rId794" Type="http://schemas.openxmlformats.org/officeDocument/2006/relationships/hyperlink" Target="https://mininteriorgovco.sharepoint.com/:f:/r/sites/EvidenciasPMI/Documentos%20compartidos/Seguimiento%20PMI-CGR/Evidencia%20SAF%20CGR/Corte%2031%20Diciembre%202025/SAF2024H9M3?csf=1&amp;web=1&amp;e=5P5whw" TargetMode="External"/><Relationship Id="rId251" Type="http://schemas.openxmlformats.org/officeDocument/2006/relationships/hyperlink" Target="https://mininteriorgovco.sharepoint.com/:f:/s/EvidenciasPMI/Erf53sPOmsxKmhsdKwhwFWgBVDFSg1wVd3XijGEQedHDmw?e=rRV80t" TargetMode="External"/><Relationship Id="rId489" Type="http://schemas.openxmlformats.org/officeDocument/2006/relationships/hyperlink" Target="https://mininteriorgovco.sharepoint.com/:f:/r/sites/EvidenciasPMI/Documentos%20compartidos/Seguimiento%20PMI-OCI/Evidencia%20DDH/corte%2030%20junio%202025/DDH2024H4M1?csf=1&amp;web=1&amp;e=zXKPTp" TargetMode="External"/><Relationship Id="rId654" Type="http://schemas.openxmlformats.org/officeDocument/2006/relationships/hyperlink" Target="https://mininteriorgovco.sharepoint.com/:f:/r/sites/EvidenciasPMI/Documentos%20compartidos/Seguimiento%20PMI-CGR/Evidencia%20SPS%20CGR/Corte%2030%20Septiembre%202025/2023/SPS2023H19M3?csf=1&amp;web=1&amp;e=139GaD" TargetMode="External"/><Relationship Id="rId696" Type="http://schemas.openxmlformats.org/officeDocument/2006/relationships/hyperlink" Target="https://mininteriorgovco.sharepoint.com/:f:/r/sites/EvidenciasPMI/Documentos%20compartidos/Seguimiento%20PMI-OCI/Evidencia%20OIP%20OCI/Corte%2031%20Diciembre%202025/OIPH214M12025?csf=1&amp;web=1&amp;e=Jbflqi" TargetMode="External"/><Relationship Id="rId46" Type="http://schemas.openxmlformats.org/officeDocument/2006/relationships/hyperlink" Target="https://mininteriorgovco.sharepoint.com/:f:/s/EvidenciasPMI/Eqbg_i98fkxCkTZfDQIJcRAB4Tg_TaH5-ZQP0dfUa0ckbQ?e=DTJRD8" TargetMode="External"/><Relationship Id="rId293" Type="http://schemas.openxmlformats.org/officeDocument/2006/relationships/hyperlink" Target="https://mininteriorgovco.sharepoint.com/:f:/s/EvidenciasPMI/EvbEw8t1B4lEghU9GoETNjYBh3d8VYfvuo0-T_p-FDY1Aw?e=k8hbau" TargetMode="External"/><Relationship Id="rId307" Type="http://schemas.openxmlformats.org/officeDocument/2006/relationships/hyperlink" Target="https://mininteriorgovco.sharepoint.com/:f:/r/sites/EvidenciasPMI/Documentos%20compartidos/Seguimiento%20PMI-OCI/Evidencia%20DIJ/corte%2030%20junio%202025/EVIDENCIAS%20SEGUIMIENTO%20CORTE%2030%20DE%20JUNIO/DIJ2025H174M1?csf=1&amp;web=1&amp;e=bgwuqI" TargetMode="External"/><Relationship Id="rId349" Type="http://schemas.openxmlformats.org/officeDocument/2006/relationships/hyperlink" Target="https://mininteriorgovco.sharepoint.com/:f:/r/sites/EvidenciasPMI/Documentos%20compartidos/Seguimiento%20PMI-OCI/Evidencia%20OIP/Corte%2030%20Junio%202025/OIPH222M12025?csf=1&amp;web=1&amp;e=h7Qw90" TargetMode="External"/><Relationship Id="rId514" Type="http://schemas.openxmlformats.org/officeDocument/2006/relationships/hyperlink" Target="https://mininteriorgovco.sharepoint.com/:f:/r/sites/EvidenciasPMI/Documentos%20compartidos/Seguimiento%20PMI-OCI/Evidencia%20DDP%20OCI/Corte%2030%20Septiembre%202025/DDP2024H6M1?csf=1&amp;web=1&amp;e=J0baiI" TargetMode="External"/><Relationship Id="rId556" Type="http://schemas.openxmlformats.org/officeDocument/2006/relationships/hyperlink" Target="https://mininteriorgovco.sharepoint.com/:f:/r/sites/EvidenciasPMI/Documentos%20compartidos/Seguimiento%20PMI-OCI/Evidencia%20DAI%20OCI/Corte%2030%20Septiembre%202025/86.%20DAI2024H1M1OCI?csf=1&amp;web=1&amp;e=d5YCZ8" TargetMode="External"/><Relationship Id="rId721" Type="http://schemas.openxmlformats.org/officeDocument/2006/relationships/hyperlink" Target="https://mininteriorgovco.sharepoint.com/:f:/r/sites/EvidenciasPMI/Documentos%20compartidos/Seguimiento%20PMI-OCI/Evidencia%20DIJ%20OCI/Corte%2031%20Diciembre%202025/DIJ2024H1M1?csf=1&amp;web=1&amp;e=k2dt0J" TargetMode="External"/><Relationship Id="rId763" Type="http://schemas.openxmlformats.org/officeDocument/2006/relationships/hyperlink" Target="https://mininteriorgovco.sharepoint.com/:f:/r/sites/EvidenciasPMI/Documentos%20compartidos/Seguimiento%20PMI-OCI/Evidencia%20DAI%20OCI/Corte%2031%20Diciembre%202025/87.%20DAI2024H2M1OCI?csf=1&amp;web=1&amp;e=Q5Nrmq" TargetMode="External"/><Relationship Id="rId88" Type="http://schemas.openxmlformats.org/officeDocument/2006/relationships/hyperlink" Target="https://mininteriorgovco.sharepoint.com/:f:/s/EvidenciasPMI/Et5Jo09JohlHoTB7YXd-bHIBUvPFzEbcI4niDBu2G2IzEQ?e=kKxGJw" TargetMode="External"/><Relationship Id="rId111" Type="http://schemas.openxmlformats.org/officeDocument/2006/relationships/hyperlink" Target="https://mininteriorgovco.sharepoint.com/:x:/s/EvidenciasPMI/ETMd5f-PQcZDi0WTXHRMJYAB7tr3CVm-SAJb7Mjrjcd6NQ?e=Z6OH62" TargetMode="External"/><Relationship Id="rId153" Type="http://schemas.openxmlformats.org/officeDocument/2006/relationships/hyperlink" Target="https://mininteriorgovco.sharepoint.com/:x:/s/EvidenciasPMI/EdbLCONNdrFDuSQgW8Dwc4EBTaJK_0jQZ40b7_Ow6VAwFA?e=DSNTCe" TargetMode="External"/><Relationship Id="rId195" Type="http://schemas.openxmlformats.org/officeDocument/2006/relationships/hyperlink" Target="https://mininteriorgovco.sharepoint.com/:f:/s/EvidenciasPMI/Ev8UVaaBhaBCkqFBQtdLTWgBKX7hPvac2aIo1zpG_Gi5hw?e=wvPtlw" TargetMode="External"/><Relationship Id="rId209" Type="http://schemas.openxmlformats.org/officeDocument/2006/relationships/hyperlink" Target="https://mininteriorgovco.sharepoint.com/:f:/s/EvidenciasPMI/Et0TMLCUyx1DrQjNPR4X0hoBKlZDQ-F4jB5MmdXvZFEAGw?e=kegjZa" TargetMode="External"/><Relationship Id="rId360" Type="http://schemas.openxmlformats.org/officeDocument/2006/relationships/hyperlink" Target="https://mininteriorgovco.sharepoint.com/:f:/r/sites/EvidenciasPMI/Documentos%20compartidos/Seguimiento%20PMI-OCI/Evidencia%20SGC/Corte%2030%20Junio%202025/SGC2025H4M1?csf=1&amp;web=1&amp;e=tDZgWq" TargetMode="External"/><Relationship Id="rId416" Type="http://schemas.openxmlformats.org/officeDocument/2006/relationships/hyperlink" Target="https://mininteriorgovco.sharepoint.com/:f:/r/sites/EvidenciasPMI/Documentos%20compartidos/Seguimiento%20PMI-CGR/Evidencias%20SPS/Corte%2030%20Junio%202025/2023/SPS2023H19M3?csf=1&amp;web=1&amp;e=OkXYuH" TargetMode="External"/><Relationship Id="rId598" Type="http://schemas.openxmlformats.org/officeDocument/2006/relationships/hyperlink" Target="https://mininteriorgovco.sharepoint.com/:f:/r/sites/EvidenciasPMI/Documentos%20compartidos/Seguimiento%20PMI-CGR/Evidencia%20DAI%20CGR/Corte%2030%20Septiembre%202025/171.%20DAI2023H1M1CGR?csf=1&amp;web=1&amp;e=y9pATp" TargetMode="External"/><Relationship Id="rId819" Type="http://schemas.openxmlformats.org/officeDocument/2006/relationships/hyperlink" Target="https://mininteriorgovco.sharepoint.com/:f:/r/sites/EvidenciasPMI/Documentos%20compartidos/Seguimiento%20PMI-CGR/Evidencia%20SAF%20CGR/Corte%2031%20Diciembre%202025/SAF2024H22M2?csf=1&amp;web=1&amp;e=rtP8q7" TargetMode="External"/><Relationship Id="rId220" Type="http://schemas.openxmlformats.org/officeDocument/2006/relationships/hyperlink" Target="https://mininteriorgovco.sharepoint.com/:f:/s/EvidenciasPMI/EuamUIyARZtKm_0iuTHE9N0BrrWkN5Fe8T-VkFg2z9fwpw?e=a7K9CP" TargetMode="External"/><Relationship Id="rId458" Type="http://schemas.openxmlformats.org/officeDocument/2006/relationships/hyperlink" Target="https://mininteriorgovco.sharepoint.com/:f:/r/sites/EvidenciasPMI/Documentos%20compartidos/Seguimiento%20PMI-OCI/Evidencia%20DDP/corte%2030%20junio%202025/DDP2024H2M1?csf=1&amp;web=1&amp;e=VrOOZf" TargetMode="External"/><Relationship Id="rId623" Type="http://schemas.openxmlformats.org/officeDocument/2006/relationships/hyperlink" Target="https://mininteriorgovco.sharepoint.com/:f:/r/sites/EvidenciasPMI/Documentos%20compartidos/Seguimiento%20PMI-CGR/Evidencia%20DIJ%20CGR/Corte%2030%20Septiembre%202025/DIJ2024H7M1?csf=1&amp;web=1&amp;e=vxJURI" TargetMode="External"/><Relationship Id="rId665" Type="http://schemas.openxmlformats.org/officeDocument/2006/relationships/hyperlink" Target="https://mininteriorgovco.sharepoint.com/:f:/r/sites/EvidenciasPMI/Documentos%20compartidos/Seguimiento%20PMI-CGR/Evidencia%20DCN%20CGR/Corte%2030%20Septiembre%202025/DCN2024HSIPARM1?csf=1&amp;web=1&amp;e=SJtlLD" TargetMode="External"/><Relationship Id="rId830" Type="http://schemas.openxmlformats.org/officeDocument/2006/relationships/hyperlink" Target="https://mininteriorgovco.sharepoint.com/:f:/r/sites/EvidenciasPMI/Documentos%20compartidos/Seguimiento%20PMI-CGR/Evidencia%20DCP%20CGR/Corte%2031%20Diciembre%202025/DCPH42M12024?csf=1&amp;web=1&amp;e=RsOxKg" TargetMode="External"/><Relationship Id="rId15" Type="http://schemas.openxmlformats.org/officeDocument/2006/relationships/hyperlink" Target="https://mininteriorgovco.sharepoint.com/:f:/s/EvidenciasPMI/ErJrgGyaqLFBrTmLKNiqwZQBPC5J5wdeuFe9rQ5L0_XOKA?e=ARgwIz" TargetMode="External"/><Relationship Id="rId57" Type="http://schemas.openxmlformats.org/officeDocument/2006/relationships/hyperlink" Target="https://mininteriorgovco.sharepoint.com/:f:/s/EvidenciasPMI/EiDXUb-t6CJJqZdmCNZe90IBA0ahpmwazEb3Fta_ajWhBw?e=DWwsDb" TargetMode="External"/><Relationship Id="rId262" Type="http://schemas.openxmlformats.org/officeDocument/2006/relationships/hyperlink" Target="https://mininteriorgovco.sharepoint.com/:f:/s/EvidenciasPMI/EvDZdAAgBplNlCyZHcNb-mwBNKUEWBEfAW6UmJ6-auTGdA?e=JzkehZ" TargetMode="External"/><Relationship Id="rId318" Type="http://schemas.openxmlformats.org/officeDocument/2006/relationships/hyperlink" Target="https://mininteriorgovco.sharepoint.com/:f:/r/sites/EvidenciasPMI/Documentos%20compartidos/Seguimiento%20PMI-CGR/Evidencias%20SPS/Corte%2030%20Junio%202025/2022/SPS2022H9M1?csf=1&amp;web=1&amp;e=RPx7CP" TargetMode="External"/><Relationship Id="rId525" Type="http://schemas.openxmlformats.org/officeDocument/2006/relationships/hyperlink" Target="https://mininteriorgovco.sharepoint.com/:f:/r/sites/EvidenciasPMI/Documentos%20compartidos/Seguimiento%20PMI-OCI/Evidencia%20OIP%20OCI/Corte%2030%20Septiembre%202025/OIPH187M12024?csf=1&amp;web=1&amp;e=OgsZxQ" TargetMode="External"/><Relationship Id="rId567" Type="http://schemas.openxmlformats.org/officeDocument/2006/relationships/hyperlink" Target="https://mininteriorgovco.sharepoint.com/:f:/r/sites/EvidenciasPMI/Documentos%20compartidos/Seguimiento%20PMI-CGR/Evidencia%20DAI%20CGR/Corte%2030%20Septiembre%202025/396.%20DAI2024H20M1CGR?csf=1&amp;web=1&amp;e=Zhk2py" TargetMode="External"/><Relationship Id="rId732" Type="http://schemas.openxmlformats.org/officeDocument/2006/relationships/hyperlink" Target="https://mininteriorgovco.sharepoint.com/:f:/r/sites/EvidenciasPMI/Documentos%20compartidos/Seguimiento%20PMI-CGR/Evidencia%20DCP%20CGR/Corte%2031%20Diciembre%202025/DCPH42M12024?csf=1&amp;web=1&amp;e=RsOxKg" TargetMode="External"/><Relationship Id="rId99" Type="http://schemas.openxmlformats.org/officeDocument/2006/relationships/hyperlink" Target="https://mininteriorgovco.sharepoint.com/:f:/s/EvidenciasPMI/EnCNqRACv9hDtazXQns07U0BNuAFYov_fo9ozTg0__rX8A?e=U8o45P" TargetMode="External"/><Relationship Id="rId122" Type="http://schemas.openxmlformats.org/officeDocument/2006/relationships/hyperlink" Target="https://mininteriorgovco.sharepoint.com/:f:/s/EvidenciasPMI/EhT-36S3GftCmKpUrrGGAIEBE9nxKseDINDgvFK7iIxWew?e=GqTMyg" TargetMode="External"/><Relationship Id="rId164" Type="http://schemas.openxmlformats.org/officeDocument/2006/relationships/hyperlink" Target="https://mininteriorgovco.sharepoint.com/:f:/s/EvidenciasPMI/EgXlPAZ7kRFKohLnYgI7RzQBOKyXmaNEl6x7CJ147xxAng?e=oImzWb" TargetMode="External"/><Relationship Id="rId371" Type="http://schemas.openxmlformats.org/officeDocument/2006/relationships/hyperlink" Target="https://mininteriorgovco.sharepoint.com/:f:/r/sites/EvidenciasPMI/Documentos%20compartidos/Seguimiento%20PMI-OCI/Evidencia%20OAP/corte%2030%20junio%202025/OAP2025H1M3?csf=1&amp;web=1&amp;e=D4ARjz" TargetMode="External"/><Relationship Id="rId774" Type="http://schemas.openxmlformats.org/officeDocument/2006/relationships/hyperlink" Target="https://mininteriorgovco.sharepoint.com/:f:/r/sites/EvidenciasPMI/Documentos%20compartidos/Seguimiento%20PMI-OCI/Evidencia%20DCN%20OCI/Corte%2031%20Diciembre%202025/DCN2024H2M3?csf=1&amp;web=1&amp;e=JFHN8p" TargetMode="External"/><Relationship Id="rId427" Type="http://schemas.openxmlformats.org/officeDocument/2006/relationships/hyperlink" Target="https://mininteriorgovco.sharepoint.com/:f:/r/sites/EvidenciasPMI/Documentos%20compartidos/Seguimiento%20PMI-CGR/Evidencias%20DAI/Corte%2030%20Junio%202025/DAI2023H27M4%20CGR?csf=1&amp;web=1&amp;e=cG5e4n" TargetMode="External"/><Relationship Id="rId469" Type="http://schemas.openxmlformats.org/officeDocument/2006/relationships/hyperlink" Target="https://mininteriorgovco.sharepoint.com/:f:/r/sites/EvidenciasPMI/Documentos%20compartidos/Seguimiento%20PMI-CGR/Evidencias%20DCN/Corte%2030%20Junio%202025/DCN2023H138M5?csf=1&amp;web=1&amp;e=hV6zaM" TargetMode="External"/><Relationship Id="rId634" Type="http://schemas.openxmlformats.org/officeDocument/2006/relationships/hyperlink" Target="https://mininteriorgovco.sharepoint.com/:f:/r/sites/EvidenciasPMI/Documentos%20compartidos/Seguimiento%20PMI-OCI/Evidencia%20DDH%20OCI/Corte%2030%20Septiembre%202025/DDH2024H1I6?csf=1&amp;web=1&amp;e=aqs3Md" TargetMode="External"/><Relationship Id="rId676" Type="http://schemas.openxmlformats.org/officeDocument/2006/relationships/hyperlink" Target="https://mininteriorgovco.sharepoint.com/:f:/r/sites/EvidenciasPMI/Documentos%20compartidos/Seguimiento%20PMI-OCI/Evidencia%20DAR%20OCI/Corte%2031%20Diciembre%202025/DAR2024H1M1?csf=1&amp;web=1&amp;e=5LT2Ff" TargetMode="External"/><Relationship Id="rId841" Type="http://schemas.openxmlformats.org/officeDocument/2006/relationships/hyperlink" Target="https://mininteriorgovco.sharepoint.com/:f:/r/sites/EvidenciasPMI/Documentos%20compartidos/Seguimiento%20PMI-OCI/Evidencia%20OAP%20OCI/Corte%2031%20Diciembre%202025/GESCO%20_%20Estad%C3%ADstica/OAP2025H7M2?csf=1&amp;web=1&amp;e=gscmmA" TargetMode="External"/><Relationship Id="rId26" Type="http://schemas.openxmlformats.org/officeDocument/2006/relationships/hyperlink" Target="https://mininteriorgovco.sharepoint.com/:f:/s/EvidenciasPMI/Eoaf2YXvMghBjOgsDmRhzyUBiB3DJvteU9P0CvWd1XbQKg?e=SOOF93" TargetMode="External"/><Relationship Id="rId231" Type="http://schemas.openxmlformats.org/officeDocument/2006/relationships/hyperlink" Target="https://mininteriorgovco.sharepoint.com/:f:/s/EvidenciasPMI/Enf0GChsOVJAgjZhWEf5PQ0BOVzphtBf1r0YOAnHs7wS-Q?e=DuKzWU" TargetMode="External"/><Relationship Id="rId273" Type="http://schemas.openxmlformats.org/officeDocument/2006/relationships/hyperlink" Target="https://mininteriorgovco.sharepoint.com/:f:/s/EvidenciasPMI/Ev9VbdGeolVNj-ReTQgxhZMBI7s1flqTLrvGmin_sxNmpQ?e=CWUsNs" TargetMode="External"/><Relationship Id="rId329" Type="http://schemas.openxmlformats.org/officeDocument/2006/relationships/hyperlink" Target="https://mininteriorgovco.sharepoint.com/:f:/r/sites/EvidenciasPMI/Documentos%20compartidos/Seguimiento%20PMI-OCI/Evidencia%20DDH/corte%2030%20junio%202025/DDH2024H5I2?csf=1&amp;web=1&amp;e=yHsgBg" TargetMode="External"/><Relationship Id="rId480" Type="http://schemas.openxmlformats.org/officeDocument/2006/relationships/hyperlink" Target="https://mininteriorgovco.sharepoint.com/:f:/r/sites/EvidenciasPMI/Documentos%20compartidos/Seguimiento%20PMI-OCI/Evidencia%20DCN/corte%2030%20junio%202025/DCN2024H71M1?csf=1&amp;web=1&amp;e=h4Y8lr" TargetMode="External"/><Relationship Id="rId536" Type="http://schemas.openxmlformats.org/officeDocument/2006/relationships/hyperlink" Target="https://mininteriorgovco.sharepoint.com/:f:/r/sites/EvidenciasPMI/Documentos%20compartidos/Seguimiento%20PMI-OCI/Evidencia%20OAP%20OCI/Corte%2030%20Septiembre%202025/OAP2025H7M1?csf=1&amp;web=1&amp;e=RhDZVZ" TargetMode="External"/><Relationship Id="rId701" Type="http://schemas.openxmlformats.org/officeDocument/2006/relationships/hyperlink" Target="https://mininteriorgovco.sharepoint.com/:f:/r/sites/EvidenciasPMI/Documentos%20compartidos/Seguimiento%20PMI-OCI/Evidencia%20OIP%20OCI/Corte%2031%20Diciembre%202025/OIPH217M22025?csf=1&amp;web=1&amp;e=LArin9" TargetMode="External"/><Relationship Id="rId68" Type="http://schemas.openxmlformats.org/officeDocument/2006/relationships/hyperlink" Target="https://mininteriorgovco.sharepoint.com/:f:/s/EvidenciasPMI/Ek6Ffl7-jDZDhYbWTq1ldGQB3cpTnBsZAVipXhsi1_RCnA?e=AMKefv" TargetMode="External"/><Relationship Id="rId133" Type="http://schemas.openxmlformats.org/officeDocument/2006/relationships/hyperlink" Target="https://mininteriorgovco.sharepoint.com/:f:/s/EvidenciasPMI/Ei2OBIcMOD1BmYqA_cLGnu0By5Unp2AhnhrpXeDKilwcaA?e=0hZVQg" TargetMode="External"/><Relationship Id="rId175" Type="http://schemas.openxmlformats.org/officeDocument/2006/relationships/hyperlink" Target="https://mininteriorgovco.sharepoint.com/:f:/s/EvidenciasPMI/EmAiffknrsFFvxdvjsClcHgBiJJyIzb7qIT2JzgOsNftfA?e=ZeXlDW" TargetMode="External"/><Relationship Id="rId340" Type="http://schemas.openxmlformats.org/officeDocument/2006/relationships/hyperlink" Target="https://mininteriorgovco.sharepoint.com/:f:/r/sites/EvidenciasPMI/Documentos%20compartidos/Seguimiento%20PMI-OCI/Evidencia%20OIP/Corte%2030%20Junio%202025/OIPH185M22024?csf=1&amp;web=1&amp;e=KrlIqi" TargetMode="External"/><Relationship Id="rId578" Type="http://schemas.openxmlformats.org/officeDocument/2006/relationships/hyperlink" Target="https://mininteriorgovco.sharepoint.com/:f:/r/sites/EvidenciasPMI/Documentos%20compartidos/Seguimiento%20PMI-CGR/Evidencia%20DAI%20CGR/Corte%2030%20Septiembre%202025/417.%20DAI2024H40M1CGR?csf=1&amp;web=1&amp;e=m1iZLF" TargetMode="External"/><Relationship Id="rId743" Type="http://schemas.openxmlformats.org/officeDocument/2006/relationships/hyperlink" Target="https://mininteriorgovco.sharepoint.com/:f:/r/sites/EvidenciasPMI/Documentos%20compartidos/Seguimiento%20PMI-CGR/Evidencia%20SPS%20CGR/Corte%2031%20Diciembre%202025/SPS2023H18M3?csf=1&amp;web=1&amp;e=BVnRJz" TargetMode="External"/><Relationship Id="rId785" Type="http://schemas.openxmlformats.org/officeDocument/2006/relationships/hyperlink" Target="https://mininteriorgovco.sharepoint.com/:f:/r/sites/EvidenciasPMI/Documentos%20compartidos/Seguimiento%20PMI-CGR/Evidencia%20SGC%20CGR/Corte%2031%20Diciembre%202025/SGC2023H22M3?csf=1&amp;web=1&amp;e=lpeTOW" TargetMode="External"/><Relationship Id="rId200" Type="http://schemas.openxmlformats.org/officeDocument/2006/relationships/hyperlink" Target="https://mininteriorgovco.sharepoint.com/:f:/s/EvidenciasPMI/EnL7KSnIy-FCjajmpLby9m8BWcNmwM-UAoNb-5NbJFTAzw?e=84IdHG" TargetMode="External"/><Relationship Id="rId382" Type="http://schemas.openxmlformats.org/officeDocument/2006/relationships/hyperlink" Target="https://mininteriorgovco.sharepoint.com/:f:/r/sites/EvidenciasPMI/Documentos%20compartidos/Seguimiento%20PMI-OCI/Evidencia%20OAP/corte%2030%20junio%202025/OAP2025H7M1?csf=1&amp;web=1&amp;e=kaZ5GX" TargetMode="External"/><Relationship Id="rId438" Type="http://schemas.openxmlformats.org/officeDocument/2006/relationships/hyperlink" Target="https://mininteriorgovco.sharepoint.com/:f:/r/sites/EvidenciasPMI/Documentos%20compartidos/Seguimiento%20PMI-OCI/Evidencia%20DAI/corte%2030%20junio%202025/DAI2023H23M1%20OCI?csf=1&amp;web=1&amp;e=RdVXPW" TargetMode="External"/><Relationship Id="rId603" Type="http://schemas.openxmlformats.org/officeDocument/2006/relationships/hyperlink" Target="https://mininteriorgovco.sharepoint.com/:f:/r/sites/EvidenciasPMI/Documentos%20compartidos/Seguimiento%20PMI-CGR/Evidencia%20DAI%20CGR/Corte%2030%20Septiembre%202025/243.%20DAI2023H27M3CGR?csf=1&amp;web=1&amp;e=qgd1vz" TargetMode="External"/><Relationship Id="rId645" Type="http://schemas.openxmlformats.org/officeDocument/2006/relationships/hyperlink" Target="https://mininteriorgovco.sharepoint.com/:f:/r/sites/EvidenciasPMI/Documentos%20compartidos/Seguimiento%20PMI-CGR/Evidencia%20SPS%20CGR/Corte%2030%20Septiembre%202025/2023/SPS2023H12M1?csf=1&amp;web=1&amp;e=lJN5FK" TargetMode="External"/><Relationship Id="rId687" Type="http://schemas.openxmlformats.org/officeDocument/2006/relationships/hyperlink" Target="https://mininteriorgovco.sharepoint.com/:f:/r/sites/EvidenciasPMI/Documentos%20compartidos/Seguimiento%20PMI-OCI/Evidencia%20OIP%20OCI/Corte%2031%20Diciembre%202025/OIPH183M12024?csf=1&amp;web=1&amp;e=o35JMJ" TargetMode="External"/><Relationship Id="rId810" Type="http://schemas.openxmlformats.org/officeDocument/2006/relationships/hyperlink" Target="https://mininteriorgovco.sharepoint.com/:f:/r/sites/EvidenciasPMI/Documentos%20compartidos/Seguimiento%20PMI-OCI/Evidencia%20SGH%20OCI/Corte%2031%20Diciembre%202025/SGH2025H4M3?csf=1&amp;web=1&amp;e=vBLtro" TargetMode="External"/><Relationship Id="rId852" Type="http://schemas.openxmlformats.org/officeDocument/2006/relationships/hyperlink" Target="https://mininteriorgovco.sharepoint.com/:f:/r/sites/EvidenciasPMI/Documentos%20compartidos/Seguimiento%20PMI-OCI/Evidencia%20OIP%20OCI/Corte%2031%20Diciembre%202025/OIPH271M12025?csf=1&amp;web=1&amp;e=M9Rgl8" TargetMode="External"/><Relationship Id="rId242" Type="http://schemas.openxmlformats.org/officeDocument/2006/relationships/hyperlink" Target="https://mininteriorgovco.sharepoint.com/:f:/s/EvidenciasPMI/EkdoNq4uOZZNuCABiAun0IQBMfVYN3wamCGyIWON1aGMsg?e=rLbz1Q" TargetMode="External"/><Relationship Id="rId284" Type="http://schemas.openxmlformats.org/officeDocument/2006/relationships/hyperlink" Target="https://mininteriorgovco.sharepoint.com/:f:/s/EvidenciasPMI/EpDWB2d6WdJEtmtJ2AOP5DgB3NF6SlBTgxLM3m5Da9JVEQ?e=8ViTta" TargetMode="External"/><Relationship Id="rId491" Type="http://schemas.openxmlformats.org/officeDocument/2006/relationships/hyperlink" Target="mailto:=@NUM.DE.SEMANA(Q14-P14)" TargetMode="External"/><Relationship Id="rId505" Type="http://schemas.openxmlformats.org/officeDocument/2006/relationships/hyperlink" Target="https://mininteriorgovco.sharepoint.com/:f:/r/sites/EvidenciasPMI/Documentos%20compartidos/Seguimiento%20PMI-OCI/Evidencia%20SGH%20OCI/Corte%2030%20Septiembre%202025/SGH2024H7M1?csf=1&amp;web=1&amp;e=3IfiVp" TargetMode="External"/><Relationship Id="rId712" Type="http://schemas.openxmlformats.org/officeDocument/2006/relationships/hyperlink" Target="https://mininteriorgovco.sharepoint.com/:f:/r/sites/EvidenciasPMI/Documentos%20compartidos/Seguimiento%20PMI-OCI/Evidencia%20DDP%20OCI/Corte%2030%20Septiembre%202025/DDP2024H8M3?csf=1&amp;web=1&amp;e=PKDscp" TargetMode="External"/><Relationship Id="rId37" Type="http://schemas.openxmlformats.org/officeDocument/2006/relationships/hyperlink" Target="https://mininteriorgovco.sharepoint.com/:f:/s/EvidenciasPMI/EilwBNpas7tDnsupbrk3-B0BQ_K5jA7csl6yc4qpXzMHug?e=cNDqRd" TargetMode="External"/><Relationship Id="rId79" Type="http://schemas.openxmlformats.org/officeDocument/2006/relationships/hyperlink" Target="https://mininteriorgovco.sharepoint.com/:f:/s/EvidenciasPMI/EgWDo68gyCxPsAnuASHYIDsBUNc2CC8uXtpJ26wY_1FvJw?e=Ob0yWP" TargetMode="External"/><Relationship Id="rId102" Type="http://schemas.openxmlformats.org/officeDocument/2006/relationships/hyperlink" Target="https://mininteriorgovco.sharepoint.com/:f:/s/EvidenciasPMI/EhCKCVqOMLpJkaX2QhvYU90B5aXPoLKBHOtBGR4aG7fLCg?e=oWo4WE" TargetMode="External"/><Relationship Id="rId144" Type="http://schemas.openxmlformats.org/officeDocument/2006/relationships/hyperlink" Target="https://mininteriorgovco.sharepoint.com/:f:/s/EvidenciasPMI/EhCBtSldB79KhgarD07wXSIBXhS9RFBQm-l_FW0dcAESpg?e=Pfk4Ov" TargetMode="External"/><Relationship Id="rId547" Type="http://schemas.openxmlformats.org/officeDocument/2006/relationships/hyperlink" Target="https://mininteriorgovco.sharepoint.com/:f:/r/sites/EvidenciasPMI/Documentos%20compartidos/Seguimiento%20PMI-OCI/Evidencia%20OAP%20OCI/Corte%2030%20Septiembre%202025/OAP2025H1M1%20-%20Riesgos?csf=1&amp;web=1&amp;e=Yctj7c" TargetMode="External"/><Relationship Id="rId589" Type="http://schemas.openxmlformats.org/officeDocument/2006/relationships/hyperlink" Target="https://mininteriorgovco.sharepoint.com/:f:/r/sites/EvidenciasPMI/Documentos%20compartidos/Seguimiento%20PMI-OCI/Evidencia%20SAF%20OCI/2025/Corte%2030%20de%20septiembre%202025/SAF2024H01I227_CGR?csf=1&amp;web=1&amp;e=bw1jYn" TargetMode="External"/><Relationship Id="rId754" Type="http://schemas.openxmlformats.org/officeDocument/2006/relationships/hyperlink" Target="https://mininteriorgovco.sharepoint.com/:f:/r/sites/EvidenciasPMI/Documentos%20compartidos/Seguimiento%20PMI-CGR/Evidencia%20DAI%20CGR/Corte%2031%20Diciembre%202025/404.%20DAI2024H27M1CGR?csf=1&amp;web=1&amp;e=QBAGhT" TargetMode="External"/><Relationship Id="rId796" Type="http://schemas.openxmlformats.org/officeDocument/2006/relationships/hyperlink" Target="https://mininteriorgovco.sharepoint.com/:f:/r/sites/EvidenciasPMI/Documentos%20compartidos/Seguimiento%20PMI-CGR/Evidencia%20SAF%20CGR/Corte%2031%20Diciembre%202025/SAF2024H2M1?csf=1&amp;web=1&amp;e=9Zvudx" TargetMode="External"/><Relationship Id="rId90" Type="http://schemas.openxmlformats.org/officeDocument/2006/relationships/hyperlink" Target="https://mininteriorgovco.sharepoint.com/:f:/s/EvidenciasPMI/Eky2s4yPe4NGpREuGkcaZXMBA2yeT97YuzoJS34cGShb-w?e=UEsT8P" TargetMode="External"/><Relationship Id="rId186" Type="http://schemas.openxmlformats.org/officeDocument/2006/relationships/hyperlink" Target="https://mininteriorgovco.sharepoint.com/:f:/s/EvidenciasPMI/EmFcigk7DodLiGMagOtaqqIBN4bqzbkU5h-Dim8i5-kZHQ?e=I6yJA8" TargetMode="External"/><Relationship Id="rId351" Type="http://schemas.openxmlformats.org/officeDocument/2006/relationships/hyperlink" Target="https://mininteriorgovco.sharepoint.com/:f:/r/sites/EvidenciasPMI/Documentos%20compartidos/Seguimiento%20PMI-CGR/Evidencias%20SGC/Corte%2030%20Junio%202025/SGC2023H22M2?csf=1&amp;web=1&amp;e=t7Pd5y" TargetMode="External"/><Relationship Id="rId393" Type="http://schemas.openxmlformats.org/officeDocument/2006/relationships/hyperlink" Target="https://mininteriorgovco.sharepoint.com/:f:/r/sites/EvidenciasPMI/Documentos%20compartidos/Seguimiento%20PMI-OCI/Evidencia%20DAR/corte%2030%20junio%202025/DAR2024H5M1?csf=1&amp;web=1&amp;e=KENxj1" TargetMode="External"/><Relationship Id="rId407" Type="http://schemas.openxmlformats.org/officeDocument/2006/relationships/hyperlink" Target="https://mininteriorgovco.sharepoint.com/:f:/r/sites/EvidenciasPMI/Documentos%20compartidos/Seguimiento%20PMI-CGR/Evidencias%20SPS/Corte%2030%20Junio%202025/2023/SPS2023H14M4?csf=1&amp;web=1&amp;e=xV4wke" TargetMode="External"/><Relationship Id="rId449" Type="http://schemas.openxmlformats.org/officeDocument/2006/relationships/hyperlink" Target="https://mininteriorgovco.sharepoint.com/:f:/r/sites/EvidenciasPMI/Documentos%20compartidos/Seguimiento%20PMI-OCI/Evidencia%20DAI/corte%2030%20junio%202025/DAI2024H7M1%20OCI?csf=1&amp;web=1&amp;e=R3fyms" TargetMode="External"/><Relationship Id="rId614" Type="http://schemas.openxmlformats.org/officeDocument/2006/relationships/hyperlink" Target="https://mininteriorgovco.sharepoint.com/:f:/r/sites/EvidenciasPMI/Documentos%20compartidos/Seguimiento%20PMI-OCI/Evidencia%20DIJ%20OCI/Corte%2030%20Septiembre%202025/DIJ2024H2M1?csf=1&amp;web=1&amp;e=D3sV5B" TargetMode="External"/><Relationship Id="rId656" Type="http://schemas.openxmlformats.org/officeDocument/2006/relationships/hyperlink" Target="https://mininteriorgovco.sharepoint.com/:f:/r/sites/EvidenciasPMI/Documentos%20compartidos/Seguimiento%20PMI-CGR/Evidencia%20SPS%20CGR/Corte%2030%20Septiembre%202025/2023/SPS2023H25M3?csf=1&amp;web=1&amp;e=IaEeaz" TargetMode="External"/><Relationship Id="rId821" Type="http://schemas.openxmlformats.org/officeDocument/2006/relationships/hyperlink" Target="https://mininteriorgovco.sharepoint.com/:f:/r/sites/EvidenciasPMI/Documentos%20compartidos/Seguimiento%20PMI-OCI/Evidencia%20OAP%20OCI/Corte%2031%20Diciembre%202025/Planeaci%C3%B3n%20Institucional/OAP2025H3M2?csf=1&amp;web=1&amp;e=yrVM66" TargetMode="External"/><Relationship Id="rId211" Type="http://schemas.openxmlformats.org/officeDocument/2006/relationships/hyperlink" Target="https://mininteriorgovco.sharepoint.com/:f:/s/EvidenciasPMI/EiUM-2FNlrtCulxcwQgjYq8ByuwEPw_A2ptKg1yjmwvcFg?e=eUPE3A" TargetMode="External"/><Relationship Id="rId253" Type="http://schemas.openxmlformats.org/officeDocument/2006/relationships/hyperlink" Target="https://mininteriorgovco.sharepoint.com/:f:/s/EvidenciasPMI/Ep1MNU0KtSZNif9no38pyjgB0bvDLjBXvLc2UpZHlsNK6w?e=fxzHcx" TargetMode="External"/><Relationship Id="rId295" Type="http://schemas.openxmlformats.org/officeDocument/2006/relationships/hyperlink" Target="https://mininteriorgovco.sharepoint.com/:f:/s/EvidenciasPMI/Es01_fluO9NKjCqbfn6GqPMBEo9kSk9GdwtOGZfBsONEFQ?e=aN9iPd" TargetMode="External"/><Relationship Id="rId309" Type="http://schemas.openxmlformats.org/officeDocument/2006/relationships/hyperlink" Target="https://mininteriorgovco.sharepoint.com/:f:/r/sites/EvidenciasPMI/Documentos%20compartidos/Seguimiento%20PMI-OCI/Evidencia%20DIJ/corte%2030%20junio%202025/EVIDENCIAS%20SEGUIMIENTO%20CORTE%2030%20DE%20JUNIO/DIJ2025H176M1?csf=1&amp;web=1&amp;e=baf2zi" TargetMode="External"/><Relationship Id="rId460" Type="http://schemas.openxmlformats.org/officeDocument/2006/relationships/hyperlink" Target="https://mininteriorgovco.sharepoint.com/:f:/r/sites/EvidenciasPMI/Documentos%20compartidos/Seguimiento%20PMI-OCI/Evidencia%20DDP/corte%2030%20junio%202025/DDP2024H2M3?csf=1&amp;web=1&amp;e=cCCBb6" TargetMode="External"/><Relationship Id="rId516" Type="http://schemas.openxmlformats.org/officeDocument/2006/relationships/hyperlink" Target="https://mininteriorgovco.sharepoint.com/:f:/r/sites/EvidenciasPMI/Documentos%20compartidos/Seguimiento%20PMI-OCI/Evidencia%20DDP%20OCI/Corte%2030%20Septiembre%202025/DDP2024H8M1?csf=1&amp;web=1&amp;e=HZLXr9" TargetMode="External"/><Relationship Id="rId698" Type="http://schemas.openxmlformats.org/officeDocument/2006/relationships/hyperlink" Target="https://mininteriorgovco.sharepoint.com/:f:/r/sites/EvidenciasPMI/Documentos%20compartidos/Seguimiento%20PMI-OCI/Evidencia%20OIP%20OCI/Corte%2031%20Diciembre%202025/OIPH215M22025?csf=1&amp;web=1&amp;e=mnd8ma" TargetMode="External"/><Relationship Id="rId48" Type="http://schemas.openxmlformats.org/officeDocument/2006/relationships/hyperlink" Target="https://mininteriorgovco.sharepoint.com/:f:/s/EvidenciasPMI/Ehr_oOv0j2pAoHo0z4egbscBQFBzSyMU4T-p4tlNyyg1bQ?e=of0v73" TargetMode="External"/><Relationship Id="rId113" Type="http://schemas.openxmlformats.org/officeDocument/2006/relationships/hyperlink" Target="https://mininteriorgovco.sharepoint.com/:f:/s/EvidenciasPMI/Et26eHpwT7VItO7UooQX83oBlV8tBZMiTzCLzavJLpSx0g?e=AIvCXn" TargetMode="External"/><Relationship Id="rId320" Type="http://schemas.openxmlformats.org/officeDocument/2006/relationships/hyperlink" Target="https://mininteriorgovco.sharepoint.com/:f:/r/sites/EvidenciasPMI/Documentos%20compartidos/Seguimiento%20PMI-OCI/Evidencia%20DSC/corte%2030%20junio%202025/DSCCG2024H5M2?csf=1&amp;web=1&amp;e=2ehvJn" TargetMode="External"/><Relationship Id="rId558" Type="http://schemas.openxmlformats.org/officeDocument/2006/relationships/hyperlink" Target="https://mininteriorgovco.sharepoint.com/:f:/r/sites/EvidenciasPMI/Documentos%20compartidos/Seguimiento%20PMI-CGR/Evidencia%20DAI%20CGR/Corte%2030%20Septiembre%202025/178.%20DAI2023HT3022017M2CGR?csf=1&amp;web=1&amp;e=Wbbuia" TargetMode="External"/><Relationship Id="rId723" Type="http://schemas.openxmlformats.org/officeDocument/2006/relationships/hyperlink" Target="https://mininteriorgovco.sharepoint.com/:f:/r/sites/EvidenciasPMI/Documentos%20compartidos/Seguimiento%20PMI-OCI/Evidencia%20DIJ%20OCI/Corte%2031%20Diciembre%202025/DIJ2024H3M1?csf=1&amp;web=1&amp;e=P4rJDx" TargetMode="External"/><Relationship Id="rId765" Type="http://schemas.openxmlformats.org/officeDocument/2006/relationships/hyperlink" Target="https://mininteriorgovco.sharepoint.com/:f:/r/sites/EvidenciasPMI/Documentos%20compartidos/Seguimiento%20PMI-OCI/Evidencia%20DAI%20OCI/Corte%2031%20Diciembre%202025/94.%20DAI2024H8M2OCI?csf=1&amp;web=1&amp;e=C0yEeN" TargetMode="External"/><Relationship Id="rId155" Type="http://schemas.openxmlformats.org/officeDocument/2006/relationships/hyperlink" Target="https://mininteriorgovco.sharepoint.com/:f:/s/EvidenciasPMI/EmBA6xDbbTdBpGEi5nFtBRoB7sDy25I-VNiD9B7DDA2r0g?e=BX1InG" TargetMode="External"/><Relationship Id="rId197" Type="http://schemas.openxmlformats.org/officeDocument/2006/relationships/hyperlink" Target="https://mininteriorgovco.sharepoint.com/:f:/s/EvidenciasPMI/En0jkQF1KtVDkGJetq1beu8BuUrTQiEaCd04fa8WLTK6UQ?e=0azIBK" TargetMode="External"/><Relationship Id="rId362" Type="http://schemas.openxmlformats.org/officeDocument/2006/relationships/hyperlink" Target="https://mininteriorgovco.sharepoint.com/:f:/r/sites/EvidenciasPMI/Documentos%20compartidos/Seguimiento%20PMI-OCI/Evidencia%20SGH/Corte%2030%20Junio%202025/SGH2024H2M1?csf=1&amp;web=1&amp;e=YLbkc4" TargetMode="External"/><Relationship Id="rId418" Type="http://schemas.openxmlformats.org/officeDocument/2006/relationships/hyperlink" Target="https://mininteriorgovco.sharepoint.com/:f:/r/sites/EvidenciasPMI/Documentos%20compartidos/Seguimiento%20PMI-CGR/Evidencias%20SPS/Corte%2030%20Junio%202025/2023/SPS2023H25M3?csf=1&amp;web=1&amp;e=O2kK9v" TargetMode="External"/><Relationship Id="rId625" Type="http://schemas.openxmlformats.org/officeDocument/2006/relationships/hyperlink" Target="https://mininteriorgovco.sharepoint.com/:f:/r/sites/EvidenciasPMI/Documentos%20compartidos/Seguimiento%20PMI-CGR/Evidencia%20DIJ%20CGR/Corte%2030%20Septiembre%202025/DIJ2024H8M1?csf=1&amp;web=1&amp;e=ILC4Rm" TargetMode="External"/><Relationship Id="rId832" Type="http://schemas.openxmlformats.org/officeDocument/2006/relationships/hyperlink" Target="https://mininteriorgovco.sharepoint.com/:f:/r/sites/EvidenciasPMI/Documentos%20compartidos/Seguimiento%20PMI-OCI/Evidencia%20OAP%20OCI/Corte%2031%20Diciembre%202025/GESCO%20_%20Estad%C3%ADstica/OAP2025H2M1?csf=1&amp;web=1&amp;e=ISGvd6" TargetMode="External"/><Relationship Id="rId222" Type="http://schemas.openxmlformats.org/officeDocument/2006/relationships/hyperlink" Target="https://mininteriorgovco.sharepoint.com/:f:/s/EvidenciasPMI/Es1ychMZgrdClzlPxzRp55QB1OpZAPBTnK_S-rcdkdWMkQ?e=iLYqCI" TargetMode="External"/><Relationship Id="rId264" Type="http://schemas.openxmlformats.org/officeDocument/2006/relationships/hyperlink" Target="https://mininteriorgovco.sharepoint.com/:f:/s/EvidenciasPMI/Em-SafhakjRLg231ZAz_y3sBrlz_oMimWbJylQXtxJaBZA?e=cpI1y7" TargetMode="External"/><Relationship Id="rId471" Type="http://schemas.openxmlformats.org/officeDocument/2006/relationships/hyperlink" Target="https://mininteriorgovco.sharepoint.com/:f:/r/sites/EvidenciasPMI/Documentos%20compartidos/Seguimiento%20PMI-OCI/Evidencia%20DCN/corte%2030%20junio%202025/DCN2024H77M1?csf=1&amp;web=1&amp;e=KCRrLc" TargetMode="External"/><Relationship Id="rId667" Type="http://schemas.openxmlformats.org/officeDocument/2006/relationships/hyperlink" Target="https://mininteriorgovco.sharepoint.com/:f:/r/sites/EvidenciasPMI/Documentos%20compartidos/Seguimiento%20PMI-OCI/Evidencia%20DCN%20OCI/Corte%2030%20Septiembre%202025/DCN2023H4M1?csf=1&amp;web=1&amp;e=PvrPdR" TargetMode="External"/><Relationship Id="rId17" Type="http://schemas.openxmlformats.org/officeDocument/2006/relationships/hyperlink" Target="https://mininteriorgovco.sharepoint.com/:f:/s/EvidenciasPMI/EuzXKCs6nURBnwZMKU69jeoBNobkpQm3URlBredcVxEkcA?e=GDplY5" TargetMode="External"/><Relationship Id="rId59" Type="http://schemas.openxmlformats.org/officeDocument/2006/relationships/hyperlink" Target="https://mininteriorgovco.sharepoint.com/:f:/s/EvidenciasPMI/Eor6JpAp-blLtJ9lOr7tH_sBnrZZ7tQO4BmH2rVrh3tF3A?e=Ia2wFn" TargetMode="External"/><Relationship Id="rId124" Type="http://schemas.openxmlformats.org/officeDocument/2006/relationships/hyperlink" Target="https://mininteriorgovco.sharepoint.com/:f:/s/EvidenciasPMI/Ej-LKTruDeROty_OQNWNYkgBbIxLTZclaRfDj1M7YywuAQ?e=QnmSKS" TargetMode="External"/><Relationship Id="rId527" Type="http://schemas.openxmlformats.org/officeDocument/2006/relationships/hyperlink" Target="https://mininteriorgovco.sharepoint.com/:f:/r/sites/EvidenciasPMI/Documentos%20compartidos/Seguimiento%20PMI-OCI/Evidencia%20OAP%20OCI/Corte%2030%20Septiembre%202025/OAP2025H3M1?csf=1&amp;web=1&amp;e=NbjcN5" TargetMode="External"/><Relationship Id="rId569" Type="http://schemas.openxmlformats.org/officeDocument/2006/relationships/hyperlink" Target="https://mininteriorgovco.sharepoint.com/:f:/r/sites/EvidenciasPMI/Documentos%20compartidos/Seguimiento%20PMI-CGR/Evidencia%20DAI%20CGR/Corte%2030%20Septiembre%202025/400.%20DAI2024H23M1CGR?csf=1&amp;web=1&amp;e=sTEv99" TargetMode="External"/><Relationship Id="rId734" Type="http://schemas.openxmlformats.org/officeDocument/2006/relationships/hyperlink" Target="https://mininteriorgovco.sharepoint.com/:f:/r/sites/EvidenciasPMI/Documentos%20compartidos/Seguimiento%20PMI-CGR/Evidencia%20SPS%20CGR/Corte%2031%20Diciembre%202025/SPS2023H06M2?csf=1&amp;web=1&amp;e=6DboZX" TargetMode="External"/><Relationship Id="rId776" Type="http://schemas.openxmlformats.org/officeDocument/2006/relationships/hyperlink" Target="https://mininteriorgovco.sharepoint.com/:f:/r/sites/EvidenciasPMI/Documentos%20compartidos/Seguimiento%20PMI-OCI/Evidencia%20DCN%20OCI/Corte%2031%20Diciembre%202025/DCN2024H2M4?csf=1&amp;web=1&amp;e=pNnlQg" TargetMode="External"/><Relationship Id="rId70" Type="http://schemas.openxmlformats.org/officeDocument/2006/relationships/hyperlink" Target="https://mininteriorgovco.sharepoint.com/:f:/r/sites/EvidenciasPMI/Documentos%20compartidos/Seguimiento%20PMI-OCI/Evidencia%20SPS/Corte%2030%20de%20Junio/HALLAZGO%20No.%2028?csf=1&amp;web=1&amp;e=4R6VmB" TargetMode="External"/><Relationship Id="rId166" Type="http://schemas.openxmlformats.org/officeDocument/2006/relationships/hyperlink" Target="https://mininteriorgovco.sharepoint.com/:f:/s/EvidenciasPMI/ErcQ9ib-yk5IoF_3nVjeJGABLLhVrkfR3Ly-O9vssuZgyg?e=yptBb8" TargetMode="External"/><Relationship Id="rId331" Type="http://schemas.openxmlformats.org/officeDocument/2006/relationships/hyperlink" Target="https://mininteriorgovco.sharepoint.com/:f:/r/sites/EvidenciasPMI/Documentos%20compartidos/Seguimiento%20PMI-OCI/Evidencia%20DDH/corte%2030%20junio%202025/DDH2024H7I2?csf=1&amp;web=1&amp;e=77bba1" TargetMode="External"/><Relationship Id="rId373" Type="http://schemas.openxmlformats.org/officeDocument/2006/relationships/hyperlink" Target="https://mininteriorgovco.sharepoint.com/:f:/r/sites/EvidenciasPMI/Documentos%20compartidos/Seguimiento%20PMI-OCI/Evidencia%20OAP/corte%2030%20junio%202025/OAP2025H2M1?csf=1&amp;web=1&amp;e=5PJ1pg" TargetMode="External"/><Relationship Id="rId429" Type="http://schemas.openxmlformats.org/officeDocument/2006/relationships/hyperlink" Target="https://mininteriorgovco.sharepoint.com/:f:/r/sites/EvidenciasPMI/Documentos%20compartidos/Seguimiento%20PMI-CGR/Evidencias%20DAI/Corte%2030%20Junio%202025/DAI2023HT3022017M1%20CGR?csf=1&amp;web=1&amp;e=3n6OFw" TargetMode="External"/><Relationship Id="rId580" Type="http://schemas.openxmlformats.org/officeDocument/2006/relationships/hyperlink" Target="https://mininteriorgovco.sharepoint.com/:f:/r/sites/EvidenciasPMI/Documentos%20compartidos/Seguimiento%20PMI-OCI/Evidencia%20DAI%20OCI/Corte%2030%20Septiembre%202025/88.%20DAI2024H3M1OCI?csf=1&amp;web=1&amp;e=awsG5N" TargetMode="External"/><Relationship Id="rId636" Type="http://schemas.openxmlformats.org/officeDocument/2006/relationships/hyperlink" Target="https://mininteriorgovco.sharepoint.com/:f:/r/sites/EvidenciasPMI/Documentos%20compartidos/Seguimiento%20PMI-OCI/Evidencia%20DDH%20OCI/Corte%2030%20Septiembre%202025/DDH2024H7I3?csf=1&amp;web=1&amp;e=YYdZh0" TargetMode="External"/><Relationship Id="rId801" Type="http://schemas.openxmlformats.org/officeDocument/2006/relationships/hyperlink" Target="https://mininteriorgovco.sharepoint.com/:f:/r/sites/EvidenciasPMI/Documentos%20compartidos/Seguimiento%20PMI-OCI/Evidencia%20SGH%20OCI/Corte%2031%20Diciembre%202025/SGH2024H2M2?csf=1&amp;web=1&amp;e=idisMR" TargetMode="External"/><Relationship Id="rId1" Type="http://schemas.openxmlformats.org/officeDocument/2006/relationships/hyperlink" Target="https://www.mininterior.gov.co/wp-content/uploads/2024/10/manual-de-atencion-ciudadanias.pdf" TargetMode="External"/><Relationship Id="rId233" Type="http://schemas.openxmlformats.org/officeDocument/2006/relationships/hyperlink" Target="https://mininteriorgovco.sharepoint.com/:f:/s/EvidenciasPMI/EnoBD2F8uctMkgWB05hyLnoB-V7yxHtG8sNWspwDZJWQSw?e=oI8TEc" TargetMode="External"/><Relationship Id="rId440" Type="http://schemas.openxmlformats.org/officeDocument/2006/relationships/hyperlink" Target="https://mininteriorgovco.sharepoint.com/:f:/r/sites/EvidenciasPMI/Documentos%20compartidos/Seguimiento%20PMI-OCI/Evidencia%20DAI/corte%2030%20junio%202025/DAI2023H5M1%20OCI?csf=1&amp;web=1&amp;e=Nh43Tx" TargetMode="External"/><Relationship Id="rId678" Type="http://schemas.openxmlformats.org/officeDocument/2006/relationships/hyperlink" Target="https://mininteriorgovco.sharepoint.com/:f:/r/sites/EvidenciasPMI/Documentos%20compartidos/Seguimiento%20PMI-OCI/Evidencia%20DAR%20OCI/Corte%2031%20Diciembre%202025/DAR2024H3M1?csf=1&amp;web=1&amp;e=kOZqPv" TargetMode="External"/><Relationship Id="rId843" Type="http://schemas.openxmlformats.org/officeDocument/2006/relationships/hyperlink" Target="https://mininteriorgovco.sharepoint.com/:f:/r/sites/EvidenciasPMI/Documentos%20compartidos/Seguimiento%20PMI-OCI/Evidencia%20OAP%20OCI/Corte%2031%20Diciembre%202025/GESCO%20_%20Estad%C3%ADstica/OAP2025H7M4?csf=1&amp;web=1&amp;e=h1VXvw" TargetMode="External"/><Relationship Id="rId28" Type="http://schemas.openxmlformats.org/officeDocument/2006/relationships/hyperlink" Target="https://mininteriorgovco.sharepoint.com/:f:/s/EvidenciasPMI/EkAtK0NUb5pOseu9ZXswfgMB3dI3GWoDMuHylVOhBU_Pxw?e=HvVLfy" TargetMode="External"/><Relationship Id="rId275" Type="http://schemas.openxmlformats.org/officeDocument/2006/relationships/hyperlink" Target="https://mininteriorgovco.sharepoint.com/:f:/s/EvidenciasPMI/Eh1eFOivQn5BvI_dEc0ax5IB6B1BS-i9Nf2FVfZeXwm-6g?e=BszJEz" TargetMode="External"/><Relationship Id="rId300" Type="http://schemas.openxmlformats.org/officeDocument/2006/relationships/hyperlink" Target="https://mininteriorgovco.sharepoint.com/:f:/s/EvidenciasPMI/EqrCisBozRdKiiVoNaIVW6YBG8dvyuCaWoupEHom9yjnBA?e=daQ0Jm" TargetMode="External"/><Relationship Id="rId482" Type="http://schemas.openxmlformats.org/officeDocument/2006/relationships/hyperlink" Target="https://mininteriorgovco.sharepoint.com/:f:/r/sites/EvidenciasPMI/Documentos%20compartidos/Seguimiento%20PMI-OCI/Evidencia%20DCN/corte%2030%20junio%202025/DCN2024H72M2?csf=1&amp;web=1&amp;e=e3EJAb" TargetMode="External"/><Relationship Id="rId538" Type="http://schemas.openxmlformats.org/officeDocument/2006/relationships/hyperlink" Target="https://mininteriorgovco.sharepoint.com/:f:/r/sites/EvidenciasPMI/Documentos%20compartidos/Seguimiento%20PMI-OCI/Evidencia%20OAP%20OCI/Corte%2030%20Septiembre%202025/OAP2025H8M2?csf=1&amp;web=1&amp;e=mHBArA" TargetMode="External"/><Relationship Id="rId703" Type="http://schemas.openxmlformats.org/officeDocument/2006/relationships/hyperlink" Target="https://mininteriorgovco.sharepoint.com/:f:/r/sites/EvidenciasPMI/Documentos%20compartidos/Seguimiento%20PMI-OCI/Evidencia%20OIP%20OCI/Corte%2031%20Diciembre%202025/OIPH218M12025?csf=1&amp;web=1&amp;e=OLNJ2N" TargetMode="External"/><Relationship Id="rId745" Type="http://schemas.openxmlformats.org/officeDocument/2006/relationships/hyperlink" Target="https://mininteriorgovco.sharepoint.com/:f:/r/sites/EvidenciasPMI/Documentos%20compartidos/Seguimiento%20PMI-CGR/Evidencia%20SPS%20CGR/Corte%2031%20Diciembre%202025/SPS2023H25M3?csf=1&amp;web=1&amp;e=4hTcrD" TargetMode="External"/><Relationship Id="rId81" Type="http://schemas.openxmlformats.org/officeDocument/2006/relationships/hyperlink" Target="https://mininteriorgovco.sharepoint.com/:f:/s/EvidenciasPMI/EiCwgYC1nBtLjH7CjS2msBEBesQjCObgpfZYKAdxNkh0nA?e=rFbVLe" TargetMode="External"/><Relationship Id="rId135" Type="http://schemas.openxmlformats.org/officeDocument/2006/relationships/hyperlink" Target="https://mininteriorgovco.sharepoint.com/:f:/s/EvidenciasPMI/EvykbWwi-KxNn7SmeFRSuTwBVqfmSeQo9Hx7olq_soasGg?e=xWRzVu" TargetMode="External"/><Relationship Id="rId177" Type="http://schemas.openxmlformats.org/officeDocument/2006/relationships/hyperlink" Target="https://mininteriorgovco.sharepoint.com/:f:/s/EvidenciasPMI/EtiXSUBtdDxBruJyubGe8-MB6StkATm9uMiT2NlIKDAo-w?e=caPaXN" TargetMode="External"/><Relationship Id="rId342" Type="http://schemas.openxmlformats.org/officeDocument/2006/relationships/hyperlink" Target="https://mininteriorgovco.sharepoint.com/:f:/r/sites/EvidenciasPMI/Documentos%20compartidos/Seguimiento%20PMI-OCI/Evidencia%20OIP/Corte%2030%20Junio%202025/OIPH187M12024?csf=1&amp;web=1&amp;e=p7Mn23" TargetMode="External"/><Relationship Id="rId384" Type="http://schemas.openxmlformats.org/officeDocument/2006/relationships/hyperlink" Target="https://mininteriorgovco.sharepoint.com/:f:/r/sites/EvidenciasPMI/Documentos%20compartidos/Seguimiento%20PMI-OCI/Evidencia%20OAP/corte%2030%20junio%202025/OAP2025H8M2?csf=1&amp;web=1&amp;e=afVVwG" TargetMode="External"/><Relationship Id="rId591" Type="http://schemas.openxmlformats.org/officeDocument/2006/relationships/hyperlink" Target="https://mininteriorgovco.sharepoint.com/:f:/r/sites/EvidenciasPMI/Documentos%20compartidos/Seguimiento%20PMI-OCI/Evidencia%20SAF%20OCI/2025/Corte%2030%20de%20septiembre%202025/SAF2024H10I236_CGR?csf=1&amp;web=1&amp;e=B21UhR" TargetMode="External"/><Relationship Id="rId605" Type="http://schemas.openxmlformats.org/officeDocument/2006/relationships/hyperlink" Target="https://mininteriorgovco.sharepoint.com/:f:/r/sites/EvidenciasPMI/Documentos%20compartidos/Seguimiento%20PMI-CGR/Evidencia%20SGC%20CGR/Corte%2030%20Septiembre%202025/SGC2023H22M3?csf=1&amp;web=1&amp;e=1stg3I" TargetMode="External"/><Relationship Id="rId787" Type="http://schemas.openxmlformats.org/officeDocument/2006/relationships/hyperlink" Target="https://mininteriorgovco.sharepoint.com/:f:/r/sites/EvidenciasPMI/Documentos%20compartidos/Seguimiento%20PMI-OCI/Evidencia%20SGC%20OCI/Corte%2031%20Diciembre%202025/SGC2025H4M1?csf=1&amp;web=1&amp;e=fjfGLF" TargetMode="External"/><Relationship Id="rId812" Type="http://schemas.openxmlformats.org/officeDocument/2006/relationships/hyperlink" Target="https://mininteriorgovco.sharepoint.com/:f:/r/sites/EvidenciasPMI/Documentos%20compartidos/Seguimiento%20PMI-OCI/Evidencia%20SGH%20OCI/Corte%2031%20Diciembre%202025/SGH2025H4M5?csf=1&amp;web=1&amp;e=14rSiw" TargetMode="External"/><Relationship Id="rId202" Type="http://schemas.openxmlformats.org/officeDocument/2006/relationships/hyperlink" Target="https://mininteriorgovco.sharepoint.com/:f:/s/EvidenciasPMI/EruE2QpC4DdGjMfMjEMX5YkBIpVCODZEIpZfRPRb3bPqvQ?e=nMVIq7" TargetMode="External"/><Relationship Id="rId244" Type="http://schemas.openxmlformats.org/officeDocument/2006/relationships/hyperlink" Target="https://mininteriorgovco.sharepoint.com/:f:/s/EvidenciasPMI/EjJ2Ka_AkKZAlXNXBLe1UkQBvx-npncPrzwVFE7fEluwJg?e=coLOnA" TargetMode="External"/><Relationship Id="rId647" Type="http://schemas.openxmlformats.org/officeDocument/2006/relationships/hyperlink" Target="https://mininteriorgovco.sharepoint.com/:f:/r/sites/EvidenciasPMI/Documentos%20compartidos/Seguimiento%20PMI-CGR/Evidencia%20SPS%20CGR/Corte%2030%20Septiembre%202025/2023/SPS2023H14M4?csf=1&amp;web=1&amp;e=Wm4ktU" TargetMode="External"/><Relationship Id="rId689" Type="http://schemas.openxmlformats.org/officeDocument/2006/relationships/hyperlink" Target="https://mininteriorgovco.sharepoint.com/:f:/r/sites/EvidenciasPMI/Documentos%20compartidos/Seguimiento%20PMI-OCI/Evidencia%20DDH%20OCI/Corte%2031%20Diciembre%202025/DDH2024H13I4?csf=1&amp;web=1&amp;e=x5cKDD" TargetMode="External"/><Relationship Id="rId854" Type="http://schemas.openxmlformats.org/officeDocument/2006/relationships/hyperlink" Target="https://mininteriorgovco.sharepoint.com/:f:/r/sites/EvidenciasPMI/Documentos%20compartidos/Seguimiento%20PMI-OCI/Evidencia%20OIP%20OCI/Corte%2031%20Diciembre%202025/OIPH269M12025?csf=1&amp;web=1&amp;e=mLoARj" TargetMode="External"/><Relationship Id="rId39" Type="http://schemas.openxmlformats.org/officeDocument/2006/relationships/hyperlink" Target="https://mininteriorgovco.sharepoint.com/:f:/s/EvidenciasPMI/EhsDhd6fYLRDoV95meHrdrQBX2-abP6dR-SzZUaM7ZS3Vw?e=YLdF1E" TargetMode="External"/><Relationship Id="rId286" Type="http://schemas.openxmlformats.org/officeDocument/2006/relationships/hyperlink" Target="https://mininteriorgovco.sharepoint.com/:f:/s/EvidenciasPMI/EmugoblQvTtMjAId4RLPbRUBKMmfdXEozf0WJrj2g2imWw?e=Yhihkc" TargetMode="External"/><Relationship Id="rId451" Type="http://schemas.openxmlformats.org/officeDocument/2006/relationships/hyperlink" Target="https://mininteriorgovco.sharepoint.com/:f:/r/sites/EvidenciasPMI/Documentos%20compartidos/Seguimiento%20PMI-OCI/Evidencia%20DAI/corte%2030%20junio%202025/DAI2024H8M2%20OCI?csf=1&amp;web=1&amp;e=jjLwlo" TargetMode="External"/><Relationship Id="rId493" Type="http://schemas.openxmlformats.org/officeDocument/2006/relationships/hyperlink" Target="mailto:=@NUM.DE.SEMANA(Q14-P14)" TargetMode="External"/><Relationship Id="rId507" Type="http://schemas.openxmlformats.org/officeDocument/2006/relationships/hyperlink" Target="https://mininteriorgovco.sharepoint.com/:f:/r/sites/EvidenciasPMI/Documentos%20compartidos/Seguimiento%20PMI-OCI/Evidencia%20DDP%20OCI/Corte%2030%20Septiembre%202025/DDP2024H1M1?csf=1&amp;web=1&amp;e=UtKCHn" TargetMode="External"/><Relationship Id="rId549" Type="http://schemas.openxmlformats.org/officeDocument/2006/relationships/hyperlink" Target="https://mininteriorgovco.sharepoint.com/:f:/r/sites/EvidenciasPMI/Documentos%20compartidos/Seguimiento%20PMI-OCI/Evidencia%20OAP%20OCI/Corte%2030%20Septiembre%202025/OAP2025H3M1%20-%20Riesgos?csf=1&amp;web=1&amp;e=XZqVOc" TargetMode="External"/><Relationship Id="rId714" Type="http://schemas.openxmlformats.org/officeDocument/2006/relationships/hyperlink" Target="https://mininteriorgovco.sharepoint.com/:f:/r/sites/EvidenciasPMI/Documentos%20compartidos/Seguimiento%20PMI-OCI/Evidencia%20OIP%20OCI/Corte%2031%20Diciembre%202025/OIPH221M12025?csf=1&amp;web=1&amp;e=TRGFma" TargetMode="External"/><Relationship Id="rId756" Type="http://schemas.openxmlformats.org/officeDocument/2006/relationships/hyperlink" Target="https://mininteriorgovco.sharepoint.com/:f:/r/sites/EvidenciasPMI/Documentos%20compartidos/Seguimiento%20PMI-CGR/Evidencia%20DAI%20CGR/Corte%2031%20Diciembre%202025/409.%20DAI2024H32M1CGR?csf=1&amp;web=1&amp;e=T5sMBF" TargetMode="External"/><Relationship Id="rId50" Type="http://schemas.openxmlformats.org/officeDocument/2006/relationships/hyperlink" Target="https://mininteriorgovco.sharepoint.com/:f:/s/EvidenciasPMI/Es_8n-L38U5Pt5pdDBLkpHEBi-oPciVbBD4sn-1YBY0nKQ?e=U9iDpq" TargetMode="External"/><Relationship Id="rId104" Type="http://schemas.openxmlformats.org/officeDocument/2006/relationships/hyperlink" Target="https://mininteriorgovco.sharepoint.com/:f:/s/EvidenciasPMI/ErcRAPJX47pJlU2efrJ5470BE7dubb6lGF7UI6OcNvrXpg?e=wTJSBj" TargetMode="External"/><Relationship Id="rId146" Type="http://schemas.openxmlformats.org/officeDocument/2006/relationships/hyperlink" Target="https://mininteriorgovco.sharepoint.com/:f:/s/EvidenciasPMI/EvNjrl34fJ1PmJg-Z_IhfD0BY0AixUorFAM-AAxqezmu-Q?e=Bz7Wls" TargetMode="External"/><Relationship Id="rId188" Type="http://schemas.openxmlformats.org/officeDocument/2006/relationships/hyperlink" Target="https://mininteriorgovco.sharepoint.com/:f:/s/EvidenciasPMI/Eibi9AZVvRxNmKLbQicuuxgB_qSdS-9fTEK9jWYQr_okdw?e=So5F3m" TargetMode="External"/><Relationship Id="rId311" Type="http://schemas.openxmlformats.org/officeDocument/2006/relationships/hyperlink" Target="https://mininteriorgovco.sharepoint.com/:f:/r/sites/EvidenciasPMI/Documentos%20compartidos/Seguimiento%20PMI-OCI/Evidencia%20DIJ/corte%2030%20junio%202025/EVIDENCIAS%20SEGUIMIENTO%20CORTE%2030%20DE%20JUNIO/DIJ2025H178M1?csf=1&amp;web=1&amp;e=1hQqml" TargetMode="External"/><Relationship Id="rId353" Type="http://schemas.openxmlformats.org/officeDocument/2006/relationships/hyperlink" Target="https://mininteriorgovco.sharepoint.com/:f:/r/sites/EvidenciasPMI/Documentos%20compartidos/Seguimiento%20PMI-CGR/Evidencias%20SGC/Corte%2030%20Junio%202025/SGC2023H22M4?csf=1&amp;web=1&amp;e=BCivhB" TargetMode="External"/><Relationship Id="rId395" Type="http://schemas.openxmlformats.org/officeDocument/2006/relationships/hyperlink" Target="https://mininteriorgovco.sharepoint.com/:f:/r/sites/EvidenciasPMI/Documentos%20compartidos/Seguimiento%20PMI-OCI/Evidencia%20DAR/corte%2030%20junio%202025/DAR2024H7M1?csf=1&amp;web=1&amp;e=aYVHVj" TargetMode="External"/><Relationship Id="rId409" Type="http://schemas.openxmlformats.org/officeDocument/2006/relationships/hyperlink" Target="https://mininteriorgovco.sharepoint.com/:f:/r/sites/EvidenciasPMI/Documentos%20compartidos/Seguimiento%20PMI-CGR/Evidencias%20SPS/Corte%2030%20Junio%202025/2023/SPS2023H08M1?csf=1&amp;web=1&amp;e=W9imSr" TargetMode="External"/><Relationship Id="rId560" Type="http://schemas.openxmlformats.org/officeDocument/2006/relationships/hyperlink" Target="https://mininteriorgovco.sharepoint.com/:f:/r/sites/EvidenciasPMI/Documentos%20compartidos/Seguimiento%20PMI-OCI/Evidencia%20OAP%20OCI/Corte%2030%20Septiembre%202025/OAP2025H5M1%20-%20Riesgos?csf=1&amp;web=1&amp;e=lIdThT" TargetMode="External"/><Relationship Id="rId798" Type="http://schemas.openxmlformats.org/officeDocument/2006/relationships/hyperlink" Target="https://mininteriorgovco.sharepoint.com/:f:/r/sites/EvidenciasPMI/Documentos%20compartidos/Seguimiento%20PMI-CGR/Evidencia%20SAF%20CGR/Corte%2031%20Diciembre%202025/SAF2024H13M2?csf=1&amp;web=1&amp;e=gdfcKU" TargetMode="External"/><Relationship Id="rId92" Type="http://schemas.openxmlformats.org/officeDocument/2006/relationships/hyperlink" Target="https://mininteriorgovco.sharepoint.com/:f:/s/EvidenciasPMI/ErVvu1zOtJ5Du0JSmsTIW2MB8wUVMCIzSDOpueOwVhwKSQ?e=rumrAo" TargetMode="External"/><Relationship Id="rId213" Type="http://schemas.openxmlformats.org/officeDocument/2006/relationships/hyperlink" Target="https://mininteriorgovco.sharepoint.com/:f:/s/EvidenciasPMI/EtFDxMb_EndHlg9F6zzUg10BZUyqQxqD76boQsT_oUyA7g?e=9kcDL4" TargetMode="External"/><Relationship Id="rId420" Type="http://schemas.openxmlformats.org/officeDocument/2006/relationships/hyperlink" Target="https://mininteriorgovco.sharepoint.com/:f:/r/sites/EvidenciasPMI/Documentos%20compartidos/Seguimiento%20PMI-CGR/Evidencias%20DAI/Corte%2030%20Junio%202025/DAI2022H8M1%20CGR?csf=1&amp;web=1&amp;e=gvcJ0y" TargetMode="External"/><Relationship Id="rId616" Type="http://schemas.openxmlformats.org/officeDocument/2006/relationships/hyperlink" Target="https://mininteriorgovco.sharepoint.com/:f:/r/sites/EvidenciasPMI/Documentos%20compartidos/Seguimiento%20PMI-OCI/Evidencia%20DIJ%20OCI/Corte%2030%20Septiembre%202025/DIJ2024H4M1?csf=1&amp;web=1&amp;e=BzKWyo" TargetMode="External"/><Relationship Id="rId658" Type="http://schemas.openxmlformats.org/officeDocument/2006/relationships/hyperlink" Target="https://mininteriorgovco.sharepoint.com/:f:/r/sites/EvidenciasPMI/Documentos%20compartidos/Seguimiento%20PMI-CGR/Evidencia%20SPS%20CGR/Corte%2030%20Septiembre%202025/2024/SPS2024H33M1?csf=1&amp;web=1&amp;e=xThTxW" TargetMode="External"/><Relationship Id="rId823" Type="http://schemas.openxmlformats.org/officeDocument/2006/relationships/hyperlink" Target="https://mininteriorgovco.sharepoint.com/:f:/r/sites/EvidenciasPMI/Documentos%20compartidos/Seguimiento%20PMI-OCI/Evidencia%20OAP%20OCI/Corte%2031%20Diciembre%202025/Planeaci%C3%B3n%20Institucional/OAP2025H5M2?csf=1&amp;web=1&amp;e=cvLQXT" TargetMode="External"/><Relationship Id="rId255" Type="http://schemas.openxmlformats.org/officeDocument/2006/relationships/hyperlink" Target="https://mininteriorgovco.sharepoint.com/:f:/s/EvidenciasPMI/EnjrqgtzUqNKleGFBn4JBvABgUQaVWQcBLNBPAC3YwrYDQ?e=cMlro6" TargetMode="External"/><Relationship Id="rId297" Type="http://schemas.openxmlformats.org/officeDocument/2006/relationships/hyperlink" Target="https://mininteriorgovco.sharepoint.com/:f:/s/EvidenciasPMI/Ekq7iaENS_VEsR03wanSAVsBKaWCECmhrQhJVkvO5j-y2w?e=av0V7w" TargetMode="External"/><Relationship Id="rId462" Type="http://schemas.openxmlformats.org/officeDocument/2006/relationships/hyperlink" Target="https://mininteriorgovco.sharepoint.com/:f:/r/sites/EvidenciasPMI/Documentos%20compartidos/Seguimiento%20PMI-OCI/Evidencia%20DDP/corte%2030%20junio%202025/DDP2024H6M1?csf=1&amp;web=1&amp;e=cxHaNT" TargetMode="External"/><Relationship Id="rId518" Type="http://schemas.openxmlformats.org/officeDocument/2006/relationships/hyperlink" Target="https://mininteriorgovco.sharepoint.com/:f:/r/sites/EvidenciasPMI/Documentos%20compartidos/Seguimiento%20PMI-OCI/Evidencia%20DDP%20OCI/Corte%2030%20Septiembre%202025/DDP2024H8M3?csf=1&amp;web=1&amp;e=PKDscp" TargetMode="External"/><Relationship Id="rId725" Type="http://schemas.openxmlformats.org/officeDocument/2006/relationships/hyperlink" Target="https://mininteriorgovco.sharepoint.com/:f:/r/sites/EvidenciasPMI/Documentos%20compartidos/Seguimiento%20PMI-OCI/Evidencia%20DIJ%20OCI/Corte%2031%20Diciembre%202025/DIJ2024H5M1?csf=1&amp;web=1&amp;e=XGjMsl" TargetMode="External"/><Relationship Id="rId115" Type="http://schemas.openxmlformats.org/officeDocument/2006/relationships/hyperlink" Target="https://mininteriorgovco.sharepoint.com/:f:/s/EvidenciasPMI/Eo2azYI1U15EvAbFP8JNN4YBvzU3Or1fVDyZwEQFDazTKA?e=lOgnQa" TargetMode="External"/><Relationship Id="rId157" Type="http://schemas.openxmlformats.org/officeDocument/2006/relationships/hyperlink" Target="https://mininteriorgovco.sharepoint.com/:f:/s/EvidenciasPMI/EmBA6xDbbTdBpGEi5nFtBRoB7sDy25I-VNiD9B7DDA2r0g?e=BX1InG" TargetMode="External"/><Relationship Id="rId322" Type="http://schemas.openxmlformats.org/officeDocument/2006/relationships/hyperlink" Target="https://mininteriorgovco.sharepoint.com/:f:/r/sites/EvidenciasPMI/Documentos%20compartidos/Seguimiento%20PMI-OCI/Evidencia%20DDH/corte%2030%20junio%202025/DDH2023H23I7?csf=1&amp;web=1&amp;e=iNbZuG" TargetMode="External"/><Relationship Id="rId364" Type="http://schemas.openxmlformats.org/officeDocument/2006/relationships/hyperlink" Target="https://mininteriorgovco.sharepoint.com/:f:/r/sites/EvidenciasPMI/Documentos%20compartidos/Seguimiento%20PMI-OCI/Evidencia%20SGH/Corte%2030%20Junio%202025/SGH2024H5M1?csf=1&amp;web=1&amp;e=FwEqg3" TargetMode="External"/><Relationship Id="rId767" Type="http://schemas.openxmlformats.org/officeDocument/2006/relationships/hyperlink" Target="https://mininteriorgovco.sharepoint.com/:f:/r/sites/EvidenciasPMI/Documentos%20compartidos/Seguimiento%20PMI-OCI/Evidencia%20DAI%20OCI/Corte%2031%20Diciembre%202025/96.%20DAI2024H9M1OCI?csf=1&amp;web=1&amp;e=EXcaRB" TargetMode="External"/><Relationship Id="rId61" Type="http://schemas.openxmlformats.org/officeDocument/2006/relationships/hyperlink" Target="https://mininteriorgovco.sharepoint.com/:f:/s/EvidenciasPMI/EnJNhoZaXgFElop-bpm4jk4B0oLJ4FQzpp_LYU82fxP-dw?e=HmO6ba" TargetMode="External"/><Relationship Id="rId199" Type="http://schemas.openxmlformats.org/officeDocument/2006/relationships/hyperlink" Target="https://mininteriorgovco.sharepoint.com/:f:/s/EvidenciasPMI/EiXm3rHxbOtKkTpjk2w2QcEBT9_F0S9T0yipDaRu58yRXA?e=ATi1Tw" TargetMode="External"/><Relationship Id="rId571" Type="http://schemas.openxmlformats.org/officeDocument/2006/relationships/hyperlink" Target="https://mininteriorgovco.sharepoint.com/:f:/r/sites/EvidenciasPMI/Documentos%20compartidos/Seguimiento%20PMI-CGR/Evidencia%20DAI%20CGR/Corte%2030%20Septiembre%202025/403.%20DAI2024H26M1CGR?csf=1&amp;web=1&amp;e=a3Vb4b" TargetMode="External"/><Relationship Id="rId627" Type="http://schemas.openxmlformats.org/officeDocument/2006/relationships/hyperlink" Target="https://mininteriorgovco.sharepoint.com/:f:/r/sites/EvidenciasPMI/Documentos%20compartidos/Seguimiento%20PMI-CGR/Evidencia%20DIJ%20CGR/Corte%2030%20Septiembre%202025/DIJ2024H12M1?csf=1&amp;web=1&amp;e=ERabgM" TargetMode="External"/><Relationship Id="rId669" Type="http://schemas.openxmlformats.org/officeDocument/2006/relationships/hyperlink" Target="https://mininteriorgovco.sharepoint.com/:f:/r/sites/EvidenciasPMI/Documentos%20compartidos/Seguimiento%20PMI-OCI/Evidencia%20DCN%20OCI/Corte%2030%20Septiembre%202025/DCN2024H8M3?csf=1&amp;web=1&amp;e=W7TCbU" TargetMode="External"/><Relationship Id="rId834" Type="http://schemas.openxmlformats.org/officeDocument/2006/relationships/hyperlink" Target="https://mininteriorgovco.sharepoint.com/:f:/r/sites/EvidenciasPMI/Documentos%20compartidos/Seguimiento%20PMI-OCI/Evidencia%20OAP%20OCI/Corte%2031%20Diciembre%202025/GESCO%20_%20Estad%C3%ADstica/OAP2025H3M2?csf=1&amp;web=1&amp;e=ICwAA8" TargetMode="External"/><Relationship Id="rId19" Type="http://schemas.openxmlformats.org/officeDocument/2006/relationships/hyperlink" Target="https://mininteriorgovco.sharepoint.com/:f:/s/EvidenciasPMI/Ek6if2nYGEVIu0GoTi8dcpcBi7bS8JrD_OAM5OKgkTpm2A?e=6egsqM" TargetMode="External"/><Relationship Id="rId224" Type="http://schemas.openxmlformats.org/officeDocument/2006/relationships/hyperlink" Target="https://mininteriorgovco.sharepoint.com/:f:/s/EvidenciasPMI/EpEhuf8LgMdNl3DZ6R6i3KEB1IJrxKUG33g0qqqTReCdyQ?e=732Eco" TargetMode="External"/><Relationship Id="rId266" Type="http://schemas.openxmlformats.org/officeDocument/2006/relationships/hyperlink" Target="https://mininteriorgovco.sharepoint.com/:f:/s/EvidenciasPMI/Es3VNrtG7X5LjJqoOdbsdL8BS15Y7WaqVBFUCCAv_4irNg?e=aHmtbX" TargetMode="External"/><Relationship Id="rId431" Type="http://schemas.openxmlformats.org/officeDocument/2006/relationships/hyperlink" Target="https://mininteriorgovco.sharepoint.com/:f:/r/sites/EvidenciasPMI/Documentos%20compartidos/Seguimiento%20PMI-CGR/Evidencias%20DAI/Corte%2030%20Junio%202025/DAI2023HT3022017M4%20CGR?csf=1&amp;web=1&amp;e=wOmbD0" TargetMode="External"/><Relationship Id="rId473" Type="http://schemas.openxmlformats.org/officeDocument/2006/relationships/hyperlink" Target="https://mininteriorgovco.sharepoint.com/:f:/r/sites/EvidenciasPMI/Documentos%20compartidos/Seguimiento%20PMI-OCI/Evidencia%20DCN/corte%2030%20junio%202025/DCN2024H78M3?csf=1&amp;web=1&amp;e=ccaPKA" TargetMode="External"/><Relationship Id="rId529" Type="http://schemas.openxmlformats.org/officeDocument/2006/relationships/hyperlink" Target="https://mininteriorgovco.sharepoint.com/:f:/r/sites/EvidenciasPMI/Documentos%20compartidos/Seguimiento%20PMI-OCI/Evidencia%20OAP%20OCI/Corte%2030%20Septiembre%202025/OAP2025H3M2?csf=1&amp;web=1&amp;e=z9bOr9" TargetMode="External"/><Relationship Id="rId680" Type="http://schemas.openxmlformats.org/officeDocument/2006/relationships/hyperlink" Target="https://mininteriorgovco.sharepoint.com/:f:/r/sites/EvidenciasPMI/Documentos%20compartidos/Seguimiento%20PMI-OCI/Evidencia%20DAR%20OCI/Corte%2031%20Diciembre%202025/DAR2024H5M1?csf=1&amp;web=1&amp;e=c4mE5q" TargetMode="External"/><Relationship Id="rId736" Type="http://schemas.openxmlformats.org/officeDocument/2006/relationships/hyperlink" Target="https://mininteriorgovco.sharepoint.com/:f:/r/sites/EvidenciasPMI/Documentos%20compartidos/Seguimiento%20PMI-CGR/Evidencia%20SPS%20CGR/Corte%2031%20Diciembre%202025/SPS2023H09M1?csf=1&amp;web=1&amp;e=Bu49EG" TargetMode="External"/><Relationship Id="rId30" Type="http://schemas.openxmlformats.org/officeDocument/2006/relationships/hyperlink" Target="https://mininteriorgovco.sharepoint.com/:f:/s/EvidenciasPMI/ErRQVndyb_NAsyC9-EFfszABJ3Cc3UxzuJypDvhieVlDrA?e=oCsMac" TargetMode="External"/><Relationship Id="rId126" Type="http://schemas.openxmlformats.org/officeDocument/2006/relationships/hyperlink" Target="https://mininteriorgovco.sharepoint.com/:f:/s/EvidenciasPMI/EoZXyFEcRy1GsekfkZQ8mqoBQXBzMBXlsTq4-Y8aMb_KxA?e=liEhNk" TargetMode="External"/><Relationship Id="rId168" Type="http://schemas.openxmlformats.org/officeDocument/2006/relationships/hyperlink" Target="https://mininteriorgovco.sharepoint.com/:f:/s/EvidenciasPMI/EizbQwTaDatKkTsaQfAa1AEBy8O3yaX_bVp25Pqo4qBRnQ?e=Id4tbu" TargetMode="External"/><Relationship Id="rId333" Type="http://schemas.openxmlformats.org/officeDocument/2006/relationships/hyperlink" Target="https://mininteriorgovco.sharepoint.com/:f:/r/sites/EvidenciasPMI/Documentos%20compartidos/Seguimiento%20PMI-OCI/Evidencia%20DDH/corte%2030%20junio%202025/DDH2024H8I3?csf=1&amp;web=1&amp;e=CO78Sa" TargetMode="External"/><Relationship Id="rId540" Type="http://schemas.openxmlformats.org/officeDocument/2006/relationships/hyperlink" Target="https://mininteriorgovco.sharepoint.com/:f:/r/sites/EvidenciasPMI/Documentos%20compartidos/Seguimiento%20PMI-OCI/Evidencia%20OAP%20OCI/Corte%2030%20Septiembre%202025/OAP2025H8M3?csf=1&amp;web=1&amp;e=3WlQRT" TargetMode="External"/><Relationship Id="rId778" Type="http://schemas.openxmlformats.org/officeDocument/2006/relationships/hyperlink" Target="https://mininteriorgovco.sharepoint.com/:f:/r/sites/EvidenciasPMI/Documentos%20compartidos/Seguimiento%20PMI-OCI/Evidencia%20DCN%20OCI/Corte%2031%20Diciembre%202025/DCN2024H3M2?csf=1&amp;web=1&amp;e=kN5VJh" TargetMode="External"/><Relationship Id="rId72" Type="http://schemas.openxmlformats.org/officeDocument/2006/relationships/hyperlink" Target="https://mininteriorgovco.sharepoint.com/:f:/r/sites/EvidenciasPMI/Documentos%20compartidos/Seguimiento%20PMI-OCI/Evidencia%20SPS/Corte%2030%20de%20Junio/HALLAZGO%20No.%2030?csf=1&amp;web=1&amp;e=EeukWz" TargetMode="External"/><Relationship Id="rId375" Type="http://schemas.openxmlformats.org/officeDocument/2006/relationships/hyperlink" Target="https://mininteriorgovco.sharepoint.com/:f:/r/sites/EvidenciasPMI/Documentos%20compartidos/Seguimiento%20PMI-OCI/Evidencia%20OAP/corte%2030%20junio%202025/OAP2025H3M1?csf=1&amp;web=1&amp;e=5yxnNv" TargetMode="External"/><Relationship Id="rId582" Type="http://schemas.openxmlformats.org/officeDocument/2006/relationships/hyperlink" Target="https://mininteriorgovco.sharepoint.com/:f:/r/sites/EvidenciasPMI/Documentos%20compartidos/Seguimiento%20PMI-OCI/Evidencia%20DAI%20OCI/Corte%2030%20Septiembre%202025/90.%20DAI2024H5M1OCI?csf=1&amp;web=1&amp;e=uQYTpB" TargetMode="External"/><Relationship Id="rId638" Type="http://schemas.openxmlformats.org/officeDocument/2006/relationships/hyperlink" Target="https://mininteriorgovco.sharepoint.com/:f:/r/sites/EvidenciasPMI/Documentos%20compartidos/Seguimiento%20PMI-OCI/Evidencia%20DDH%20OCI/Corte%2030%20Septiembre%202025/DDH2024H8I3?csf=1&amp;web=1&amp;e=k4shJy" TargetMode="External"/><Relationship Id="rId803" Type="http://schemas.openxmlformats.org/officeDocument/2006/relationships/hyperlink" Target="https://mininteriorgovco.sharepoint.com/:f:/r/sites/EvidenciasPMI/Documentos%20compartidos/Seguimiento%20PMI-CGR/Evidencia%20SGH%20CGR/Corte%2031%20Diciembre%202025/SGH2024H41M2?csf=1&amp;web=1&amp;e=32uH0g" TargetMode="External"/><Relationship Id="rId845" Type="http://schemas.openxmlformats.org/officeDocument/2006/relationships/hyperlink" Target="https://mininteriorgovco.sharepoint.com/:f:/r/sites/EvidenciasPMI/Documentos%20compartidos/Seguimiento%20PMI-CGR/Evidencia%20DIJ%20CGR/Corte%2031%20Diciembre%202025/DIJ2024H4M1%20DIJ2024H5M1%20DIJ2024H6M1?csf=1&amp;web=1&amp;e=zFjVU2" TargetMode="External"/><Relationship Id="rId3" Type="http://schemas.openxmlformats.org/officeDocument/2006/relationships/hyperlink" Target="https://mininteriorgovco.sharepoint.com/:f:/s/EvidenciasPMI/EpXU1SRq9vNDiCpgklq4VZYBy3Rgh5VMlpkyWvdhCC9GdA?e=kyKEKp" TargetMode="External"/><Relationship Id="rId235" Type="http://schemas.openxmlformats.org/officeDocument/2006/relationships/hyperlink" Target="https://mininteriorgovco.sharepoint.com/:f:/s/EvidenciasPMI/EnoBD2F8uctMkgWB05hyLnoB-V7yxHtG8sNWspwDZJWQSw?e=FXZDRU" TargetMode="External"/><Relationship Id="rId277" Type="http://schemas.openxmlformats.org/officeDocument/2006/relationships/hyperlink" Target="https://mininteriorgovco.sharepoint.com/:f:/s/EvidenciasPMI/Ek-roOUM29lLsZ5LpcJASTgB5yp2TfEdezazDvDivW5KSQ?e=527pNW" TargetMode="External"/><Relationship Id="rId400" Type="http://schemas.openxmlformats.org/officeDocument/2006/relationships/hyperlink" Target="https://mininteriorgovco.sharepoint.com/:f:/r/sites/EvidenciasPMI/Documentos%20compartidos/Seguimiento%20PMI-CGR/Evidencias%20SPS/Corte%2030%20Junio%202025/2023/SPS2023H02M1?csf=1&amp;web=1&amp;e=Hn7a2W" TargetMode="External"/><Relationship Id="rId442" Type="http://schemas.openxmlformats.org/officeDocument/2006/relationships/hyperlink" Target="https://mininteriorgovco.sharepoint.com/:f:/r/sites/EvidenciasPMI/Documentos%20compartidos/Seguimiento%20PMI-OCI/Evidencia%20DAI/corte%2030%20junio%202025/DAI2024H11M1%20OCI?csf=1&amp;web=1&amp;e=aRJngD" TargetMode="External"/><Relationship Id="rId484" Type="http://schemas.openxmlformats.org/officeDocument/2006/relationships/hyperlink" Target="https://mininteriorgovco.sharepoint.com/:f:/r/sites/EvidenciasPMI/Documentos%20compartidos/Seguimiento%20PMI-OCI/Evidencia%20DCN/corte%2030%20junio%202025/DCN2024H76M4?csf=1&amp;web=1&amp;e=otu4N6" TargetMode="External"/><Relationship Id="rId705" Type="http://schemas.openxmlformats.org/officeDocument/2006/relationships/hyperlink" Target="https://mininteriorgovco.sharepoint.com/:f:/r/sites/EvidenciasPMI/Documentos%20compartidos/Seguimiento%20PMI-OCI/Evidencia%20DDP%20OCI/Corte%2031%20Diciembre%202025/DDP2024H1M3?csf=1&amp;web=1&amp;e=0NYYsF" TargetMode="External"/><Relationship Id="rId137" Type="http://schemas.openxmlformats.org/officeDocument/2006/relationships/hyperlink" Target="https://mininteriorgovco.sharepoint.com/:f:/s/EvidenciasPMI/Em25_sjuGN1IomzrTRhTygwBqwkW1y7Yul4NZdAvx8-kgA?e=iGYTFi" TargetMode="External"/><Relationship Id="rId302" Type="http://schemas.openxmlformats.org/officeDocument/2006/relationships/hyperlink" Target="https://mininteriorgovco.sharepoint.com/:f:/s/EvidenciasPMI/EnVF6dpD-bhNler3OAg0hOsB68w2F8GkdP-n1a0TPXnH-A?e=7z0X9T" TargetMode="External"/><Relationship Id="rId344" Type="http://schemas.openxmlformats.org/officeDocument/2006/relationships/hyperlink" Target="https://mininteriorgovco.sharepoint.com/:f:/r/sites/EvidenciasPMI/Documentos%20compartidos/Seguimiento%20PMI-OCI/Evidencia%20OIP/Corte%2030%20Junio%202025/OIP213M12025?csf=1&amp;web=1&amp;e=hEfV0m" TargetMode="External"/><Relationship Id="rId691" Type="http://schemas.openxmlformats.org/officeDocument/2006/relationships/hyperlink" Target="https://mininteriorgovco.sharepoint.com/:f:/r/sites/EvidenciasPMI/Documentos%20compartidos/Seguimiento%20PMI-OCI/Evidencia%20DDH%20OCI/Corte%2031%20Diciembre%202025/DDH2024H7I2?csf=1&amp;web=1&amp;e=M993nQ" TargetMode="External"/><Relationship Id="rId747" Type="http://schemas.openxmlformats.org/officeDocument/2006/relationships/hyperlink" Target="https://mininteriorgovco.sharepoint.com/:f:/r/sites/EvidenciasPMI/Documentos%20compartidos/Seguimiento%20PMI-CGR/Evidencia%20SPS%20CGR/Corte%2031%20Diciembre%202025/SPS2024H35M1?csf=1&amp;web=1&amp;e=Iu9kcO" TargetMode="External"/><Relationship Id="rId789" Type="http://schemas.openxmlformats.org/officeDocument/2006/relationships/hyperlink" Target="https://mininteriorgovco.sharepoint.com/:f:/r/sites/EvidenciasPMI/Documentos%20compartidos/Seguimiento%20PMI-OCI/Evidencia%20SGC%20OCI/Corte%2031%20Diciembre%202025/SGC2025H18M1?csf=1&amp;web=1&amp;e=EhcIqh" TargetMode="External"/><Relationship Id="rId41" Type="http://schemas.openxmlformats.org/officeDocument/2006/relationships/hyperlink" Target="https://mininteriorgovco.sharepoint.com/:f:/s/EvidenciasPMI/El0-4DAfaddKsGodLDDFvPQBCMfSsFANwGhU5CDHpFG5kA?e=Um8jIH" TargetMode="External"/><Relationship Id="rId83" Type="http://schemas.openxmlformats.org/officeDocument/2006/relationships/hyperlink" Target="https://mininteriorgovco.sharepoint.com/:f:/s/EvidenciasPMI/Ej_pH2QwglZOooC8zD6J-sIB6abX3UlbhqPwDU8hIWnLEg?e=lOgcYs" TargetMode="External"/><Relationship Id="rId179" Type="http://schemas.openxmlformats.org/officeDocument/2006/relationships/hyperlink" Target="https://mininteriorgovco.sharepoint.com/:f:/s/EvidenciasPMI/EgIenoGePw1BmRXsDicUx0UBcc03I64K4S0nb4cF6AqQfw?e=2GNcw2" TargetMode="External"/><Relationship Id="rId386" Type="http://schemas.openxmlformats.org/officeDocument/2006/relationships/hyperlink" Target="https://mininteriorgovco.sharepoint.com/:f:/r/sites/EvidenciasPMI/Documentos%20compartidos/Seguimiento%20PMI-OCI/Evidencia%20OAP/corte%2030%20junio%202025/OAP2025H9M1?csf=1&amp;web=1&amp;e=EAD89z" TargetMode="External"/><Relationship Id="rId551" Type="http://schemas.openxmlformats.org/officeDocument/2006/relationships/hyperlink" Target="https://mininteriorgovco.sharepoint.com/:f:/r/sites/EvidenciasPMI/Documentos%20compartidos/Seguimiento%20PMI-OCI/Evidencia%20DAI%20OCI/Corte%2030%20Septiembre%202025/18.%20DAI2022H2M1OCI?csf=1&amp;web=1&amp;e=wri0yO" TargetMode="External"/><Relationship Id="rId593" Type="http://schemas.openxmlformats.org/officeDocument/2006/relationships/hyperlink" Target="https://mininteriorgovco.sharepoint.com/:f:/r/sites/EvidenciasPMI/Documentos%20compartidos/Seguimiento%20PMI-OCI/Evidencia%20SAF%20OCI/2025/Corte%2030%20de%20septiembre%202025/SAF2024H13I239_CGR?csf=1&amp;web=1&amp;e=aEWQz8" TargetMode="External"/><Relationship Id="rId607" Type="http://schemas.openxmlformats.org/officeDocument/2006/relationships/hyperlink" Target="https://mininteriorgovco.sharepoint.com/:f:/r/sites/EvidenciasPMI/Documentos%20compartidos/Seguimiento%20PMI-OCI/Evidencia%20SGC%20OCI/Corte%2030%20Septiembre%202025/SGC2025H2M1?csf=1&amp;web=1&amp;e=B5RbuR" TargetMode="External"/><Relationship Id="rId649" Type="http://schemas.openxmlformats.org/officeDocument/2006/relationships/hyperlink" Target="https://mininteriorgovco.sharepoint.com/:f:/r/sites/EvidenciasPMI/Documentos%20compartidos/Seguimiento%20PMI-CGR/Evidencia%20SPS%20CGR/Corte%2030%20Septiembre%202025/2023/SPS2023H15M2?csf=1&amp;web=1&amp;e=opiVyI" TargetMode="External"/><Relationship Id="rId814" Type="http://schemas.openxmlformats.org/officeDocument/2006/relationships/hyperlink" Target="https://mininteriorgovco.sharepoint.com/:f:/r/sites/EvidenciasPMI/Documentos%20compartidos/Seguimiento%20PMI-OCI/Evidencia%20SAF%20OCI/2025/Corte%2031%20Diciembre%202025/SAF2025H3M1?csf=1&amp;web=1&amp;e=mxnErQ" TargetMode="External"/><Relationship Id="rId856" Type="http://schemas.openxmlformats.org/officeDocument/2006/relationships/drawing" Target="../drawings/drawing2.xml"/><Relationship Id="rId190" Type="http://schemas.openxmlformats.org/officeDocument/2006/relationships/hyperlink" Target="https://mininteriorgovco.sharepoint.com/:f:/s/EvidenciasPMI/EhyAEU7jFKBHm9pPNhitDUMBjC1dS3hcNbhGPdgzOQy1ZQ?e=5eZUHz" TargetMode="External"/><Relationship Id="rId204" Type="http://schemas.openxmlformats.org/officeDocument/2006/relationships/hyperlink" Target="https://mininteriorgovco.sharepoint.com/:f:/s/EvidenciasPMI/EiC_lrlTW_1Ck_wIJGqxE0sBVf7KmAHE_aVTEuhIVgQucg?e=P3i4Ii" TargetMode="External"/><Relationship Id="rId246" Type="http://schemas.openxmlformats.org/officeDocument/2006/relationships/hyperlink" Target="https://mininteriorgovco.sharepoint.com/:f:/s/EvidenciasPMI/EjDYpQmrB9hMt80iLsiOYTwBWs16cth_JiquxVIeyOON0Q?e=owjndt" TargetMode="External"/><Relationship Id="rId288" Type="http://schemas.openxmlformats.org/officeDocument/2006/relationships/hyperlink" Target="https://mininteriorgovco.sharepoint.com/:f:/s/EvidenciasPMI/Et0hCB0Bvx9KtF7GaiBvW84BIs6GobStDQ7FhWl96NHxlg?e=S1lo05" TargetMode="External"/><Relationship Id="rId411" Type="http://schemas.openxmlformats.org/officeDocument/2006/relationships/hyperlink" Target="https://mininteriorgovco.sharepoint.com/:f:/r/sites/EvidenciasPMI/Documentos%20compartidos/Seguimiento%20PMI-CGR/Evidencias%20SPS/Corte%2030%20Junio%202025/2023/SPS2023H16M2?csf=1&amp;web=1&amp;e=kh39yI" TargetMode="External"/><Relationship Id="rId453" Type="http://schemas.openxmlformats.org/officeDocument/2006/relationships/hyperlink" Target="https://mininteriorgovco.sharepoint.com/:f:/r/sites/EvidenciasPMI/Documentos%20compartidos/Seguimiento%20PMI-OCI/Evidencia%20DDP/corte%2030%20junio%202025/DDP2024H1M1?csf=1&amp;web=1&amp;e=qobsmd" TargetMode="External"/><Relationship Id="rId509" Type="http://schemas.openxmlformats.org/officeDocument/2006/relationships/hyperlink" Target="https://mininteriorgovco.sharepoint.com/:f:/r/sites/EvidenciasPMI/Documentos%20compartidos/Seguimiento%20PMI-OCI/Evidencia%20DDP%20OCI/Corte%2030%20Septiembre%202025/DDP2024H1M3?csf=1&amp;web=1&amp;e=jGB1By" TargetMode="External"/><Relationship Id="rId660" Type="http://schemas.openxmlformats.org/officeDocument/2006/relationships/hyperlink" Target="https://mininteriorgovco.sharepoint.com/:f:/r/sites/EvidenciasPMI/Documentos%20compartidos/Seguimiento%20PMI-CGR/Evidencia%20GAV%20CGR/Corte%2030%20Septiembre%202025/GVC2023H26M4?csf=1&amp;web=1&amp;e=WRypzF" TargetMode="External"/><Relationship Id="rId106" Type="http://schemas.openxmlformats.org/officeDocument/2006/relationships/hyperlink" Target="https://mininteriorgovco.sharepoint.com/:f:/s/EvidenciasPMI/Eq29eYmww8RDg6W-Nmy5_AUBemIHNPaEpFXujygJSQqtng?e=dKaUHB" TargetMode="External"/><Relationship Id="rId313" Type="http://schemas.openxmlformats.org/officeDocument/2006/relationships/hyperlink" Target="https://mininteriorgovco.sharepoint.com/:f:/r/sites/EvidenciasPMI/Documentos%20compartidos/Seguimiento%20PMI-OCI/Evidencia%20SAF/2025/corte%2030%20junio%202025/H17?csf=1&amp;web=1&amp;e=ZdIJpX" TargetMode="External"/><Relationship Id="rId495" Type="http://schemas.openxmlformats.org/officeDocument/2006/relationships/hyperlink" Target="mailto:=@NUM.DE.SEMANA(Q14-P14)" TargetMode="External"/><Relationship Id="rId716" Type="http://schemas.openxmlformats.org/officeDocument/2006/relationships/hyperlink" Target="https://mininteriorgovco.sharepoint.com/:f:/r/sites/EvidenciasPMI/Documentos%20compartidos/Seguimiento%20PMI-OCI/Evidencia%20OIP%20OCI/Corte%2031%20Diciembre%202025/OIPH222M12025?csf=1&amp;web=1&amp;e=RSOjVR" TargetMode="External"/><Relationship Id="rId758" Type="http://schemas.openxmlformats.org/officeDocument/2006/relationships/hyperlink" Target="https://mininteriorgovco.sharepoint.com/:f:/r/sites/EvidenciasPMI/Documentos%20compartidos/Seguimiento%20PMI-OCI/Evidencia%20DAI%20OCI/Corte%2031%20Diciembre%202025/18.%20DAI2022H2M1OCI?csf=1&amp;web=1&amp;e=mYhxuh" TargetMode="External"/><Relationship Id="rId10" Type="http://schemas.openxmlformats.org/officeDocument/2006/relationships/hyperlink" Target="https://mininteriorgovco.sharepoint.com/:f:/s/EvidenciasPMI/EhDuz4t9BSVFrEe8JN0O83kBzoEeN4rcXnJry69mKdlgKA?e=vT9loF" TargetMode="External"/><Relationship Id="rId52" Type="http://schemas.openxmlformats.org/officeDocument/2006/relationships/hyperlink" Target="https://mininteriorgovco.sharepoint.com/:f:/s/EvidenciasPMI/Em9iGU14BthFivmQX-WHIeYBX60LUEgE-4O1es6e1CXlkA?e=bxEC2d" TargetMode="External"/><Relationship Id="rId94" Type="http://schemas.openxmlformats.org/officeDocument/2006/relationships/hyperlink" Target="https://mininteriorgovco.sharepoint.com/:f:/s/EvidenciasPMI/Ept3fqp2ih1OuOZvMWxLVxEBlL8TwzSX883DDPxCBhNDpA?e=Cb0hy9" TargetMode="External"/><Relationship Id="rId148" Type="http://schemas.openxmlformats.org/officeDocument/2006/relationships/hyperlink" Target="https://mininteriorgovco.sharepoint.com/:f:/s/EvidenciasPMI/En5RAeTVHHdLjKOhP5qm6e0BTMo2mj2rNGQoJ4seWSPJkg?e=OLJnM2" TargetMode="External"/><Relationship Id="rId355" Type="http://schemas.openxmlformats.org/officeDocument/2006/relationships/hyperlink" Target="https://mininteriorgovco.sharepoint.com/:f:/r/sites/EvidenciasPMI/Documentos%20compartidos/Seguimiento%20PMI-CGR/Evidencias%20SGC/Corte%2030%20Junio%202025/SGC2023H25M2?csf=1&amp;web=1&amp;e=PlwkQ8" TargetMode="External"/><Relationship Id="rId397" Type="http://schemas.openxmlformats.org/officeDocument/2006/relationships/hyperlink" Target="https://mininteriorgovco.sharepoint.com/:f:/r/sites/EvidenciasPMI/Documentos%20compartidos/Seguimiento%20PMI-CGR/Evidencias%20SPS/Corte%2030%20Junio%202025/2022/SPS2022H13M2?csf=1&amp;web=1&amp;e=qgs15q" TargetMode="External"/><Relationship Id="rId520" Type="http://schemas.openxmlformats.org/officeDocument/2006/relationships/hyperlink" Target="https://mininteriorgovco.sharepoint.com/:f:/r/sites/EvidenciasPMI/Documentos%20compartidos/Seguimiento%20PMI-OCI/Evidencia%20OAP%20OCI/Corte%2030%20Septiembre%202025/OAP2025H2M1?csf=1&amp;web=1&amp;e=hmJcYJ" TargetMode="External"/><Relationship Id="rId562" Type="http://schemas.openxmlformats.org/officeDocument/2006/relationships/hyperlink" Target="https://mininteriorgovco.sharepoint.com/:f:/r/sites/EvidenciasPMI/Documentos%20compartidos/Seguimiento%20PMI-OCI/Evidencia%20OAP%20OCI/Corte%2030%20Septiembre%202025/OAP2025H6M2%20-%20Riesgos?csf=1&amp;web=1&amp;e=p0wBEZ" TargetMode="External"/><Relationship Id="rId618" Type="http://schemas.openxmlformats.org/officeDocument/2006/relationships/hyperlink" Target="https://mininteriorgovco.sharepoint.com/:f:/r/sites/EvidenciasPMI/Documentos%20compartidos/Seguimiento%20PMI-OCI/Evidencia%20DIJ%20OCI/Corte%2030%20Septiembre%202025/DIJ2024H6M1?csf=1&amp;web=1&amp;e=i4djeX" TargetMode="External"/><Relationship Id="rId825" Type="http://schemas.openxmlformats.org/officeDocument/2006/relationships/hyperlink" Target="https://mininteriorgovco.sharepoint.com/:f:/r/sites/EvidenciasPMI/Documentos%20compartidos/Seguimiento%20PMI-OCI/Evidencia%20OAP%20OCI/Corte%2031%20Diciembre%202025/Planeaci%C3%B3n%20Institucional/OAP2025H8M3?csf=1&amp;web=1&amp;e=EAQvHZ" TargetMode="External"/><Relationship Id="rId215" Type="http://schemas.openxmlformats.org/officeDocument/2006/relationships/hyperlink" Target="https://mininteriorgovco.sharepoint.com/:f:/s/EvidenciasPMI/EqqQAKo0CHlHhKs1Q_OBjDgBkMzdGTTMkbF8mMVPDAZXqw?e=1tSXpS" TargetMode="External"/><Relationship Id="rId257" Type="http://schemas.openxmlformats.org/officeDocument/2006/relationships/hyperlink" Target="https://mininteriorgovco.sharepoint.com/:f:/s/EvidenciasPMI/EsuIlEVtf-FFs2MOdW5AzGAB6CoaqH8upcqeu_ewVXiOoA?e=SfhaBR" TargetMode="External"/><Relationship Id="rId422" Type="http://schemas.openxmlformats.org/officeDocument/2006/relationships/hyperlink" Target="https://mininteriorgovco.sharepoint.com/:f:/r/sites/EvidenciasPMI/Documentos%20compartidos/Seguimiento%20PMI-CGR/Evidencias%20DAI/Corte%2030%20Junio%202025/DAI2023H79M1%20CGR?csf=1&amp;web=1&amp;e=0lF0ja" TargetMode="External"/><Relationship Id="rId464" Type="http://schemas.openxmlformats.org/officeDocument/2006/relationships/hyperlink" Target="https://mininteriorgovco.sharepoint.com/:f:/r/sites/EvidenciasPMI/Documentos%20compartidos/Seguimiento%20PMI-OCI/Evidencia%20DDP/corte%2030%20junio%202025/DDP2024H8M2?csf=1&amp;web=1&amp;e=WUh26E" TargetMode="External"/><Relationship Id="rId299" Type="http://schemas.openxmlformats.org/officeDocument/2006/relationships/hyperlink" Target="https://mininteriorgovco.sharepoint.com/:f:/s/EvidenciasPMI/Ekq7iaENS_VEsR03wanSAVsBKaWCECmhrQhJVkvO5j-y2w?e=av0V7w" TargetMode="External"/><Relationship Id="rId727" Type="http://schemas.openxmlformats.org/officeDocument/2006/relationships/hyperlink" Target="https://mininteriorgovco.sharepoint.com/:f:/r/sites/EvidenciasPMI/Documentos%20compartidos/Seguimiento%20PMI-OCI/Evidencia%20DIJ%20OCI/Corte%2031%20Diciembre%202025/DIJ2024H7M1?csf=1&amp;web=1&amp;e=sl7Lwe" TargetMode="External"/><Relationship Id="rId63" Type="http://schemas.openxmlformats.org/officeDocument/2006/relationships/hyperlink" Target="https://mininteriorgovco.sharepoint.com/:f:/s/EvidenciasPMI/EoE9OPCDNWVHrOHS5cQ6h88B7xHdOeGHaEzKhSbpSYM84g?e=m57OL8" TargetMode="External"/><Relationship Id="rId159" Type="http://schemas.openxmlformats.org/officeDocument/2006/relationships/hyperlink" Target="https://mininteriorgovco.sharepoint.com/:f:/s/EvidenciasPMI/EmBA6xDbbTdBpGEi5nFtBRoB7sDy25I-VNiD9B7DDA2r0g?e=BX1InG" TargetMode="External"/><Relationship Id="rId366" Type="http://schemas.openxmlformats.org/officeDocument/2006/relationships/hyperlink" Target="https://mininteriorgovco.sharepoint.com/:f:/r/sites/EvidenciasPMI/Documentos%20compartidos/Seguimiento%20PMI-OCI/Evidencia%20SGH/Corte%2030%20Junio%202025/SGH2024H7M1?csf=1&amp;web=1&amp;e=fh2C1u" TargetMode="External"/><Relationship Id="rId573" Type="http://schemas.openxmlformats.org/officeDocument/2006/relationships/hyperlink" Target="https://mininteriorgovco.sharepoint.com/:f:/r/sites/EvidenciasPMI/Documentos%20compartidos/Seguimiento%20PMI-CGR/Evidencia%20DAI%20CGR/Corte%2030%20Septiembre%202025/405.%20DAI2024H28M1CGR?csf=1&amp;web=1&amp;e=oMitYr" TargetMode="External"/><Relationship Id="rId780" Type="http://schemas.openxmlformats.org/officeDocument/2006/relationships/hyperlink" Target="https://mininteriorgovco.sharepoint.com/:f:/r/sites/EvidenciasPMI/Documentos%20compartidos/Seguimiento%20PMI-OCI/Evidencia%20DCN%20OCI/Corte%2031%20Diciembre%202025/DCN2024H7M2?csf=1&amp;web=1&amp;e=Nb2D5i" TargetMode="External"/><Relationship Id="rId226" Type="http://schemas.openxmlformats.org/officeDocument/2006/relationships/hyperlink" Target="https://mininteriorgovco.sharepoint.com/:f:/s/EvidenciasPMI/EkIvtHSG4OBAqU7aL_iVpkwBK7SYR1y3N_LDsY_nrw_CCg?e=lbiNvX" TargetMode="External"/><Relationship Id="rId433" Type="http://schemas.openxmlformats.org/officeDocument/2006/relationships/hyperlink" Target="https://mininteriorgovco.sharepoint.com/:f:/r/sites/EvidenciasPMI/Documentos%20compartidos/Seguimiento%20PMI-CGR/Evidencias%20DAI/Corte%2030%20Junio%202025/DAI2023H1M1%20CGR?csf=1&amp;web=1&amp;e=eGkJM5" TargetMode="External"/><Relationship Id="rId640" Type="http://schemas.openxmlformats.org/officeDocument/2006/relationships/hyperlink" Target="https://mininteriorgovco.sharepoint.com/:f:/r/sites/EvidenciasPMI/Documentos%20compartidos/Seguimiento%20PMI-CGR/Evidencia%20SPS%20CGR/Corte%2030%20Septiembre%202025/2023/SPS2023H04M1?csf=1&amp;web=1&amp;e=GXyUi2" TargetMode="External"/><Relationship Id="rId738" Type="http://schemas.openxmlformats.org/officeDocument/2006/relationships/hyperlink" Target="https://mininteriorgovco.sharepoint.com/:f:/r/sites/EvidenciasPMI/Documentos%20compartidos/Seguimiento%20PMI-CGR/Evidencia%20SPS%20CGR/Corte%2031%20Diciembre%202025/SPS2023H15M1?csf=1&amp;web=1&amp;e=gooNdY" TargetMode="External"/><Relationship Id="rId74" Type="http://schemas.openxmlformats.org/officeDocument/2006/relationships/hyperlink" Target="https://mininteriorgovco.sharepoint.com/:f:/r/sites/EvidenciasPMI/Documentos%20compartidos/Seguimiento%20PMI-OCI/Evidencia%20SPS/Corte%2030%20de%20Junio/HALLAZGO%20No.%2032?csf=1&amp;web=1&amp;e=RJ68C0" TargetMode="External"/><Relationship Id="rId377" Type="http://schemas.openxmlformats.org/officeDocument/2006/relationships/hyperlink" Target="https://mininteriorgovco.sharepoint.com/:f:/r/sites/EvidenciasPMI/Documentos%20compartidos/Seguimiento%20PMI-OCI/Evidencia%20OAP/corte%2030%20junio%202025/OAP2025H4M1?csf=1&amp;web=1&amp;e=AvzQUB" TargetMode="External"/><Relationship Id="rId500" Type="http://schemas.openxmlformats.org/officeDocument/2006/relationships/hyperlink" Target="https://mininteriorgovco.sharepoint.com/:f:/r/sites/EvidenciasPMI/Documentos%20compartidos/Seguimiento%20PMI-OCI/Evidencia%20DAR%20OCI/Corte%2030%20Septiembre%202025/DAR2024H4M1?csf=1&amp;web=1&amp;e=te5Rjv" TargetMode="External"/><Relationship Id="rId584" Type="http://schemas.openxmlformats.org/officeDocument/2006/relationships/hyperlink" Target="https://mininteriorgovco.sharepoint.com/:f:/r/sites/EvidenciasPMI/Documentos%20compartidos/Seguimiento%20PMI-OCI/Evidencia%20DAI%20OCI/Corte%2030%20Septiembre%202025/93.%20DAI2024H8M1OCI?csf=1&amp;web=1&amp;e=3AOuJj" TargetMode="External"/><Relationship Id="rId805" Type="http://schemas.openxmlformats.org/officeDocument/2006/relationships/hyperlink" Target="https://mininteriorgovco.sharepoint.com/:f:/r/sites/EvidenciasPMI/Documentos%20compartidos/Seguimiento%20PMI-CGR/Evidencia%20SPS%20CGR/Corte%2031%20Diciembre%202025/SPS2023H04M1?csf=1&amp;web=1&amp;e=Tlg8AF" TargetMode="External"/><Relationship Id="rId5" Type="http://schemas.openxmlformats.org/officeDocument/2006/relationships/hyperlink" Target="https://mininteriorgovco.sharepoint.com/:f:/s/EvidenciasPMI/Ep4opDZin9pFireDQymPAFgBfLyvOy46MUH78J8scaJxeQ?e=60k80U" TargetMode="External"/><Relationship Id="rId237" Type="http://schemas.openxmlformats.org/officeDocument/2006/relationships/hyperlink" Target="https://mininteriorgovco.sharepoint.com/:f:/s/EvidenciasPMI/EgmTGxubmJRHtrJ5DLiYXgUBNKqMeYH_affu9jLszgCsPA?e=H1gJrj" TargetMode="External"/><Relationship Id="rId791" Type="http://schemas.openxmlformats.org/officeDocument/2006/relationships/hyperlink" Target="https://mininteriorgovco.sharepoint.com/:f:/r/sites/EvidenciasPMI/Documentos%20compartidos/Seguimiento%20PMI-OCI/Evidencia%20SGC%20OCI/Corte%2031%20Diciembre%202025/SGC2025H39M1?csf=1&amp;web=1&amp;e=39CpRF" TargetMode="External"/><Relationship Id="rId444" Type="http://schemas.openxmlformats.org/officeDocument/2006/relationships/hyperlink" Target="https://mininteriorgovco.sharepoint.com/:f:/r/sites/EvidenciasPMI/Documentos%20compartidos/Seguimiento%20PMI-OCI/Evidencia%20DAI/corte%2030%20junio%202025/DAI2024H12M1%20OCI?csf=1&amp;web=1&amp;e=lX5MjQ" TargetMode="External"/><Relationship Id="rId651" Type="http://schemas.openxmlformats.org/officeDocument/2006/relationships/hyperlink" Target="https://mininteriorgovco.sharepoint.com/:f:/r/sites/EvidenciasPMI/Documentos%20compartidos/Seguimiento%20PMI-CGR/Evidencia%20SPS%20CGR/Corte%2030%20Septiembre%202025/2023/SPS2023H16M2?csf=1&amp;web=1&amp;e=X7OsjY" TargetMode="External"/><Relationship Id="rId749" Type="http://schemas.openxmlformats.org/officeDocument/2006/relationships/hyperlink" Target="https://mininteriorgovco.sharepoint.com/:f:/r/sites/EvidenciasPMI/Documentos%20compartidos/Seguimiento%20PMI-CGR/Evidencia%20DAI%20CGR/Corte%2031%20Diciembre%202025/243.%20DAI2023H27M3CGR?csf=1&amp;web=1&amp;e=MjUhkf" TargetMode="External"/><Relationship Id="rId290" Type="http://schemas.openxmlformats.org/officeDocument/2006/relationships/hyperlink" Target="https://mininteriorgovco.sharepoint.com/:f:/s/EvidenciasPMI/Epo3gQWt-2dKlc9J3oj8ncgByCYJtDWHRugC-d27wYi1wA?e=V0jLLa" TargetMode="External"/><Relationship Id="rId304" Type="http://schemas.openxmlformats.org/officeDocument/2006/relationships/hyperlink" Target="https://mininteriorgovco.sharepoint.com/:f:/r/sites/EvidenciasPMI/Documentos%20compartidos/Seguimiento%20PMI-OCI/Evidencia%20DIJ/corte%2030%20junio%202025/EVIDENCIAS%20SEGUIMIENTO%20CORTE%2030%20DE%20JUNIO/DIJ2024H97M1?csf=1&amp;web=1&amp;e=LqXPyI" TargetMode="External"/><Relationship Id="rId388" Type="http://schemas.openxmlformats.org/officeDocument/2006/relationships/hyperlink" Target="https://mininteriorgovco.sharepoint.com/:f:/r/sites/EvidenciasPMI/Documentos%20compartidos/Seguimiento%20PMI-OCI/Evidencia%20OAP/corte%2030%20junio%202025/OAP2025H9M3?csf=1&amp;web=1&amp;e=kPrCZp" TargetMode="External"/><Relationship Id="rId511" Type="http://schemas.openxmlformats.org/officeDocument/2006/relationships/hyperlink" Target="https://mininteriorgovco.sharepoint.com/:f:/r/sites/EvidenciasPMI/Documentos%20compartidos/Seguimiento%20PMI-OCI/Evidencia%20DDP%20OCI/Corte%2030%20Septiembre%202025/DDP2024H2M2?csf=1&amp;web=1&amp;e=994JGn" TargetMode="External"/><Relationship Id="rId609" Type="http://schemas.openxmlformats.org/officeDocument/2006/relationships/hyperlink" Target="https://mininteriorgovco.sharepoint.com/:f:/r/sites/EvidenciasPMI/Documentos%20compartidos/Seguimiento%20PMI-OCI/Evidencia%20SGC%20OCI/Corte%2030%20Septiembre%202025/SGC2025H3M1?csf=1&amp;web=1&amp;e=krJmM9" TargetMode="External"/><Relationship Id="rId85" Type="http://schemas.openxmlformats.org/officeDocument/2006/relationships/hyperlink" Target="https://mininteriorgovco.sharepoint.com/:f:/s/EvidenciasPMI/EoB71nuYJNZOgvGVahfQupgBvonkS5sEA2p74zEiCQBQHw?e=f2onaF" TargetMode="External"/><Relationship Id="rId150" Type="http://schemas.openxmlformats.org/officeDocument/2006/relationships/hyperlink" Target="https://mininteriorgovco.sharepoint.com/:f:/s/EvidenciasPMI/Evb-u-TA-W5JtWMCT_j3cL8BMqyvWpwVzw0Dm_7inM289A?e=mccFt4" TargetMode="External"/><Relationship Id="rId595" Type="http://schemas.openxmlformats.org/officeDocument/2006/relationships/hyperlink" Target="https://mininteriorgovco.sharepoint.com/:f:/r/sites/EvidenciasPMI/Documentos%20compartidos/Seguimiento%20PMI-OCI/Evidencia%20SAF%20OCI/2025/Corte%2030%20de%20septiembre%202025/SAF2024H15I241_CGR?csf=1&amp;web=1&amp;e=LmRfZc" TargetMode="External"/><Relationship Id="rId816" Type="http://schemas.openxmlformats.org/officeDocument/2006/relationships/hyperlink" Target="https://mininteriorgovco.sharepoint.com/:f:/r/sites/EvidenciasPMI/Documentos%20compartidos/Seguimiento%20PMI-OCI/Evidencia%20SAF%20OCI/2025/Corte%2031%20Diciembre%202025/SAF2025H3M3?csf=1&amp;web=1&amp;e=udT8o9" TargetMode="External"/><Relationship Id="rId248" Type="http://schemas.openxmlformats.org/officeDocument/2006/relationships/hyperlink" Target="https://mininteriorgovco.sharepoint.com/:f:/s/EvidenciasPMI/EjeBdZQj7zVGtgVnX3_eRo0BOYcv6NwBOTmEy7UKYT554w?e=vnV8td" TargetMode="External"/><Relationship Id="rId455" Type="http://schemas.openxmlformats.org/officeDocument/2006/relationships/hyperlink" Target="https://mininteriorgovco.sharepoint.com/:f:/r/sites/EvidenciasPMI/Documentos%20compartidos/Seguimiento%20PMI-OCI/Evidencia%20DAI/corte%2030%20junio%202025/DAI2022H23M1%20OCI?csf=1&amp;web=1&amp;e=br8ZG1" TargetMode="External"/><Relationship Id="rId662" Type="http://schemas.openxmlformats.org/officeDocument/2006/relationships/hyperlink" Target="https://mininteriorgovco.sharepoint.com/:f:/r/sites/EvidenciasPMI/Documentos%20compartidos/Seguimiento%20PMI-CGR/Evidencia%20DCN%20CGR/Corte%2030%20Septiembre%202025/DCN2024H2M1%20CGR%20UNAD?csf=1&amp;web=1&amp;e=3mqSEM" TargetMode="External"/><Relationship Id="rId12" Type="http://schemas.openxmlformats.org/officeDocument/2006/relationships/hyperlink" Target="https://www.mininterior.gov.co/plan-programa-proyec/consolidado-plan-estrategico-institucional-y-de-accion-iii-trimestre-2024/" TargetMode="External"/><Relationship Id="rId108" Type="http://schemas.openxmlformats.org/officeDocument/2006/relationships/hyperlink" Target="https://mininteriorgovco.sharepoint.com/:f:/s/EvidenciasPMI/Eq9rwU5p8KBNqip0Nx0V_qEB4v-jnL_bRDvgl-CAXC8v4w?e=ndmjNU" TargetMode="External"/><Relationship Id="rId315" Type="http://schemas.openxmlformats.org/officeDocument/2006/relationships/hyperlink" Target="https://mininteriorgovco.sharepoint.com/:f:/r/sites/EvidenciasPMI/Documentos%20compartidos/Seguimiento%20PMI-CGR/Evidencias%20DCP/Corte%2030%20Junio%202025/DCPH41M12024?csf=1&amp;web=1&amp;e=0peOwN" TargetMode="External"/><Relationship Id="rId522" Type="http://schemas.openxmlformats.org/officeDocument/2006/relationships/hyperlink" Target="https://mininteriorgovco.sharepoint.com/:f:/r/sites/EvidenciasPMI/Documentos%20compartidos/Seguimiento%20PMI-OCI/Evidencia%20OIP%20OCI/Corte%2030%20Septiembre%202025/OIPH179M12024?csf=1&amp;web=1&amp;e=NoBfRh" TargetMode="External"/><Relationship Id="rId96" Type="http://schemas.openxmlformats.org/officeDocument/2006/relationships/hyperlink" Target="https://mininteriorgovco.sharepoint.com/:f:/s/EvidenciasPMI/EoAvn7-lt5ZOhXagDjpz6aEBOd-RAwIQ43-yDw0GaEyXTA?e=TSBi36" TargetMode="External"/><Relationship Id="rId161" Type="http://schemas.openxmlformats.org/officeDocument/2006/relationships/hyperlink" Target="https://mininteriorgovco.sharepoint.com/:f:/s/EvidenciasPMI/Eur-iRBf5LFOiqLMUpSMmiwBGnjbp54GB1sjl1kP5Tx9DQ?e=ARpRns" TargetMode="External"/><Relationship Id="rId399" Type="http://schemas.openxmlformats.org/officeDocument/2006/relationships/hyperlink" Target="https://mininteriorgovco.sharepoint.com/:f:/r/sites/EvidenciasPMI/Documentos%20compartidos/Seguimiento%20PMI-CGR/Evidencias%20SPS/Corte%2030%20Junio%202025/2022/SPS2022H17M1?csf=1&amp;web=1&amp;e=PdCvXz" TargetMode="External"/><Relationship Id="rId827" Type="http://schemas.openxmlformats.org/officeDocument/2006/relationships/hyperlink" Target="https://mininteriorgovco.sharepoint.com/:f:/r/sites/EvidenciasPMI/Documentos%20compartidos/Seguimiento%20PMI-OCI/Evidencia%20OAP%20OCI/Corte%2031%20Diciembre%202025/Riesgos/OAP2025H5M1?csf=1&amp;web=1&amp;e=VgTHeu" TargetMode="External"/><Relationship Id="rId259" Type="http://schemas.openxmlformats.org/officeDocument/2006/relationships/hyperlink" Target="https://mininteriorgovco.sharepoint.com/:f:/s/EvidenciasPMI/Em-MHzy6B2RHpPmMlVwqMVQB3O8lJLEohwPIu-fkIQc6hg?e=VimYiG" TargetMode="External"/><Relationship Id="rId466" Type="http://schemas.openxmlformats.org/officeDocument/2006/relationships/hyperlink" Target="https://mininteriorgovco.sharepoint.com/:f:/r/sites/EvidenciasPMI/Documentos%20compartidos/Seguimiento%20PMI-CGR/Evidencias%20DCN/Corte%2030%20Junio%202025/DCN2024H1M1?csf=1&amp;web=1&amp;e=4nBEDU" TargetMode="External"/><Relationship Id="rId673" Type="http://schemas.openxmlformats.org/officeDocument/2006/relationships/hyperlink" Target="mailto:=@NUM.DE.SEMANA(Q14-P14)" TargetMode="External"/><Relationship Id="rId23" Type="http://schemas.openxmlformats.org/officeDocument/2006/relationships/hyperlink" Target="https://mininteriorgovco.sharepoint.com/:f:/s/EvidenciasPMI/EkzOilfva_VOphcnGzssDmgBVjQ-9RtqkMWomWr0WNq8jQ?e=M7lWeF" TargetMode="External"/><Relationship Id="rId119" Type="http://schemas.openxmlformats.org/officeDocument/2006/relationships/hyperlink" Target="https://mininteriorgovco.sharepoint.com/:f:/s/EvidenciasPMI/Ems4DjtXy2pJnO2TWWnOrwIBjBD1EwbPareNJbp5X0frzw?e=JcMIPy" TargetMode="External"/><Relationship Id="rId326" Type="http://schemas.openxmlformats.org/officeDocument/2006/relationships/hyperlink" Target="https://mininteriorgovco.sharepoint.com/:f:/r/sites/EvidenciasPMI/Documentos%20compartidos/Seguimiento%20PMI-OCI/Evidencia%20DDH/corte%2030%20junio%202025/DDH2024H1I7?csf=1&amp;web=1&amp;e=YY77Hi" TargetMode="External"/><Relationship Id="rId533" Type="http://schemas.openxmlformats.org/officeDocument/2006/relationships/hyperlink" Target="https://mininteriorgovco.sharepoint.com/:f:/r/sites/EvidenciasPMI/Documentos%20compartidos/Seguimiento%20PMI-OCI/Evidencia%20OAP%20OCI/Corte%2030%20Septiembre%202025/OAP2025H5M2?csf=1&amp;web=1&amp;e=UEc4MN" TargetMode="External"/><Relationship Id="rId740" Type="http://schemas.openxmlformats.org/officeDocument/2006/relationships/hyperlink" Target="https://mininteriorgovco.sharepoint.com/:f:/r/sites/EvidenciasPMI/Documentos%20compartidos/Seguimiento%20PMI-CGR/Evidencia%20SPS%20CGR/Corte%2031%20Diciembre%202025/SPS2023H16M1?csf=1&amp;web=1&amp;e=axkWEa" TargetMode="External"/><Relationship Id="rId838" Type="http://schemas.openxmlformats.org/officeDocument/2006/relationships/hyperlink" Target="https://mininteriorgovco.sharepoint.com/:f:/r/sites/EvidenciasPMI/Documentos%20compartidos/Seguimiento%20PMI-OCI/Evidencia%20OAP%20OCI/Corte%2031%20Diciembre%202025/GESCO%20_%20Estad%C3%ADstica/OAP2025H6M2?csf=1&amp;web=1&amp;e=rb2p4W" TargetMode="External"/><Relationship Id="rId172" Type="http://schemas.openxmlformats.org/officeDocument/2006/relationships/hyperlink" Target="https://mininteriorgovco.sharepoint.com/:f:/s/EvidenciasPMI/ElVy9rv4xPpDq9Cra8JMJGABviuJsjguTs1Z6xVWqnxxhA?e=HZDSdW" TargetMode="External"/><Relationship Id="rId477" Type="http://schemas.openxmlformats.org/officeDocument/2006/relationships/hyperlink" Target="https://mininteriorgovco.sharepoint.com/:f:/r/sites/EvidenciasPMI/Documentos%20compartidos/Seguimiento%20PMI-OCI/Evidencia%20DCN/corte%2030%20junio%202025/DCN2023H30M1?csf=1&amp;web=1&amp;e=Yl8F16" TargetMode="External"/><Relationship Id="rId600" Type="http://schemas.openxmlformats.org/officeDocument/2006/relationships/hyperlink" Target="https://mininteriorgovco.sharepoint.com/:f:/r/sites/EvidenciasPMI/Documentos%20compartidos/Seguimiento%20PMI-CGR/Evidencia%20DAI%20CGR/Corte%2030%20Septiembre%202025/177.%20DAI2023HT3022017M1CGR?csf=1&amp;web=1&amp;e=2zdctZ" TargetMode="External"/><Relationship Id="rId684" Type="http://schemas.openxmlformats.org/officeDocument/2006/relationships/hyperlink" Target="https://mininteriorgovco.sharepoint.com/:f:/r/sites/EvidenciasPMI/Documentos%20compartidos/Seguimiento%20PMI-OCI/Evidencia%20OIP%20OCI/Corte%2031%20Diciembre%202025/OIPH180M12024?csf=1&amp;web=1&amp;e=CvYEGN" TargetMode="External"/><Relationship Id="rId337" Type="http://schemas.openxmlformats.org/officeDocument/2006/relationships/hyperlink" Target="https://mininteriorgovco.sharepoint.com/:f:/r/sites/EvidenciasPMI/Documentos%20compartidos/Seguimiento%20PMI-OCI/Evidencia%20OIP/Corte%2030%20Junio%202025/OIP182M42024?csf=1&amp;web=1&amp;e=RKf23J" TargetMode="External"/><Relationship Id="rId34" Type="http://schemas.openxmlformats.org/officeDocument/2006/relationships/hyperlink" Target="https://mininteriorgovco.sharepoint.com/:f:/s/EvidenciasPMI/Em12DYSaDkhDvsWKhEozs-cBJTjlstKjRXPCszP1MXOHCw?e=TFz76I" TargetMode="External"/><Relationship Id="rId544" Type="http://schemas.openxmlformats.org/officeDocument/2006/relationships/hyperlink" Target="https://mininteriorgovco.sharepoint.com/:f:/r/sites/EvidenciasPMI/Documentos%20compartidos/Seguimiento%20PMI-OCI/Evidencia%20OAP%20OCI/Corte%2030%20Septiembre%202025/OAP2025H9M1?csf=1&amp;web=1&amp;e=wzxFrr" TargetMode="External"/><Relationship Id="rId751" Type="http://schemas.openxmlformats.org/officeDocument/2006/relationships/hyperlink" Target="https://mininteriorgovco.sharepoint.com/:f:/r/sites/EvidenciasPMI/Documentos%20compartidos/Seguimiento%20PMI-CGR/Evidencia%20DAI%20CGR/Corte%2031%20Diciembre%202025/400.%20DAI2024H23M1CGR?csf=1&amp;web=1&amp;e=FCwELp" TargetMode="External"/><Relationship Id="rId849" Type="http://schemas.openxmlformats.org/officeDocument/2006/relationships/hyperlink" Target="https://mininteriorgovco.sharepoint.com/:f:/r/sites/EvidenciasPMI/Documentos%20compartidos/Seguimiento%20PMI-CGR/Evidencia%20SPS%20CGR/Corte%2030%20Septiembre%202025/2024/SPS2024H34M1?csf=1&amp;web=1&amp;e=ft3kZZ" TargetMode="External"/><Relationship Id="rId183" Type="http://schemas.openxmlformats.org/officeDocument/2006/relationships/hyperlink" Target="https://mininteriorgovco.sharepoint.com/:f:/s/EvidenciasPMI/EnE47C8UA55Nu0HBDnDIBcEBBNQJ_q0yX6InV1GNe0m_IQ?e=N8I8cP" TargetMode="External"/><Relationship Id="rId390" Type="http://schemas.openxmlformats.org/officeDocument/2006/relationships/hyperlink" Target="https://mininteriorgovco.sharepoint.com/:f:/r/sites/EvidenciasPMI/Documentos%20compartidos/Seguimiento%20PMI-OCI/Evidencia%20DAR/corte%2030%20junio%202025/DAR2024H2M1?csf=1&amp;web=1&amp;e=nV7mGx" TargetMode="External"/><Relationship Id="rId404" Type="http://schemas.openxmlformats.org/officeDocument/2006/relationships/hyperlink" Target="https://mininteriorgovco.sharepoint.com/:f:/r/sites/EvidenciasPMI/Documentos%20compartidos/Seguimiento%20PMI-CGR/Evidencias%20SPS/Corte%2030%20Junio%202025/2023/SPS2023H13M1?csf=1&amp;web=1&amp;e=a69CNN" TargetMode="External"/><Relationship Id="rId611" Type="http://schemas.openxmlformats.org/officeDocument/2006/relationships/hyperlink" Target="https://mininteriorgovco.sharepoint.com/:f:/r/sites/EvidenciasPMI/Documentos%20compartidos/Seguimiento%20PMI-OCI/Evidencia%20SGC%20OCI/Corte%2030%20Septiembre%202025/SGC2025H4M1?csf=1&amp;web=1&amp;e=Hlrnmj" TargetMode="External"/><Relationship Id="rId250" Type="http://schemas.openxmlformats.org/officeDocument/2006/relationships/hyperlink" Target="https://mininteriorgovco.sharepoint.com/:f:/s/EvidenciasPMI/Eu2_0UCBomJFgVbPnttv30AB7_pzfbBKJYSOFrcbv6y2yg?e=78NNmF" TargetMode="External"/><Relationship Id="rId488" Type="http://schemas.openxmlformats.org/officeDocument/2006/relationships/hyperlink" Target="https://mininteriorgovco.sharepoint.com/:f:/r/sites/EvidenciasPMI/Documentos%20compartidos/Seguimiento%20PMI-OCI/Evidencia%20DCN/corte%2030%20junio%202025/DCN2024H74M3?csf=1&amp;web=1&amp;e=Z5UrN1" TargetMode="External"/><Relationship Id="rId695" Type="http://schemas.openxmlformats.org/officeDocument/2006/relationships/hyperlink" Target="https://mininteriorgovco.sharepoint.com/:f:/r/sites/EvidenciasPMI/Documentos%20compartidos/Seguimiento%20PMI-OCI/Evidencia%20OIP%20OCI/Corte%2031%20Diciembre%202025/OIPH187M12024?csf=1&amp;web=1&amp;e=V9P2lS" TargetMode="External"/><Relationship Id="rId709" Type="http://schemas.openxmlformats.org/officeDocument/2006/relationships/hyperlink" Target="https://mininteriorgovco.sharepoint.com/:f:/r/sites/EvidenciasPMI/Documentos%20compartidos/Seguimiento%20PMI-OCI/Evidencia%20DDP%20OCI/Corte%2031%20Diciembre%202025/DDP2024H8M1?csf=1&amp;web=1&amp;e=gm724T" TargetMode="External"/><Relationship Id="rId45" Type="http://schemas.openxmlformats.org/officeDocument/2006/relationships/hyperlink" Target="https://mininteriorgovco.sharepoint.com/:f:/s/EvidenciasPMI/EirUMCSvTTJHjeIGr9tuuI0B4GOlbunNJnj638E86ZcFkw?e=84fAhC" TargetMode="External"/><Relationship Id="rId110" Type="http://schemas.openxmlformats.org/officeDocument/2006/relationships/hyperlink" Target="https://mininteriorgovco.sharepoint.com/:f:/s/EvidenciasPMI/EgMbU90dADpDkZ3Dfrp8yDoBufm2M3u7LVrxyQ9y0nd5Cg?e=y2TLmr" TargetMode="External"/><Relationship Id="rId348" Type="http://schemas.openxmlformats.org/officeDocument/2006/relationships/hyperlink" Target="https://mininteriorgovco.sharepoint.com/:f:/r/sites/EvidenciasPMI/Documentos%20compartidos/Seguimiento%20PMI-OCI/Evidencia%20OIP/Corte%2030%20Junio%202025/OIPH220M12025.1?csf=1&amp;web=1&amp;e=BsIIQd" TargetMode="External"/><Relationship Id="rId555" Type="http://schemas.openxmlformats.org/officeDocument/2006/relationships/hyperlink" Target="https://mininteriorgovco.sharepoint.com/:f:/r/sites/EvidenciasPMI/Documentos%20compartidos/Seguimiento%20PMI-OCI/Evidencia%20DAI%20OCI/Corte%2030%20Septiembre%202025/63.%20DAI2023H7M1OCI?csf=1&amp;web=1&amp;e=xHhhQv" TargetMode="External"/><Relationship Id="rId762" Type="http://schemas.openxmlformats.org/officeDocument/2006/relationships/hyperlink" Target="https://mininteriorgovco.sharepoint.com/:f:/r/sites/EvidenciasPMI/Documentos%20compartidos/Seguimiento%20PMI-OCI/Evidencia%20DAI%20OCI/Corte%2031%20Diciembre%202025/86.%20DAI2024H1M1OCI?csf=1&amp;web=1&amp;e=iNPwZA" TargetMode="External"/><Relationship Id="rId194" Type="http://schemas.openxmlformats.org/officeDocument/2006/relationships/hyperlink" Target="https://mininteriorgovco.sharepoint.com/:f:/s/EvidenciasPMI/Emzfz-IZSRNCtVaXdVbI7-4BH2F6XP8arBGmxO3osVaDxw?e=BL4UbU" TargetMode="External"/><Relationship Id="rId208" Type="http://schemas.openxmlformats.org/officeDocument/2006/relationships/hyperlink" Target="https://mininteriorgovco.sharepoint.com/:f:/s/EvidenciasPMI/EtEad4vd6DNJm63t8j3rOL4BUQPBUvDlVyG7WT3wEqZNAw?e=vi5J6h" TargetMode="External"/><Relationship Id="rId415" Type="http://schemas.openxmlformats.org/officeDocument/2006/relationships/hyperlink" Target="https://mininteriorgovco.sharepoint.com/:f:/r/sites/EvidenciasPMI/Documentos%20compartidos/Seguimiento%20PMI-CGR/Evidencias%20SPS/Corte%2030%20Junio%202025/2023/SPS2023H18M3?csf=1&amp;web=1&amp;e=gyQPEq" TargetMode="External"/><Relationship Id="rId622" Type="http://schemas.openxmlformats.org/officeDocument/2006/relationships/hyperlink" Target="https://mininteriorgovco.sharepoint.com/:f:/r/sites/EvidenciasPMI/Documentos%20compartidos/Seguimiento%20PMI-CGR/Evidencia%20DIJ%20CGR/Corte%2030%20Septiembre%202025/DIJ2024H6M1?csf=1&amp;web=1&amp;e=gChjnZ" TargetMode="External"/><Relationship Id="rId261" Type="http://schemas.openxmlformats.org/officeDocument/2006/relationships/hyperlink" Target="https://mininteriorgovco.sharepoint.com/:f:/s/EvidenciasPMI/EnyeG2AvkxpHv4nvy4NdjHYBNMpt7Kspsj6G9h5Y_0efyg?e=sznQEB" TargetMode="External"/><Relationship Id="rId499" Type="http://schemas.openxmlformats.org/officeDocument/2006/relationships/hyperlink" Target="https://mininteriorgovco.sharepoint.com/:f:/r/sites/EvidenciasPMI/Documentos%20compartidos/Seguimiento%20PMI-OCI/Evidencia%20DAR%20OCI/Corte%2030%20Septiembre%202025/DAR2024H3M1?csf=1&amp;web=1&amp;e=m9gGu0" TargetMode="External"/><Relationship Id="rId56" Type="http://schemas.openxmlformats.org/officeDocument/2006/relationships/hyperlink" Target="https://mininteriorgovco.sharepoint.com/:f:/s/EvidenciasPMI/EoBH8y76qRVOgnzA9W_1JEABA7sR4S4yTLBfsQOOKORpeA?e=2116DF" TargetMode="External"/><Relationship Id="rId359" Type="http://schemas.openxmlformats.org/officeDocument/2006/relationships/hyperlink" Target="https://mininteriorgovco.sharepoint.com/:f:/r/sites/EvidenciasPMI/Documentos%20compartidos/Seguimiento%20PMI-OCI/Evidencia%20SGC/Corte%2030%20Junio%202025/SGC2025H3M2?csf=1&amp;web=1&amp;e=GVtmho" TargetMode="External"/><Relationship Id="rId566" Type="http://schemas.openxmlformats.org/officeDocument/2006/relationships/hyperlink" Target="https://mininteriorgovco.sharepoint.com/:f:/r/sites/EvidenciasPMI/Documentos%20compartidos/Seguimiento%20PMI-CGR/Evidencia%20DAI%20CGR/Corte%2030%20Septiembre%202025/395.%20DAI2024H19M1CGR?csf=1&amp;web=1&amp;e=zqYIej" TargetMode="External"/><Relationship Id="rId773" Type="http://schemas.openxmlformats.org/officeDocument/2006/relationships/hyperlink" Target="https://mininteriorgovco.sharepoint.com/:f:/r/sites/EvidenciasPMI/Documentos%20compartidos/Seguimiento%20PMI-OCI/Evidencia%20DCN%20OCI/Corte%2031%20Diciembre%202025/DCN2024H2M1?csf=1&amp;web=1&amp;e=JhI5K0" TargetMode="External"/><Relationship Id="rId121" Type="http://schemas.openxmlformats.org/officeDocument/2006/relationships/hyperlink" Target="https://mininteriorgovco.sharepoint.com/:f:/s/EvidenciasPMI/Eq8Bjb2qjtZGhCGY5spt67sB2Haon2Jx8uG8vjGuCFWhrA?e=IfrFKd" TargetMode="External"/><Relationship Id="rId219" Type="http://schemas.openxmlformats.org/officeDocument/2006/relationships/hyperlink" Target="https://mininteriorgovco.sharepoint.com/:f:/s/EvidenciasPMI/EjoTXVe22T1FmwNkHlc-fswBEnoToaqnpleXq6Fm0tCaIA?e=OB6zEU" TargetMode="External"/><Relationship Id="rId426" Type="http://schemas.openxmlformats.org/officeDocument/2006/relationships/hyperlink" Target="https://mininteriorgovco.sharepoint.com/:f:/r/sites/EvidenciasPMI/Documentos%20compartidos/Seguimiento%20PMI-CGR/Evidencias%20DAI/Corte%2030%20Junio%202025/DAI2023H27M3%20CGR?csf=1&amp;web=1&amp;e=2m1Ue3" TargetMode="External"/><Relationship Id="rId633" Type="http://schemas.openxmlformats.org/officeDocument/2006/relationships/hyperlink" Target="https://www.mininterior.gov.co/plan-programa-proyec/plan-estrategico-institucional-y-de-accion-2do-trimestre-de-2025/" TargetMode="External"/><Relationship Id="rId840" Type="http://schemas.openxmlformats.org/officeDocument/2006/relationships/hyperlink" Target="https://mininteriorgovco.sharepoint.com/:f:/r/sites/EvidenciasPMI/Documentos%20compartidos/Seguimiento%20PMI-OCI/Evidencia%20OAP%20OCI/Corte%2031%20Diciembre%202025/GESCO%20_%20Estad%C3%ADstica/OAP2025H7M1?csf=1&amp;web=1&amp;e=XU1KYb" TargetMode="External"/><Relationship Id="rId67" Type="http://schemas.openxmlformats.org/officeDocument/2006/relationships/hyperlink" Target="https://mininteriorgovco.sharepoint.com/:f:/s/EvidenciasPMI/EhcNBPuzN11BhAo4ARKZiwAB0akC14SZsU62BPAHMsMW7g?e=NJrzoh" TargetMode="External"/><Relationship Id="rId272" Type="http://schemas.openxmlformats.org/officeDocument/2006/relationships/hyperlink" Target="https://mininteriorgovco.sharepoint.com/:f:/s/EvidenciasPMI/Ern9XZ_7VaFBoo6mseYzlLYB3sgU5p8YdYE7vcJZX54tNQ?e=8RFVAo" TargetMode="External"/><Relationship Id="rId577" Type="http://schemas.openxmlformats.org/officeDocument/2006/relationships/hyperlink" Target="https://mininteriorgovco.sharepoint.com/:f:/r/sites/EvidenciasPMI/Documentos%20compartidos/Seguimiento%20PMI-CGR/Evidencia%20DAI%20CGR/Corte%2030%20Septiembre%202025/415.%20DAI2024H38M1CGR?csf=1&amp;web=1&amp;e=WBPt6a" TargetMode="External"/><Relationship Id="rId700" Type="http://schemas.openxmlformats.org/officeDocument/2006/relationships/hyperlink" Target="https://mininteriorgovco.sharepoint.com/:f:/r/sites/EvidenciasPMI/Documentos%20compartidos/Seguimiento%20PMI-OCI/Evidencia%20OIP%20OCI/Corte%2031%20Diciembre%202025/OIPH217M12025?csf=1&amp;web=1&amp;e=PAXF6d" TargetMode="External"/><Relationship Id="rId132" Type="http://schemas.openxmlformats.org/officeDocument/2006/relationships/hyperlink" Target="https://mininteriorgovco.sharepoint.com/:f:/s/EvidenciasPMI/Ei2OBIcMOD1BmYqA_cLGnu0By5Unp2AhnhrpXeDKilwcaA?e=0hZVQg" TargetMode="External"/><Relationship Id="rId784" Type="http://schemas.openxmlformats.org/officeDocument/2006/relationships/hyperlink" Target="https://mininteriorgovco.sharepoint.com/:f:/r/sites/EvidenciasPMI/Documentos%20compartidos/Seguimiento%20PMI-CGR/Evidencia%20SGC%20CGR/Corte%2031%20Diciembre%202025/SGC2023H22M2?csf=1&amp;web=1&amp;e=8z3r20" TargetMode="External"/><Relationship Id="rId437" Type="http://schemas.openxmlformats.org/officeDocument/2006/relationships/hyperlink" Target="https://mininteriorgovco.sharepoint.com/:f:/r/sites/EvidenciasPMI/Documentos%20compartidos/Seguimiento%20PMI-OCI/Evidencia%20DAI/corte%2030%20junio%202025/DAI2022H25M1%20OCI?csf=1&amp;web=1&amp;e=UGERHH" TargetMode="External"/><Relationship Id="rId644" Type="http://schemas.openxmlformats.org/officeDocument/2006/relationships/hyperlink" Target="https://mininteriorgovco.sharepoint.com/:f:/r/sites/EvidenciasPMI/Documentos%20compartidos/Seguimiento%20PMI-CGR/Evidencia%20SPS%20CGR/Corte%2030%20Septiembre%202025/2023/SPS2023H09M1?csf=1&amp;web=1&amp;e=NNgMuu" TargetMode="External"/><Relationship Id="rId851" Type="http://schemas.openxmlformats.org/officeDocument/2006/relationships/hyperlink" Target="https://mininteriorgovco.sharepoint.com/:f:/r/sites/EvidenciasPMI/Documentos%20compartidos/Seguimiento%20PMI-OCI/Evidencia%20OIP%20OCI/Corte%2031%20Diciembre%202025/OIPH272M12015?csf=1&amp;web=1&amp;e=YCLnqS" TargetMode="External"/><Relationship Id="rId283" Type="http://schemas.openxmlformats.org/officeDocument/2006/relationships/hyperlink" Target="https://mininteriorgovco.sharepoint.com/:f:/s/EvidenciasPMI/EsDaDXYEIUxCr90ifaBmAuYBRfVxmG-NFbYxzYiMV-ioQQ?e=FCtzaV" TargetMode="External"/><Relationship Id="rId490" Type="http://schemas.openxmlformats.org/officeDocument/2006/relationships/hyperlink" Target="https://mininteriorgovco.sharepoint.com/:f:/r/sites/EvidenciasPMI/Documentos%20compartidos/Seguimiento%20PMI-OCI/Evidencia%20DDH/corte%2030%20junio%202025/DDH2024H4M2?csf=1&amp;web=1&amp;e=rCxpaa" TargetMode="External"/><Relationship Id="rId504" Type="http://schemas.openxmlformats.org/officeDocument/2006/relationships/hyperlink" Target="https://mininteriorgovco.sharepoint.com/:f:/r/sites/EvidenciasPMI/Documentos%20compartidos/Seguimiento%20PMI-OCI/Evidencia%20SGH%20OCI/Corte%2030%20Septiembre%202025/SGH2024H5M2?csf=1&amp;web=1&amp;e=t78Gxb" TargetMode="External"/><Relationship Id="rId711" Type="http://schemas.openxmlformats.org/officeDocument/2006/relationships/hyperlink" Target="https://mininteriorgovco.sharepoint.com/:f:/r/sites/EvidenciasPMI/Documentos%20compartidos/Seguimiento%20PMI-OCI/Evidencia%20DDP%20OCI/Corte%2030%20Septiembre%202025/DDP2024H8M2?csf=1&amp;web=1&amp;e=DtNoXH" TargetMode="External"/><Relationship Id="rId78" Type="http://schemas.openxmlformats.org/officeDocument/2006/relationships/hyperlink" Target="https://mininteriorgovco.sharepoint.com/:f:/s/EvidenciasPMI/EkQXF8yzbcFOj-lwWkT1SNIBg0eJtoAkiiKGFBHYEfLwUw?e=PkA0BG" TargetMode="External"/><Relationship Id="rId143" Type="http://schemas.openxmlformats.org/officeDocument/2006/relationships/hyperlink" Target="https://mininteriorgovco.sharepoint.com/:f:/s/EvidenciasPMI/EhCBtSldB79KhgarD07wXSIBXhS9RFBQm-l_FW0dcAESpg?e=LxFQQT" TargetMode="External"/><Relationship Id="rId350" Type="http://schemas.openxmlformats.org/officeDocument/2006/relationships/hyperlink" Target="https://mininteriorgovco.sharepoint.com/:f:/r/sites/EvidenciasPMI/Documentos%20compartidos/Seguimiento%20PMI-CGR/Evidencias%20SGC/Corte%2030%20Junio%202025/SGC2023H22M1?csf=1&amp;web=1&amp;e=PkOE2K" TargetMode="External"/><Relationship Id="rId588" Type="http://schemas.openxmlformats.org/officeDocument/2006/relationships/hyperlink" Target="https://mininteriorgovco.sharepoint.com/:f:/r/sites/EvidenciasPMI/Documentos%20compartidos/Seguimiento%20PMI-OCI/Evidencia%20DAI%20OCI/Corte%2030%20Septiembre%202025/97.%20DAI2024H9M2OCI?csf=1&amp;web=1&amp;e=Dj66CB" TargetMode="External"/><Relationship Id="rId795" Type="http://schemas.openxmlformats.org/officeDocument/2006/relationships/hyperlink" Target="https://mininteriorgovco.sharepoint.com/:f:/r/sites/EvidenciasPMI/Documentos%20compartidos/Seguimiento%20PMI-CGR/Evidencia%20SAF%20CGR/Corte%2031%20Diciembre%202025/SAF2024H1M1?csf=1&amp;web=1&amp;e=VuqjdS" TargetMode="External"/><Relationship Id="rId809" Type="http://schemas.openxmlformats.org/officeDocument/2006/relationships/hyperlink" Target="https://mininteriorgovco.sharepoint.com/:f:/r/sites/EvidenciasPMI/Documentos%20compartidos/Seguimiento%20PMI-OCI/Evidencia%20SGH%20OCI/Corte%2031%20Diciembre%202025/SGH2025H4M2?csf=1&amp;web=1&amp;e=wHFxmB" TargetMode="External"/><Relationship Id="rId9" Type="http://schemas.openxmlformats.org/officeDocument/2006/relationships/hyperlink" Target="https://mininteriorgovco.sharepoint.com/:f:/s/EvidenciasPMI/EtFVAfci61xGteXCBP_DaOIB4v4mLNzEfX3seLCe-ZDpEg?e=jlSFRI" TargetMode="External"/><Relationship Id="rId210" Type="http://schemas.openxmlformats.org/officeDocument/2006/relationships/hyperlink" Target="https://mininteriorgovco.sharepoint.com/:f:/s/EvidenciasPMI/EtiBKrRr8thOo3LgNjlcNPkBcA2nbQpb-DzlvcUCQoZArA?e=eTbbxL" TargetMode="External"/><Relationship Id="rId448" Type="http://schemas.openxmlformats.org/officeDocument/2006/relationships/hyperlink" Target="https://mininteriorgovco.sharepoint.com/:f:/r/sites/EvidenciasPMI/Documentos%20compartidos/Seguimiento%20PMI-OCI/Evidencia%20DAI/corte%2030%20junio%202025/DAI2024H6M1%20OCI?csf=1&amp;web=1&amp;e=Qrnref" TargetMode="External"/><Relationship Id="rId655" Type="http://schemas.openxmlformats.org/officeDocument/2006/relationships/hyperlink" Target="https://mininteriorgovco.sharepoint.com/:f:/r/sites/EvidenciasPMI/Documentos%20compartidos/Seguimiento%20PMI-CGR/Evidencia%20SPS%20CGR/Corte%2030%20Septiembre%202025/2023/SPS2023H22M5?csf=1&amp;web=1&amp;e=rMJgJb" TargetMode="External"/><Relationship Id="rId294" Type="http://schemas.openxmlformats.org/officeDocument/2006/relationships/hyperlink" Target="https://mininteriorgovco.sharepoint.com/:f:/s/EvidenciasPMI/EkrIT0cd2QRFiowexJjCBI0BOA4ke-RZ-AkKYImABzVmmA?e=NrksdM" TargetMode="External"/><Relationship Id="rId308" Type="http://schemas.openxmlformats.org/officeDocument/2006/relationships/hyperlink" Target="https://mininteriorgovco.sharepoint.com/:f:/r/sites/EvidenciasPMI/Documentos%20compartidos/Seguimiento%20PMI-OCI/Evidencia%20DIJ/corte%2030%20junio%202025/EVIDENCIAS%20SEGUIMIENTO%20CORTE%2030%20DE%20JUNIO/DIJ2025H175M1?csf=1&amp;web=1&amp;e=ZhqhWB" TargetMode="External"/><Relationship Id="rId515" Type="http://schemas.openxmlformats.org/officeDocument/2006/relationships/hyperlink" Target="https://mininteriorgovco.sharepoint.com/:f:/r/sites/EvidenciasPMI/Documentos%20compartidos/Seguimiento%20PMI-OCI/Evidencia%20DDP%20OCI/Corte%2030%20Septiembre%202025/DDP2024H7M1?csf=1&amp;web=1&amp;e=PHAHes" TargetMode="External"/><Relationship Id="rId722" Type="http://schemas.openxmlformats.org/officeDocument/2006/relationships/hyperlink" Target="https://mininteriorgovco.sharepoint.com/:f:/r/sites/EvidenciasPMI/Documentos%20compartidos/Seguimiento%20PMI-OCI/Evidencia%20DIJ%20OCI/Corte%2031%20Diciembre%202025/DIJ2024H2M1?csf=1&amp;web=1&amp;e=mPQH1o" TargetMode="External"/><Relationship Id="rId89" Type="http://schemas.openxmlformats.org/officeDocument/2006/relationships/hyperlink" Target="https://mininteriorgovco.sharepoint.com/:f:/s/EvidenciasPMI/EjcT4ieLt9FApNzl6JJIuOQBjUkN1XKbRkftIrDL-Bpidw?e=OhJvux" TargetMode="External"/><Relationship Id="rId154" Type="http://schemas.openxmlformats.org/officeDocument/2006/relationships/hyperlink" Target="https://mininteriorgovco.sharepoint.com/:f:/s/EvidenciasPMI/EmBA6xDbbTdBpGEi5nFtBRoB7sDy25I-VNiD9B7DDA2r0g?e=BX1InG" TargetMode="External"/><Relationship Id="rId361" Type="http://schemas.openxmlformats.org/officeDocument/2006/relationships/hyperlink" Target="https://mininteriorgovco.sharepoint.com/:f:/r/sites/EvidenciasPMI/Documentos%20compartidos/Seguimiento%20PMI-OCI/Evidencia%20SGC/Corte%2030%20Junio%202025/SGC2025H4M2?csf=1&amp;web=1&amp;e=QlHcPE" TargetMode="External"/><Relationship Id="rId599" Type="http://schemas.openxmlformats.org/officeDocument/2006/relationships/hyperlink" Target="https://mininteriorgovco.sharepoint.com/:f:/r/sites/EvidenciasPMI/Documentos%20compartidos/Seguimiento%20PMI-CGR/Evidencia%20DAI%20CGR/Corte%2030%20Septiembre%202025/172.%20DAI2023H2M1CGR?csf=1&amp;web=1&amp;e=uYDDRt" TargetMode="External"/><Relationship Id="rId459" Type="http://schemas.openxmlformats.org/officeDocument/2006/relationships/hyperlink" Target="https://mininteriorgovco.sharepoint.com/:f:/r/sites/EvidenciasPMI/Documentos%20compartidos/Seguimiento%20PMI-OCI/Evidencia%20DDP/corte%2030%20junio%202025/DDP2024H2M2?csf=1&amp;web=1&amp;e=tKR1dg" TargetMode="External"/><Relationship Id="rId666" Type="http://schemas.openxmlformats.org/officeDocument/2006/relationships/hyperlink" Target="https://mininteriorgovco.sharepoint.com/:f:/r/sites/EvidenciasPMI/Documentos%20compartidos/Seguimiento%20PMI-CGR/Evidencia%20DCN%20CGR/Corte%2030%20Septiembre%202025/DCN2024HSIPARM2?csf=1&amp;web=1&amp;e=9VBQT7" TargetMode="External"/><Relationship Id="rId16" Type="http://schemas.openxmlformats.org/officeDocument/2006/relationships/hyperlink" Target="https://mininteriorgovco.sharepoint.com/:f:/s/EvidenciasPMI/EuWJVsWV6c9OuI_1FoTxJVABqFFMSpWTGMrWxs9dNfw3Og?e=dXI2kr" TargetMode="External"/><Relationship Id="rId221" Type="http://schemas.openxmlformats.org/officeDocument/2006/relationships/hyperlink" Target="https://mininteriorgovco.sharepoint.com/:f:/s/EvidenciasPMI/EsPcG8gkmdhFmCU7AORYQh4B3x_0C0_RIaZ9xNeOo-1BhQ?e=Re308M" TargetMode="External"/><Relationship Id="rId319" Type="http://schemas.openxmlformats.org/officeDocument/2006/relationships/hyperlink" Target="https://mininteriorgovco.sharepoint.com/:f:/r/sites/EvidenciasPMI/Documentos%20compartidos/Seguimiento%20PMI-OCI/Evidencia%20DSC/corte%2030%20junio%202025/DSCCG2024H1M2?csf=1&amp;web=1&amp;e=p82RMq" TargetMode="External"/><Relationship Id="rId526" Type="http://schemas.openxmlformats.org/officeDocument/2006/relationships/hyperlink" Target="https://mininteriorgovco.sharepoint.com/:f:/r/sites/EvidenciasPMI/Documentos%20compartidos/Seguimiento%20PMI-OCI/Evidencia%20OIP%20OCI/Corte%2030%20Septiembre%202025/OIP179M12024?csf=1&amp;web=1&amp;e=GeJIpc" TargetMode="External"/><Relationship Id="rId733" Type="http://schemas.openxmlformats.org/officeDocument/2006/relationships/hyperlink" Target="https://mininteriorgovco.sharepoint.com/:f:/r/sites/EvidenciasPMI/Documentos%20compartidos/Seguimiento%20PMI-CGR/Evidencia%20SPS%20CGR/Corte%2031%20Diciembre%202025/SPS2023H05M1?csf=1&amp;web=1&amp;e=cdSO92" TargetMode="External"/><Relationship Id="rId165" Type="http://schemas.openxmlformats.org/officeDocument/2006/relationships/hyperlink" Target="https://mininteriorgovco.sharepoint.com/:f:/s/EvidenciasPMI/Eie5KxP5289Iilny_ruXnkkBy1bRE-DxhNI6r7Wq-Q1h0g?e=cMSWZf" TargetMode="External"/><Relationship Id="rId372" Type="http://schemas.openxmlformats.org/officeDocument/2006/relationships/hyperlink" Target="https://mininteriorgovco.sharepoint.com/:f:/r/sites/EvidenciasPMI/Documentos%20compartidos/Seguimiento%20PMI-OCI/Evidencia%20OAP/corte%2030%20junio%202025/OAP2025H1M4?csf=1&amp;web=1&amp;e=1HjR6K" TargetMode="External"/><Relationship Id="rId677" Type="http://schemas.openxmlformats.org/officeDocument/2006/relationships/hyperlink" Target="https://mininteriorgovco.sharepoint.com/:f:/r/sites/EvidenciasPMI/Documentos%20compartidos/Seguimiento%20PMI-OCI/Evidencia%20DAR%20OCI/Corte%2031%20Diciembre%202025/DAR2024H2M1?csf=1&amp;web=1&amp;e=1gfZ7k" TargetMode="External"/><Relationship Id="rId800" Type="http://schemas.openxmlformats.org/officeDocument/2006/relationships/hyperlink" Target="https://mininteriorgovco.sharepoint.com/:f:/r/sites/EvidenciasPMI/Documentos%20compartidos/Seguimiento%20PMI-OCI/Evidencia%20SGH%20OCI/Corte%2031%20Diciembre%202025/SGH2024H1M1?csf=1&amp;web=1&amp;e=BVAvlv" TargetMode="External"/><Relationship Id="rId232" Type="http://schemas.openxmlformats.org/officeDocument/2006/relationships/hyperlink" Target="https://mininteriorgovco.sharepoint.com/:f:/s/EvidenciasPMI/EhrkatR_NVpFsnfcz5NbHAMBAVIfJr3OhG6X-qMXEliPrg?e=JfXH0p" TargetMode="External"/><Relationship Id="rId27" Type="http://schemas.openxmlformats.org/officeDocument/2006/relationships/hyperlink" Target="https://mininteriorgovco.sharepoint.com/:f:/s/EvidenciasPMI/Emf6XW7GyDdLt1jaqI0DbAsBYJwJXhVAhPsJKFfmJuwc-Q?e=OZJByA" TargetMode="External"/><Relationship Id="rId537" Type="http://schemas.openxmlformats.org/officeDocument/2006/relationships/hyperlink" Target="https://mininteriorgovco.sharepoint.com/:f:/r/sites/EvidenciasPMI/Documentos%20compartidos/Seguimiento%20PMI-OCI/Evidencia%20OIP%20OCI/Corte%2030%20Septiembre%202025/OIPH219M12025?csf=1&amp;web=1&amp;e=RWfiix" TargetMode="External"/><Relationship Id="rId744" Type="http://schemas.openxmlformats.org/officeDocument/2006/relationships/hyperlink" Target="https://mininteriorgovco.sharepoint.com/:f:/r/sites/EvidenciasPMI/Documentos%20compartidos/Seguimiento%20PMI-CGR/Evidencia%20SPS%20CGR/Corte%2031%20Diciembre%202025/SPS2023H19M3?csf=1&amp;web=1&amp;e=c6FUAt" TargetMode="External"/><Relationship Id="rId80" Type="http://schemas.openxmlformats.org/officeDocument/2006/relationships/hyperlink" Target="https://mininteriorgovco.sharepoint.com/:f:/s/EvidenciasPMI/EkJwWNT5cqVNvs3tMsqRtHABGPaqDLtO3Xd6wr9ffqKCug?e=rxC0A5" TargetMode="External"/><Relationship Id="rId176" Type="http://schemas.openxmlformats.org/officeDocument/2006/relationships/hyperlink" Target="https://mininteriorgovco.sharepoint.com/:f:/s/EvidenciasPMI/EhEYY4bNAkBEppJERZa6SPEBLSsDJTV0GA5zMNiOSPvIcA?e=q1NqrK" TargetMode="External"/><Relationship Id="rId383" Type="http://schemas.openxmlformats.org/officeDocument/2006/relationships/hyperlink" Target="https://mininteriorgovco.sharepoint.com/:f:/r/sites/EvidenciasPMI/Documentos%20compartidos/Seguimiento%20PMI-OCI/Evidencia%20OAP/corte%2030%20junio%202025/OAP2025H8M1?csf=1&amp;web=1&amp;e=EWykLA" TargetMode="External"/><Relationship Id="rId590" Type="http://schemas.openxmlformats.org/officeDocument/2006/relationships/hyperlink" Target="https://mininteriorgovco.sharepoint.com/:f:/r/sites/EvidenciasPMI/Documentos%20compartidos/Seguimiento%20PMI-OCI/Evidencia%20SAF%20OCI/2025/Corte%2030%20de%20septiembre%202025/SAF2024H02I228_CGR?csf=1&amp;web=1&amp;e=iE2XEE" TargetMode="External"/><Relationship Id="rId604" Type="http://schemas.openxmlformats.org/officeDocument/2006/relationships/hyperlink" Target="https://mininteriorgovco.sharepoint.com/:f:/r/sites/EvidenciasPMI/Documentos%20compartidos/Seguimiento%20PMI-CGR/Evidencia%20SGC%20CGR/Corte%2030%20Septiembre%202025/SGC2023H22M2?csf=1&amp;web=1&amp;e=iMP8Bi" TargetMode="External"/><Relationship Id="rId811" Type="http://schemas.openxmlformats.org/officeDocument/2006/relationships/hyperlink" Target="https://mininteriorgovco.sharepoint.com/:f:/r/sites/EvidenciasPMI/Documentos%20compartidos/Seguimiento%20PMI-OCI/Evidencia%20SGH%20OCI/Corte%2031%20Diciembre%202025/SGH2025H4M4?csf=1&amp;web=1&amp;e=ujXujN" TargetMode="External"/><Relationship Id="rId243" Type="http://schemas.openxmlformats.org/officeDocument/2006/relationships/hyperlink" Target="https://mininteriorgovco.sharepoint.com/:f:/s/EvidenciasPMI/EpkvkHLS7RdNl8xZrvdp5nIBLi3d9obpdzAUkIRIFaE88A?e=U6RYc9" TargetMode="External"/><Relationship Id="rId450" Type="http://schemas.openxmlformats.org/officeDocument/2006/relationships/hyperlink" Target="https://mininteriorgovco.sharepoint.com/:f:/r/sites/EvidenciasPMI/Documentos%20compartidos/Seguimiento%20PMI-OCI/Evidencia%20DAI/corte%2030%20junio%202025/DAI2024H8M1%20OCI?csf=1&amp;web=1&amp;e=HH1A4c" TargetMode="External"/><Relationship Id="rId688" Type="http://schemas.openxmlformats.org/officeDocument/2006/relationships/hyperlink" Target="https://mininteriorgovco.sharepoint.com/:f:/r/sites/EvidenciasPMI/Documentos%20compartidos/Seguimiento%20PMI-OCI/Evidencia%20DDH%20OCI/Corte%2031%20Diciembre%202025/DDH2023H23I7?csf=1&amp;web=1&amp;e=juI9Iy" TargetMode="External"/><Relationship Id="rId38" Type="http://schemas.openxmlformats.org/officeDocument/2006/relationships/hyperlink" Target="https://mininteriorgovco.sharepoint.com/:f:/s/EvidenciasPMI/EjQp4KndFdlNsRC6YeEh_FUBaz7modSPF34fe9TcddA8KA?e=AwHQYo" TargetMode="External"/><Relationship Id="rId103" Type="http://schemas.openxmlformats.org/officeDocument/2006/relationships/hyperlink" Target="https://mininteriorgovco.sharepoint.com/:f:/s/EvidenciasPMI/EhpNAnxOgi1Cpzmufr6L_FwBzI3ZWYbOzJm7Kia7VaSd9Q?e=JXKJ7i" TargetMode="External"/><Relationship Id="rId310" Type="http://schemas.openxmlformats.org/officeDocument/2006/relationships/hyperlink" Target="https://mininteriorgovco.sharepoint.com/:f:/r/sites/EvidenciasPMI/Documentos%20compartidos/Seguimiento%20PMI-OCI/Evidencia%20DIJ/corte%2030%20junio%202025/EVIDENCIAS%20SEGUIMIENTO%20CORTE%2030%20DE%20JUNIO/DIJ2025H177M1?csf=1&amp;web=1&amp;e=8FdAIJ" TargetMode="External"/><Relationship Id="rId548" Type="http://schemas.openxmlformats.org/officeDocument/2006/relationships/hyperlink" Target="https://mininteriorgovco.sharepoint.com/:f:/r/sites/EvidenciasPMI/Documentos%20compartidos/Seguimiento%20PMI-OCI/Evidencia%20OAP%20OCI/Corte%2030%20Septiembre%202025/OAP2025H2M1%20-%20Riesgos?csf=1&amp;web=1&amp;e=2mr7KX" TargetMode="External"/><Relationship Id="rId755" Type="http://schemas.openxmlformats.org/officeDocument/2006/relationships/hyperlink" Target="https://mininteriorgovco.sharepoint.com/:f:/r/sites/EvidenciasPMI/Documentos%20compartidos/Seguimiento%20PMI-CGR/Evidencia%20DAI%20CGR/Corte%2031%20Diciembre%202025/408.%20DAI2024H31M1CGR?csf=1&amp;web=1&amp;e=0mFEGI" TargetMode="External"/><Relationship Id="rId91" Type="http://schemas.openxmlformats.org/officeDocument/2006/relationships/hyperlink" Target="https://mininteriorgovco.sharepoint.com/:f:/s/EvidenciasPMI/Em1cNWoGo9ZPi5Ybc6vayA8BkDM3ZTo6As4n6KN1HywFAA?e=QLUClc" TargetMode="External"/><Relationship Id="rId187" Type="http://schemas.openxmlformats.org/officeDocument/2006/relationships/hyperlink" Target="https://mininteriorgovco.sharepoint.com/:f:/s/EvidenciasPMI/EqsqLqA_cVpEtoUw6cafkCgBKpMsq4ObdnrDZYLbTrIXKQ?e=TewqRi" TargetMode="External"/><Relationship Id="rId394" Type="http://schemas.openxmlformats.org/officeDocument/2006/relationships/hyperlink" Target="https://mininteriorgovco.sharepoint.com/:f:/r/sites/EvidenciasPMI/Documentos%20compartidos/Seguimiento%20PMI-OCI/Evidencia%20DAR/corte%2030%20junio%202025/DAR2024H6M1?csf=1&amp;web=1&amp;e=4nwPhf" TargetMode="External"/><Relationship Id="rId408" Type="http://schemas.openxmlformats.org/officeDocument/2006/relationships/hyperlink" Target="https://mininteriorgovco.sharepoint.com/:f:/r/sites/EvidenciasPMI/Documentos%20compartidos/Seguimiento%20PMI-CGR/Evidencias%20SPS/Corte%2030%20Junio%202025/2023/SPS2023H09M1?csf=1&amp;web=1&amp;e=AXcgCn" TargetMode="External"/><Relationship Id="rId615" Type="http://schemas.openxmlformats.org/officeDocument/2006/relationships/hyperlink" Target="https://mininteriorgovco.sharepoint.com/:f:/r/sites/EvidenciasPMI/Documentos%20compartidos/Seguimiento%20PMI-OCI/Evidencia%20DIJ%20OCI/Corte%2030%20Septiembre%202025/DIJ2024H3M1?csf=1&amp;web=1&amp;e=RpkumL" TargetMode="External"/><Relationship Id="rId822" Type="http://schemas.openxmlformats.org/officeDocument/2006/relationships/hyperlink" Target="https://mininteriorgovco.sharepoint.com/:f:/r/sites/EvidenciasPMI/Documentos%20compartidos/Seguimiento%20PMI-OCI/Evidencia%20OAP%20OCI/Corte%2031%20Diciembre%202025/Planeaci%C3%B3n%20Institucional/OAP2025H4M1?csf=1&amp;web=1&amp;e=daN84T" TargetMode="External"/><Relationship Id="rId254" Type="http://schemas.openxmlformats.org/officeDocument/2006/relationships/hyperlink" Target="https://mininteriorgovco.sharepoint.com/:f:/s/EvidenciasPMI/EreMdin6rXtDuRbivfIUCzEBvRVbsn-U4rB1oZPXnkt6Kg?e=iACel3" TargetMode="External"/><Relationship Id="rId699" Type="http://schemas.openxmlformats.org/officeDocument/2006/relationships/hyperlink" Target="https://mininteriorgovco.sharepoint.com/:f:/r/sites/EvidenciasPMI/Documentos%20compartidos/Seguimiento%20PMI-OCI/Evidencia%20OIP%20OCI/Corte%2031%20Diciembre%202025/OIPH215M12025?csf=1&amp;web=1&amp;e=J5OPPg" TargetMode="External"/><Relationship Id="rId49" Type="http://schemas.openxmlformats.org/officeDocument/2006/relationships/hyperlink" Target="https://mininteriorgovco.sharepoint.com/:f:/s/EvidenciasPMI/Eg3_YRZcn3ZMjF9uvjt0tTABzAOzfshYRdQZBXELcngE_w?e=DTczfj" TargetMode="External"/><Relationship Id="rId114" Type="http://schemas.openxmlformats.org/officeDocument/2006/relationships/hyperlink" Target="https://mininteriorgovco.sharepoint.com/:x:/s/EvidenciasPMI/EevIBoZemflLm_ZZEwcYI3sBp0Pk7aZpxCvoB9S5lKqPmg?e=dAfoKO" TargetMode="External"/><Relationship Id="rId461" Type="http://schemas.openxmlformats.org/officeDocument/2006/relationships/hyperlink" Target="https://mininteriorgovco.sharepoint.com/:f:/r/sites/EvidenciasPMI/Documentos%20compartidos/Seguimiento%20PMI-OCI/Evidencia%20DDP/corte%2030%20junio%202025/DDP2024H3M1?csf=1&amp;web=1&amp;e=ke67jb" TargetMode="External"/><Relationship Id="rId559" Type="http://schemas.openxmlformats.org/officeDocument/2006/relationships/hyperlink" Target="https://mininteriorgovco.sharepoint.com/:f:/r/sites/EvidenciasPMI/Documentos%20compartidos/Seguimiento%20PMI-OCI/Evidencia%20OAP%20OCI/Corte%2030%20Septiembre%202025/OAP2025H4M1%20-%20Riesgos?csf=1&amp;web=1&amp;e=PdtEMa" TargetMode="External"/><Relationship Id="rId766" Type="http://schemas.openxmlformats.org/officeDocument/2006/relationships/hyperlink" Target="https://mininteriorgovco.sharepoint.com/:f:/r/sites/EvidenciasPMI/Documentos%20compartidos/Seguimiento%20PMI-OCI/Evidencia%20DAI%20OCI/Corte%2031%20Diciembre%202025/95.%20DAI2024H8M3OCI?csf=1&amp;web=1&amp;e=bwAZrC" TargetMode="External"/><Relationship Id="rId198" Type="http://schemas.openxmlformats.org/officeDocument/2006/relationships/hyperlink" Target="https://mininteriorgovco.sharepoint.com/:f:/s/EvidenciasPMI/EoCsdo0-LAtCiSwdqSP6b6gBHQ26ib1bHWdy6SyvlIy0QA?e=MowzKr" TargetMode="External"/><Relationship Id="rId321" Type="http://schemas.openxmlformats.org/officeDocument/2006/relationships/hyperlink" Target="https://mininteriorgovco.sharepoint.com/:f:/r/sites/EvidenciasPMI/Documentos%20compartidos/Seguimiento%20PMI-OCI/Evidencia%20DDH/corte%2030%20junio%202025/DDH2023H20I1?csf=1&amp;web=1&amp;e=ARNM9K" TargetMode="External"/><Relationship Id="rId419" Type="http://schemas.openxmlformats.org/officeDocument/2006/relationships/hyperlink" Target="https://mininteriorgovco.sharepoint.com/:f:/r/sites/EvidenciasPMI/Documentos%20compartidos/Seguimiento%20PMI-CGR/Evidencias%20DAI/Corte%2030%20Junio%202025/DAI2022H7M1%20CGR?csf=1&amp;web=1&amp;e=E0S7HZ" TargetMode="External"/><Relationship Id="rId626" Type="http://schemas.openxmlformats.org/officeDocument/2006/relationships/hyperlink" Target="https://mininteriorgovco.sharepoint.com/:f:/r/sites/EvidenciasPMI/Documentos%20compartidos/Seguimiento%20PMI-CGR/Evidencia%20DIJ%20CGR/Corte%2030%20Septiembre%202025/DIJ2024H8M2?csf=1&amp;web=1&amp;e=40xZbz" TargetMode="External"/><Relationship Id="rId833" Type="http://schemas.openxmlformats.org/officeDocument/2006/relationships/hyperlink" Target="https://mininteriorgovco.sharepoint.com/:f:/r/sites/EvidenciasPMI/Documentos%20compartidos/Seguimiento%20PMI-OCI/Evidencia%20OAP%20OCI/Corte%2031%20Diciembre%202025/GESCO%20_%20Estad%C3%ADstica/OAP2025H3M1?csf=1&amp;web=1&amp;e=1tHSic" TargetMode="External"/><Relationship Id="rId265" Type="http://schemas.openxmlformats.org/officeDocument/2006/relationships/hyperlink" Target="https://mininteriorgovco.sharepoint.com/:f:/s/EvidenciasPMI/Ejfyai2Cc_BLo0QzQBR4h-AB8RB776mA9m7r_1Gc1GYkKA?e=JbjA1U" TargetMode="External"/><Relationship Id="rId472" Type="http://schemas.openxmlformats.org/officeDocument/2006/relationships/hyperlink" Target="https://mininteriorgovco.sharepoint.com/:f:/r/sites/EvidenciasPMI/Documentos%20compartidos/Seguimiento%20PMI-OCI/Evidencia%20DCN/corte%2030%20junio%202025/DCN2024H77M2?csf=1&amp;web=1&amp;e=dZwXTI" TargetMode="External"/><Relationship Id="rId125" Type="http://schemas.openxmlformats.org/officeDocument/2006/relationships/hyperlink" Target="https://mininteriorgovco.sharepoint.com/:f:/s/EvidenciasPMI/Ej-LKTruDeROty_OQNWNYkgBbIxLTZclaRfDj1M7YywuAQ?e=QnmSKS" TargetMode="External"/><Relationship Id="rId332" Type="http://schemas.openxmlformats.org/officeDocument/2006/relationships/hyperlink" Target="https://mininteriorgovco.sharepoint.com/:f:/r/sites/EvidenciasPMI/Documentos%20compartidos/Seguimiento%20PMI-OCI/Evidencia%20DDH/corte%2030%20junio%202025/DDH2024H7i3?csf=1&amp;web=1&amp;e=PELoR2" TargetMode="External"/><Relationship Id="rId777" Type="http://schemas.openxmlformats.org/officeDocument/2006/relationships/hyperlink" Target="https://mininteriorgovco.sharepoint.com/:f:/r/sites/EvidenciasPMI/Documentos%20compartidos/Seguimiento%20PMI-OCI/Evidencia%20DCN%20OCI/Corte%2031%20Diciembre%202025/DCN2024H3M1?csf=1&amp;web=1&amp;e=0DQ2IC" TargetMode="External"/><Relationship Id="rId637" Type="http://schemas.openxmlformats.org/officeDocument/2006/relationships/hyperlink" Target="https://mininteriorgovco.sharepoint.com/:f:/r/sites/EvidenciasPMI/Documentos%20compartidos/Seguimiento%20PMI-OCI/Evidencia%20DDH%20OCI/Corte%2030%20Septiembre%202025/DDH2024H8I2?csf=1&amp;web=1&amp;e=rxNkSg" TargetMode="External"/><Relationship Id="rId844" Type="http://schemas.openxmlformats.org/officeDocument/2006/relationships/hyperlink" Target="https://mininteriorgovco.sharepoint.com/:f:/r/sites/EvidenciasPMI/Documentos%20compartidos/Seguimiento%20PMI-OCI/Evidencia%20OAP%20OCI/Corte%2031%20Diciembre%202025/GESCO%20_%20Estad%C3%ADstica/OAP2025H9M1?csf=1&amp;web=1&amp;e=kODjgE" TargetMode="External"/><Relationship Id="rId276" Type="http://schemas.openxmlformats.org/officeDocument/2006/relationships/hyperlink" Target="https://mininteriorgovco.sharepoint.com/:f:/s/EvidenciasPMI/Ep6vt9vMUwNIslx4Mm0pyN0B61mtt2-LZi5u1By132s4bA?e=b2lScw" TargetMode="External"/><Relationship Id="rId483" Type="http://schemas.openxmlformats.org/officeDocument/2006/relationships/hyperlink" Target="https://mininteriorgovco.sharepoint.com/:f:/r/sites/EvidenciasPMI/Documentos%20compartidos/Seguimiento%20PMI-OCI/Evidencia%20DCN/corte%2030%20junio%202025/DCN2024H72M3?csf=1&amp;web=1&amp;e=dpLXgm" TargetMode="External"/><Relationship Id="rId690" Type="http://schemas.openxmlformats.org/officeDocument/2006/relationships/hyperlink" Target="https://mininteriorgovco.sharepoint.com/:f:/r/sites/EvidenciasPMI/Documentos%20compartidos/Seguimiento%20PMI-OCI/Evidencia%20DDH%20OCI/Corte%2031%20Diciembre%202025/DDH2024H5I1?csf=1&amp;web=1&amp;e=vWQBzL" TargetMode="External"/><Relationship Id="rId704" Type="http://schemas.openxmlformats.org/officeDocument/2006/relationships/hyperlink" Target="https://mininteriorgovco.sharepoint.com/:f:/r/sites/EvidenciasPMI/Documentos%20compartidos/Seguimiento%20PMI-OCI/Evidencia%20OIP%20OCI/Corte%2031%20Diciembre%202025/OIPH218M22025?csf=1&amp;web=1&amp;e=NRHYa5" TargetMode="External"/><Relationship Id="rId40" Type="http://schemas.openxmlformats.org/officeDocument/2006/relationships/hyperlink" Target="https://mininteriorgovco.sharepoint.com/:f:/s/EvidenciasPMI/EoJYZZ3sKzxCrCRjlXzVaCYBZc88gQwe33LMKPUP0Z3qww?e=clbFPF" TargetMode="External"/><Relationship Id="rId136" Type="http://schemas.openxmlformats.org/officeDocument/2006/relationships/hyperlink" Target="https://mininteriorgovco.sharepoint.com/:f:/s/EvidenciasPMI/EmrWB7BlRM5FkX02dFfe6tABkTZ7i5MZ7VI6oqR6unzUnw?e=eCRUJJ" TargetMode="External"/><Relationship Id="rId343" Type="http://schemas.openxmlformats.org/officeDocument/2006/relationships/hyperlink" Target="https://mininteriorgovco.sharepoint.com/:f:/r/sites/EvidenciasPMI/Documentos%20compartidos/Seguimiento%20PMI-OCI/Evidencia%20OIP/Corte%2030%20Junio%202025/OIPH188M12024?csf=1&amp;web=1&amp;e=Ni4nBa" TargetMode="External"/><Relationship Id="rId550" Type="http://schemas.openxmlformats.org/officeDocument/2006/relationships/hyperlink" Target="https://mininteriorgovco.sharepoint.com/:f:/r/sites/EvidenciasPMI/Documentos%20compartidos/Seguimiento%20PMI-OCI/Evidencia%20OAP%20OCI/Corte%2030%20Septiembre%202025/OAP2025H3M2%20-%20Riesgos?csf=1&amp;web=1&amp;e=fTzVtT" TargetMode="External"/><Relationship Id="rId788" Type="http://schemas.openxmlformats.org/officeDocument/2006/relationships/hyperlink" Target="https://mininteriorgovco.sharepoint.com/:f:/r/sites/EvidenciasPMI/Documentos%20compartidos/Seguimiento%20PMI-OCI/Evidencia%20SGC%20OCI/Corte%2031%20Diciembre%202025/SGC2025H4M2?csf=1&amp;web=1&amp;e=Qi2FX8" TargetMode="External"/><Relationship Id="rId203" Type="http://schemas.openxmlformats.org/officeDocument/2006/relationships/hyperlink" Target="https://mininteriorgovco.sharepoint.com/:f:/s/EvidenciasPMI/EladzsP0gJNMnF_UvxcWd4UBLT4q2ckbbr25kA4w4c-2NA?e=7r0UVs" TargetMode="External"/><Relationship Id="rId648" Type="http://schemas.openxmlformats.org/officeDocument/2006/relationships/hyperlink" Target="https://mininteriorgovco.sharepoint.com/:f:/r/sites/EvidenciasPMI/Documentos%20compartidos/Seguimiento%20PMI-CGR/Evidencia%20SPS%20CGR/Corte%2030%20Septiembre%202025/2023/SPS2023H15M1?csf=1&amp;web=1&amp;e=Zx4f89" TargetMode="External"/><Relationship Id="rId855" Type="http://schemas.openxmlformats.org/officeDocument/2006/relationships/printerSettings" Target="../printerSettings/printerSettings1.bin"/><Relationship Id="rId287" Type="http://schemas.openxmlformats.org/officeDocument/2006/relationships/hyperlink" Target="https://mininteriorgovco.sharepoint.com/:f:/s/EvidenciasPMI/Es5rgrrf1ylJh8n8dv2f6OgBrhG4MXQ1ca1QT2L_o45bkw?e=0w4fGj" TargetMode="External"/><Relationship Id="rId410" Type="http://schemas.openxmlformats.org/officeDocument/2006/relationships/hyperlink" Target="https://mininteriorgovco.sharepoint.com/:f:/r/sites/EvidenciasPMI/Documentos%20compartidos/Seguimiento%20PMI-CGR/Evidencias%20SPS/Corte%2030%20Junio%202025/2023/SPS2023H17M1?csf=1&amp;web=1&amp;e=sIql1O" TargetMode="External"/><Relationship Id="rId494" Type="http://schemas.openxmlformats.org/officeDocument/2006/relationships/hyperlink" Target="mailto:=@NUM.DE.SEMANA(Q14-P14)" TargetMode="External"/><Relationship Id="rId508" Type="http://schemas.openxmlformats.org/officeDocument/2006/relationships/hyperlink" Target="https://mininteriorgovco.sharepoint.com/:f:/r/sites/EvidenciasPMI/Documentos%20compartidos/Seguimiento%20PMI-OCI/Evidencia%20DDP%20OCI/Corte%2030%20Septiembre%202025/DDP2024H1M2?csf=1&amp;web=1&amp;e=9qDXgj" TargetMode="External"/><Relationship Id="rId715" Type="http://schemas.openxmlformats.org/officeDocument/2006/relationships/hyperlink" Target="https://mininteriorgovco.sharepoint.com/:f:/r/sites/EvidenciasPMI/Documentos%20compartidos/Seguimiento%20PMI-OCI/Evidencia%20OIP%20OCI/Corte%2031%20Diciembre%202025/OIPH221M22025?csf=1&amp;web=1&amp;e=s4rOvw" TargetMode="External"/><Relationship Id="rId147" Type="http://schemas.openxmlformats.org/officeDocument/2006/relationships/hyperlink" Target="https://mininteriorgovco.sharepoint.com/:f:/s/EvidenciasPMI/En1XkLZUoKtFlSgq3zI1v94BNgJyARHjn9oTHi2M5ygWQA?e=1PpmTF" TargetMode="External"/><Relationship Id="rId354" Type="http://schemas.openxmlformats.org/officeDocument/2006/relationships/hyperlink" Target="https://mininteriorgovco.sharepoint.com/:f:/r/sites/EvidenciasPMI/Documentos%20compartidos/Seguimiento%20PMI-CGR/Evidencias%20SGC/Corte%2030%20Junio%202025/SGC2023H25M1?csf=1&amp;web=1&amp;e=gJAAzD" TargetMode="External"/><Relationship Id="rId799" Type="http://schemas.openxmlformats.org/officeDocument/2006/relationships/hyperlink" Target="https://mininteriorgovco.sharepoint.com/:f:/r/sites/EvidenciasPMI/Documentos%20compartidos/Seguimiento%20PMI-CGR/Evidencia%20SAF%20CGR/Corte%2031%20Diciembre%202025/SAF2024H22M1?csf=1&amp;web=1&amp;e=TOjOTV" TargetMode="External"/><Relationship Id="rId51" Type="http://schemas.openxmlformats.org/officeDocument/2006/relationships/hyperlink" Target="https://mininteriorgovco.sharepoint.com/:f:/s/EvidenciasPMI/Eim3FL9nxmZPhBI_nRETKc8BQwXBt3gjO5i0v6GFqA6EcA?e=TGg9Fm" TargetMode="External"/><Relationship Id="rId561" Type="http://schemas.openxmlformats.org/officeDocument/2006/relationships/hyperlink" Target="https://mininteriorgovco.sharepoint.com/:f:/r/sites/EvidenciasPMI/Documentos%20compartidos/Seguimiento%20PMI-OCI/Evidencia%20OAP%20OCI/Corte%2030%20Septiembre%202025/OAP2025H6M1%20-%20Riesgos?csf=1&amp;web=1&amp;e=LrUedq" TargetMode="External"/><Relationship Id="rId659" Type="http://schemas.openxmlformats.org/officeDocument/2006/relationships/hyperlink" Target="https://mininteriorgovco.sharepoint.com/:f:/r/sites/EvidenciasPMI/Documentos%20compartidos/Seguimiento%20PMI-CGR/Evidencia%20SPS%20CGR/Corte%2030%20Septiembre%202025/2024/SPS2024H34M1?csf=1&amp;web=1&amp;e=ft3kZZ" TargetMode="External"/><Relationship Id="rId214" Type="http://schemas.openxmlformats.org/officeDocument/2006/relationships/hyperlink" Target="https://mininteriorgovco.sharepoint.com/:f:/s/EvidenciasPMI/Ep26UypUGRRDq3KiyxvlY44B9qKNUaogIxGOMfWbXfajlg?e=RtgNW8" TargetMode="External"/><Relationship Id="rId298" Type="http://schemas.openxmlformats.org/officeDocument/2006/relationships/hyperlink" Target="https://mininteriorgovco.sharepoint.com/:f:/s/EvidenciasPMI/Ekq7iaENS_VEsR03wanSAVsBKaWCECmhrQhJVkvO5j-y2w?e=av0V7w" TargetMode="External"/><Relationship Id="rId421" Type="http://schemas.openxmlformats.org/officeDocument/2006/relationships/hyperlink" Target="https://mininteriorgovco.sharepoint.com/:f:/r/sites/EvidenciasPMI/Documentos%20compartidos/Seguimiento%20PMI-CGR/Evidencias%20DAI/Corte%2030%20Junio%202025/DAI2023H78M1%20CGR?csf=1&amp;web=1&amp;e=vvMG8S" TargetMode="External"/><Relationship Id="rId519" Type="http://schemas.openxmlformats.org/officeDocument/2006/relationships/hyperlink" Target="https://mininteriorgovco.sharepoint.com/:f:/r/sites/EvidenciasPMI/Documentos%20compartidos/Seguimiento%20PMI-OCI/Evidencia%20OAP%20OCI/Corte%2030%20Septiembre%202025/OAP2025H1M4?csf=1&amp;web=1&amp;e=G8GBg8" TargetMode="External"/><Relationship Id="rId158" Type="http://schemas.openxmlformats.org/officeDocument/2006/relationships/hyperlink" Target="https://mininteriorgovco.sharepoint.com/:f:/s/EvidenciasPMI/EmBA6xDbbTdBpGEi5nFtBRoB7sDy25I-VNiD9B7DDA2r0g?e=BX1InG" TargetMode="External"/><Relationship Id="rId726" Type="http://schemas.openxmlformats.org/officeDocument/2006/relationships/hyperlink" Target="https://mininteriorgovco.sharepoint.com/:f:/r/sites/EvidenciasPMI/Documentos%20compartidos/Seguimiento%20PMI-OCI/Evidencia%20DIJ%20OCI/Corte%2031%20Diciembre%202025/DIJ2024H6M1?csf=1&amp;web=1&amp;e=CD8VHV" TargetMode="External"/><Relationship Id="rId62" Type="http://schemas.openxmlformats.org/officeDocument/2006/relationships/hyperlink" Target="https://mininteriorgovco.sharepoint.com/:f:/s/EvidenciasPMI/EoE9OPCDNWVHrOHS5cQ6h88B7xHdOeGHaEzKhSbpSYM84g?e=M57ol8" TargetMode="External"/><Relationship Id="rId365" Type="http://schemas.openxmlformats.org/officeDocument/2006/relationships/hyperlink" Target="https://mininteriorgovco.sharepoint.com/:f:/r/sites/EvidenciasPMI/Documentos%20compartidos/Seguimiento%20PMI-OCI/Evidencia%20SGH/Corte%2030%20Junio%202025/SGH2024H5M2?csf=1&amp;web=1&amp;e=mrCygy" TargetMode="External"/><Relationship Id="rId572" Type="http://schemas.openxmlformats.org/officeDocument/2006/relationships/hyperlink" Target="https://mininteriorgovco.sharepoint.com/:f:/r/sites/EvidenciasPMI/Documentos%20compartidos/Seguimiento%20PMI-CGR/Evidencia%20DAI%20CGR/Corte%2030%20Septiembre%202025/404.%20DAI2024H27M1CGR?csf=1&amp;web=1&amp;e=kYYgah" TargetMode="External"/><Relationship Id="rId225" Type="http://schemas.openxmlformats.org/officeDocument/2006/relationships/hyperlink" Target="https://mininteriorgovco.sharepoint.com/:f:/s/EvidenciasPMI/Epvcr7dq4D5GuIq7wa7Jb6QBTNvcYfOn-IUsITRGlj7T_Q?e=8n2bD4" TargetMode="External"/><Relationship Id="rId432" Type="http://schemas.openxmlformats.org/officeDocument/2006/relationships/hyperlink" Target="https://mininteriorgovco.sharepoint.com/:f:/r/sites/EvidenciasPMI/Documentos%20compartidos/Seguimiento%20PMI-CGR/Evidencias%20DAI/Corte%2030%20Junio%202025/DAI2023HT3022017M5%20CGR?csf=1&amp;web=1&amp;e=pAHgKU" TargetMode="External"/><Relationship Id="rId737" Type="http://schemas.openxmlformats.org/officeDocument/2006/relationships/hyperlink" Target="https://mininteriorgovco.sharepoint.com/:f:/r/sites/EvidenciasPMI/Documentos%20compartidos/Seguimiento%20PMI-CGR/Evidencia%20SPS%20CGR/Corte%2031%20Diciembre%202025/SPS2023H14M4?csf=1&amp;web=1&amp;e=UP3n1L" TargetMode="External"/><Relationship Id="rId73" Type="http://schemas.openxmlformats.org/officeDocument/2006/relationships/hyperlink" Target="https://mininteriorgovco.sharepoint.com/:f:/r/sites/EvidenciasPMI/Documentos%20compartidos/Seguimiento%20PMI-OCI/Evidencia%20SPS/Corte%2030%20de%20Junio/HALLAZGO%20No.%2031?csf=1&amp;web=1&amp;e=TyjhBI" TargetMode="External"/><Relationship Id="rId169" Type="http://schemas.openxmlformats.org/officeDocument/2006/relationships/hyperlink" Target="https://mininteriorgovco.sharepoint.com/:f:/s/EvidenciasPMI/EhCxXwVWdJRAnKD6gR2lLDUBtb60bEHmzGww8PJu7lBzRA?e=NzlaCv" TargetMode="External"/><Relationship Id="rId376" Type="http://schemas.openxmlformats.org/officeDocument/2006/relationships/hyperlink" Target="https://mininteriorgovco.sharepoint.com/:f:/r/sites/EvidenciasPMI/Documentos%20compartidos/Seguimiento%20PMI-OCI/Evidencia%20OAP/corte%2030%20junio%202025/OAP2025H3M2?csf=1&amp;web=1&amp;e=3RaYRu" TargetMode="External"/><Relationship Id="rId583" Type="http://schemas.openxmlformats.org/officeDocument/2006/relationships/hyperlink" Target="https://mininteriorgovco.sharepoint.com/:f:/r/sites/EvidenciasPMI/Documentos%20compartidos/Seguimiento%20PMI-OCI/Evidencia%20DAI%20OCI/Corte%2030%20Septiembre%202025/92.%20DAI2024H7M1OCI?csf=1&amp;web=1&amp;e=74YWLe" TargetMode="External"/><Relationship Id="rId790" Type="http://schemas.openxmlformats.org/officeDocument/2006/relationships/hyperlink" Target="https://mininteriorgovco.sharepoint.com/:f:/r/sites/EvidenciasPMI/Documentos%20compartidos/Seguimiento%20PMI-OCI/Evidencia%20SGC%20OCI/Corte%2031%20Diciembre%202025/SGC2025H29M1?csf=1&amp;web=1&amp;e=hKzMf5" TargetMode="External"/><Relationship Id="rId804" Type="http://schemas.openxmlformats.org/officeDocument/2006/relationships/hyperlink" Target="https://mininteriorgovco.sharepoint.com/:f:/r/sites/EvidenciasPMI/Documentos%20compartidos/Seguimiento%20PMI-OCI/Evidencia%20SGH%20OCI/Corte%2031%20Diciembre%202025/SGH2024H3M2?csf=1&amp;web=1&amp;e=At5VPA" TargetMode="External"/><Relationship Id="rId4" Type="http://schemas.openxmlformats.org/officeDocument/2006/relationships/hyperlink" Target="https://mininteriorgovco.sharepoint.com/:f:/s/EvidenciasPMI/Elx0kCe3VTpIvPmeccy1zPMBnU7ERAmruIT9pkiba8V49g?e=2ZXzV9" TargetMode="External"/><Relationship Id="rId236" Type="http://schemas.openxmlformats.org/officeDocument/2006/relationships/hyperlink" Target="https://mininteriorgovco.sharepoint.com/:f:/s/EvidenciasPMI/EjRo0Sne669BuOgrZ9EEQHcB9SFPKtDknX0ZcFW145Rt0A?e=gWlH7u" TargetMode="External"/><Relationship Id="rId443" Type="http://schemas.openxmlformats.org/officeDocument/2006/relationships/hyperlink" Target="https://mininteriorgovco.sharepoint.com/:f:/r/sites/EvidenciasPMI/Documentos%20compartidos/Seguimiento%20PMI-OCI/Evidencia%20DAI/corte%2030%20junio%202025/DAI2024H12M1%20OCI?csf=1&amp;web=1&amp;e=lX5MjQ" TargetMode="External"/><Relationship Id="rId650" Type="http://schemas.openxmlformats.org/officeDocument/2006/relationships/hyperlink" Target="https://mininteriorgovco.sharepoint.com/:f:/r/sites/EvidenciasPMI/Documentos%20compartidos/Seguimiento%20PMI-CGR/Evidencia%20SPS%20CGR/Corte%2030%20Septiembre%202025/2023/SPS2023H16M1?csf=1&amp;web=1&amp;e=Gix03O" TargetMode="External"/><Relationship Id="rId303" Type="http://schemas.openxmlformats.org/officeDocument/2006/relationships/hyperlink" Target="https://mininteriorgovco.sharepoint.com/:f:/s/EvidenciasPMI/EjrjPCIUjg5CsStycnC2j3UBuVwGzly7clVuFgWWidJNUA?e=5FLSnI" TargetMode="External"/><Relationship Id="rId748" Type="http://schemas.openxmlformats.org/officeDocument/2006/relationships/hyperlink" Target="https://mininteriorgovco.sharepoint.com/:f:/r/sites/EvidenciasPMI/Documentos%20compartidos/Seguimiento%20PMI-CGR/Evidencia%20DAI%20CGR/Corte%2031%20Diciembre%202025/184.%20DAI2023H3M1CGR?csf=1&amp;web=1&amp;e=QOd1ki" TargetMode="External"/><Relationship Id="rId84" Type="http://schemas.openxmlformats.org/officeDocument/2006/relationships/hyperlink" Target="https://mininteriorgovco.sharepoint.com/:f:/s/EvidenciasPMI/Ej7hFKdMTahFvGC_xFT2TjUBgJruhuR3neD9fMM2ds-jrQ?e=7x8gOo" TargetMode="External"/><Relationship Id="rId387" Type="http://schemas.openxmlformats.org/officeDocument/2006/relationships/hyperlink" Target="https://mininteriorgovco.sharepoint.com/:f:/r/sites/EvidenciasPMI/Documentos%20compartidos/Seguimiento%20PMI-OCI/Evidencia%20OAP/corte%2030%20junio%202025/OAP2025H9M2?csf=1&amp;web=1&amp;e=wwDdFo" TargetMode="External"/><Relationship Id="rId510" Type="http://schemas.openxmlformats.org/officeDocument/2006/relationships/hyperlink" Target="https://mininteriorgovco.sharepoint.com/:f:/r/sites/EvidenciasPMI/Documentos%20compartidos/Seguimiento%20PMI-OCI/Evidencia%20DDP%20OCI/Corte%2030%20Septiembre%202025/DDP2024H2M1?csf=1&amp;web=1&amp;e=k42ztQ" TargetMode="External"/><Relationship Id="rId594" Type="http://schemas.openxmlformats.org/officeDocument/2006/relationships/hyperlink" Target="https://mininteriorgovco.sharepoint.com/:f:/r/sites/EvidenciasPMI/Documentos%20compartidos/Seguimiento%20PMI-CGR/Evidencia%20DAI%20CGR/Corte%2030%20Septiembre%202025/163.%20DAI2022H7M1CGR?csf=1&amp;web=1&amp;e=z7SNdB" TargetMode="External"/><Relationship Id="rId608" Type="http://schemas.openxmlformats.org/officeDocument/2006/relationships/hyperlink" Target="https://mininteriorgovco.sharepoint.com/:f:/r/sites/EvidenciasPMI/Documentos%20compartidos/Seguimiento%20PMI-OCI/Evidencia%20SGC%20OCI/Corte%2030%20Septiembre%202025/SGC2025H2M2?csf=1&amp;web=1&amp;e=NPomn1" TargetMode="External"/><Relationship Id="rId815" Type="http://schemas.openxmlformats.org/officeDocument/2006/relationships/hyperlink" Target="https://mininteriorgovco.sharepoint.com/:f:/r/sites/EvidenciasPMI/Documentos%20compartidos/Seguimiento%20PMI-OCI/Evidencia%20SAF%20OCI/2025/Corte%2031%20Diciembre%202025/SAF2025H3M2?csf=1&amp;web=1&amp;e=KPde99" TargetMode="External"/><Relationship Id="rId247" Type="http://schemas.openxmlformats.org/officeDocument/2006/relationships/hyperlink" Target="https://mininteriorgovco.sharepoint.com/:f:/s/EvidenciasPMI/EsRsZdxwaRhLuTsF1Iovx1ABy3VKGpRlbA_ofIY0VQ7xCQ?e=qMkbwX" TargetMode="External"/><Relationship Id="rId107" Type="http://schemas.openxmlformats.org/officeDocument/2006/relationships/hyperlink" Target="https://mininteriorgovco.sharepoint.com/:f:/s/EvidenciasPMI/Eq9rwU5p8KBNqip0Nx0V_qEB4v-jnL_bRDvgl-CAXC8v4w?e=ndmjNU" TargetMode="External"/><Relationship Id="rId454" Type="http://schemas.openxmlformats.org/officeDocument/2006/relationships/hyperlink" Target="https://mininteriorgovco.sharepoint.com/:f:/r/sites/EvidenciasPMI/Documentos%20compartidos/Seguimiento%20PMI-OCI/Evidencia%20DDP/corte%2030%20junio%202025/DDP2024H1M2?csf=1&amp;web=1&amp;e=BnAm7p" TargetMode="External"/><Relationship Id="rId661" Type="http://schemas.openxmlformats.org/officeDocument/2006/relationships/hyperlink" Target="https://mininteriorgovco.sharepoint.com/:f:/r/sites/EvidenciasPMI/Documentos%20compartidos/Seguimiento%20PMI-CGR/Evidencia%20DCN%20CGR/Corte%2030%20Septiembre%202025/DCN2024H1M1%20CGR%20UNAD?csf=1&amp;web=1&amp;e=q4CIMf" TargetMode="External"/><Relationship Id="rId759" Type="http://schemas.openxmlformats.org/officeDocument/2006/relationships/hyperlink" Target="https://mininteriorgovco.sharepoint.com/:f:/r/sites/EvidenciasPMI/Documentos%20compartidos/Seguimiento%20PMI-OCI/Evidencia%20DAI%20OCI/Corte%2031%20Diciembre%202025/58.%20DAI2023H2M1OCI?csf=1&amp;web=1&amp;e=YqBOqa" TargetMode="External"/><Relationship Id="rId11" Type="http://schemas.openxmlformats.org/officeDocument/2006/relationships/hyperlink" Target="https://mininteriorgovco.sharepoint.com/:f:/s/EvidenciasPMI/EiH5wI7wMERFr2CP8zWg-1ABubA_s1B5V6MR9qRtA_YjCA?e=iRwWH6" TargetMode="External"/><Relationship Id="rId314" Type="http://schemas.openxmlformats.org/officeDocument/2006/relationships/hyperlink" Target="https://mininteriorgovco.sharepoint.com/:f:/r/sites/EvidenciasPMI/Documentos%20compartidos/Seguimiento%20PMI-CGR/Evidencias%20DCP/Corte%2030%20Junio%202025/DCPH40M12024?csf=1&amp;web=1&amp;e=fXzSCn" TargetMode="External"/><Relationship Id="rId398" Type="http://schemas.openxmlformats.org/officeDocument/2006/relationships/hyperlink" Target="https://mininteriorgovco.sharepoint.com/:f:/r/sites/EvidenciasPMI/Documentos%20compartidos/Seguimiento%20PMI-CGR/Evidencias%20SPS/Corte%2030%20Junio%202025/2022/SPS2022H15M2?csf=1&amp;web=1&amp;e=Xvr0ic" TargetMode="External"/><Relationship Id="rId521" Type="http://schemas.openxmlformats.org/officeDocument/2006/relationships/hyperlink" Target="https://mininteriorgovco.sharepoint.com/:f:/r/sites/EvidenciasPMI/Documentos%20compartidos/Seguimiento%20PMI-OCI/Evidencia%20OAP%20OCI/Corte%2030%20Septiembre%202025/OAP2025H2M2?csf=1&amp;web=1&amp;e=Qm4PKi" TargetMode="External"/><Relationship Id="rId619" Type="http://schemas.openxmlformats.org/officeDocument/2006/relationships/hyperlink" Target="https://mininteriorgovco.sharepoint.com/:f:/r/sites/EvidenciasPMI/Documentos%20compartidos/Seguimiento%20PMI-OCI/Evidencia%20DIJ%20OCI/Corte%2030%20Septiembre%202025/DIJ2024H7M1?csf=1&amp;web=1&amp;e=MCFKb8" TargetMode="External"/><Relationship Id="rId95" Type="http://schemas.openxmlformats.org/officeDocument/2006/relationships/hyperlink" Target="https://mininteriorgovco.sharepoint.com/:f:/s/EvidenciasPMI/Esx6HW3VPOhDgaUByxqyj98BnvnpeyiS5BkFVPRG2GjSNQ?e=PMKr3r" TargetMode="External"/><Relationship Id="rId160" Type="http://schemas.openxmlformats.org/officeDocument/2006/relationships/hyperlink" Target="https://mininteriorgovco.sharepoint.com/:f:/s/EvidenciasPMI/EmBA6xDbbTdBpGEi5nFtBRoB7sDy25I-VNiD9B7DDA2r0g?e=BX1InG" TargetMode="External"/><Relationship Id="rId826" Type="http://schemas.openxmlformats.org/officeDocument/2006/relationships/hyperlink" Target="https://mininteriorgovco.sharepoint.com/:f:/r/sites/EvidenciasPMI/Documentos%20compartidos/Seguimiento%20PMI-OCI/Evidencia%20OAP%20OCI/Corte%2031%20Diciembre%202025/Planeaci%C3%B3n%20Institucional/OAP2025H9M3?csf=1&amp;web=1&amp;e=4kwxlM" TargetMode="External"/><Relationship Id="rId258" Type="http://schemas.openxmlformats.org/officeDocument/2006/relationships/hyperlink" Target="https://mininteriorgovco.sharepoint.com/:f:/s/EvidenciasPMI/EgyJagmvc15JnF8_f3FN66IBYz8EgML_kGpIDW2ZLZsNbQ?e=ChKRYB" TargetMode="External"/><Relationship Id="rId465" Type="http://schemas.openxmlformats.org/officeDocument/2006/relationships/hyperlink" Target="https://mininteriorgovco.sharepoint.com/:f:/r/sites/EvidenciasPMI/Documentos%20compartidos/Seguimiento%20PMI-OCI/Evidencia%20DDP/corte%2030%20junio%202025/DDP2024H8M3?csf=1&amp;web=1&amp;e=F2b1wH" TargetMode="External"/><Relationship Id="rId672" Type="http://schemas.openxmlformats.org/officeDocument/2006/relationships/hyperlink" Target="mailto:=@NUM.DE.SEMANA(Q14-P14)" TargetMode="External"/><Relationship Id="rId22" Type="http://schemas.openxmlformats.org/officeDocument/2006/relationships/hyperlink" Target="https://mininteriorgovco.sharepoint.com/:f:/s/EvidenciasPMI/EhXzfdoTdK1FjUFHRx82zUIBlkjp1G8RxSj7MW5Hal1_Pw?e=c2U0HV" TargetMode="External"/><Relationship Id="rId118" Type="http://schemas.openxmlformats.org/officeDocument/2006/relationships/hyperlink" Target="https://mininteriorgovco.sharepoint.com/:u:/s/EvidenciasPMI/ETP-3GdG-XROnY-ym-ZXCYUB0TNu4abj5Ts3ratH0t0TnQ?e=pARt4l" TargetMode="External"/><Relationship Id="rId325" Type="http://schemas.openxmlformats.org/officeDocument/2006/relationships/hyperlink" Target="https://mininteriorgovco.sharepoint.com/:f:/r/sites/EvidenciasPMI/Documentos%20compartidos/Seguimiento%20PMI-OCI/Evidencia%20DDH/corte%2030%20junio%202025/DDH2024h1i6?csf=1&amp;web=1&amp;e=GS3549" TargetMode="External"/><Relationship Id="rId532" Type="http://schemas.openxmlformats.org/officeDocument/2006/relationships/hyperlink" Target="https://mininteriorgovco.sharepoint.com/:f:/r/sites/EvidenciasPMI/Documentos%20compartidos/Seguimiento%20PMI-OCI/Evidencia%20OIP%20OCI/Corte%2030%20Septiembre%202025/OIPH213M12025?csf=1&amp;web=1&amp;e=8Nij2D" TargetMode="External"/><Relationship Id="rId171" Type="http://schemas.openxmlformats.org/officeDocument/2006/relationships/hyperlink" Target="https://mininteriorgovco.sharepoint.com/:f:/s/EvidenciasPMI/ErvMFa-N7xNDhRmBywtJp-oBYiGXAOoEVj0EyZZtocU8MA?e=r7YybR" TargetMode="External"/><Relationship Id="rId837" Type="http://schemas.openxmlformats.org/officeDocument/2006/relationships/hyperlink" Target="https://mininteriorgovco.sharepoint.com/:f:/r/sites/EvidenciasPMI/Documentos%20compartidos/Seguimiento%20PMI-OCI/Evidencia%20OAP%20OCI/Corte%2031%20Diciembre%202025/GESCO%20_%20Estad%C3%ADstica/OAP2025H6M1?csf=1&amp;web=1&amp;e=nSA4h5" TargetMode="External"/><Relationship Id="rId269" Type="http://schemas.openxmlformats.org/officeDocument/2006/relationships/hyperlink" Target="https://mininteriorgovco.sharepoint.com/:f:/s/EvidenciasPMI/Es6EobvS8ZtCuJNjcEyCk-QBq9GDbQx6ZgUPVzINIyIH4Q?e=AbO7nK" TargetMode="External"/><Relationship Id="rId476" Type="http://schemas.openxmlformats.org/officeDocument/2006/relationships/hyperlink" Target="https://mininteriorgovco.sharepoint.com/:f:/r/sites/EvidenciasPMI/Documentos%20compartidos/Seguimiento%20PMI-OCI/Evidencia%20DCN/corte%2030%20junio%202025/DCN2023H29M1?csf=1&amp;web=1&amp;e=gBCjiE" TargetMode="External"/><Relationship Id="rId683" Type="http://schemas.openxmlformats.org/officeDocument/2006/relationships/hyperlink" Target="https://mininteriorgovco.sharepoint.com/:f:/r/sites/EvidenciasPMI/Documentos%20compartidos/Seguimiento%20PMI-OCI/Evidencia%20OIP%20OCI/Corte%2031%20Diciembre%202025/OIPH179M12024?csf=1&amp;web=1&amp;e=XEKuMU" TargetMode="External"/><Relationship Id="rId33" Type="http://schemas.openxmlformats.org/officeDocument/2006/relationships/hyperlink" Target="https://mininteriorgovco.sharepoint.com/:f:/s/EvidenciasPMI/Ev5Wi5rtUFZNo4QSQctCqpwBAYNS51z1wN6Y6YgCJAExEg?e=hWbPSx" TargetMode="External"/><Relationship Id="rId129" Type="http://schemas.openxmlformats.org/officeDocument/2006/relationships/hyperlink" Target="https://mininteriorgovco.sharepoint.com/:f:/s/EvidenciasPMI/EvuxJLLEqBtAqF0qfIgWEq0BZ5Yw46CEGkj6SElN_FDp1Q?e=bcOjnr" TargetMode="External"/><Relationship Id="rId336" Type="http://schemas.openxmlformats.org/officeDocument/2006/relationships/hyperlink" Target="https://mininteriorgovco.sharepoint.com/:f:/r/sites/EvidenciasPMI/Documentos%20compartidos/Seguimiento%20PMI-OCI/Evidencia%20OIP/Corte%2030%20Junio%202025/OIPH180M12024?csf=1&amp;web=1&amp;e=OSBFJT" TargetMode="External"/><Relationship Id="rId543" Type="http://schemas.openxmlformats.org/officeDocument/2006/relationships/hyperlink" Target="https://mininteriorgovco.sharepoint.com/:f:/r/sites/EvidenciasPMI/Documentos%20compartidos/Seguimiento%20PMI-CGR/Evidencia%20DCP%20CGR/Corte%2030%20Septiembre%202025/DCPH42M12024?csf=1&amp;web=1&amp;e=JKyq1c" TargetMode="External"/><Relationship Id="rId182" Type="http://schemas.openxmlformats.org/officeDocument/2006/relationships/hyperlink" Target="https://mininteriorgovco.sharepoint.com/:f:/s/EvidenciasPMI/ElsVZM9WTDFBq7qFcVyGK5YBUiOOXG3uaY4hN8HDDgnDjA?e=H9c1d3" TargetMode="External"/><Relationship Id="rId403" Type="http://schemas.openxmlformats.org/officeDocument/2006/relationships/hyperlink" Target="https://mininteriorgovco.sharepoint.com/:f:/r/sites/EvidenciasPMI/Documentos%20compartidos/Seguimiento%20PMI-CGR/Evidencias%20SPS/Corte%2030%20Junio%202025/2023/SPS2023H06M2?csf=1&amp;web=1&amp;e=u76oOh" TargetMode="External"/><Relationship Id="rId750" Type="http://schemas.openxmlformats.org/officeDocument/2006/relationships/hyperlink" Target="https://mininteriorgovco.sharepoint.com/:f:/r/sites/EvidenciasPMI/Documentos%20compartidos/Seguimiento%20PMI-CGR/Evidencia%20DAI%20CGR/Corte%2031%20Diciembre%202025/371.%20DAI2024H3M1CGR?csf=1&amp;web=1&amp;e=20qFdR" TargetMode="External"/><Relationship Id="rId848" Type="http://schemas.openxmlformats.org/officeDocument/2006/relationships/hyperlink" Target="https://mininteriorgovco.sharepoint.com/:f:/r/sites/EvidenciasPMI/Documentos%20compartidos/Seguimiento%20PMI-CGR/Evidencia%20DDH%20CGR/Corte%2031%20Diciembre%202025/DDH2024H36I1?csf=1&amp;web=1&amp;e=KZit6q" TargetMode="External"/><Relationship Id="rId487" Type="http://schemas.openxmlformats.org/officeDocument/2006/relationships/hyperlink" Target="https://mininteriorgovco.sharepoint.com/:f:/r/sites/EvidenciasPMI/Documentos%20compartidos/Seguimiento%20PMI-OCI/Evidencia%20DCN/corte%2030%20junio%202025/DCN2024H76M1?csf=1&amp;web=1&amp;e=N0GkhP" TargetMode="External"/><Relationship Id="rId610" Type="http://schemas.openxmlformats.org/officeDocument/2006/relationships/hyperlink" Target="https://mininteriorgovco.sharepoint.com/:f:/r/sites/EvidenciasPMI/Documentos%20compartidos/Seguimiento%20PMI-OCI/Evidencia%20SGC%20OCI/Corte%2030%20Septiembre%202025/SGC2025H3M2?csf=1&amp;web=1&amp;e=xejJeB" TargetMode="External"/><Relationship Id="rId694" Type="http://schemas.openxmlformats.org/officeDocument/2006/relationships/hyperlink" Target="https://mininteriorgovco.sharepoint.com/:f:/r/sites/EvidenciasPMI/Documentos%20compartidos/Seguimiento%20PMI-OCI/Evidencia%20DDH%20OCI/Corte%2031%20Diciembre%202025/DDH2024H8I3?csf=1&amp;web=1&amp;e=vFIwy0" TargetMode="External"/><Relationship Id="rId708" Type="http://schemas.openxmlformats.org/officeDocument/2006/relationships/hyperlink" Target="https://mininteriorgovco.sharepoint.com/:f:/r/sites/EvidenciasPMI/Documentos%20compartidos/Seguimiento%20PMI-OCI/Evidencia%20DDP%20OCI/Corte%2031%20Diciembre%202025/DDP2024H6M1?csf=1&amp;web=1&amp;e=B7mOr9" TargetMode="External"/><Relationship Id="rId347" Type="http://schemas.openxmlformats.org/officeDocument/2006/relationships/hyperlink" Target="https://mininteriorgovco.sharepoint.com/:f:/r/sites/EvidenciasPMI/Documentos%20compartidos/Seguimiento%20PMI-OCI/Evidencia%20OIP/Corte%2030%20Junio%202025/OIPH220M22025?csf=1&amp;web=1&amp;e=4vmcVg" TargetMode="External"/><Relationship Id="rId44" Type="http://schemas.openxmlformats.org/officeDocument/2006/relationships/hyperlink" Target="https://mininteriorgovco.sharepoint.com/:f:/s/EvidenciasPMI/Er4vMbslIIVNpbYE7Ky6L-YBWnFVrWjT56ppdcbNrqL3Ig?e=wnBm5v" TargetMode="External"/><Relationship Id="rId554" Type="http://schemas.openxmlformats.org/officeDocument/2006/relationships/hyperlink" Target="https://mininteriorgovco.sharepoint.com/:f:/r/sites/EvidenciasPMI/Documentos%20compartidos/Seguimiento%20PMI-OCI/Evidencia%20DAI%20OCI/Corte%2030%20Septiembre%202025/59.%20DAI2023H3M1OCI?csf=1&amp;web=1&amp;e=K2eV0s" TargetMode="External"/><Relationship Id="rId761" Type="http://schemas.openxmlformats.org/officeDocument/2006/relationships/hyperlink" Target="https://mininteriorgovco.sharepoint.com/:f:/r/sites/EvidenciasPMI/Documentos%20compartidos/Seguimiento%20PMI-OCI/Evidencia%20DAI%20OCI/Corte%2031%20Diciembre%202025/63.%20DAI2023H7M1OCI?csf=1&amp;web=1&amp;e=mdJ5Vy" TargetMode="External"/><Relationship Id="rId193" Type="http://schemas.openxmlformats.org/officeDocument/2006/relationships/hyperlink" Target="https://mininteriorgovco.sharepoint.com/:f:/s/EvidenciasPMI/Evc9BgazOelEu00fmweIJCYBkYlEdF4hpgdShwb_ynoZ2w?e=dndvJb" TargetMode="External"/><Relationship Id="rId207" Type="http://schemas.openxmlformats.org/officeDocument/2006/relationships/hyperlink" Target="https://mininteriorgovco.sharepoint.com/:f:/s/EvidenciasPMI/EimwJOjPNClCgs-U6cO3r3wBqjFQqcVuQ3SXoGSqj-SGfQ?e=pmSuNz" TargetMode="External"/><Relationship Id="rId414" Type="http://schemas.openxmlformats.org/officeDocument/2006/relationships/hyperlink" Target="https://mininteriorgovco.sharepoint.com/:f:/r/sites/EvidenciasPMI/Documentos%20compartidos/Seguimiento%20PMI-CGR/Evidencias%20SPS/Corte%2030%20Junio%202025/2023/SPS2023H15M2?csf=1&amp;web=1&amp;e=a08XZg" TargetMode="External"/><Relationship Id="rId498" Type="http://schemas.openxmlformats.org/officeDocument/2006/relationships/hyperlink" Target="https://mininteriorgovco.sharepoint.com/:f:/r/sites/EvidenciasPMI/Documentos%20compartidos/Seguimiento%20PMI-OCI/Evidencia%20DAR%20OCI/Corte%2030%20Septiembre%202025/DAR2024H2M1?csf=1&amp;web=1&amp;e=KCzT4T" TargetMode="External"/><Relationship Id="rId621" Type="http://schemas.openxmlformats.org/officeDocument/2006/relationships/hyperlink" Target="https://mininteriorgovco.sharepoint.com/:f:/r/sites/EvidenciasPMI/Documentos%20compartidos/Seguimiento%20PMI-CGR/Evidencia%20DIJ%20CGR/Corte%2030%20Septiembre%202025/DIJ2024H5M1?csf=1&amp;web=1&amp;e=hIRvey" TargetMode="External"/><Relationship Id="rId260" Type="http://schemas.openxmlformats.org/officeDocument/2006/relationships/hyperlink" Target="https://mininteriorgovco.sharepoint.com/:f:/s/EvidenciasPMI/Ei35xxvJ1UZNr8_oLTSofhYBnMjHFDJOcP0q1XIu4Arenw?e=CWiiJU" TargetMode="External"/><Relationship Id="rId719" Type="http://schemas.openxmlformats.org/officeDocument/2006/relationships/hyperlink" Target="https://mininteriorgovco.sharepoint.com/:f:/r/sites/EvidenciasPMI/Documentos%20compartidos/Seguimiento%20PMI-OCI/Evidencia%20OIP%20OCI/Corte%2031%20Diciembre%202025/OIPH311M12025?csf=1&amp;web=1&amp;e=X0MxC0" TargetMode="External"/><Relationship Id="rId55" Type="http://schemas.openxmlformats.org/officeDocument/2006/relationships/hyperlink" Target="https://mininteriorgovco.sharepoint.com/:f:/s/EvidenciasPMI/EkBdRbajf_JEsRdxLBc0BCUBYO04mTGc3TPOweyK8IoowQ?e=xETXYE" TargetMode="External"/><Relationship Id="rId120" Type="http://schemas.openxmlformats.org/officeDocument/2006/relationships/hyperlink" Target="https://mininteriorgovco.sharepoint.com/:f:/s/EvidenciasPMI/EsDNP6Apw8pBsb2w_0SANvYBo5Uc1h5ZdCHUA8izON-j8g?e=FyiFRP" TargetMode="External"/><Relationship Id="rId358" Type="http://schemas.openxmlformats.org/officeDocument/2006/relationships/hyperlink" Target="https://mininteriorgovco.sharepoint.com/:f:/r/sites/EvidenciasPMI/Documentos%20compartidos/Seguimiento%20PMI-OCI/Evidencia%20SGC/Corte%2030%20Junio%202025/SGC2025H3M1?csf=1&amp;web=1&amp;e=HfIN9c" TargetMode="External"/><Relationship Id="rId565" Type="http://schemas.openxmlformats.org/officeDocument/2006/relationships/hyperlink" Target="https://mininteriorgovco.sharepoint.com/:f:/r/sites/EvidenciasPMI/Documentos%20compartidos/Seguimiento%20PMI-CGR/Evidencia%20DAI%20CGR/Corte%2030%20Septiembre%202025/393.%20DAI2024H17M1CGR?csf=1&amp;web=1&amp;e=MrVMt8" TargetMode="External"/><Relationship Id="rId772" Type="http://schemas.openxmlformats.org/officeDocument/2006/relationships/hyperlink" Target="https://mininteriorgovco.sharepoint.com/:f:/r/sites/EvidenciasPMI/Documentos%20compartidos/Seguimiento%20PMI-OCI/Evidencia%20DCN%20OCI/Corte%2031%20Diciembre%202025/DCN2023H6M1?csf=1&amp;web=1&amp;e=hFbHQN" TargetMode="External"/><Relationship Id="rId218" Type="http://schemas.openxmlformats.org/officeDocument/2006/relationships/hyperlink" Target="https://mininteriorgovco.sharepoint.com/:f:/s/EvidenciasPMI/EtsM0HIBTLxPv4Olo8W_N1UBnnokvuJ8kQSfrnndujA_dA?e=et9pN3" TargetMode="External"/><Relationship Id="rId425" Type="http://schemas.openxmlformats.org/officeDocument/2006/relationships/hyperlink" Target="https://mininteriorgovco.sharepoint.com/:f:/r/sites/EvidenciasPMI/Documentos%20compartidos/Seguimiento%20PMI-CGR/Evidencias%20DAI/Corte%2030%20Junio%202025/DAI2023H27M2%20CGR?csf=1&amp;web=1&amp;e=clL7bt" TargetMode="External"/><Relationship Id="rId632" Type="http://schemas.openxmlformats.org/officeDocument/2006/relationships/hyperlink" Target="https://mininteriorgovco.sharepoint.com/:f:/r/sites/EvidenciasPMI/Documentos%20compartidos/Seguimiento%20PMI-OCI/Evidencia%20DDH%20OCI/Corte%2030%20Septiembre%202025/DDH2023H23I7?csf=1&amp;web=1&amp;e=oMVdjc" TargetMode="External"/><Relationship Id="rId271" Type="http://schemas.openxmlformats.org/officeDocument/2006/relationships/hyperlink" Target="https://mininteriorgovco.sharepoint.com/:f:/s/EvidenciasPMI/Ep1DS91KlrJLk93sfxr-V6kBS7baNPVsl7zYzgwT44sm5Q?e=qGvDWo" TargetMode="External"/><Relationship Id="rId66" Type="http://schemas.openxmlformats.org/officeDocument/2006/relationships/hyperlink" Target="https://mininteriorgovco.sharepoint.com/:f:/s/EvidenciasPMI/EnC1cAgsgBBKmt645hk8rS4BUdmwFhfK0GUcBCXVVrSo4Q?e=1rwFZY" TargetMode="External"/><Relationship Id="rId131" Type="http://schemas.openxmlformats.org/officeDocument/2006/relationships/hyperlink" Target="https://mininteriorgovco.sharepoint.com/:f:/s/EvidenciasPMI/EiTqEX1WouJIqc6HQ5clyY4BddEKwN-jQbkdYJ0D0o5GEw?e=grIdLd" TargetMode="External"/><Relationship Id="rId369" Type="http://schemas.openxmlformats.org/officeDocument/2006/relationships/hyperlink" Target="https://mininteriorgovco.sharepoint.com/:f:/r/sites/EvidenciasPMI/Documentos%20compartidos/Seguimiento%20PMI-OCI/Evidencia%20OAP/corte%2030%20junio%202025/OAP2025H1M1?csf=1&amp;web=1&amp;e=Ie3Owv" TargetMode="External"/><Relationship Id="rId576" Type="http://schemas.openxmlformats.org/officeDocument/2006/relationships/hyperlink" Target="https://mininteriorgovco.sharepoint.com/:f:/r/sites/EvidenciasPMI/Documentos%20compartidos/Seguimiento%20PMI-CGR/Evidencia%20DAI%20CGR/Corte%2030%20Septiembre%202025/414.%20DAI2024H37M1CGR?csf=1&amp;web=1&amp;e=iJEhfO" TargetMode="External"/><Relationship Id="rId783" Type="http://schemas.openxmlformats.org/officeDocument/2006/relationships/hyperlink" Target="https://mininteriorgovco.sharepoint.com/:f:/r/sites/EvidenciasPMI/Documentos%20compartidos/Seguimiento%20PMI-OCI/Evidencia%20DSC%20OCI/Corte%2031%20Diciembre%202025/DSCH149M52024?csf=1&amp;web=1&amp;e=siorH5" TargetMode="External"/><Relationship Id="rId229" Type="http://schemas.openxmlformats.org/officeDocument/2006/relationships/hyperlink" Target="https://mininteriorgovco.sharepoint.com/:f:/s/EvidenciasPMI/EgGcyTXG11ZAh0dZHM60GO4BaVBjGRPkQkQILfk2zOnxRg?e=IL7eXv" TargetMode="External"/><Relationship Id="rId436" Type="http://schemas.openxmlformats.org/officeDocument/2006/relationships/hyperlink" Target="https://mininteriorgovco.sharepoint.com/:f:/r/sites/EvidenciasPMI/Documentos%20compartidos/Seguimiento%20PMI-OCI/Evidencia%20DAI/corte%2030%20junio%202025/DAI2022H22M1%20OCI?csf=1&amp;web=1&amp;e=QaZNWF" TargetMode="External"/><Relationship Id="rId643" Type="http://schemas.openxmlformats.org/officeDocument/2006/relationships/hyperlink" Target="https://mininteriorgovco.sharepoint.com/:f:/r/sites/EvidenciasPMI/Documentos%20compartidos/Seguimiento%20PMI-CGR/Evidencia%20SPS%20CGR/Corte%2030%20Septiembre%202025/2023/SPS2023H08M1?csf=1&amp;web=1&amp;e=r44Lyw" TargetMode="External"/><Relationship Id="rId850" Type="http://schemas.openxmlformats.org/officeDocument/2006/relationships/hyperlink" Target="https://mininteriorgovco.sharepoint.com/:f:/r/sites/EvidenciasPMI/Documentos%20compartidos/Seguimiento%20PMI-OCI/Evidencia%20OIP%20OCI/Corte%2031%20Diciembre%202025/OIPH273M12025?csf=1&amp;web=1&amp;e=6lLqud"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A1C8-C964-43CB-B52E-928BD7A05763}">
  <dimension ref="B1:AY8"/>
  <sheetViews>
    <sheetView workbookViewId="0">
      <selection activeCell="J1" sqref="J1:J8"/>
    </sheetView>
  </sheetViews>
  <sheetFormatPr baseColWidth="10" defaultColWidth="11.42578125" defaultRowHeight="15" x14ac:dyDescent="0.25"/>
  <sheetData>
    <row r="1" spans="2:51" s="1" customFormat="1" ht="15.75" customHeight="1" thickBot="1" x14ac:dyDescent="0.25">
      <c r="B1" s="341"/>
      <c r="C1" s="341"/>
      <c r="D1" s="341"/>
      <c r="E1" s="341"/>
      <c r="F1" s="341"/>
      <c r="G1" s="341"/>
      <c r="H1" s="342" t="s">
        <v>0</v>
      </c>
      <c r="I1" s="342"/>
      <c r="J1" s="2" t="s">
        <v>1</v>
      </c>
      <c r="K1" s="3"/>
      <c r="L1" s="3"/>
      <c r="M1" s="3"/>
      <c r="N1" s="3"/>
      <c r="O1" s="3"/>
      <c r="P1" s="3"/>
      <c r="Q1" s="3"/>
      <c r="R1" s="3"/>
      <c r="S1" s="3"/>
      <c r="T1" s="3"/>
      <c r="U1" s="3"/>
      <c r="V1" s="3"/>
      <c r="W1" s="3"/>
      <c r="X1" s="3"/>
      <c r="Y1" s="3"/>
      <c r="Z1" s="3"/>
      <c r="AA1" s="3"/>
      <c r="AB1" s="3"/>
      <c r="AC1" s="3"/>
      <c r="AD1" s="3"/>
      <c r="AE1" s="3"/>
      <c r="AF1" s="3"/>
      <c r="AG1" s="3"/>
      <c r="AH1" s="3"/>
      <c r="AI1" s="3"/>
      <c r="AJ1" s="3"/>
      <c r="AK1" s="4"/>
      <c r="AL1" s="343" t="s">
        <v>2</v>
      </c>
      <c r="AM1" s="344"/>
      <c r="AN1" s="344"/>
      <c r="AO1" s="344"/>
      <c r="AP1" s="344"/>
      <c r="AQ1" s="344"/>
      <c r="AR1" s="344"/>
      <c r="AS1" s="344"/>
      <c r="AT1" s="344"/>
      <c r="AU1" s="344"/>
      <c r="AV1" s="345"/>
      <c r="AW1" s="343">
        <v>4</v>
      </c>
      <c r="AX1" s="344"/>
      <c r="AY1" s="345"/>
    </row>
    <row r="2" spans="2:51" s="1" customFormat="1" ht="15.75" customHeight="1" thickBot="1" x14ac:dyDescent="0.25">
      <c r="B2" s="341"/>
      <c r="C2" s="341"/>
      <c r="D2" s="341"/>
      <c r="E2" s="341"/>
      <c r="F2" s="341"/>
      <c r="G2" s="341"/>
      <c r="H2" s="342"/>
      <c r="I2" s="342"/>
      <c r="J2" s="5"/>
      <c r="K2" s="6"/>
      <c r="L2" s="6"/>
      <c r="M2" s="6"/>
      <c r="N2" s="6"/>
      <c r="O2" s="6"/>
      <c r="P2" s="6"/>
      <c r="Q2" s="6"/>
      <c r="R2" s="6"/>
      <c r="S2" s="6"/>
      <c r="T2" s="6"/>
      <c r="U2" s="6"/>
      <c r="V2" s="6"/>
      <c r="W2" s="6"/>
      <c r="X2" s="6"/>
      <c r="Y2" s="6"/>
      <c r="Z2" s="6"/>
      <c r="AA2" s="6"/>
      <c r="AB2" s="6"/>
      <c r="AC2" s="6"/>
      <c r="AD2" s="6"/>
      <c r="AE2" s="6"/>
      <c r="AF2" s="6"/>
      <c r="AG2" s="6"/>
      <c r="AH2" s="6"/>
      <c r="AI2" s="6"/>
      <c r="AJ2" s="6"/>
      <c r="AK2" s="7"/>
      <c r="AL2" s="346"/>
      <c r="AM2" s="347"/>
      <c r="AN2" s="347"/>
      <c r="AO2" s="347"/>
      <c r="AP2" s="347"/>
      <c r="AQ2" s="347"/>
      <c r="AR2" s="347"/>
      <c r="AS2" s="347"/>
      <c r="AT2" s="347"/>
      <c r="AU2" s="347"/>
      <c r="AV2" s="348"/>
      <c r="AW2" s="346"/>
      <c r="AX2" s="347"/>
      <c r="AY2" s="348"/>
    </row>
    <row r="3" spans="2:51" s="1" customFormat="1" ht="15.75" customHeight="1" thickBot="1" x14ac:dyDescent="0.25">
      <c r="B3" s="341"/>
      <c r="C3" s="341"/>
      <c r="D3" s="341"/>
      <c r="E3" s="341"/>
      <c r="F3" s="341"/>
      <c r="G3" s="341"/>
      <c r="H3" s="342"/>
      <c r="I3" s="342"/>
      <c r="J3" s="5"/>
      <c r="K3" s="6"/>
      <c r="L3" s="6"/>
      <c r="M3" s="6"/>
      <c r="N3" s="6"/>
      <c r="O3" s="6"/>
      <c r="P3" s="6"/>
      <c r="Q3" s="6"/>
      <c r="R3" s="6"/>
      <c r="S3" s="6"/>
      <c r="T3" s="6"/>
      <c r="U3" s="6"/>
      <c r="V3" s="6"/>
      <c r="W3" s="6"/>
      <c r="X3" s="6"/>
      <c r="Y3" s="6"/>
      <c r="Z3" s="6"/>
      <c r="AA3" s="6"/>
      <c r="AB3" s="6"/>
      <c r="AC3" s="6"/>
      <c r="AD3" s="6"/>
      <c r="AE3" s="6"/>
      <c r="AF3" s="6"/>
      <c r="AG3" s="6"/>
      <c r="AH3" s="6"/>
      <c r="AI3" s="6"/>
      <c r="AJ3" s="6"/>
      <c r="AK3" s="7"/>
      <c r="AL3" s="343" t="s">
        <v>3</v>
      </c>
      <c r="AM3" s="344"/>
      <c r="AN3" s="344"/>
      <c r="AO3" s="344"/>
      <c r="AP3" s="344"/>
      <c r="AQ3" s="344"/>
      <c r="AR3" s="344"/>
      <c r="AS3" s="344"/>
      <c r="AT3" s="344"/>
      <c r="AU3" s="344"/>
      <c r="AV3" s="345"/>
      <c r="AW3" s="343" t="s">
        <v>4</v>
      </c>
      <c r="AX3" s="344"/>
      <c r="AY3" s="345"/>
    </row>
    <row r="4" spans="2:51" s="1" customFormat="1" ht="15.75" customHeight="1" thickBot="1" x14ac:dyDescent="0.25">
      <c r="B4" s="341"/>
      <c r="C4" s="341"/>
      <c r="D4" s="341"/>
      <c r="E4" s="341"/>
      <c r="F4" s="341"/>
      <c r="G4" s="341"/>
      <c r="H4" s="342"/>
      <c r="I4" s="342"/>
      <c r="J4" s="8"/>
      <c r="K4" s="9"/>
      <c r="L4" s="9"/>
      <c r="M4" s="9"/>
      <c r="N4" s="9"/>
      <c r="O4" s="9"/>
      <c r="P4" s="9"/>
      <c r="Q4" s="9"/>
      <c r="R4" s="9"/>
      <c r="S4" s="9"/>
      <c r="T4" s="9"/>
      <c r="U4" s="9"/>
      <c r="V4" s="9"/>
      <c r="W4" s="9"/>
      <c r="X4" s="9"/>
      <c r="Y4" s="9"/>
      <c r="Z4" s="9"/>
      <c r="AA4" s="9"/>
      <c r="AB4" s="9"/>
      <c r="AC4" s="9"/>
      <c r="AD4" s="9"/>
      <c r="AE4" s="9"/>
      <c r="AF4" s="9"/>
      <c r="AG4" s="9"/>
      <c r="AH4" s="9"/>
      <c r="AI4" s="9"/>
      <c r="AJ4" s="9"/>
      <c r="AK4" s="10"/>
      <c r="AL4" s="346"/>
      <c r="AM4" s="347"/>
      <c r="AN4" s="347"/>
      <c r="AO4" s="347"/>
      <c r="AP4" s="347"/>
      <c r="AQ4" s="347"/>
      <c r="AR4" s="347"/>
      <c r="AS4" s="347"/>
      <c r="AT4" s="347"/>
      <c r="AU4" s="347"/>
      <c r="AV4" s="348"/>
      <c r="AW4" s="346"/>
      <c r="AX4" s="347"/>
      <c r="AY4" s="348"/>
    </row>
    <row r="5" spans="2:51" s="1" customFormat="1" ht="29.25" customHeight="1" thickBot="1" x14ac:dyDescent="0.25">
      <c r="B5" s="341"/>
      <c r="C5" s="341"/>
      <c r="D5" s="341"/>
      <c r="E5" s="341"/>
      <c r="F5" s="341"/>
      <c r="G5" s="341"/>
      <c r="H5" s="349" t="s">
        <v>5</v>
      </c>
      <c r="I5" s="349"/>
      <c r="J5" s="11" t="s">
        <v>6</v>
      </c>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3"/>
      <c r="AL5" s="350" t="s">
        <v>7</v>
      </c>
      <c r="AM5" s="351"/>
      <c r="AN5" s="351"/>
      <c r="AO5" s="351"/>
      <c r="AP5" s="351"/>
      <c r="AQ5" s="351"/>
      <c r="AR5" s="351"/>
      <c r="AS5" s="351"/>
      <c r="AT5" s="351"/>
      <c r="AU5" s="351"/>
      <c r="AV5" s="352"/>
      <c r="AW5" s="335" t="s">
        <v>8</v>
      </c>
      <c r="AX5" s="336"/>
      <c r="AY5" s="337"/>
    </row>
    <row r="6" spans="2:51" s="1" customFormat="1" ht="15.75" customHeight="1" thickBot="1" x14ac:dyDescent="0.25">
      <c r="B6" s="341"/>
      <c r="C6" s="341"/>
      <c r="D6" s="341"/>
      <c r="E6" s="341"/>
      <c r="F6" s="341"/>
      <c r="G6" s="341"/>
      <c r="H6" s="349"/>
      <c r="I6" s="349"/>
      <c r="J6" s="14"/>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6"/>
      <c r="AL6" s="353"/>
      <c r="AM6" s="354"/>
      <c r="AN6" s="354"/>
      <c r="AO6" s="354"/>
      <c r="AP6" s="354"/>
      <c r="AQ6" s="354"/>
      <c r="AR6" s="354"/>
      <c r="AS6" s="354"/>
      <c r="AT6" s="354"/>
      <c r="AU6" s="354"/>
      <c r="AV6" s="355"/>
      <c r="AW6" s="335"/>
      <c r="AX6" s="336"/>
      <c r="AY6" s="337"/>
    </row>
    <row r="7" spans="2:51" s="1" customFormat="1" ht="15.75" customHeight="1" thickBot="1" x14ac:dyDescent="0.25">
      <c r="B7" s="341"/>
      <c r="C7" s="341"/>
      <c r="D7" s="341"/>
      <c r="E7" s="341"/>
      <c r="F7" s="341"/>
      <c r="G7" s="341"/>
      <c r="H7" s="349"/>
      <c r="I7" s="349"/>
      <c r="J7" s="14"/>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6"/>
      <c r="AL7" s="353"/>
      <c r="AM7" s="354"/>
      <c r="AN7" s="354"/>
      <c r="AO7" s="354"/>
      <c r="AP7" s="354"/>
      <c r="AQ7" s="354"/>
      <c r="AR7" s="354"/>
      <c r="AS7" s="354"/>
      <c r="AT7" s="354"/>
      <c r="AU7" s="354"/>
      <c r="AV7" s="355"/>
      <c r="AW7" s="335"/>
      <c r="AX7" s="336"/>
      <c r="AY7" s="337"/>
    </row>
    <row r="8" spans="2:51" s="1" customFormat="1" ht="15.75" customHeight="1" thickBot="1" x14ac:dyDescent="0.25">
      <c r="B8" s="341"/>
      <c r="C8" s="341"/>
      <c r="D8" s="341"/>
      <c r="E8" s="341"/>
      <c r="F8" s="341"/>
      <c r="G8" s="341"/>
      <c r="H8" s="349"/>
      <c r="I8" s="349"/>
      <c r="J8" s="17"/>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9"/>
      <c r="AL8" s="356"/>
      <c r="AM8" s="357"/>
      <c r="AN8" s="357"/>
      <c r="AO8" s="357"/>
      <c r="AP8" s="357"/>
      <c r="AQ8" s="357"/>
      <c r="AR8" s="357"/>
      <c r="AS8" s="357"/>
      <c r="AT8" s="357"/>
      <c r="AU8" s="357"/>
      <c r="AV8" s="358"/>
      <c r="AW8" s="338"/>
      <c r="AX8" s="339"/>
      <c r="AY8" s="340"/>
    </row>
  </sheetData>
  <mergeCells count="9">
    <mergeCell ref="AW5:AY8"/>
    <mergeCell ref="B1:G8"/>
    <mergeCell ref="H1:I4"/>
    <mergeCell ref="AL1:AV2"/>
    <mergeCell ref="AW1:AY2"/>
    <mergeCell ref="AL3:AV4"/>
    <mergeCell ref="AW3:AY4"/>
    <mergeCell ref="H5:I8"/>
    <mergeCell ref="AL5:AV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BK825"/>
  <sheetViews>
    <sheetView showGridLines="0" tabSelected="1" topLeftCell="BA1" zoomScale="70" zoomScaleNormal="70" workbookViewId="0">
      <selection activeCell="BH1" sqref="BH1:BI1048576"/>
    </sheetView>
  </sheetViews>
  <sheetFormatPr baseColWidth="10" defaultColWidth="14.42578125" defaultRowHeight="15" customHeight="1" x14ac:dyDescent="0.25"/>
  <cols>
    <col min="1" max="1" width="4.42578125" style="24" customWidth="1"/>
    <col min="2" max="2" width="17.7109375" style="24" customWidth="1"/>
    <col min="3" max="3" width="13.140625" style="24" customWidth="1"/>
    <col min="4" max="4" width="22.28515625" style="24" customWidth="1"/>
    <col min="5" max="5" width="24.140625" style="24" customWidth="1"/>
    <col min="6" max="6" width="25" style="24" customWidth="1"/>
    <col min="7" max="7" width="10.7109375" style="24" customWidth="1"/>
    <col min="8" max="8" width="23.28515625" style="24" customWidth="1"/>
    <col min="9" max="9" width="7.85546875" style="24" customWidth="1"/>
    <col min="10" max="10" width="66.140625" style="24" customWidth="1"/>
    <col min="11" max="11" width="46.7109375" style="24" customWidth="1"/>
    <col min="12" max="12" width="61" style="24" customWidth="1"/>
    <col min="13" max="13" width="49.7109375" style="24" customWidth="1"/>
    <col min="14" max="14" width="22.7109375" style="24" customWidth="1"/>
    <col min="15" max="15" width="20.140625" style="24" customWidth="1"/>
    <col min="16" max="16" width="18.85546875" style="24" customWidth="1"/>
    <col min="17" max="17" width="18.28515625" style="24" customWidth="1"/>
    <col min="18" max="18" width="12.85546875" style="24" customWidth="1"/>
    <col min="19" max="19" width="14" style="26" customWidth="1"/>
    <col min="20" max="20" width="20.85546875" style="26" customWidth="1"/>
    <col min="21" max="21" width="17.85546875" style="26" customWidth="1"/>
    <col min="22" max="22" width="18.7109375" style="35" customWidth="1"/>
    <col min="23" max="23" width="27.140625" style="35" customWidth="1"/>
    <col min="24" max="24" width="25.5703125" style="35" customWidth="1"/>
    <col min="25" max="25" width="15.42578125" style="35" customWidth="1"/>
    <col min="26" max="26" width="16.140625" style="24" customWidth="1"/>
    <col min="27" max="27" width="40.5703125" style="24" customWidth="1"/>
    <col min="28" max="29" width="16.140625" style="24" customWidth="1"/>
    <col min="30" max="30" width="28" style="24" customWidth="1"/>
    <col min="31" max="32" width="16.140625" style="24" customWidth="1"/>
    <col min="33" max="33" width="18.5703125" style="23" customWidth="1"/>
    <col min="34" max="34" width="41.85546875" style="23" customWidth="1"/>
    <col min="35" max="35" width="18.140625" style="23" customWidth="1"/>
    <col min="36" max="36" width="11" style="23" customWidth="1"/>
    <col min="37" max="37" width="51.85546875" style="23" customWidth="1"/>
    <col min="38" max="38" width="27.28515625" style="23" customWidth="1"/>
    <col min="39" max="41" width="21.5703125" style="23" customWidth="1"/>
    <col min="42" max="42" width="21.140625" style="23" customWidth="1"/>
    <col min="43" max="43" width="62.85546875" style="23" customWidth="1"/>
    <col min="44" max="44" width="21.5703125" style="23" customWidth="1"/>
    <col min="45" max="45" width="10.7109375" style="23" customWidth="1"/>
    <col min="46" max="46" width="73" style="23" customWidth="1"/>
    <col min="47" max="48" width="10.5703125" style="23" customWidth="1"/>
    <col min="49" max="49" width="15.85546875" style="23" customWidth="1"/>
    <col min="50" max="50" width="15.42578125" style="23" customWidth="1"/>
    <col min="51" max="51" width="14.85546875" style="23" customWidth="1"/>
    <col min="52" max="52" width="59.7109375" style="23" customWidth="1"/>
    <col min="53" max="53" width="24.85546875" style="23" customWidth="1"/>
    <col min="54" max="54" width="14.42578125" style="23"/>
    <col min="55" max="55" width="69.7109375" style="23" customWidth="1"/>
    <col min="56" max="56" width="18.85546875" style="24" customWidth="1"/>
    <col min="57" max="57" width="17.7109375" style="24" customWidth="1"/>
    <col min="58" max="60" width="14.42578125" style="24"/>
    <col min="61" max="61" width="24.140625" style="24" customWidth="1"/>
    <col min="62" max="16384" width="14.42578125" style="24"/>
  </cols>
  <sheetData>
    <row r="1" spans="1:60" ht="12" x14ac:dyDescent="0.25">
      <c r="A1" s="26" t="s">
        <v>9</v>
      </c>
      <c r="B1" s="119"/>
      <c r="C1" s="120"/>
      <c r="D1" s="120"/>
      <c r="E1" s="120"/>
      <c r="F1" s="120"/>
      <c r="G1" s="120"/>
      <c r="H1" s="120"/>
      <c r="I1" s="120"/>
      <c r="J1" s="120"/>
      <c r="K1" s="81"/>
      <c r="L1" s="81"/>
      <c r="M1" s="81"/>
      <c r="N1" s="81"/>
      <c r="O1" s="81"/>
      <c r="P1" s="81"/>
      <c r="Q1" s="81"/>
      <c r="R1" s="81"/>
      <c r="S1" s="81"/>
      <c r="T1" s="81"/>
      <c r="U1" s="81"/>
      <c r="V1" s="81"/>
      <c r="W1" s="81"/>
      <c r="X1" s="81"/>
      <c r="Y1" s="81"/>
      <c r="Z1" s="81"/>
      <c r="AA1" s="81"/>
      <c r="AB1" s="81"/>
      <c r="AC1" s="81"/>
      <c r="AD1" s="81"/>
      <c r="AE1" s="81"/>
      <c r="AF1" s="81"/>
      <c r="AG1" s="121"/>
      <c r="AH1" s="121"/>
      <c r="AI1" s="121"/>
      <c r="AJ1" s="121"/>
      <c r="AK1" s="121"/>
      <c r="AL1" s="121"/>
      <c r="AM1" s="121"/>
      <c r="AN1" s="121"/>
      <c r="AO1" s="121"/>
      <c r="AP1" s="121">
        <v>9</v>
      </c>
      <c r="AQ1" s="121"/>
      <c r="AR1" s="121"/>
      <c r="AS1" s="121"/>
      <c r="AT1" s="121"/>
      <c r="AU1" s="121"/>
      <c r="AV1" s="121"/>
      <c r="AW1" s="121"/>
      <c r="AX1" s="122"/>
      <c r="AY1" s="25"/>
      <c r="AZ1" s="25"/>
      <c r="BA1" s="25"/>
      <c r="BB1" s="25"/>
      <c r="BC1" s="25"/>
      <c r="BD1" s="26"/>
      <c r="BE1" s="26"/>
      <c r="BF1" s="26"/>
      <c r="BG1" s="26"/>
      <c r="BH1" s="26"/>
    </row>
    <row r="2" spans="1:60" ht="15.75" customHeight="1" x14ac:dyDescent="0.25">
      <c r="A2" s="26"/>
      <c r="B2" s="371"/>
      <c r="C2" s="372"/>
      <c r="D2" s="372"/>
      <c r="E2" s="372"/>
      <c r="F2" s="372"/>
      <c r="G2" s="372"/>
      <c r="H2" s="383" t="s">
        <v>0</v>
      </c>
      <c r="I2" s="383"/>
      <c r="J2" s="384"/>
      <c r="K2" s="389" t="s">
        <v>1</v>
      </c>
      <c r="L2" s="389"/>
      <c r="M2" s="389"/>
      <c r="N2" s="389"/>
      <c r="O2" s="389"/>
      <c r="P2" s="389"/>
      <c r="Q2" s="389"/>
      <c r="R2" s="389"/>
      <c r="S2" s="389"/>
      <c r="T2" s="389"/>
      <c r="U2" s="389"/>
      <c r="V2" s="389"/>
      <c r="W2" s="389"/>
      <c r="X2" s="389"/>
      <c r="Y2" s="389"/>
      <c r="Z2" s="389"/>
      <c r="AA2" s="389"/>
      <c r="AB2" s="389"/>
      <c r="AC2" s="389"/>
      <c r="AD2" s="389"/>
      <c r="AE2" s="389"/>
      <c r="AF2" s="389"/>
      <c r="AG2" s="389"/>
      <c r="AH2" s="389"/>
      <c r="AI2" s="389"/>
      <c r="AJ2" s="389"/>
      <c r="AK2" s="389"/>
      <c r="AL2" s="389"/>
      <c r="AM2" s="389"/>
      <c r="AN2" s="389"/>
      <c r="AO2" s="389"/>
      <c r="AP2" s="389"/>
      <c r="AQ2" s="389"/>
      <c r="AR2" s="389"/>
      <c r="AS2" s="389"/>
      <c r="AT2" s="389"/>
      <c r="AU2" s="389"/>
      <c r="AV2" s="389"/>
      <c r="AW2" s="389"/>
      <c r="AX2" s="389"/>
      <c r="AY2" s="390"/>
      <c r="AZ2" s="390"/>
      <c r="BA2" s="390"/>
      <c r="BB2" s="390"/>
      <c r="BC2" s="390"/>
      <c r="BD2" s="389"/>
      <c r="BE2" s="389"/>
      <c r="BF2" s="375" t="s">
        <v>10</v>
      </c>
      <c r="BG2" s="380">
        <v>4</v>
      </c>
    </row>
    <row r="3" spans="1:60" ht="15.75" customHeight="1" x14ac:dyDescent="0.25">
      <c r="A3" s="26"/>
      <c r="B3" s="371"/>
      <c r="C3" s="372"/>
      <c r="D3" s="372"/>
      <c r="E3" s="372"/>
      <c r="F3" s="372"/>
      <c r="G3" s="372"/>
      <c r="H3" s="383"/>
      <c r="I3" s="383"/>
      <c r="J3" s="384"/>
      <c r="K3" s="389"/>
      <c r="L3" s="389"/>
      <c r="M3" s="389"/>
      <c r="N3" s="389"/>
      <c r="O3" s="389"/>
      <c r="P3" s="389"/>
      <c r="Q3" s="389"/>
      <c r="R3" s="389"/>
      <c r="S3" s="389"/>
      <c r="T3" s="389"/>
      <c r="U3" s="389"/>
      <c r="V3" s="389"/>
      <c r="W3" s="389"/>
      <c r="X3" s="389"/>
      <c r="Y3" s="389"/>
      <c r="Z3" s="389"/>
      <c r="AA3" s="389"/>
      <c r="AB3" s="389"/>
      <c r="AC3" s="389"/>
      <c r="AD3" s="389"/>
      <c r="AE3" s="389"/>
      <c r="AF3" s="389"/>
      <c r="AG3" s="389"/>
      <c r="AH3" s="389"/>
      <c r="AI3" s="389"/>
      <c r="AJ3" s="389"/>
      <c r="AK3" s="389"/>
      <c r="AL3" s="389"/>
      <c r="AM3" s="389"/>
      <c r="AN3" s="389"/>
      <c r="AO3" s="389"/>
      <c r="AP3" s="389"/>
      <c r="AQ3" s="389"/>
      <c r="AR3" s="389"/>
      <c r="AS3" s="389"/>
      <c r="AT3" s="389"/>
      <c r="AU3" s="389"/>
      <c r="AV3" s="389"/>
      <c r="AW3" s="389"/>
      <c r="AX3" s="389"/>
      <c r="AY3" s="390"/>
      <c r="AZ3" s="390"/>
      <c r="BA3" s="390"/>
      <c r="BB3" s="390"/>
      <c r="BC3" s="390"/>
      <c r="BD3" s="389"/>
      <c r="BE3" s="389"/>
      <c r="BF3" s="375"/>
      <c r="BG3" s="380"/>
    </row>
    <row r="4" spans="1:60" ht="15.75" customHeight="1" x14ac:dyDescent="0.25">
      <c r="A4" s="26"/>
      <c r="B4" s="371"/>
      <c r="C4" s="372"/>
      <c r="D4" s="372"/>
      <c r="E4" s="372"/>
      <c r="F4" s="372"/>
      <c r="G4" s="372"/>
      <c r="H4" s="383"/>
      <c r="I4" s="383"/>
      <c r="J4" s="384"/>
      <c r="K4" s="389"/>
      <c r="L4" s="389"/>
      <c r="M4" s="389"/>
      <c r="N4" s="389"/>
      <c r="O4" s="389"/>
      <c r="P4" s="389"/>
      <c r="Q4" s="389"/>
      <c r="R4" s="389"/>
      <c r="S4" s="389"/>
      <c r="T4" s="389"/>
      <c r="U4" s="389"/>
      <c r="V4" s="389"/>
      <c r="W4" s="389"/>
      <c r="X4" s="389"/>
      <c r="Y4" s="389"/>
      <c r="Z4" s="389"/>
      <c r="AA4" s="389"/>
      <c r="AB4" s="389"/>
      <c r="AC4" s="389"/>
      <c r="AD4" s="389"/>
      <c r="AE4" s="389"/>
      <c r="AF4" s="389"/>
      <c r="AG4" s="389"/>
      <c r="AH4" s="389"/>
      <c r="AI4" s="389"/>
      <c r="AJ4" s="389"/>
      <c r="AK4" s="389"/>
      <c r="AL4" s="389"/>
      <c r="AM4" s="389"/>
      <c r="AN4" s="389"/>
      <c r="AO4" s="389"/>
      <c r="AP4" s="389"/>
      <c r="AQ4" s="389"/>
      <c r="AR4" s="389"/>
      <c r="AS4" s="389"/>
      <c r="AT4" s="389"/>
      <c r="AU4" s="389"/>
      <c r="AV4" s="389"/>
      <c r="AW4" s="389"/>
      <c r="AX4" s="389"/>
      <c r="AY4" s="390"/>
      <c r="AZ4" s="390"/>
      <c r="BA4" s="390"/>
      <c r="BB4" s="390"/>
      <c r="BC4" s="390"/>
      <c r="BD4" s="389"/>
      <c r="BE4" s="389"/>
      <c r="BF4" s="375" t="s">
        <v>11</v>
      </c>
      <c r="BG4" s="380" t="s">
        <v>4</v>
      </c>
    </row>
    <row r="5" spans="1:60" ht="15.75" customHeight="1" x14ac:dyDescent="0.25">
      <c r="A5" s="26"/>
      <c r="B5" s="371"/>
      <c r="C5" s="372"/>
      <c r="D5" s="372"/>
      <c r="E5" s="372"/>
      <c r="F5" s="372"/>
      <c r="G5" s="372"/>
      <c r="H5" s="383"/>
      <c r="I5" s="383"/>
      <c r="J5" s="384"/>
      <c r="K5" s="389"/>
      <c r="L5" s="389"/>
      <c r="M5" s="389"/>
      <c r="N5" s="389"/>
      <c r="O5" s="389"/>
      <c r="P5" s="389"/>
      <c r="Q5" s="389"/>
      <c r="R5" s="389"/>
      <c r="S5" s="389"/>
      <c r="T5" s="389"/>
      <c r="U5" s="389"/>
      <c r="V5" s="389"/>
      <c r="W5" s="389"/>
      <c r="X5" s="389"/>
      <c r="Y5" s="389"/>
      <c r="Z5" s="389"/>
      <c r="AA5" s="389"/>
      <c r="AB5" s="389"/>
      <c r="AC5" s="389"/>
      <c r="AD5" s="389"/>
      <c r="AE5" s="389"/>
      <c r="AF5" s="389"/>
      <c r="AG5" s="389"/>
      <c r="AH5" s="389"/>
      <c r="AI5" s="389"/>
      <c r="AJ5" s="389"/>
      <c r="AK5" s="389"/>
      <c r="AL5" s="389"/>
      <c r="AM5" s="389"/>
      <c r="AN5" s="389"/>
      <c r="AO5" s="389"/>
      <c r="AP5" s="389"/>
      <c r="AQ5" s="389"/>
      <c r="AR5" s="389"/>
      <c r="AS5" s="389"/>
      <c r="AT5" s="389"/>
      <c r="AU5" s="389"/>
      <c r="AV5" s="389"/>
      <c r="AW5" s="389"/>
      <c r="AX5" s="389"/>
      <c r="AY5" s="390"/>
      <c r="AZ5" s="390"/>
      <c r="BA5" s="390"/>
      <c r="BB5" s="390"/>
      <c r="BC5" s="390"/>
      <c r="BD5" s="389"/>
      <c r="BE5" s="389"/>
      <c r="BF5" s="375"/>
      <c r="BG5" s="380"/>
    </row>
    <row r="6" spans="1:60" ht="29.25" customHeight="1" x14ac:dyDescent="0.25">
      <c r="A6" s="26"/>
      <c r="B6" s="371"/>
      <c r="C6" s="372"/>
      <c r="D6" s="372"/>
      <c r="E6" s="372"/>
      <c r="F6" s="372"/>
      <c r="G6" s="372"/>
      <c r="H6" s="385" t="s">
        <v>5</v>
      </c>
      <c r="I6" s="385"/>
      <c r="J6" s="386"/>
      <c r="K6" s="390" t="s">
        <v>6</v>
      </c>
      <c r="L6" s="390"/>
      <c r="M6" s="390"/>
      <c r="N6" s="390"/>
      <c r="O6" s="390"/>
      <c r="P6" s="390"/>
      <c r="Q6" s="390"/>
      <c r="R6" s="390"/>
      <c r="S6" s="390"/>
      <c r="T6" s="390"/>
      <c r="U6" s="390"/>
      <c r="V6" s="390"/>
      <c r="W6" s="390"/>
      <c r="X6" s="390"/>
      <c r="Y6" s="390"/>
      <c r="Z6" s="390"/>
      <c r="AA6" s="390"/>
      <c r="AB6" s="390"/>
      <c r="AC6" s="390"/>
      <c r="AD6" s="390"/>
      <c r="AE6" s="390"/>
      <c r="AF6" s="390"/>
      <c r="AG6" s="390"/>
      <c r="AH6" s="390"/>
      <c r="AI6" s="390"/>
      <c r="AJ6" s="390"/>
      <c r="AK6" s="390"/>
      <c r="AL6" s="390"/>
      <c r="AM6" s="390"/>
      <c r="AN6" s="390"/>
      <c r="AO6" s="390"/>
      <c r="AP6" s="390"/>
      <c r="AQ6" s="390"/>
      <c r="AR6" s="390"/>
      <c r="AS6" s="390"/>
      <c r="AT6" s="390"/>
      <c r="AU6" s="390"/>
      <c r="AV6" s="390"/>
      <c r="AW6" s="390"/>
      <c r="AX6" s="390"/>
      <c r="AY6" s="390"/>
      <c r="AZ6" s="390"/>
      <c r="BA6" s="390"/>
      <c r="BB6" s="390"/>
      <c r="BC6" s="390"/>
      <c r="BD6" s="390"/>
      <c r="BE6" s="390"/>
      <c r="BF6" s="375" t="s">
        <v>12</v>
      </c>
      <c r="BG6" s="381" t="s">
        <v>8</v>
      </c>
    </row>
    <row r="7" spans="1:60" ht="15.75" customHeight="1" x14ac:dyDescent="0.25">
      <c r="A7" s="26"/>
      <c r="B7" s="371"/>
      <c r="C7" s="372"/>
      <c r="D7" s="372"/>
      <c r="E7" s="372"/>
      <c r="F7" s="372"/>
      <c r="G7" s="372"/>
      <c r="H7" s="385"/>
      <c r="I7" s="385"/>
      <c r="J7" s="386"/>
      <c r="K7" s="390"/>
      <c r="L7" s="390"/>
      <c r="M7" s="390"/>
      <c r="N7" s="390"/>
      <c r="O7" s="390"/>
      <c r="P7" s="390"/>
      <c r="Q7" s="390"/>
      <c r="R7" s="390"/>
      <c r="S7" s="390"/>
      <c r="T7" s="390"/>
      <c r="U7" s="390"/>
      <c r="V7" s="390"/>
      <c r="W7" s="390"/>
      <c r="X7" s="390"/>
      <c r="Y7" s="390"/>
      <c r="Z7" s="390"/>
      <c r="AA7" s="390"/>
      <c r="AB7" s="390"/>
      <c r="AC7" s="390"/>
      <c r="AD7" s="390"/>
      <c r="AE7" s="390"/>
      <c r="AF7" s="390"/>
      <c r="AG7" s="390"/>
      <c r="AH7" s="390"/>
      <c r="AI7" s="390"/>
      <c r="AJ7" s="390"/>
      <c r="AK7" s="390"/>
      <c r="AL7" s="390"/>
      <c r="AM7" s="390"/>
      <c r="AN7" s="390"/>
      <c r="AO7" s="390"/>
      <c r="AP7" s="390"/>
      <c r="AQ7" s="390"/>
      <c r="AR7" s="390"/>
      <c r="AS7" s="390"/>
      <c r="AT7" s="390"/>
      <c r="AU7" s="390"/>
      <c r="AV7" s="390"/>
      <c r="AW7" s="390"/>
      <c r="AX7" s="390"/>
      <c r="AY7" s="390"/>
      <c r="AZ7" s="390"/>
      <c r="BA7" s="390"/>
      <c r="BB7" s="390"/>
      <c r="BC7" s="390"/>
      <c r="BD7" s="390"/>
      <c r="BE7" s="390"/>
      <c r="BF7" s="375"/>
      <c r="BG7" s="381"/>
    </row>
    <row r="8" spans="1:60" ht="15.75" customHeight="1" x14ac:dyDescent="0.25">
      <c r="A8" s="26"/>
      <c r="B8" s="371"/>
      <c r="C8" s="372"/>
      <c r="D8" s="372"/>
      <c r="E8" s="372"/>
      <c r="F8" s="372"/>
      <c r="G8" s="372"/>
      <c r="H8" s="385"/>
      <c r="I8" s="385"/>
      <c r="J8" s="386"/>
      <c r="K8" s="390"/>
      <c r="L8" s="390"/>
      <c r="M8" s="390"/>
      <c r="N8" s="390"/>
      <c r="O8" s="390"/>
      <c r="P8" s="390"/>
      <c r="Q8" s="390"/>
      <c r="R8" s="390"/>
      <c r="S8" s="390"/>
      <c r="T8" s="390"/>
      <c r="U8" s="390"/>
      <c r="V8" s="390"/>
      <c r="W8" s="390"/>
      <c r="X8" s="390"/>
      <c r="Y8" s="390"/>
      <c r="Z8" s="390"/>
      <c r="AA8" s="390"/>
      <c r="AB8" s="390"/>
      <c r="AC8" s="390"/>
      <c r="AD8" s="390"/>
      <c r="AE8" s="390"/>
      <c r="AF8" s="390"/>
      <c r="AG8" s="390"/>
      <c r="AH8" s="390"/>
      <c r="AI8" s="390"/>
      <c r="AJ8" s="390"/>
      <c r="AK8" s="390"/>
      <c r="AL8" s="390"/>
      <c r="AM8" s="390"/>
      <c r="AN8" s="390"/>
      <c r="AO8" s="390"/>
      <c r="AP8" s="390"/>
      <c r="AQ8" s="390"/>
      <c r="AR8" s="390"/>
      <c r="AS8" s="390"/>
      <c r="AT8" s="390"/>
      <c r="AU8" s="390"/>
      <c r="AV8" s="390"/>
      <c r="AW8" s="390"/>
      <c r="AX8" s="390"/>
      <c r="AY8" s="390"/>
      <c r="AZ8" s="390"/>
      <c r="BA8" s="390"/>
      <c r="BB8" s="390"/>
      <c r="BC8" s="390"/>
      <c r="BD8" s="390"/>
      <c r="BE8" s="390"/>
      <c r="BF8" s="375"/>
      <c r="BG8" s="381"/>
    </row>
    <row r="9" spans="1:60" ht="15.75" customHeight="1" x14ac:dyDescent="0.25">
      <c r="A9" s="26"/>
      <c r="B9" s="373"/>
      <c r="C9" s="374"/>
      <c r="D9" s="374"/>
      <c r="E9" s="374"/>
      <c r="F9" s="374"/>
      <c r="G9" s="374"/>
      <c r="H9" s="387"/>
      <c r="I9" s="387"/>
      <c r="J9" s="388"/>
      <c r="K9" s="390"/>
      <c r="L9" s="390"/>
      <c r="M9" s="390"/>
      <c r="N9" s="390"/>
      <c r="O9" s="390"/>
      <c r="P9" s="390"/>
      <c r="Q9" s="390"/>
      <c r="R9" s="390"/>
      <c r="S9" s="390"/>
      <c r="T9" s="390"/>
      <c r="U9" s="390"/>
      <c r="V9" s="390"/>
      <c r="W9" s="390"/>
      <c r="X9" s="390"/>
      <c r="Y9" s="390"/>
      <c r="Z9" s="390"/>
      <c r="AA9" s="390"/>
      <c r="AB9" s="390"/>
      <c r="AC9" s="390"/>
      <c r="AD9" s="390"/>
      <c r="AE9" s="390"/>
      <c r="AF9" s="390"/>
      <c r="AG9" s="390"/>
      <c r="AH9" s="390"/>
      <c r="AI9" s="390"/>
      <c r="AJ9" s="390"/>
      <c r="AK9" s="390"/>
      <c r="AL9" s="390"/>
      <c r="AM9" s="390"/>
      <c r="AN9" s="390"/>
      <c r="AO9" s="390"/>
      <c r="AP9" s="390"/>
      <c r="AQ9" s="390"/>
      <c r="AR9" s="390"/>
      <c r="AS9" s="390"/>
      <c r="AT9" s="390"/>
      <c r="AU9" s="390"/>
      <c r="AV9" s="390"/>
      <c r="AW9" s="390"/>
      <c r="AX9" s="390"/>
      <c r="AY9" s="390"/>
      <c r="AZ9" s="390"/>
      <c r="BA9" s="390"/>
      <c r="BB9" s="390"/>
      <c r="BC9" s="390"/>
      <c r="BD9" s="390"/>
      <c r="BE9" s="390"/>
      <c r="BF9" s="376"/>
      <c r="BG9" s="382"/>
    </row>
    <row r="10" spans="1:60" ht="12" x14ac:dyDescent="0.25">
      <c r="A10" s="25"/>
      <c r="B10" s="25"/>
      <c r="C10" s="25"/>
      <c r="D10" s="25"/>
      <c r="E10" s="25"/>
      <c r="F10" s="25"/>
      <c r="G10" s="25"/>
      <c r="H10" s="25"/>
      <c r="I10" s="25"/>
      <c r="J10" s="25"/>
      <c r="K10" s="25"/>
      <c r="L10" s="25"/>
      <c r="M10" s="25"/>
      <c r="N10" s="25"/>
      <c r="O10" s="25"/>
      <c r="P10" s="25"/>
      <c r="Q10" s="25"/>
      <c r="R10" s="25"/>
      <c r="S10" s="25"/>
      <c r="T10" s="25"/>
      <c r="U10" s="25"/>
      <c r="V10" s="27"/>
      <c r="W10" s="27"/>
      <c r="X10" s="30"/>
      <c r="Y10" s="30"/>
      <c r="Z10" s="26"/>
      <c r="AA10" s="26"/>
      <c r="AB10" s="26"/>
      <c r="AC10" s="26"/>
      <c r="AD10" s="26"/>
      <c r="AE10" s="26"/>
      <c r="AF10" s="26"/>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6"/>
      <c r="BE10" s="26"/>
      <c r="BF10" s="26"/>
      <c r="BG10" s="26"/>
    </row>
    <row r="11" spans="1:60" ht="26.25" customHeight="1" x14ac:dyDescent="0.25">
      <c r="A11" s="25"/>
      <c r="B11" s="123" t="s">
        <v>13</v>
      </c>
      <c r="C11" s="124"/>
      <c r="D11" s="124"/>
      <c r="E11" s="125"/>
      <c r="F11" s="124"/>
      <c r="G11" s="124"/>
      <c r="H11" s="124"/>
      <c r="I11" s="124"/>
      <c r="J11" s="124"/>
      <c r="K11" s="124"/>
      <c r="L11" s="124"/>
      <c r="M11" s="124"/>
      <c r="N11" s="124"/>
      <c r="O11" s="124"/>
      <c r="P11" s="124"/>
      <c r="Q11" s="124"/>
      <c r="R11" s="126"/>
      <c r="S11" s="378" t="s">
        <v>14</v>
      </c>
      <c r="T11" s="361"/>
      <c r="U11" s="361"/>
      <c r="V11" s="361" t="s">
        <v>15</v>
      </c>
      <c r="W11" s="361"/>
      <c r="X11" s="361"/>
      <c r="Y11" s="361"/>
      <c r="Z11" s="361" t="s">
        <v>14</v>
      </c>
      <c r="AA11" s="361"/>
      <c r="AB11" s="361"/>
      <c r="AC11" s="361" t="s">
        <v>15</v>
      </c>
      <c r="AD11" s="361"/>
      <c r="AE11" s="361"/>
      <c r="AF11" s="361"/>
      <c r="AG11" s="361" t="s">
        <v>14</v>
      </c>
      <c r="AH11" s="361"/>
      <c r="AI11" s="361"/>
      <c r="AJ11" s="361" t="s">
        <v>15</v>
      </c>
      <c r="AK11" s="361"/>
      <c r="AL11" s="361"/>
      <c r="AM11" s="361"/>
      <c r="AN11" s="367" t="s">
        <v>16</v>
      </c>
      <c r="AO11" s="368"/>
      <c r="AP11" s="363" t="s">
        <v>14</v>
      </c>
      <c r="AQ11" s="361"/>
      <c r="AR11" s="361"/>
      <c r="AS11" s="365" t="s">
        <v>17</v>
      </c>
      <c r="AT11" s="365"/>
      <c r="AU11" s="365"/>
      <c r="AV11" s="365"/>
      <c r="AW11" s="367" t="s">
        <v>16</v>
      </c>
      <c r="AX11" s="370"/>
      <c r="AY11" s="364" t="s">
        <v>14</v>
      </c>
      <c r="AZ11" s="364"/>
      <c r="BA11" s="364"/>
      <c r="BB11" s="365" t="s">
        <v>17</v>
      </c>
      <c r="BC11" s="365"/>
      <c r="BD11" s="365"/>
      <c r="BE11" s="365"/>
      <c r="BF11" s="367" t="s">
        <v>16</v>
      </c>
      <c r="BG11" s="370"/>
    </row>
    <row r="12" spans="1:60" ht="12" x14ac:dyDescent="0.25">
      <c r="A12" s="25"/>
      <c r="B12" s="127"/>
      <c r="C12" s="128"/>
      <c r="D12" s="128"/>
      <c r="E12" s="129"/>
      <c r="F12" s="128"/>
      <c r="G12" s="128"/>
      <c r="H12" s="128"/>
      <c r="I12" s="128"/>
      <c r="J12" s="128"/>
      <c r="K12" s="128"/>
      <c r="L12" s="128"/>
      <c r="M12" s="128"/>
      <c r="N12" s="128"/>
      <c r="O12" s="128"/>
      <c r="P12" s="128"/>
      <c r="Q12" s="128"/>
      <c r="R12" s="130"/>
      <c r="S12" s="377" t="s">
        <v>18</v>
      </c>
      <c r="T12" s="362"/>
      <c r="U12" s="362"/>
      <c r="V12" s="362" t="s">
        <v>19</v>
      </c>
      <c r="W12" s="362"/>
      <c r="X12" s="362"/>
      <c r="Y12" s="362"/>
      <c r="Z12" s="362" t="s">
        <v>20</v>
      </c>
      <c r="AA12" s="362"/>
      <c r="AB12" s="362"/>
      <c r="AC12" s="362" t="s">
        <v>20</v>
      </c>
      <c r="AD12" s="362"/>
      <c r="AE12" s="362"/>
      <c r="AF12" s="362"/>
      <c r="AG12" s="362" t="s">
        <v>21</v>
      </c>
      <c r="AH12" s="362"/>
      <c r="AI12" s="362"/>
      <c r="AJ12" s="362" t="s">
        <v>21</v>
      </c>
      <c r="AK12" s="362"/>
      <c r="AL12" s="362"/>
      <c r="AM12" s="362"/>
      <c r="AN12" s="359" t="s">
        <v>21</v>
      </c>
      <c r="AO12" s="369"/>
      <c r="AP12" s="366" t="s">
        <v>22</v>
      </c>
      <c r="AQ12" s="362"/>
      <c r="AR12" s="362"/>
      <c r="AS12" s="359" t="s">
        <v>22</v>
      </c>
      <c r="AT12" s="359"/>
      <c r="AU12" s="359"/>
      <c r="AV12" s="359"/>
      <c r="AW12" s="359" t="s">
        <v>22</v>
      </c>
      <c r="AX12" s="360"/>
      <c r="AY12" s="379" t="s">
        <v>23</v>
      </c>
      <c r="AZ12" s="379"/>
      <c r="BA12" s="379"/>
      <c r="BB12" s="359" t="s">
        <v>23</v>
      </c>
      <c r="BC12" s="359"/>
      <c r="BD12" s="359"/>
      <c r="BE12" s="359"/>
      <c r="BF12" s="359" t="s">
        <v>23</v>
      </c>
      <c r="BG12" s="360"/>
    </row>
    <row r="13" spans="1:60" ht="36" x14ac:dyDescent="0.25">
      <c r="A13" s="25"/>
      <c r="B13" s="210" t="s">
        <v>24</v>
      </c>
      <c r="C13" s="211" t="s">
        <v>25</v>
      </c>
      <c r="D13" s="211" t="s">
        <v>26</v>
      </c>
      <c r="E13" s="212" t="s">
        <v>27</v>
      </c>
      <c r="F13" s="211" t="s">
        <v>28</v>
      </c>
      <c r="G13" s="211" t="s">
        <v>29</v>
      </c>
      <c r="H13" s="211" t="s">
        <v>30</v>
      </c>
      <c r="I13" s="211" t="s">
        <v>31</v>
      </c>
      <c r="J13" s="211" t="s">
        <v>32</v>
      </c>
      <c r="K13" s="211" t="s">
        <v>33</v>
      </c>
      <c r="L13" s="211" t="s">
        <v>34</v>
      </c>
      <c r="M13" s="211" t="s">
        <v>35</v>
      </c>
      <c r="N13" s="211" t="s">
        <v>36</v>
      </c>
      <c r="O13" s="211" t="s">
        <v>37</v>
      </c>
      <c r="P13" s="213" t="s">
        <v>38</v>
      </c>
      <c r="Q13" s="213" t="s">
        <v>39</v>
      </c>
      <c r="R13" s="214" t="s">
        <v>40</v>
      </c>
      <c r="S13" s="215" t="s">
        <v>41</v>
      </c>
      <c r="T13" s="216" t="s">
        <v>42</v>
      </c>
      <c r="U13" s="216" t="s">
        <v>43</v>
      </c>
      <c r="V13" s="217" t="s">
        <v>41</v>
      </c>
      <c r="W13" s="218" t="s">
        <v>42</v>
      </c>
      <c r="X13" s="219" t="s">
        <v>44</v>
      </c>
      <c r="Y13" s="219" t="s">
        <v>45</v>
      </c>
      <c r="Z13" s="220" t="s">
        <v>41</v>
      </c>
      <c r="AA13" s="216" t="s">
        <v>42</v>
      </c>
      <c r="AB13" s="216" t="s">
        <v>43</v>
      </c>
      <c r="AC13" s="220" t="s">
        <v>41</v>
      </c>
      <c r="AD13" s="216" t="s">
        <v>42</v>
      </c>
      <c r="AE13" s="219" t="s">
        <v>44</v>
      </c>
      <c r="AF13" s="219" t="s">
        <v>45</v>
      </c>
      <c r="AG13" s="220" t="s">
        <v>41</v>
      </c>
      <c r="AH13" s="216" t="s">
        <v>42</v>
      </c>
      <c r="AI13" s="216" t="s">
        <v>43</v>
      </c>
      <c r="AJ13" s="220" t="s">
        <v>41</v>
      </c>
      <c r="AK13" s="216" t="s">
        <v>42</v>
      </c>
      <c r="AL13" s="218" t="s">
        <v>44</v>
      </c>
      <c r="AM13" s="218" t="s">
        <v>45</v>
      </c>
      <c r="AN13" s="221" t="s">
        <v>46</v>
      </c>
      <c r="AO13" s="222" t="s">
        <v>47</v>
      </c>
      <c r="AP13" s="223" t="s">
        <v>41</v>
      </c>
      <c r="AQ13" s="216" t="s">
        <v>42</v>
      </c>
      <c r="AR13" s="216" t="s">
        <v>43</v>
      </c>
      <c r="AS13" s="224" t="s">
        <v>41</v>
      </c>
      <c r="AT13" s="224" t="s">
        <v>42</v>
      </c>
      <c r="AU13" s="221" t="s">
        <v>48</v>
      </c>
      <c r="AV13" s="221" t="s">
        <v>49</v>
      </c>
      <c r="AW13" s="221" t="s">
        <v>46</v>
      </c>
      <c r="AX13" s="225" t="s">
        <v>47</v>
      </c>
      <c r="AY13" s="226" t="s">
        <v>41</v>
      </c>
      <c r="AZ13" s="227" t="s">
        <v>42</v>
      </c>
      <c r="BA13" s="227" t="s">
        <v>43</v>
      </c>
      <c r="BB13" s="224" t="s">
        <v>41</v>
      </c>
      <c r="BC13" s="224" t="s">
        <v>42</v>
      </c>
      <c r="BD13" s="221" t="s">
        <v>48</v>
      </c>
      <c r="BE13" s="221" t="s">
        <v>49</v>
      </c>
      <c r="BF13" s="221" t="s">
        <v>46</v>
      </c>
      <c r="BG13" s="225" t="s">
        <v>47</v>
      </c>
    </row>
    <row r="14" spans="1:60" ht="72" hidden="1" x14ac:dyDescent="0.25">
      <c r="A14" s="25"/>
      <c r="B14" s="132">
        <v>1</v>
      </c>
      <c r="C14" s="102" t="s">
        <v>50</v>
      </c>
      <c r="D14" s="102" t="s">
        <v>51</v>
      </c>
      <c r="E14" s="102" t="s">
        <v>52</v>
      </c>
      <c r="F14" s="102" t="s">
        <v>53</v>
      </c>
      <c r="G14" s="102">
        <v>2024</v>
      </c>
      <c r="H14" s="102" t="s">
        <v>54</v>
      </c>
      <c r="I14" s="102">
        <v>1</v>
      </c>
      <c r="J14" s="102" t="s">
        <v>55</v>
      </c>
      <c r="K14" s="102" t="s">
        <v>56</v>
      </c>
      <c r="L14" s="102" t="s">
        <v>57</v>
      </c>
      <c r="M14" s="102" t="s">
        <v>58</v>
      </c>
      <c r="N14" s="102" t="s">
        <v>59</v>
      </c>
      <c r="O14" s="102">
        <v>8</v>
      </c>
      <c r="P14" s="289">
        <v>45413</v>
      </c>
      <c r="Q14" s="289">
        <v>45657</v>
      </c>
      <c r="R14" s="290">
        <f>(DAYS360(P14,Q14))/360*54</f>
        <v>36</v>
      </c>
      <c r="S14" s="102" t="s">
        <v>60</v>
      </c>
      <c r="T14" s="102" t="s">
        <v>60</v>
      </c>
      <c r="U14" s="102" t="s">
        <v>60</v>
      </c>
      <c r="V14" s="103">
        <v>0</v>
      </c>
      <c r="W14" s="104" t="s">
        <v>61</v>
      </c>
      <c r="X14" s="105" t="s">
        <v>62</v>
      </c>
      <c r="Y14" s="105" t="s">
        <v>62</v>
      </c>
      <c r="Z14" s="102" t="s">
        <v>60</v>
      </c>
      <c r="AA14" s="102" t="s">
        <v>63</v>
      </c>
      <c r="AB14" s="107" t="s">
        <v>64</v>
      </c>
      <c r="AC14" s="133">
        <v>0.2</v>
      </c>
      <c r="AD14" s="102" t="s">
        <v>65</v>
      </c>
      <c r="AE14" s="109" t="s">
        <v>62</v>
      </c>
      <c r="AF14" s="109" t="s">
        <v>62</v>
      </c>
      <c r="AG14" s="133">
        <v>0.75</v>
      </c>
      <c r="AH14" s="102" t="s">
        <v>66</v>
      </c>
      <c r="AI14" s="106" t="s">
        <v>67</v>
      </c>
      <c r="AJ14" s="139">
        <v>0.5</v>
      </c>
      <c r="AK14" s="102" t="s">
        <v>68</v>
      </c>
      <c r="AL14" s="109" t="s">
        <v>62</v>
      </c>
      <c r="AM14" s="109" t="s">
        <v>62</v>
      </c>
      <c r="AN14" s="36"/>
      <c r="AO14" s="36"/>
      <c r="AP14" s="291">
        <v>1</v>
      </c>
      <c r="AQ14" s="167" t="s">
        <v>69</v>
      </c>
      <c r="AR14" s="110" t="s">
        <v>70</v>
      </c>
      <c r="AS14" s="133">
        <v>1</v>
      </c>
      <c r="AT14" s="102" t="s">
        <v>71</v>
      </c>
      <c r="AU14" s="109" t="s">
        <v>72</v>
      </c>
      <c r="AV14" s="109" t="s">
        <v>73</v>
      </c>
      <c r="AW14" s="109" t="s">
        <v>74</v>
      </c>
      <c r="AX14" s="203" t="s">
        <v>95</v>
      </c>
      <c r="AY14" s="292"/>
      <c r="AZ14" s="292"/>
      <c r="BA14" s="292"/>
      <c r="BB14" s="292"/>
      <c r="BC14" s="292"/>
      <c r="BD14" s="292"/>
      <c r="BE14" s="292"/>
      <c r="BF14" s="292"/>
      <c r="BG14" s="293"/>
    </row>
    <row r="15" spans="1:60" ht="84" hidden="1" x14ac:dyDescent="0.25">
      <c r="A15" s="25"/>
      <c r="B15" s="134">
        <v>1</v>
      </c>
      <c r="C15" s="49" t="s">
        <v>50</v>
      </c>
      <c r="D15" s="49" t="s">
        <v>51</v>
      </c>
      <c r="E15" s="49" t="s">
        <v>52</v>
      </c>
      <c r="F15" s="49" t="s">
        <v>53</v>
      </c>
      <c r="G15" s="49">
        <v>2024</v>
      </c>
      <c r="H15" s="49" t="s">
        <v>54</v>
      </c>
      <c r="I15" s="49">
        <v>2</v>
      </c>
      <c r="J15" s="49" t="s">
        <v>55</v>
      </c>
      <c r="K15" s="49" t="s">
        <v>76</v>
      </c>
      <c r="L15" s="49" t="s">
        <v>77</v>
      </c>
      <c r="M15" s="49" t="s">
        <v>78</v>
      </c>
      <c r="N15" s="49" t="s">
        <v>79</v>
      </c>
      <c r="O15" s="49">
        <v>8</v>
      </c>
      <c r="P15" s="228">
        <v>45413</v>
      </c>
      <c r="Q15" s="228">
        <v>45657</v>
      </c>
      <c r="R15" s="229">
        <f t="shared" ref="R15:R37" si="0">(DAYS360(P15,Q15))/360*54</f>
        <v>36</v>
      </c>
      <c r="S15" s="49" t="s">
        <v>60</v>
      </c>
      <c r="T15" s="49" t="s">
        <v>60</v>
      </c>
      <c r="U15" s="49" t="s">
        <v>60</v>
      </c>
      <c r="V15" s="82">
        <v>0</v>
      </c>
      <c r="W15" s="50" t="s">
        <v>61</v>
      </c>
      <c r="X15" s="83" t="s">
        <v>62</v>
      </c>
      <c r="Y15" s="83" t="s">
        <v>62</v>
      </c>
      <c r="Z15" s="49" t="s">
        <v>60</v>
      </c>
      <c r="AA15" s="49" t="s">
        <v>80</v>
      </c>
      <c r="AB15" s="88" t="s">
        <v>81</v>
      </c>
      <c r="AC15" s="136">
        <v>0.2</v>
      </c>
      <c r="AD15" s="49" t="s">
        <v>65</v>
      </c>
      <c r="AE15" s="73" t="s">
        <v>62</v>
      </c>
      <c r="AF15" s="73" t="s">
        <v>62</v>
      </c>
      <c r="AG15" s="136">
        <v>1</v>
      </c>
      <c r="AH15" s="49" t="s">
        <v>82</v>
      </c>
      <c r="AI15" s="73" t="s">
        <v>75</v>
      </c>
      <c r="AJ15" s="141">
        <v>0</v>
      </c>
      <c r="AK15" s="73" t="s">
        <v>83</v>
      </c>
      <c r="AL15" s="73" t="s">
        <v>62</v>
      </c>
      <c r="AM15" s="73" t="s">
        <v>62</v>
      </c>
      <c r="AN15" s="37"/>
      <c r="AO15" s="37"/>
      <c r="AP15" s="166">
        <v>1</v>
      </c>
      <c r="AQ15" s="165" t="s">
        <v>84</v>
      </c>
      <c r="AR15" s="99" t="s">
        <v>85</v>
      </c>
      <c r="AS15" s="136">
        <v>1</v>
      </c>
      <c r="AT15" s="92" t="s">
        <v>86</v>
      </c>
      <c r="AU15" s="73" t="s">
        <v>72</v>
      </c>
      <c r="AV15" s="73" t="s">
        <v>73</v>
      </c>
      <c r="AW15" s="73" t="s">
        <v>74</v>
      </c>
      <c r="AX15" s="73" t="s">
        <v>95</v>
      </c>
      <c r="AY15" s="115"/>
      <c r="AZ15" s="115"/>
      <c r="BA15" s="115"/>
      <c r="BB15" s="115"/>
      <c r="BC15" s="115"/>
      <c r="BD15" s="115"/>
      <c r="BE15" s="115"/>
      <c r="BF15" s="115"/>
      <c r="BG15" s="296"/>
    </row>
    <row r="16" spans="1:60" s="31" customFormat="1" ht="84" hidden="1" x14ac:dyDescent="0.25">
      <c r="A16" s="25"/>
      <c r="B16" s="134">
        <v>1</v>
      </c>
      <c r="C16" s="49" t="s">
        <v>50</v>
      </c>
      <c r="D16" s="49" t="s">
        <v>51</v>
      </c>
      <c r="E16" s="49" t="s">
        <v>52</v>
      </c>
      <c r="F16" s="49" t="s">
        <v>53</v>
      </c>
      <c r="G16" s="49">
        <v>2024</v>
      </c>
      <c r="H16" s="49" t="s">
        <v>54</v>
      </c>
      <c r="I16" s="49">
        <v>3</v>
      </c>
      <c r="J16" s="49" t="s">
        <v>55</v>
      </c>
      <c r="K16" s="49" t="s">
        <v>76</v>
      </c>
      <c r="L16" s="49" t="s">
        <v>77</v>
      </c>
      <c r="M16" s="49" t="s">
        <v>87</v>
      </c>
      <c r="N16" s="49" t="s">
        <v>88</v>
      </c>
      <c r="O16" s="49">
        <v>2</v>
      </c>
      <c r="P16" s="228">
        <v>45413</v>
      </c>
      <c r="Q16" s="228">
        <v>45657</v>
      </c>
      <c r="R16" s="229">
        <f t="shared" si="0"/>
        <v>36</v>
      </c>
      <c r="S16" s="49" t="s">
        <v>60</v>
      </c>
      <c r="T16" s="49" t="s">
        <v>60</v>
      </c>
      <c r="U16" s="49" t="s">
        <v>60</v>
      </c>
      <c r="V16" s="82">
        <v>0</v>
      </c>
      <c r="W16" s="50" t="s">
        <v>61</v>
      </c>
      <c r="X16" s="83" t="s">
        <v>62</v>
      </c>
      <c r="Y16" s="83" t="s">
        <v>62</v>
      </c>
      <c r="Z16" s="49" t="s">
        <v>60</v>
      </c>
      <c r="AA16" s="49" t="s">
        <v>89</v>
      </c>
      <c r="AB16" s="88" t="s">
        <v>90</v>
      </c>
      <c r="AC16" s="141">
        <v>0.5</v>
      </c>
      <c r="AD16" s="49" t="s">
        <v>91</v>
      </c>
      <c r="AE16" s="73" t="s">
        <v>62</v>
      </c>
      <c r="AF16" s="73" t="s">
        <v>62</v>
      </c>
      <c r="AG16" s="136">
        <v>1</v>
      </c>
      <c r="AH16" s="49" t="s">
        <v>92</v>
      </c>
      <c r="AI16" s="98" t="s">
        <v>93</v>
      </c>
      <c r="AJ16" s="141">
        <v>1</v>
      </c>
      <c r="AK16" s="143" t="s">
        <v>94</v>
      </c>
      <c r="AL16" s="73" t="s">
        <v>72</v>
      </c>
      <c r="AM16" s="73" t="s">
        <v>73</v>
      </c>
      <c r="AN16" s="196" t="s">
        <v>95</v>
      </c>
      <c r="AO16" s="196" t="s">
        <v>74</v>
      </c>
      <c r="AP16" s="115"/>
      <c r="AQ16" s="115"/>
      <c r="AR16" s="115"/>
      <c r="AS16" s="115"/>
      <c r="AT16" s="115"/>
      <c r="AU16" s="115"/>
      <c r="AV16" s="115"/>
      <c r="AW16" s="115"/>
      <c r="AX16" s="115"/>
      <c r="AY16" s="174"/>
      <c r="AZ16" s="174"/>
      <c r="BA16" s="174"/>
      <c r="BB16" s="174"/>
      <c r="BC16" s="174"/>
      <c r="BD16" s="174"/>
      <c r="BE16" s="174"/>
      <c r="BF16" s="174"/>
      <c r="BG16" s="294"/>
    </row>
    <row r="17" spans="1:59" s="31" customFormat="1" ht="78" hidden="1" customHeight="1" x14ac:dyDescent="0.25">
      <c r="A17" s="25"/>
      <c r="B17" s="134">
        <v>1</v>
      </c>
      <c r="C17" s="49" t="s">
        <v>50</v>
      </c>
      <c r="D17" s="49" t="s">
        <v>51</v>
      </c>
      <c r="E17" s="49" t="s">
        <v>52</v>
      </c>
      <c r="F17" s="49" t="s">
        <v>53</v>
      </c>
      <c r="G17" s="49">
        <v>2024</v>
      </c>
      <c r="H17" s="49" t="s">
        <v>54</v>
      </c>
      <c r="I17" s="49">
        <v>4</v>
      </c>
      <c r="J17" s="49" t="s">
        <v>55</v>
      </c>
      <c r="K17" s="49" t="s">
        <v>76</v>
      </c>
      <c r="L17" s="49" t="s">
        <v>77</v>
      </c>
      <c r="M17" s="49" t="s">
        <v>96</v>
      </c>
      <c r="N17" s="49" t="s">
        <v>97</v>
      </c>
      <c r="O17" s="49">
        <v>1</v>
      </c>
      <c r="P17" s="228">
        <v>45397</v>
      </c>
      <c r="Q17" s="228">
        <v>45473</v>
      </c>
      <c r="R17" s="229">
        <f t="shared" si="0"/>
        <v>11.25</v>
      </c>
      <c r="S17" s="49" t="s">
        <v>60</v>
      </c>
      <c r="T17" s="49" t="s">
        <v>60</v>
      </c>
      <c r="U17" s="49" t="s">
        <v>60</v>
      </c>
      <c r="V17" s="82">
        <v>0</v>
      </c>
      <c r="W17" s="50" t="s">
        <v>61</v>
      </c>
      <c r="X17" s="83" t="s">
        <v>62</v>
      </c>
      <c r="Y17" s="83" t="s">
        <v>62</v>
      </c>
      <c r="Z17" s="49" t="s">
        <v>60</v>
      </c>
      <c r="AA17" s="49" t="s">
        <v>98</v>
      </c>
      <c r="AB17" s="88" t="s">
        <v>99</v>
      </c>
      <c r="AC17" s="141">
        <v>1</v>
      </c>
      <c r="AD17" s="49" t="s">
        <v>100</v>
      </c>
      <c r="AE17" s="73" t="s">
        <v>72</v>
      </c>
      <c r="AF17" s="73" t="s">
        <v>73</v>
      </c>
      <c r="AG17" s="115"/>
      <c r="AH17" s="115"/>
      <c r="AI17" s="194"/>
      <c r="AJ17" s="115"/>
      <c r="AK17" s="115"/>
      <c r="AL17" s="115"/>
      <c r="AM17" s="115"/>
      <c r="AN17" s="196"/>
      <c r="AO17" s="196"/>
      <c r="AP17" s="115"/>
      <c r="AQ17" s="115"/>
      <c r="AR17" s="115"/>
      <c r="AS17" s="115"/>
      <c r="AT17" s="115"/>
      <c r="AU17" s="115"/>
      <c r="AV17" s="115"/>
      <c r="AW17" s="115"/>
      <c r="AX17" s="115"/>
      <c r="AY17" s="174"/>
      <c r="AZ17" s="174"/>
      <c r="BA17" s="174"/>
      <c r="BB17" s="174"/>
      <c r="BC17" s="174"/>
      <c r="BD17" s="174"/>
      <c r="BE17" s="174"/>
      <c r="BF17" s="174"/>
      <c r="BG17" s="294"/>
    </row>
    <row r="18" spans="1:59" ht="126.75" customHeight="1" x14ac:dyDescent="0.25">
      <c r="A18" s="25"/>
      <c r="B18" s="134">
        <v>2</v>
      </c>
      <c r="C18" s="49" t="s">
        <v>50</v>
      </c>
      <c r="D18" s="49" t="s">
        <v>101</v>
      </c>
      <c r="E18" s="49" t="s">
        <v>102</v>
      </c>
      <c r="F18" s="49" t="s">
        <v>103</v>
      </c>
      <c r="G18" s="49">
        <v>2022</v>
      </c>
      <c r="H18" s="49">
        <v>22</v>
      </c>
      <c r="I18" s="49">
        <v>1</v>
      </c>
      <c r="J18" s="49" t="s">
        <v>104</v>
      </c>
      <c r="K18" s="49" t="s">
        <v>105</v>
      </c>
      <c r="L18" s="49" t="s">
        <v>106</v>
      </c>
      <c r="M18" s="49" t="s">
        <v>107</v>
      </c>
      <c r="N18" s="199" t="s">
        <v>108</v>
      </c>
      <c r="O18" s="49">
        <v>7</v>
      </c>
      <c r="P18" s="149">
        <v>45809</v>
      </c>
      <c r="Q18" s="149">
        <v>46022</v>
      </c>
      <c r="R18" s="229">
        <f>DAYS360(P18,Q18)/360*54</f>
        <v>31.500000000000004</v>
      </c>
      <c r="S18" s="230">
        <v>1</v>
      </c>
      <c r="T18" s="50" t="s">
        <v>109</v>
      </c>
      <c r="U18" s="231" t="s">
        <v>110</v>
      </c>
      <c r="V18" s="82">
        <v>0.5</v>
      </c>
      <c r="W18" s="50" t="s">
        <v>111</v>
      </c>
      <c r="X18" s="83" t="s">
        <v>62</v>
      </c>
      <c r="Y18" s="83" t="s">
        <v>62</v>
      </c>
      <c r="Z18" s="82">
        <v>0.5</v>
      </c>
      <c r="AA18" s="50" t="s">
        <v>112</v>
      </c>
      <c r="AB18" s="49" t="s">
        <v>60</v>
      </c>
      <c r="AC18" s="136">
        <v>0.5</v>
      </c>
      <c r="AD18" s="49" t="s">
        <v>113</v>
      </c>
      <c r="AE18" s="73" t="s">
        <v>62</v>
      </c>
      <c r="AF18" s="73" t="s">
        <v>62</v>
      </c>
      <c r="AG18" s="141">
        <v>0.14280000000000001</v>
      </c>
      <c r="AH18" s="49" t="s">
        <v>114</v>
      </c>
      <c r="AI18" s="84" t="s">
        <v>115</v>
      </c>
      <c r="AJ18" s="232">
        <v>0.64</v>
      </c>
      <c r="AK18" s="49" t="s">
        <v>116</v>
      </c>
      <c r="AL18" s="73" t="s">
        <v>117</v>
      </c>
      <c r="AM18" s="73" t="s">
        <v>117</v>
      </c>
      <c r="AN18" s="55"/>
      <c r="AO18" s="55"/>
      <c r="AP18" s="141">
        <v>0.82</v>
      </c>
      <c r="AQ18" s="165" t="s">
        <v>118</v>
      </c>
      <c r="AR18" s="85" t="s">
        <v>119</v>
      </c>
      <c r="AS18" s="141">
        <v>0.82</v>
      </c>
      <c r="AT18" s="92" t="s">
        <v>116</v>
      </c>
      <c r="AU18" s="73" t="s">
        <v>117</v>
      </c>
      <c r="AV18" s="73" t="s">
        <v>117</v>
      </c>
      <c r="AW18" s="73"/>
      <c r="AX18" s="73"/>
      <c r="AY18" s="146">
        <v>1</v>
      </c>
      <c r="AZ18" s="92" t="s">
        <v>120</v>
      </c>
      <c r="BA18" s="177" t="s">
        <v>119</v>
      </c>
      <c r="BB18" s="136">
        <v>1</v>
      </c>
      <c r="BC18" s="92" t="s">
        <v>121</v>
      </c>
      <c r="BD18" s="73" t="s">
        <v>72</v>
      </c>
      <c r="BE18" s="73" t="s">
        <v>133</v>
      </c>
      <c r="BF18" s="314" t="s">
        <v>95</v>
      </c>
      <c r="BG18" s="314" t="s">
        <v>74</v>
      </c>
    </row>
    <row r="19" spans="1:59" s="31" customFormat="1" ht="228" hidden="1" customHeight="1" x14ac:dyDescent="0.25">
      <c r="A19" s="25"/>
      <c r="B19" s="134">
        <v>3</v>
      </c>
      <c r="C19" s="49" t="s">
        <v>50</v>
      </c>
      <c r="D19" s="49" t="s">
        <v>101</v>
      </c>
      <c r="E19" s="49" t="s">
        <v>102</v>
      </c>
      <c r="F19" s="49" t="s">
        <v>103</v>
      </c>
      <c r="G19" s="49">
        <v>2022</v>
      </c>
      <c r="H19" s="49">
        <v>23</v>
      </c>
      <c r="I19" s="49">
        <v>1</v>
      </c>
      <c r="J19" s="49" t="s">
        <v>122</v>
      </c>
      <c r="K19" s="49" t="s">
        <v>105</v>
      </c>
      <c r="L19" s="49" t="s">
        <v>123</v>
      </c>
      <c r="M19" s="49" t="s">
        <v>124</v>
      </c>
      <c r="N19" s="49" t="s">
        <v>125</v>
      </c>
      <c r="O19" s="49">
        <v>1</v>
      </c>
      <c r="P19" s="149">
        <v>45809</v>
      </c>
      <c r="Q19" s="149">
        <v>46022</v>
      </c>
      <c r="R19" s="229">
        <f>(DAYS360(P19,Q19))/360*54</f>
        <v>31.500000000000004</v>
      </c>
      <c r="S19" s="141">
        <v>1</v>
      </c>
      <c r="T19" s="49" t="s">
        <v>109</v>
      </c>
      <c r="U19" s="87" t="s">
        <v>126</v>
      </c>
      <c r="V19" s="82">
        <v>0.5</v>
      </c>
      <c r="W19" s="50" t="s">
        <v>127</v>
      </c>
      <c r="X19" s="83" t="s">
        <v>62</v>
      </c>
      <c r="Y19" s="83" t="s">
        <v>62</v>
      </c>
      <c r="Z19" s="141">
        <v>0.55000000000000004</v>
      </c>
      <c r="AA19" s="50" t="s">
        <v>128</v>
      </c>
      <c r="AB19" s="85" t="s">
        <v>129</v>
      </c>
      <c r="AC19" s="136">
        <v>0.55000000000000004</v>
      </c>
      <c r="AD19" s="49" t="s">
        <v>130</v>
      </c>
      <c r="AE19" s="73" t="s">
        <v>62</v>
      </c>
      <c r="AF19" s="73" t="s">
        <v>62</v>
      </c>
      <c r="AG19" s="141">
        <v>1</v>
      </c>
      <c r="AH19" s="49" t="s">
        <v>131</v>
      </c>
      <c r="AI19" s="98" t="s">
        <v>132</v>
      </c>
      <c r="AJ19" s="141">
        <v>1</v>
      </c>
      <c r="AK19" s="49" t="s">
        <v>121</v>
      </c>
      <c r="AL19" s="73" t="s">
        <v>72</v>
      </c>
      <c r="AM19" s="73" t="s">
        <v>133</v>
      </c>
      <c r="AN19" s="196" t="s">
        <v>95</v>
      </c>
      <c r="AO19" s="196" t="s">
        <v>74</v>
      </c>
      <c r="AP19" s="115"/>
      <c r="AQ19" s="115"/>
      <c r="AR19" s="115"/>
      <c r="AS19" s="115"/>
      <c r="AT19" s="115"/>
      <c r="AU19" s="115"/>
      <c r="AV19" s="115"/>
      <c r="AW19" s="115"/>
      <c r="AX19" s="115"/>
      <c r="AY19" s="174"/>
      <c r="AZ19" s="174"/>
      <c r="BA19" s="174"/>
      <c r="BB19" s="174"/>
      <c r="BC19" s="174"/>
      <c r="BD19" s="174"/>
      <c r="BE19" s="174"/>
      <c r="BF19" s="174"/>
      <c r="BG19" s="294"/>
    </row>
    <row r="20" spans="1:59" ht="111" hidden="1" customHeight="1" x14ac:dyDescent="0.25">
      <c r="A20" s="25"/>
      <c r="B20" s="134">
        <v>4</v>
      </c>
      <c r="C20" s="49" t="s">
        <v>50</v>
      </c>
      <c r="D20" s="49" t="s">
        <v>101</v>
      </c>
      <c r="E20" s="49" t="s">
        <v>102</v>
      </c>
      <c r="F20" s="49" t="s">
        <v>103</v>
      </c>
      <c r="G20" s="49">
        <v>2022</v>
      </c>
      <c r="H20" s="49">
        <v>25</v>
      </c>
      <c r="I20" s="49">
        <v>1</v>
      </c>
      <c r="J20" s="49" t="s">
        <v>134</v>
      </c>
      <c r="K20" s="49" t="s">
        <v>135</v>
      </c>
      <c r="L20" s="49" t="s">
        <v>136</v>
      </c>
      <c r="M20" s="49" t="s">
        <v>137</v>
      </c>
      <c r="N20" s="49" t="s">
        <v>138</v>
      </c>
      <c r="O20" s="49">
        <v>1</v>
      </c>
      <c r="P20" s="149">
        <v>45809</v>
      </c>
      <c r="Q20" s="149">
        <v>46022</v>
      </c>
      <c r="R20" s="229">
        <f>(DAYS360(P20,Q20))/360*54</f>
        <v>31.500000000000004</v>
      </c>
      <c r="S20" s="141">
        <v>0</v>
      </c>
      <c r="T20" s="49" t="s">
        <v>139</v>
      </c>
      <c r="U20" s="49" t="s">
        <v>140</v>
      </c>
      <c r="V20" s="82">
        <v>0</v>
      </c>
      <c r="W20" s="50" t="s">
        <v>141</v>
      </c>
      <c r="X20" s="83" t="s">
        <v>62</v>
      </c>
      <c r="Y20" s="83" t="s">
        <v>62</v>
      </c>
      <c r="Z20" s="136">
        <v>0</v>
      </c>
      <c r="AA20" s="50" t="s">
        <v>142</v>
      </c>
      <c r="AB20" s="49" t="s">
        <v>60</v>
      </c>
      <c r="AC20" s="136">
        <v>0</v>
      </c>
      <c r="AD20" s="49" t="s">
        <v>143</v>
      </c>
      <c r="AE20" s="73" t="s">
        <v>62</v>
      </c>
      <c r="AF20" s="73" t="s">
        <v>62</v>
      </c>
      <c r="AG20" s="141">
        <v>1</v>
      </c>
      <c r="AH20" s="49" t="s">
        <v>144</v>
      </c>
      <c r="AI20" s="84" t="s">
        <v>145</v>
      </c>
      <c r="AJ20" s="141">
        <v>0.9</v>
      </c>
      <c r="AK20" s="73" t="s">
        <v>146</v>
      </c>
      <c r="AL20" s="73" t="s">
        <v>117</v>
      </c>
      <c r="AM20" s="73" t="s">
        <v>117</v>
      </c>
      <c r="AN20" s="55"/>
      <c r="AO20" s="55"/>
      <c r="AP20" s="141">
        <v>1</v>
      </c>
      <c r="AQ20" s="165" t="s">
        <v>144</v>
      </c>
      <c r="AR20" s="85" t="s">
        <v>147</v>
      </c>
      <c r="AS20" s="141">
        <v>1</v>
      </c>
      <c r="AT20" s="49" t="s">
        <v>148</v>
      </c>
      <c r="AU20" s="73" t="s">
        <v>72</v>
      </c>
      <c r="AV20" s="73" t="s">
        <v>133</v>
      </c>
      <c r="AW20" s="203" t="s">
        <v>95</v>
      </c>
      <c r="AX20" s="203" t="s">
        <v>74</v>
      </c>
      <c r="AY20" s="115"/>
      <c r="AZ20" s="115"/>
      <c r="BA20" s="115"/>
      <c r="BB20" s="115"/>
      <c r="BC20" s="115"/>
      <c r="BD20" s="115"/>
      <c r="BE20" s="115"/>
      <c r="BF20" s="115"/>
      <c r="BG20" s="296"/>
    </row>
    <row r="21" spans="1:59" s="31" customFormat="1" ht="92.25" hidden="1" customHeight="1" x14ac:dyDescent="0.25">
      <c r="A21" s="25"/>
      <c r="B21" s="134">
        <v>5</v>
      </c>
      <c r="C21" s="49" t="s">
        <v>50</v>
      </c>
      <c r="D21" s="49" t="s">
        <v>101</v>
      </c>
      <c r="E21" s="49" t="s">
        <v>102</v>
      </c>
      <c r="F21" s="49" t="s">
        <v>53</v>
      </c>
      <c r="G21" s="49">
        <v>2022</v>
      </c>
      <c r="H21" s="49">
        <v>26</v>
      </c>
      <c r="I21" s="49">
        <v>1</v>
      </c>
      <c r="J21" s="49" t="s">
        <v>149</v>
      </c>
      <c r="K21" s="49" t="s">
        <v>150</v>
      </c>
      <c r="L21" s="49" t="s">
        <v>151</v>
      </c>
      <c r="M21" s="49" t="s">
        <v>152</v>
      </c>
      <c r="N21" s="49" t="s">
        <v>153</v>
      </c>
      <c r="O21" s="49">
        <v>1</v>
      </c>
      <c r="P21" s="135">
        <v>44866</v>
      </c>
      <c r="Q21" s="135">
        <v>44926</v>
      </c>
      <c r="R21" s="229">
        <f t="shared" si="0"/>
        <v>9</v>
      </c>
      <c r="S21" s="141">
        <v>0</v>
      </c>
      <c r="T21" s="49" t="s">
        <v>139</v>
      </c>
      <c r="U21" s="49" t="s">
        <v>140</v>
      </c>
      <c r="V21" s="82">
        <v>0</v>
      </c>
      <c r="W21" s="50" t="s">
        <v>141</v>
      </c>
      <c r="X21" s="83" t="s">
        <v>62</v>
      </c>
      <c r="Y21" s="83" t="s">
        <v>62</v>
      </c>
      <c r="Z21" s="82">
        <v>1</v>
      </c>
      <c r="AA21" s="50" t="s">
        <v>154</v>
      </c>
      <c r="AB21" s="85" t="s">
        <v>155</v>
      </c>
      <c r="AC21" s="136">
        <v>1</v>
      </c>
      <c r="AD21" s="49" t="s">
        <v>156</v>
      </c>
      <c r="AE21" s="73" t="s">
        <v>72</v>
      </c>
      <c r="AF21" s="73" t="s">
        <v>73</v>
      </c>
      <c r="AG21" s="115"/>
      <c r="AH21" s="115"/>
      <c r="AI21" s="115"/>
      <c r="AJ21" s="115"/>
      <c r="AK21" s="115"/>
      <c r="AL21" s="115"/>
      <c r="AM21" s="115"/>
      <c r="AN21" s="196"/>
      <c r="AO21" s="196"/>
      <c r="AP21" s="115"/>
      <c r="AQ21" s="115"/>
      <c r="AR21" s="115"/>
      <c r="AS21" s="115"/>
      <c r="AT21" s="115"/>
      <c r="AU21" s="115"/>
      <c r="AV21" s="115"/>
      <c r="AW21" s="115"/>
      <c r="AX21" s="115"/>
      <c r="AY21" s="174"/>
      <c r="AZ21" s="174"/>
      <c r="BA21" s="174"/>
      <c r="BB21" s="174"/>
      <c r="BC21" s="174"/>
      <c r="BD21" s="174"/>
      <c r="BE21" s="174"/>
      <c r="BF21" s="174"/>
      <c r="BG21" s="294"/>
    </row>
    <row r="22" spans="1:59" s="31" customFormat="1" ht="132" hidden="1" x14ac:dyDescent="0.25">
      <c r="A22" s="25"/>
      <c r="B22" s="134">
        <v>5</v>
      </c>
      <c r="C22" s="49" t="s">
        <v>50</v>
      </c>
      <c r="D22" s="49" t="s">
        <v>101</v>
      </c>
      <c r="E22" s="49" t="s">
        <v>102</v>
      </c>
      <c r="F22" s="49" t="s">
        <v>53</v>
      </c>
      <c r="G22" s="49">
        <v>2022</v>
      </c>
      <c r="H22" s="49">
        <v>26</v>
      </c>
      <c r="I22" s="49">
        <v>1</v>
      </c>
      <c r="J22" s="49" t="s">
        <v>149</v>
      </c>
      <c r="K22" s="49" t="s">
        <v>150</v>
      </c>
      <c r="L22" s="49" t="s">
        <v>151</v>
      </c>
      <c r="M22" s="49" t="s">
        <v>157</v>
      </c>
      <c r="N22" s="49" t="s">
        <v>153</v>
      </c>
      <c r="O22" s="49">
        <v>1</v>
      </c>
      <c r="P22" s="135">
        <v>44866</v>
      </c>
      <c r="Q22" s="135">
        <v>44926</v>
      </c>
      <c r="R22" s="229">
        <f t="shared" si="0"/>
        <v>9</v>
      </c>
      <c r="S22" s="136">
        <v>1</v>
      </c>
      <c r="T22" s="49" t="s">
        <v>158</v>
      </c>
      <c r="U22" s="84" t="s">
        <v>159</v>
      </c>
      <c r="V22" s="82">
        <v>0.1</v>
      </c>
      <c r="W22" s="50" t="s">
        <v>160</v>
      </c>
      <c r="X22" s="83" t="s">
        <v>62</v>
      </c>
      <c r="Y22" s="83" t="s">
        <v>62</v>
      </c>
      <c r="Z22" s="82">
        <v>1</v>
      </c>
      <c r="AA22" s="50" t="s">
        <v>154</v>
      </c>
      <c r="AB22" s="85" t="s">
        <v>161</v>
      </c>
      <c r="AC22" s="136">
        <v>1</v>
      </c>
      <c r="AD22" s="49" t="s">
        <v>156</v>
      </c>
      <c r="AE22" s="73" t="s">
        <v>72</v>
      </c>
      <c r="AF22" s="73" t="s">
        <v>73</v>
      </c>
      <c r="AG22" s="115"/>
      <c r="AH22" s="115"/>
      <c r="AI22" s="115"/>
      <c r="AJ22" s="115"/>
      <c r="AK22" s="115"/>
      <c r="AL22" s="115"/>
      <c r="AM22" s="115"/>
      <c r="AN22" s="196"/>
      <c r="AO22" s="196"/>
      <c r="AP22" s="115"/>
      <c r="AQ22" s="115"/>
      <c r="AR22" s="115"/>
      <c r="AS22" s="115"/>
      <c r="AT22" s="115"/>
      <c r="AU22" s="115"/>
      <c r="AV22" s="115"/>
      <c r="AW22" s="115"/>
      <c r="AX22" s="115"/>
      <c r="AY22" s="174"/>
      <c r="AZ22" s="174"/>
      <c r="BA22" s="174"/>
      <c r="BB22" s="174"/>
      <c r="BC22" s="174"/>
      <c r="BD22" s="174"/>
      <c r="BE22" s="174"/>
      <c r="BF22" s="174"/>
      <c r="BG22" s="294"/>
    </row>
    <row r="23" spans="1:59" s="31" customFormat="1" ht="264" hidden="1" x14ac:dyDescent="0.25">
      <c r="A23" s="25"/>
      <c r="B23" s="134">
        <v>6</v>
      </c>
      <c r="C23" s="49" t="s">
        <v>50</v>
      </c>
      <c r="D23" s="49" t="s">
        <v>101</v>
      </c>
      <c r="E23" s="49" t="s">
        <v>102</v>
      </c>
      <c r="F23" s="49" t="s">
        <v>53</v>
      </c>
      <c r="G23" s="49">
        <v>2022</v>
      </c>
      <c r="H23" s="49">
        <v>27</v>
      </c>
      <c r="I23" s="49">
        <v>1</v>
      </c>
      <c r="J23" s="49" t="s">
        <v>162</v>
      </c>
      <c r="K23" s="49" t="s">
        <v>163</v>
      </c>
      <c r="L23" s="49" t="s">
        <v>164</v>
      </c>
      <c r="M23" s="49" t="s">
        <v>165</v>
      </c>
      <c r="N23" s="49" t="s">
        <v>166</v>
      </c>
      <c r="O23" s="49">
        <v>1</v>
      </c>
      <c r="P23" s="135">
        <v>44866</v>
      </c>
      <c r="Q23" s="135">
        <v>45016</v>
      </c>
      <c r="R23" s="229">
        <f t="shared" si="0"/>
        <v>22.5</v>
      </c>
      <c r="S23" s="136">
        <v>1</v>
      </c>
      <c r="T23" s="49" t="s">
        <v>167</v>
      </c>
      <c r="U23" s="84" t="s">
        <v>168</v>
      </c>
      <c r="V23" s="82">
        <v>0.25</v>
      </c>
      <c r="W23" s="50" t="s">
        <v>169</v>
      </c>
      <c r="X23" s="83" t="s">
        <v>62</v>
      </c>
      <c r="Y23" s="83" t="s">
        <v>62</v>
      </c>
      <c r="Z23" s="141">
        <v>0.5</v>
      </c>
      <c r="AA23" s="50" t="s">
        <v>170</v>
      </c>
      <c r="AB23" s="85" t="s">
        <v>171</v>
      </c>
      <c r="AC23" s="141">
        <v>1</v>
      </c>
      <c r="AD23" s="49" t="s">
        <v>172</v>
      </c>
      <c r="AE23" s="73" t="s">
        <v>72</v>
      </c>
      <c r="AF23" s="73" t="s">
        <v>73</v>
      </c>
      <c r="AG23" s="115"/>
      <c r="AH23" s="115"/>
      <c r="AI23" s="115"/>
      <c r="AJ23" s="115"/>
      <c r="AK23" s="115"/>
      <c r="AL23" s="115"/>
      <c r="AM23" s="115"/>
      <c r="AN23" s="196"/>
      <c r="AO23" s="196"/>
      <c r="AP23" s="115"/>
      <c r="AQ23" s="115"/>
      <c r="AR23" s="115"/>
      <c r="AS23" s="115"/>
      <c r="AT23" s="115"/>
      <c r="AU23" s="115"/>
      <c r="AV23" s="115"/>
      <c r="AW23" s="115"/>
      <c r="AX23" s="115"/>
      <c r="AY23" s="174"/>
      <c r="AZ23" s="174"/>
      <c r="BA23" s="174"/>
      <c r="BB23" s="174"/>
      <c r="BC23" s="174"/>
      <c r="BD23" s="174"/>
      <c r="BE23" s="174"/>
      <c r="BF23" s="174"/>
      <c r="BG23" s="294"/>
    </row>
    <row r="24" spans="1:59" s="31" customFormat="1" ht="300" hidden="1" x14ac:dyDescent="0.25">
      <c r="A24" s="25"/>
      <c r="B24" s="134">
        <v>10</v>
      </c>
      <c r="C24" s="49" t="s">
        <v>50</v>
      </c>
      <c r="D24" s="49" t="s">
        <v>101</v>
      </c>
      <c r="E24" s="49" t="s">
        <v>173</v>
      </c>
      <c r="F24" s="49" t="s">
        <v>174</v>
      </c>
      <c r="G24" s="49">
        <v>2023</v>
      </c>
      <c r="H24" s="49">
        <v>10</v>
      </c>
      <c r="I24" s="49">
        <v>1</v>
      </c>
      <c r="J24" s="49" t="s">
        <v>175</v>
      </c>
      <c r="K24" s="49" t="s">
        <v>176</v>
      </c>
      <c r="L24" s="49" t="s">
        <v>177</v>
      </c>
      <c r="M24" s="49" t="s">
        <v>178</v>
      </c>
      <c r="N24" s="49" t="s">
        <v>179</v>
      </c>
      <c r="O24" s="49">
        <v>1</v>
      </c>
      <c r="P24" s="135">
        <v>45139</v>
      </c>
      <c r="Q24" s="135">
        <v>45291</v>
      </c>
      <c r="R24" s="229">
        <f t="shared" si="0"/>
        <v>22.5</v>
      </c>
      <c r="S24" s="136">
        <v>0.22</v>
      </c>
      <c r="T24" s="49" t="s">
        <v>180</v>
      </c>
      <c r="U24" s="84" t="s">
        <v>181</v>
      </c>
      <c r="V24" s="82">
        <v>0.4</v>
      </c>
      <c r="W24" s="50" t="s">
        <v>182</v>
      </c>
      <c r="X24" s="83" t="s">
        <v>62</v>
      </c>
      <c r="Y24" s="83" t="s">
        <v>62</v>
      </c>
      <c r="Z24" s="159">
        <v>1</v>
      </c>
      <c r="AA24" s="150" t="s">
        <v>183</v>
      </c>
      <c r="AB24" s="233" t="s">
        <v>184</v>
      </c>
      <c r="AC24" s="159">
        <v>1</v>
      </c>
      <c r="AD24" s="49" t="s">
        <v>185</v>
      </c>
      <c r="AE24" s="73" t="s">
        <v>72</v>
      </c>
      <c r="AF24" s="73" t="s">
        <v>73</v>
      </c>
      <c r="AG24" s="115"/>
      <c r="AH24" s="115"/>
      <c r="AI24" s="115"/>
      <c r="AJ24" s="115"/>
      <c r="AK24" s="115"/>
      <c r="AL24" s="115"/>
      <c r="AM24" s="115"/>
      <c r="AN24" s="196"/>
      <c r="AO24" s="196"/>
      <c r="AP24" s="115"/>
      <c r="AQ24" s="115"/>
      <c r="AR24" s="115"/>
      <c r="AS24" s="115"/>
      <c r="AT24" s="115"/>
      <c r="AU24" s="115"/>
      <c r="AV24" s="115"/>
      <c r="AW24" s="115"/>
      <c r="AX24" s="115"/>
      <c r="AY24" s="174"/>
      <c r="AZ24" s="174"/>
      <c r="BA24" s="174"/>
      <c r="BB24" s="174"/>
      <c r="BC24" s="174"/>
      <c r="BD24" s="174"/>
      <c r="BE24" s="174"/>
      <c r="BF24" s="174"/>
      <c r="BG24" s="294"/>
    </row>
    <row r="25" spans="1:59" s="31" customFormat="1" ht="396" hidden="1" x14ac:dyDescent="0.25">
      <c r="A25" s="25"/>
      <c r="B25" s="134">
        <v>10</v>
      </c>
      <c r="C25" s="49" t="s">
        <v>50</v>
      </c>
      <c r="D25" s="49" t="s">
        <v>101</v>
      </c>
      <c r="E25" s="49" t="s">
        <v>173</v>
      </c>
      <c r="F25" s="49" t="s">
        <v>174</v>
      </c>
      <c r="G25" s="49">
        <v>2023</v>
      </c>
      <c r="H25" s="49">
        <v>10</v>
      </c>
      <c r="I25" s="49">
        <v>2</v>
      </c>
      <c r="J25" s="49" t="s">
        <v>186</v>
      </c>
      <c r="K25" s="49" t="s">
        <v>176</v>
      </c>
      <c r="L25" s="49" t="s">
        <v>187</v>
      </c>
      <c r="M25" s="49" t="s">
        <v>188</v>
      </c>
      <c r="N25" s="49" t="s">
        <v>189</v>
      </c>
      <c r="O25" s="49">
        <v>2</v>
      </c>
      <c r="P25" s="135">
        <v>45139</v>
      </c>
      <c r="Q25" s="135">
        <v>45657</v>
      </c>
      <c r="R25" s="229">
        <f t="shared" si="0"/>
        <v>76.5</v>
      </c>
      <c r="S25" s="136">
        <v>0.22</v>
      </c>
      <c r="T25" s="49" t="s">
        <v>190</v>
      </c>
      <c r="U25" s="49" t="s">
        <v>60</v>
      </c>
      <c r="V25" s="82">
        <v>0.3</v>
      </c>
      <c r="W25" s="50" t="s">
        <v>191</v>
      </c>
      <c r="X25" s="83" t="s">
        <v>62</v>
      </c>
      <c r="Y25" s="83" t="s">
        <v>62</v>
      </c>
      <c r="Z25" s="159">
        <v>1</v>
      </c>
      <c r="AA25" s="150" t="s">
        <v>192</v>
      </c>
      <c r="AB25" s="233" t="s">
        <v>184</v>
      </c>
      <c r="AC25" s="159">
        <v>1</v>
      </c>
      <c r="AD25" s="49" t="s">
        <v>193</v>
      </c>
      <c r="AE25" s="73" t="s">
        <v>72</v>
      </c>
      <c r="AF25" s="73" t="s">
        <v>73</v>
      </c>
      <c r="AG25" s="115"/>
      <c r="AH25" s="115"/>
      <c r="AI25" s="115"/>
      <c r="AJ25" s="115"/>
      <c r="AK25" s="115"/>
      <c r="AL25" s="115"/>
      <c r="AM25" s="115"/>
      <c r="AN25" s="196"/>
      <c r="AO25" s="196"/>
      <c r="AP25" s="115"/>
      <c r="AQ25" s="115"/>
      <c r="AR25" s="115"/>
      <c r="AS25" s="115"/>
      <c r="AT25" s="115"/>
      <c r="AU25" s="115"/>
      <c r="AV25" s="115"/>
      <c r="AW25" s="115"/>
      <c r="AX25" s="115"/>
      <c r="AY25" s="174"/>
      <c r="AZ25" s="174"/>
      <c r="BA25" s="174"/>
      <c r="BB25" s="174"/>
      <c r="BC25" s="174"/>
      <c r="BD25" s="174"/>
      <c r="BE25" s="174"/>
      <c r="BF25" s="174"/>
      <c r="BG25" s="294"/>
    </row>
    <row r="26" spans="1:59" s="31" customFormat="1" ht="409.5" hidden="1" x14ac:dyDescent="0.25">
      <c r="A26" s="32"/>
      <c r="B26" s="134">
        <v>11</v>
      </c>
      <c r="C26" s="49" t="s">
        <v>50</v>
      </c>
      <c r="D26" s="49" t="s">
        <v>101</v>
      </c>
      <c r="E26" s="49" t="s">
        <v>194</v>
      </c>
      <c r="F26" s="49" t="s">
        <v>53</v>
      </c>
      <c r="G26" s="49">
        <v>2024</v>
      </c>
      <c r="H26" s="49">
        <v>11</v>
      </c>
      <c r="I26" s="49">
        <v>1</v>
      </c>
      <c r="J26" s="49" t="s">
        <v>195</v>
      </c>
      <c r="K26" s="49" t="s">
        <v>196</v>
      </c>
      <c r="L26" s="49" t="s">
        <v>197</v>
      </c>
      <c r="M26" s="49" t="s">
        <v>198</v>
      </c>
      <c r="N26" s="49" t="s">
        <v>199</v>
      </c>
      <c r="O26" s="49">
        <v>8</v>
      </c>
      <c r="P26" s="135">
        <v>45418</v>
      </c>
      <c r="Q26" s="135">
        <v>45657</v>
      </c>
      <c r="R26" s="229">
        <f t="shared" si="0"/>
        <v>35.25</v>
      </c>
      <c r="S26" s="136">
        <v>0.35</v>
      </c>
      <c r="T26" s="49" t="s">
        <v>200</v>
      </c>
      <c r="U26" s="84" t="s">
        <v>201</v>
      </c>
      <c r="V26" s="82">
        <v>0.375</v>
      </c>
      <c r="W26" s="50" t="s">
        <v>202</v>
      </c>
      <c r="X26" s="83" t="s">
        <v>62</v>
      </c>
      <c r="Y26" s="83" t="s">
        <v>62</v>
      </c>
      <c r="Z26" s="159">
        <v>1</v>
      </c>
      <c r="AA26" s="150" t="s">
        <v>203</v>
      </c>
      <c r="AB26" s="233" t="s">
        <v>204</v>
      </c>
      <c r="AC26" s="159">
        <v>1</v>
      </c>
      <c r="AD26" s="49" t="s">
        <v>205</v>
      </c>
      <c r="AE26" s="73" t="s">
        <v>72</v>
      </c>
      <c r="AF26" s="73" t="s">
        <v>73</v>
      </c>
      <c r="AG26" s="115"/>
      <c r="AH26" s="115"/>
      <c r="AI26" s="115"/>
      <c r="AJ26" s="115"/>
      <c r="AK26" s="115"/>
      <c r="AL26" s="115"/>
      <c r="AM26" s="115"/>
      <c r="AN26" s="196"/>
      <c r="AO26" s="196"/>
      <c r="AP26" s="115"/>
      <c r="AQ26" s="115"/>
      <c r="AR26" s="115"/>
      <c r="AS26" s="115"/>
      <c r="AT26" s="115"/>
      <c r="AU26" s="115"/>
      <c r="AV26" s="115"/>
      <c r="AW26" s="115"/>
      <c r="AX26" s="115"/>
      <c r="AY26" s="174"/>
      <c r="AZ26" s="174"/>
      <c r="BA26" s="174"/>
      <c r="BB26" s="174"/>
      <c r="BC26" s="174"/>
      <c r="BD26" s="174"/>
      <c r="BE26" s="174"/>
      <c r="BF26" s="174"/>
      <c r="BG26" s="294"/>
    </row>
    <row r="27" spans="1:59" s="31" customFormat="1" ht="291" hidden="1" customHeight="1" x14ac:dyDescent="0.25">
      <c r="A27" s="25"/>
      <c r="B27" s="134">
        <v>12</v>
      </c>
      <c r="C27" s="49" t="s">
        <v>50</v>
      </c>
      <c r="D27" s="49" t="s">
        <v>101</v>
      </c>
      <c r="E27" s="49" t="s">
        <v>194</v>
      </c>
      <c r="F27" s="49" t="s">
        <v>53</v>
      </c>
      <c r="G27" s="49">
        <v>2024</v>
      </c>
      <c r="H27" s="49">
        <v>12</v>
      </c>
      <c r="I27" s="49">
        <v>1</v>
      </c>
      <c r="J27" s="49" t="s">
        <v>206</v>
      </c>
      <c r="K27" s="49" t="s">
        <v>207</v>
      </c>
      <c r="L27" s="49" t="s">
        <v>208</v>
      </c>
      <c r="M27" s="49" t="s">
        <v>209</v>
      </c>
      <c r="N27" s="49" t="s">
        <v>199</v>
      </c>
      <c r="O27" s="49">
        <v>8</v>
      </c>
      <c r="P27" s="135">
        <v>45418</v>
      </c>
      <c r="Q27" s="135">
        <v>45657</v>
      </c>
      <c r="R27" s="229">
        <f t="shared" si="0"/>
        <v>35.25</v>
      </c>
      <c r="S27" s="136">
        <v>0.35</v>
      </c>
      <c r="T27" s="49" t="s">
        <v>210</v>
      </c>
      <c r="U27" s="84" t="s">
        <v>201</v>
      </c>
      <c r="V27" s="82">
        <v>0.25</v>
      </c>
      <c r="W27" s="50" t="s">
        <v>211</v>
      </c>
      <c r="X27" s="83" t="s">
        <v>62</v>
      </c>
      <c r="Y27" s="83" t="s">
        <v>62</v>
      </c>
      <c r="Z27" s="159">
        <v>1</v>
      </c>
      <c r="AA27" s="150" t="s">
        <v>212</v>
      </c>
      <c r="AB27" s="233" t="s">
        <v>213</v>
      </c>
      <c r="AC27" s="159">
        <v>1</v>
      </c>
      <c r="AD27" s="49" t="s">
        <v>214</v>
      </c>
      <c r="AE27" s="73" t="s">
        <v>72</v>
      </c>
      <c r="AF27" s="73" t="s">
        <v>73</v>
      </c>
      <c r="AG27" s="115"/>
      <c r="AH27" s="115"/>
      <c r="AI27" s="115"/>
      <c r="AJ27" s="115"/>
      <c r="AK27" s="115"/>
      <c r="AL27" s="115"/>
      <c r="AM27" s="115"/>
      <c r="AN27" s="196"/>
      <c r="AO27" s="196"/>
      <c r="AP27" s="115"/>
      <c r="AQ27" s="115"/>
      <c r="AR27" s="115"/>
      <c r="AS27" s="115"/>
      <c r="AT27" s="115"/>
      <c r="AU27" s="115"/>
      <c r="AV27" s="115"/>
      <c r="AW27" s="115"/>
      <c r="AX27" s="115"/>
      <c r="AY27" s="174"/>
      <c r="AZ27" s="174"/>
      <c r="BA27" s="174"/>
      <c r="BB27" s="174"/>
      <c r="BC27" s="174"/>
      <c r="BD27" s="174"/>
      <c r="BE27" s="174"/>
      <c r="BF27" s="174"/>
      <c r="BG27" s="294"/>
    </row>
    <row r="28" spans="1:59" s="31" customFormat="1" ht="228" hidden="1" x14ac:dyDescent="0.25">
      <c r="A28" s="25"/>
      <c r="B28" s="134">
        <v>13</v>
      </c>
      <c r="C28" s="49" t="s">
        <v>50</v>
      </c>
      <c r="D28" s="49" t="s">
        <v>101</v>
      </c>
      <c r="E28" s="49" t="s">
        <v>215</v>
      </c>
      <c r="F28" s="49" t="s">
        <v>174</v>
      </c>
      <c r="G28" s="49">
        <v>2024</v>
      </c>
      <c r="H28" s="49">
        <v>13</v>
      </c>
      <c r="I28" s="49">
        <v>1</v>
      </c>
      <c r="J28" s="49" t="s">
        <v>216</v>
      </c>
      <c r="K28" s="49" t="s">
        <v>217</v>
      </c>
      <c r="L28" s="49" t="s">
        <v>218</v>
      </c>
      <c r="M28" s="49" t="s">
        <v>219</v>
      </c>
      <c r="N28" s="49" t="s">
        <v>199</v>
      </c>
      <c r="O28" s="49">
        <v>8</v>
      </c>
      <c r="P28" s="135">
        <v>45418</v>
      </c>
      <c r="Q28" s="135">
        <v>45657</v>
      </c>
      <c r="R28" s="229">
        <f t="shared" si="0"/>
        <v>35.25</v>
      </c>
      <c r="S28" s="136">
        <v>0.35</v>
      </c>
      <c r="T28" s="49" t="s">
        <v>220</v>
      </c>
      <c r="U28" s="84" t="s">
        <v>221</v>
      </c>
      <c r="V28" s="82">
        <v>0.38</v>
      </c>
      <c r="W28" s="50" t="s">
        <v>222</v>
      </c>
      <c r="X28" s="83" t="s">
        <v>62</v>
      </c>
      <c r="Y28" s="83" t="s">
        <v>62</v>
      </c>
      <c r="Z28" s="159">
        <v>1</v>
      </c>
      <c r="AA28" s="150" t="s">
        <v>223</v>
      </c>
      <c r="AB28" s="233" t="s">
        <v>224</v>
      </c>
      <c r="AC28" s="159">
        <v>1</v>
      </c>
      <c r="AD28" s="49" t="s">
        <v>225</v>
      </c>
      <c r="AE28" s="73" t="s">
        <v>72</v>
      </c>
      <c r="AF28" s="73" t="s">
        <v>73</v>
      </c>
      <c r="AG28" s="115"/>
      <c r="AH28" s="115"/>
      <c r="AI28" s="115"/>
      <c r="AJ28" s="115"/>
      <c r="AK28" s="115"/>
      <c r="AL28" s="115"/>
      <c r="AM28" s="115"/>
      <c r="AN28" s="196"/>
      <c r="AO28" s="196"/>
      <c r="AP28" s="115"/>
      <c r="AQ28" s="115"/>
      <c r="AR28" s="115"/>
      <c r="AS28" s="115"/>
      <c r="AT28" s="115"/>
      <c r="AU28" s="115"/>
      <c r="AV28" s="115"/>
      <c r="AW28" s="115"/>
      <c r="AX28" s="115"/>
      <c r="AY28" s="174"/>
      <c r="AZ28" s="174"/>
      <c r="BA28" s="174"/>
      <c r="BB28" s="174"/>
      <c r="BC28" s="174"/>
      <c r="BD28" s="174"/>
      <c r="BE28" s="174"/>
      <c r="BF28" s="174"/>
      <c r="BG28" s="294"/>
    </row>
    <row r="29" spans="1:59" s="31" customFormat="1" ht="324" hidden="1" x14ac:dyDescent="0.25">
      <c r="A29" s="25"/>
      <c r="B29" s="134">
        <v>14</v>
      </c>
      <c r="C29" s="49" t="s">
        <v>50</v>
      </c>
      <c r="D29" s="49" t="s">
        <v>101</v>
      </c>
      <c r="E29" s="49" t="s">
        <v>226</v>
      </c>
      <c r="F29" s="49" t="s">
        <v>227</v>
      </c>
      <c r="G29" s="49">
        <v>2024</v>
      </c>
      <c r="H29" s="49">
        <v>14</v>
      </c>
      <c r="I29" s="49">
        <v>1</v>
      </c>
      <c r="J29" s="49" t="s">
        <v>228</v>
      </c>
      <c r="K29" s="49" t="s">
        <v>229</v>
      </c>
      <c r="L29" s="49" t="s">
        <v>230</v>
      </c>
      <c r="M29" s="49" t="s">
        <v>231</v>
      </c>
      <c r="N29" s="49" t="s">
        <v>199</v>
      </c>
      <c r="O29" s="49">
        <v>3</v>
      </c>
      <c r="P29" s="135">
        <v>45418</v>
      </c>
      <c r="Q29" s="135">
        <v>45657</v>
      </c>
      <c r="R29" s="229">
        <f t="shared" si="0"/>
        <v>35.25</v>
      </c>
      <c r="S29" s="136">
        <v>0.35</v>
      </c>
      <c r="T29" s="49" t="s">
        <v>232</v>
      </c>
      <c r="U29" s="84" t="s">
        <v>233</v>
      </c>
      <c r="V29" s="82">
        <v>0.67</v>
      </c>
      <c r="W29" s="50" t="s">
        <v>234</v>
      </c>
      <c r="X29" s="83" t="s">
        <v>62</v>
      </c>
      <c r="Y29" s="83" t="s">
        <v>62</v>
      </c>
      <c r="Z29" s="159">
        <v>1</v>
      </c>
      <c r="AA29" s="150" t="s">
        <v>235</v>
      </c>
      <c r="AB29" s="233" t="s">
        <v>236</v>
      </c>
      <c r="AC29" s="159">
        <v>1</v>
      </c>
      <c r="AD29" s="49" t="s">
        <v>237</v>
      </c>
      <c r="AE29" s="73" t="s">
        <v>72</v>
      </c>
      <c r="AF29" s="73" t="s">
        <v>73</v>
      </c>
      <c r="AG29" s="115"/>
      <c r="AH29" s="115"/>
      <c r="AI29" s="115"/>
      <c r="AJ29" s="115"/>
      <c r="AK29" s="115"/>
      <c r="AL29" s="115"/>
      <c r="AM29" s="115"/>
      <c r="AN29" s="196"/>
      <c r="AO29" s="196"/>
      <c r="AP29" s="115"/>
      <c r="AQ29" s="115"/>
      <c r="AR29" s="115"/>
      <c r="AS29" s="115"/>
      <c r="AT29" s="115"/>
      <c r="AU29" s="115"/>
      <c r="AV29" s="115"/>
      <c r="AW29" s="115"/>
      <c r="AX29" s="115"/>
      <c r="AY29" s="174"/>
      <c r="AZ29" s="174"/>
      <c r="BA29" s="174"/>
      <c r="BB29" s="174"/>
      <c r="BC29" s="174"/>
      <c r="BD29" s="174"/>
      <c r="BE29" s="174"/>
      <c r="BF29" s="174"/>
      <c r="BG29" s="294"/>
    </row>
    <row r="30" spans="1:59" s="31" customFormat="1" ht="168" hidden="1" x14ac:dyDescent="0.25">
      <c r="A30" s="25"/>
      <c r="B30" s="134">
        <v>15</v>
      </c>
      <c r="C30" s="49" t="s">
        <v>50</v>
      </c>
      <c r="D30" s="49" t="s">
        <v>101</v>
      </c>
      <c r="E30" s="49" t="s">
        <v>226</v>
      </c>
      <c r="F30" s="49" t="s">
        <v>227</v>
      </c>
      <c r="G30" s="49">
        <v>2024</v>
      </c>
      <c r="H30" s="49">
        <v>15</v>
      </c>
      <c r="I30" s="49">
        <v>1</v>
      </c>
      <c r="J30" s="49" t="s">
        <v>238</v>
      </c>
      <c r="K30" s="49" t="s">
        <v>239</v>
      </c>
      <c r="L30" s="49" t="s">
        <v>240</v>
      </c>
      <c r="M30" s="49" t="s">
        <v>241</v>
      </c>
      <c r="N30" s="49" t="s">
        <v>199</v>
      </c>
      <c r="O30" s="49">
        <v>3</v>
      </c>
      <c r="P30" s="135">
        <v>45418</v>
      </c>
      <c r="Q30" s="135">
        <v>45657</v>
      </c>
      <c r="R30" s="229">
        <f t="shared" si="0"/>
        <v>35.25</v>
      </c>
      <c r="S30" s="136">
        <v>0.35</v>
      </c>
      <c r="T30" s="49" t="s">
        <v>242</v>
      </c>
      <c r="U30" s="84" t="s">
        <v>243</v>
      </c>
      <c r="V30" s="82">
        <v>0.67</v>
      </c>
      <c r="W30" s="50" t="s">
        <v>244</v>
      </c>
      <c r="X30" s="83" t="s">
        <v>62</v>
      </c>
      <c r="Y30" s="83" t="s">
        <v>62</v>
      </c>
      <c r="Z30" s="159">
        <v>1</v>
      </c>
      <c r="AA30" s="150" t="s">
        <v>245</v>
      </c>
      <c r="AB30" s="233" t="s">
        <v>246</v>
      </c>
      <c r="AC30" s="159">
        <v>1</v>
      </c>
      <c r="AD30" s="49" t="s">
        <v>247</v>
      </c>
      <c r="AE30" s="73" t="s">
        <v>72</v>
      </c>
      <c r="AF30" s="73" t="s">
        <v>73</v>
      </c>
      <c r="AG30" s="115"/>
      <c r="AH30" s="115"/>
      <c r="AI30" s="115"/>
      <c r="AJ30" s="115"/>
      <c r="AK30" s="115"/>
      <c r="AL30" s="115"/>
      <c r="AM30" s="115"/>
      <c r="AN30" s="196"/>
      <c r="AO30" s="196"/>
      <c r="AP30" s="115"/>
      <c r="AQ30" s="115"/>
      <c r="AR30" s="115"/>
      <c r="AS30" s="115"/>
      <c r="AT30" s="115"/>
      <c r="AU30" s="115"/>
      <c r="AV30" s="115"/>
      <c r="AW30" s="115"/>
      <c r="AX30" s="115"/>
      <c r="AY30" s="174"/>
      <c r="AZ30" s="174"/>
      <c r="BA30" s="174"/>
      <c r="BB30" s="174"/>
      <c r="BC30" s="174"/>
      <c r="BD30" s="174"/>
      <c r="BE30" s="174"/>
      <c r="BF30" s="174"/>
      <c r="BG30" s="294"/>
    </row>
    <row r="31" spans="1:59" s="31" customFormat="1" ht="192" hidden="1" x14ac:dyDescent="0.25">
      <c r="A31" s="25"/>
      <c r="B31" s="134">
        <v>16</v>
      </c>
      <c r="C31" s="49" t="s">
        <v>50</v>
      </c>
      <c r="D31" s="49" t="s">
        <v>101</v>
      </c>
      <c r="E31" s="49" t="s">
        <v>226</v>
      </c>
      <c r="F31" s="49" t="s">
        <v>227</v>
      </c>
      <c r="G31" s="49">
        <v>2024</v>
      </c>
      <c r="H31" s="49">
        <v>16</v>
      </c>
      <c r="I31" s="49">
        <v>1</v>
      </c>
      <c r="J31" s="49" t="s">
        <v>248</v>
      </c>
      <c r="K31" s="49" t="s">
        <v>249</v>
      </c>
      <c r="L31" s="49" t="s">
        <v>250</v>
      </c>
      <c r="M31" s="49" t="s">
        <v>251</v>
      </c>
      <c r="N31" s="49" t="s">
        <v>199</v>
      </c>
      <c r="O31" s="49">
        <v>3</v>
      </c>
      <c r="P31" s="135">
        <v>45418</v>
      </c>
      <c r="Q31" s="135">
        <v>45657</v>
      </c>
      <c r="R31" s="229">
        <f t="shared" si="0"/>
        <v>35.25</v>
      </c>
      <c r="S31" s="136">
        <v>0.35</v>
      </c>
      <c r="T31" s="49" t="s">
        <v>252</v>
      </c>
      <c r="U31" s="84" t="s">
        <v>253</v>
      </c>
      <c r="V31" s="82">
        <v>0.33</v>
      </c>
      <c r="W31" s="50" t="s">
        <v>254</v>
      </c>
      <c r="X31" s="83" t="s">
        <v>62</v>
      </c>
      <c r="Y31" s="83" t="s">
        <v>62</v>
      </c>
      <c r="Z31" s="159">
        <v>1</v>
      </c>
      <c r="AA31" s="150" t="s">
        <v>255</v>
      </c>
      <c r="AB31" s="233" t="s">
        <v>256</v>
      </c>
      <c r="AC31" s="159">
        <v>1</v>
      </c>
      <c r="AD31" s="49" t="s">
        <v>257</v>
      </c>
      <c r="AE31" s="73" t="s">
        <v>72</v>
      </c>
      <c r="AF31" s="73" t="s">
        <v>73</v>
      </c>
      <c r="AG31" s="115"/>
      <c r="AH31" s="115"/>
      <c r="AI31" s="115"/>
      <c r="AJ31" s="115"/>
      <c r="AK31" s="115"/>
      <c r="AL31" s="115"/>
      <c r="AM31" s="115"/>
      <c r="AN31" s="196"/>
      <c r="AO31" s="196"/>
      <c r="AP31" s="115"/>
      <c r="AQ31" s="115"/>
      <c r="AR31" s="115"/>
      <c r="AS31" s="115"/>
      <c r="AT31" s="115"/>
      <c r="AU31" s="115"/>
      <c r="AV31" s="115"/>
      <c r="AW31" s="115"/>
      <c r="AX31" s="115"/>
      <c r="AY31" s="174"/>
      <c r="AZ31" s="174"/>
      <c r="BA31" s="174"/>
      <c r="BB31" s="174"/>
      <c r="BC31" s="174"/>
      <c r="BD31" s="174"/>
      <c r="BE31" s="174"/>
      <c r="BF31" s="174"/>
      <c r="BG31" s="294"/>
    </row>
    <row r="32" spans="1:59" s="31" customFormat="1" ht="168" hidden="1" x14ac:dyDescent="0.25">
      <c r="A32" s="25"/>
      <c r="B32" s="134">
        <v>17</v>
      </c>
      <c r="C32" s="49" t="s">
        <v>50</v>
      </c>
      <c r="D32" s="49" t="s">
        <v>101</v>
      </c>
      <c r="E32" s="49" t="s">
        <v>258</v>
      </c>
      <c r="F32" s="49" t="s">
        <v>227</v>
      </c>
      <c r="G32" s="49">
        <v>2024</v>
      </c>
      <c r="H32" s="49">
        <v>17</v>
      </c>
      <c r="I32" s="49">
        <v>1</v>
      </c>
      <c r="J32" s="49" t="s">
        <v>259</v>
      </c>
      <c r="K32" s="49" t="s">
        <v>260</v>
      </c>
      <c r="L32" s="49" t="s">
        <v>261</v>
      </c>
      <c r="M32" s="49" t="s">
        <v>262</v>
      </c>
      <c r="N32" s="49" t="s">
        <v>263</v>
      </c>
      <c r="O32" s="49">
        <v>1</v>
      </c>
      <c r="P32" s="135">
        <v>45418</v>
      </c>
      <c r="Q32" s="135">
        <v>46022</v>
      </c>
      <c r="R32" s="229">
        <f t="shared" si="0"/>
        <v>89.25</v>
      </c>
      <c r="S32" s="136">
        <v>0.35</v>
      </c>
      <c r="T32" s="49" t="s">
        <v>264</v>
      </c>
      <c r="U32" s="49" t="s">
        <v>60</v>
      </c>
      <c r="V32" s="82">
        <v>0.2</v>
      </c>
      <c r="W32" s="50" t="s">
        <v>265</v>
      </c>
      <c r="X32" s="83" t="s">
        <v>62</v>
      </c>
      <c r="Y32" s="83" t="s">
        <v>62</v>
      </c>
      <c r="Z32" s="82">
        <v>0.2</v>
      </c>
      <c r="AA32" s="150" t="s">
        <v>266</v>
      </c>
      <c r="AB32" s="233" t="s">
        <v>267</v>
      </c>
      <c r="AC32" s="136">
        <v>0.2</v>
      </c>
      <c r="AD32" s="49" t="s">
        <v>268</v>
      </c>
      <c r="AE32" s="73" t="s">
        <v>117</v>
      </c>
      <c r="AF32" s="73" t="s">
        <v>117</v>
      </c>
      <c r="AG32" s="141">
        <v>1</v>
      </c>
      <c r="AH32" s="143" t="s">
        <v>269</v>
      </c>
      <c r="AI32" s="85" t="s">
        <v>267</v>
      </c>
      <c r="AJ32" s="82">
        <v>1</v>
      </c>
      <c r="AK32" s="49" t="s">
        <v>270</v>
      </c>
      <c r="AL32" s="73" t="s">
        <v>72</v>
      </c>
      <c r="AM32" s="73" t="s">
        <v>133</v>
      </c>
      <c r="AN32" s="196" t="s">
        <v>74</v>
      </c>
      <c r="AO32" s="196" t="s">
        <v>75</v>
      </c>
      <c r="AP32" s="115"/>
      <c r="AQ32" s="115"/>
      <c r="AR32" s="115"/>
      <c r="AS32" s="115"/>
      <c r="AT32" s="115"/>
      <c r="AU32" s="115"/>
      <c r="AV32" s="115"/>
      <c r="AW32" s="115"/>
      <c r="AX32" s="115"/>
      <c r="AY32" s="174"/>
      <c r="AZ32" s="174"/>
      <c r="BA32" s="174"/>
      <c r="BB32" s="174"/>
      <c r="BC32" s="174"/>
      <c r="BD32" s="174"/>
      <c r="BE32" s="174"/>
      <c r="BF32" s="174"/>
      <c r="BG32" s="294"/>
    </row>
    <row r="33" spans="1:59" s="31" customFormat="1" ht="180" hidden="1" x14ac:dyDescent="0.25">
      <c r="A33" s="25"/>
      <c r="B33" s="134">
        <v>18</v>
      </c>
      <c r="C33" s="49" t="s">
        <v>50</v>
      </c>
      <c r="D33" s="49" t="s">
        <v>101</v>
      </c>
      <c r="E33" s="49" t="s">
        <v>271</v>
      </c>
      <c r="F33" s="49" t="s">
        <v>174</v>
      </c>
      <c r="G33" s="49">
        <v>2023</v>
      </c>
      <c r="H33" s="49">
        <v>12</v>
      </c>
      <c r="I33" s="49">
        <v>1</v>
      </c>
      <c r="J33" s="49" t="s">
        <v>272</v>
      </c>
      <c r="K33" s="49"/>
      <c r="L33" s="49" t="s">
        <v>273</v>
      </c>
      <c r="M33" s="49" t="s">
        <v>274</v>
      </c>
      <c r="N33" s="49" t="s">
        <v>275</v>
      </c>
      <c r="O33" s="49">
        <v>2</v>
      </c>
      <c r="P33" s="135">
        <v>45139</v>
      </c>
      <c r="Q33" s="135">
        <v>45322</v>
      </c>
      <c r="R33" s="229">
        <f t="shared" si="0"/>
        <v>27</v>
      </c>
      <c r="S33" s="49">
        <v>2</v>
      </c>
      <c r="T33" s="49" t="s">
        <v>276</v>
      </c>
      <c r="U33" s="84" t="s">
        <v>277</v>
      </c>
      <c r="V33" s="82">
        <v>1</v>
      </c>
      <c r="W33" s="50" t="s">
        <v>278</v>
      </c>
      <c r="X33" s="202" t="s">
        <v>72</v>
      </c>
      <c r="Y33" s="202" t="s">
        <v>133</v>
      </c>
      <c r="Z33" s="115"/>
      <c r="AA33" s="115"/>
      <c r="AB33" s="115"/>
      <c r="AC33" s="115"/>
      <c r="AD33" s="115"/>
      <c r="AE33" s="115"/>
      <c r="AF33" s="115"/>
      <c r="AG33" s="115"/>
      <c r="AH33" s="115"/>
      <c r="AI33" s="115"/>
      <c r="AJ33" s="115"/>
      <c r="AK33" s="115"/>
      <c r="AL33" s="115"/>
      <c r="AM33" s="115"/>
      <c r="AN33" s="196"/>
      <c r="AO33" s="196"/>
      <c r="AP33" s="174"/>
      <c r="AQ33" s="174"/>
      <c r="AR33" s="174"/>
      <c r="AS33" s="174"/>
      <c r="AT33" s="174"/>
      <c r="AU33" s="115"/>
      <c r="AV33" s="115"/>
      <c r="AW33" s="188"/>
      <c r="AX33" s="200"/>
      <c r="AY33" s="174"/>
      <c r="AZ33" s="174"/>
      <c r="BA33" s="174"/>
      <c r="BB33" s="174"/>
      <c r="BC33" s="174"/>
      <c r="BD33" s="174"/>
      <c r="BE33" s="174"/>
      <c r="BF33" s="174"/>
      <c r="BG33" s="294"/>
    </row>
    <row r="34" spans="1:59" s="31" customFormat="1" ht="276" hidden="1" x14ac:dyDescent="0.25">
      <c r="A34" s="33"/>
      <c r="B34" s="134">
        <v>19</v>
      </c>
      <c r="C34" s="49" t="s">
        <v>50</v>
      </c>
      <c r="D34" s="49" t="s">
        <v>101</v>
      </c>
      <c r="E34" s="49" t="s">
        <v>271</v>
      </c>
      <c r="F34" s="49" t="s">
        <v>227</v>
      </c>
      <c r="G34" s="49">
        <v>2023</v>
      </c>
      <c r="H34" s="49">
        <v>14</v>
      </c>
      <c r="I34" s="49">
        <v>1</v>
      </c>
      <c r="J34" s="49" t="s">
        <v>279</v>
      </c>
      <c r="K34" s="49"/>
      <c r="L34" s="49" t="s">
        <v>280</v>
      </c>
      <c r="M34" s="49" t="s">
        <v>281</v>
      </c>
      <c r="N34" s="49" t="s">
        <v>282</v>
      </c>
      <c r="O34" s="49" t="s">
        <v>283</v>
      </c>
      <c r="P34" s="135">
        <v>45117</v>
      </c>
      <c r="Q34" s="135">
        <v>45483</v>
      </c>
      <c r="R34" s="229">
        <f t="shared" si="0"/>
        <v>54</v>
      </c>
      <c r="S34" s="49">
        <v>1</v>
      </c>
      <c r="T34" s="49" t="s">
        <v>284</v>
      </c>
      <c r="U34" s="234" t="s">
        <v>285</v>
      </c>
      <c r="V34" s="136">
        <f>1/1</f>
        <v>1</v>
      </c>
      <c r="W34" s="49" t="s">
        <v>286</v>
      </c>
      <c r="X34" s="194" t="s">
        <v>72</v>
      </c>
      <c r="Y34" s="194" t="s">
        <v>133</v>
      </c>
      <c r="Z34" s="115"/>
      <c r="AA34" s="115"/>
      <c r="AB34" s="115"/>
      <c r="AC34" s="115"/>
      <c r="AD34" s="115"/>
      <c r="AE34" s="115"/>
      <c r="AF34" s="115"/>
      <c r="AG34" s="115"/>
      <c r="AH34" s="115"/>
      <c r="AI34" s="115"/>
      <c r="AJ34" s="115"/>
      <c r="AK34" s="115"/>
      <c r="AL34" s="115"/>
      <c r="AM34" s="115"/>
      <c r="AN34" s="196"/>
      <c r="AO34" s="196"/>
      <c r="AP34" s="174"/>
      <c r="AQ34" s="174"/>
      <c r="AR34" s="174"/>
      <c r="AS34" s="174"/>
      <c r="AT34" s="174"/>
      <c r="AU34" s="115"/>
      <c r="AV34" s="115"/>
      <c r="AW34" s="188"/>
      <c r="AX34" s="200"/>
      <c r="AY34" s="174"/>
      <c r="AZ34" s="174"/>
      <c r="BA34" s="174"/>
      <c r="BB34" s="174"/>
      <c r="BC34" s="174"/>
      <c r="BD34" s="174"/>
      <c r="BE34" s="174"/>
      <c r="BF34" s="174"/>
      <c r="BG34" s="294"/>
    </row>
    <row r="35" spans="1:59" s="31" customFormat="1" ht="252" hidden="1" x14ac:dyDescent="0.25">
      <c r="A35" s="25"/>
      <c r="B35" s="134">
        <v>19</v>
      </c>
      <c r="C35" s="49" t="s">
        <v>50</v>
      </c>
      <c r="D35" s="49" t="s">
        <v>101</v>
      </c>
      <c r="E35" s="49" t="s">
        <v>271</v>
      </c>
      <c r="F35" s="49" t="s">
        <v>227</v>
      </c>
      <c r="G35" s="49">
        <v>2023</v>
      </c>
      <c r="H35" s="49">
        <v>14</v>
      </c>
      <c r="I35" s="49">
        <v>2</v>
      </c>
      <c r="J35" s="49" t="s">
        <v>279</v>
      </c>
      <c r="K35" s="49"/>
      <c r="L35" s="49" t="s">
        <v>280</v>
      </c>
      <c r="M35" s="49" t="s">
        <v>287</v>
      </c>
      <c r="N35" s="49" t="s">
        <v>288</v>
      </c>
      <c r="O35" s="49" t="s">
        <v>289</v>
      </c>
      <c r="P35" s="135">
        <v>45117</v>
      </c>
      <c r="Q35" s="135">
        <v>45483</v>
      </c>
      <c r="R35" s="229">
        <f t="shared" si="0"/>
        <v>54</v>
      </c>
      <c r="S35" s="49" t="s">
        <v>60</v>
      </c>
      <c r="T35" s="49" t="s">
        <v>290</v>
      </c>
      <c r="U35" s="84" t="s">
        <v>291</v>
      </c>
      <c r="V35" s="82">
        <v>0.2</v>
      </c>
      <c r="W35" s="50" t="s">
        <v>292</v>
      </c>
      <c r="X35" s="83" t="s">
        <v>62</v>
      </c>
      <c r="Y35" s="83" t="s">
        <v>62</v>
      </c>
      <c r="Z35" s="141">
        <v>1</v>
      </c>
      <c r="AA35" s="49" t="s">
        <v>293</v>
      </c>
      <c r="AB35" s="85" t="s">
        <v>294</v>
      </c>
      <c r="AC35" s="137">
        <v>1</v>
      </c>
      <c r="AD35" s="143" t="s">
        <v>295</v>
      </c>
      <c r="AE35" s="73" t="s">
        <v>72</v>
      </c>
      <c r="AF35" s="73" t="s">
        <v>73</v>
      </c>
      <c r="AG35" s="115"/>
      <c r="AH35" s="115"/>
      <c r="AI35" s="115"/>
      <c r="AJ35" s="115"/>
      <c r="AK35" s="115"/>
      <c r="AL35" s="115"/>
      <c r="AM35" s="115"/>
      <c r="AN35" s="196"/>
      <c r="AO35" s="196"/>
      <c r="AP35" s="115"/>
      <c r="AQ35" s="115"/>
      <c r="AR35" s="115"/>
      <c r="AS35" s="115"/>
      <c r="AT35" s="115"/>
      <c r="AU35" s="115"/>
      <c r="AV35" s="115"/>
      <c r="AW35" s="115"/>
      <c r="AX35" s="115"/>
      <c r="AY35" s="174"/>
      <c r="AZ35" s="174"/>
      <c r="BA35" s="174"/>
      <c r="BB35" s="174"/>
      <c r="BC35" s="174"/>
      <c r="BD35" s="174"/>
      <c r="BE35" s="174"/>
      <c r="BF35" s="174"/>
      <c r="BG35" s="294"/>
    </row>
    <row r="36" spans="1:59" s="31" customFormat="1" ht="120" hidden="1" x14ac:dyDescent="0.25">
      <c r="A36" s="33"/>
      <c r="B36" s="134">
        <v>19</v>
      </c>
      <c r="C36" s="49" t="s">
        <v>50</v>
      </c>
      <c r="D36" s="49" t="s">
        <v>101</v>
      </c>
      <c r="E36" s="49" t="s">
        <v>271</v>
      </c>
      <c r="F36" s="49" t="s">
        <v>227</v>
      </c>
      <c r="G36" s="49">
        <v>2023</v>
      </c>
      <c r="H36" s="49">
        <v>14</v>
      </c>
      <c r="I36" s="49">
        <v>3</v>
      </c>
      <c r="J36" s="49" t="s">
        <v>279</v>
      </c>
      <c r="K36" s="49"/>
      <c r="L36" s="49" t="s">
        <v>280</v>
      </c>
      <c r="M36" s="49" t="s">
        <v>296</v>
      </c>
      <c r="N36" s="49" t="s">
        <v>297</v>
      </c>
      <c r="O36" s="49">
        <v>51</v>
      </c>
      <c r="P36" s="135">
        <v>45117</v>
      </c>
      <c r="Q36" s="135">
        <v>45483</v>
      </c>
      <c r="R36" s="229">
        <f t="shared" si="0"/>
        <v>54</v>
      </c>
      <c r="S36" s="49" t="s">
        <v>75</v>
      </c>
      <c r="T36" s="49" t="s">
        <v>75</v>
      </c>
      <c r="U36" s="49" t="s">
        <v>75</v>
      </c>
      <c r="V36" s="136">
        <f>12/12</f>
        <v>1</v>
      </c>
      <c r="W36" s="49" t="s">
        <v>286</v>
      </c>
      <c r="X36" s="194" t="s">
        <v>72</v>
      </c>
      <c r="Y36" s="194" t="s">
        <v>133</v>
      </c>
      <c r="Z36" s="115"/>
      <c r="AA36" s="115"/>
      <c r="AB36" s="115"/>
      <c r="AC36" s="115"/>
      <c r="AD36" s="115"/>
      <c r="AE36" s="115"/>
      <c r="AF36" s="115"/>
      <c r="AG36" s="115"/>
      <c r="AH36" s="115"/>
      <c r="AI36" s="115"/>
      <c r="AJ36" s="115"/>
      <c r="AK36" s="115"/>
      <c r="AL36" s="115"/>
      <c r="AM36" s="115"/>
      <c r="AN36" s="196"/>
      <c r="AO36" s="196"/>
      <c r="AP36" s="174"/>
      <c r="AQ36" s="174"/>
      <c r="AR36" s="174"/>
      <c r="AS36" s="174"/>
      <c r="AT36" s="174"/>
      <c r="AU36" s="115"/>
      <c r="AV36" s="115"/>
      <c r="AW36" s="188"/>
      <c r="AX36" s="200"/>
      <c r="AY36" s="174"/>
      <c r="AZ36" s="174"/>
      <c r="BA36" s="174"/>
      <c r="BB36" s="174"/>
      <c r="BC36" s="174"/>
      <c r="BD36" s="174"/>
      <c r="BE36" s="174"/>
      <c r="BF36" s="174"/>
      <c r="BG36" s="294"/>
    </row>
    <row r="37" spans="1:59" s="31" customFormat="1" ht="204" hidden="1" x14ac:dyDescent="0.25">
      <c r="A37" s="25"/>
      <c r="B37" s="134">
        <v>20</v>
      </c>
      <c r="C37" s="49" t="s">
        <v>50</v>
      </c>
      <c r="D37" s="49" t="s">
        <v>101</v>
      </c>
      <c r="E37" s="49" t="s">
        <v>298</v>
      </c>
      <c r="F37" s="49" t="s">
        <v>53</v>
      </c>
      <c r="G37" s="49">
        <v>2023</v>
      </c>
      <c r="H37" s="49">
        <v>20</v>
      </c>
      <c r="I37" s="49">
        <v>1</v>
      </c>
      <c r="J37" s="49" t="s">
        <v>299</v>
      </c>
      <c r="K37" s="49" t="s">
        <v>300</v>
      </c>
      <c r="L37" s="49" t="s">
        <v>301</v>
      </c>
      <c r="M37" s="49" t="s">
        <v>302</v>
      </c>
      <c r="N37" s="49" t="s">
        <v>303</v>
      </c>
      <c r="O37" s="49">
        <v>5</v>
      </c>
      <c r="P37" s="135">
        <v>45166</v>
      </c>
      <c r="Q37" s="135">
        <v>45291</v>
      </c>
      <c r="R37" s="229">
        <f t="shared" si="0"/>
        <v>18.45</v>
      </c>
      <c r="S37" s="49">
        <v>2</v>
      </c>
      <c r="T37" s="49" t="s">
        <v>304</v>
      </c>
      <c r="U37" s="49" t="s">
        <v>305</v>
      </c>
      <c r="V37" s="82">
        <v>0.4</v>
      </c>
      <c r="W37" s="50" t="s">
        <v>306</v>
      </c>
      <c r="X37" s="83" t="s">
        <v>62</v>
      </c>
      <c r="Y37" s="83" t="s">
        <v>62</v>
      </c>
      <c r="Z37" s="136">
        <v>0</v>
      </c>
      <c r="AA37" s="143" t="s">
        <v>307</v>
      </c>
      <c r="AB37" s="145" t="s">
        <v>60</v>
      </c>
      <c r="AC37" s="137">
        <v>0.4</v>
      </c>
      <c r="AD37" s="143" t="s">
        <v>308</v>
      </c>
      <c r="AE37" s="73" t="s">
        <v>62</v>
      </c>
      <c r="AF37" s="73" t="s">
        <v>62</v>
      </c>
      <c r="AG37" s="141">
        <v>1</v>
      </c>
      <c r="AH37" s="49" t="s">
        <v>309</v>
      </c>
      <c r="AI37" s="88" t="s">
        <v>310</v>
      </c>
      <c r="AJ37" s="141">
        <v>1</v>
      </c>
      <c r="AK37" s="49" t="s">
        <v>311</v>
      </c>
      <c r="AL37" s="73" t="s">
        <v>72</v>
      </c>
      <c r="AM37" s="73" t="s">
        <v>73</v>
      </c>
      <c r="AN37" s="196" t="s">
        <v>95</v>
      </c>
      <c r="AO37" s="196" t="s">
        <v>74</v>
      </c>
      <c r="AP37" s="115"/>
      <c r="AQ37" s="115"/>
      <c r="AR37" s="115"/>
      <c r="AS37" s="115"/>
      <c r="AT37" s="115"/>
      <c r="AU37" s="115"/>
      <c r="AV37" s="115"/>
      <c r="AW37" s="115"/>
      <c r="AX37" s="115"/>
      <c r="AY37" s="174"/>
      <c r="AZ37" s="174"/>
      <c r="BA37" s="174"/>
      <c r="BB37" s="188"/>
      <c r="BC37" s="188"/>
      <c r="BD37" s="188"/>
      <c r="BE37" s="188"/>
      <c r="BF37" s="188"/>
      <c r="BG37" s="295"/>
    </row>
    <row r="38" spans="1:59" s="31" customFormat="1" ht="120" hidden="1" x14ac:dyDescent="0.25">
      <c r="A38" s="33"/>
      <c r="B38" s="134">
        <v>21</v>
      </c>
      <c r="C38" s="49" t="s">
        <v>50</v>
      </c>
      <c r="D38" s="49" t="s">
        <v>101</v>
      </c>
      <c r="E38" s="49" t="s">
        <v>298</v>
      </c>
      <c r="F38" s="49" t="s">
        <v>312</v>
      </c>
      <c r="G38" s="49">
        <v>2023</v>
      </c>
      <c r="H38" s="49">
        <v>21</v>
      </c>
      <c r="I38" s="49">
        <v>1</v>
      </c>
      <c r="J38" s="49" t="s">
        <v>313</v>
      </c>
      <c r="K38" s="49" t="s">
        <v>314</v>
      </c>
      <c r="L38" s="49" t="s">
        <v>315</v>
      </c>
      <c r="M38" s="49" t="s">
        <v>316</v>
      </c>
      <c r="N38" s="49" t="s">
        <v>317</v>
      </c>
      <c r="O38" s="49">
        <v>9</v>
      </c>
      <c r="P38" s="135">
        <v>45166</v>
      </c>
      <c r="Q38" s="135">
        <v>45291</v>
      </c>
      <c r="R38" s="49">
        <v>18</v>
      </c>
      <c r="S38" s="49">
        <v>5</v>
      </c>
      <c r="T38" s="49" t="s">
        <v>318</v>
      </c>
      <c r="U38" s="49" t="s">
        <v>319</v>
      </c>
      <c r="V38" s="136">
        <v>1</v>
      </c>
      <c r="W38" s="49" t="s">
        <v>286</v>
      </c>
      <c r="X38" s="194" t="s">
        <v>72</v>
      </c>
      <c r="Y38" s="235" t="s">
        <v>73</v>
      </c>
      <c r="Z38" s="194"/>
      <c r="AA38" s="194"/>
      <c r="AB38" s="194"/>
      <c r="AC38" s="115"/>
      <c r="AD38" s="115"/>
      <c r="AE38" s="115"/>
      <c r="AF38" s="115"/>
      <c r="AG38" s="115"/>
      <c r="AH38" s="115"/>
      <c r="AI38" s="115"/>
      <c r="AJ38" s="115"/>
      <c r="AK38" s="115"/>
      <c r="AL38" s="115"/>
      <c r="AM38" s="115"/>
      <c r="AN38" s="196"/>
      <c r="AO38" s="196"/>
      <c r="AP38" s="174"/>
      <c r="AQ38" s="174"/>
      <c r="AR38" s="174"/>
      <c r="AS38" s="174"/>
      <c r="AT38" s="174"/>
      <c r="AU38" s="115"/>
      <c r="AV38" s="115"/>
      <c r="AW38" s="188"/>
      <c r="AX38" s="200"/>
      <c r="AY38" s="174"/>
      <c r="AZ38" s="174"/>
      <c r="BA38" s="174"/>
      <c r="BB38" s="188"/>
      <c r="BC38" s="188"/>
      <c r="BD38" s="188"/>
      <c r="BE38" s="188"/>
      <c r="BF38" s="188"/>
      <c r="BG38" s="295"/>
    </row>
    <row r="39" spans="1:59" s="31" customFormat="1" ht="120" hidden="1" x14ac:dyDescent="0.25">
      <c r="A39" s="33"/>
      <c r="B39" s="134">
        <v>21</v>
      </c>
      <c r="C39" s="49" t="s">
        <v>50</v>
      </c>
      <c r="D39" s="49" t="s">
        <v>101</v>
      </c>
      <c r="E39" s="49" t="s">
        <v>298</v>
      </c>
      <c r="F39" s="49" t="s">
        <v>312</v>
      </c>
      <c r="G39" s="49">
        <v>2023</v>
      </c>
      <c r="H39" s="49">
        <v>21</v>
      </c>
      <c r="I39" s="49">
        <v>2</v>
      </c>
      <c r="J39" s="49" t="s">
        <v>313</v>
      </c>
      <c r="K39" s="49" t="s">
        <v>314</v>
      </c>
      <c r="L39" s="49" t="s">
        <v>320</v>
      </c>
      <c r="M39" s="49" t="s">
        <v>321</v>
      </c>
      <c r="N39" s="49" t="s">
        <v>317</v>
      </c>
      <c r="O39" s="49">
        <v>9</v>
      </c>
      <c r="P39" s="135">
        <v>45166</v>
      </c>
      <c r="Q39" s="135">
        <v>45291</v>
      </c>
      <c r="R39" s="49">
        <v>18</v>
      </c>
      <c r="S39" s="49">
        <v>5</v>
      </c>
      <c r="T39" s="49" t="s">
        <v>322</v>
      </c>
      <c r="U39" s="49" t="s">
        <v>319</v>
      </c>
      <c r="V39" s="136">
        <v>1</v>
      </c>
      <c r="W39" s="49" t="s">
        <v>286</v>
      </c>
      <c r="X39" s="194" t="s">
        <v>72</v>
      </c>
      <c r="Y39" s="235" t="s">
        <v>73</v>
      </c>
      <c r="Z39" s="194"/>
      <c r="AA39" s="194"/>
      <c r="AB39" s="194"/>
      <c r="AC39" s="115"/>
      <c r="AD39" s="115"/>
      <c r="AE39" s="115"/>
      <c r="AF39" s="115"/>
      <c r="AG39" s="115"/>
      <c r="AH39" s="115"/>
      <c r="AI39" s="115"/>
      <c r="AJ39" s="115"/>
      <c r="AK39" s="115"/>
      <c r="AL39" s="115"/>
      <c r="AM39" s="115"/>
      <c r="AN39" s="196"/>
      <c r="AO39" s="196"/>
      <c r="AP39" s="174"/>
      <c r="AQ39" s="174"/>
      <c r="AR39" s="174"/>
      <c r="AS39" s="174"/>
      <c r="AT39" s="174"/>
      <c r="AU39" s="115"/>
      <c r="AV39" s="115"/>
      <c r="AW39" s="188"/>
      <c r="AX39" s="200"/>
      <c r="AY39" s="174"/>
      <c r="AZ39" s="174"/>
      <c r="BA39" s="174"/>
      <c r="BB39" s="188"/>
      <c r="BC39" s="188"/>
      <c r="BD39" s="188"/>
      <c r="BE39" s="188"/>
      <c r="BF39" s="188"/>
      <c r="BG39" s="295"/>
    </row>
    <row r="40" spans="1:59" s="31" customFormat="1" ht="180" hidden="1" x14ac:dyDescent="0.25">
      <c r="A40" s="33"/>
      <c r="B40" s="134">
        <v>22</v>
      </c>
      <c r="C40" s="49" t="s">
        <v>50</v>
      </c>
      <c r="D40" s="49" t="s">
        <v>101</v>
      </c>
      <c r="E40" s="49" t="s">
        <v>298</v>
      </c>
      <c r="F40" s="49" t="s">
        <v>323</v>
      </c>
      <c r="G40" s="49">
        <v>2023</v>
      </c>
      <c r="H40" s="49">
        <v>22</v>
      </c>
      <c r="I40" s="49">
        <v>1</v>
      </c>
      <c r="J40" s="49" t="s">
        <v>324</v>
      </c>
      <c r="K40" s="49" t="s">
        <v>325</v>
      </c>
      <c r="L40" s="49" t="s">
        <v>326</v>
      </c>
      <c r="M40" s="49" t="s">
        <v>327</v>
      </c>
      <c r="N40" s="49" t="s">
        <v>303</v>
      </c>
      <c r="O40" s="49">
        <v>5</v>
      </c>
      <c r="P40" s="135">
        <v>45166</v>
      </c>
      <c r="Q40" s="135">
        <v>45291</v>
      </c>
      <c r="R40" s="49">
        <v>18</v>
      </c>
      <c r="S40" s="49">
        <v>2</v>
      </c>
      <c r="T40" s="49" t="s">
        <v>328</v>
      </c>
      <c r="U40" s="49" t="s">
        <v>305</v>
      </c>
      <c r="V40" s="136">
        <v>1</v>
      </c>
      <c r="W40" s="49" t="s">
        <v>286</v>
      </c>
      <c r="X40" s="194" t="s">
        <v>72</v>
      </c>
      <c r="Y40" s="235" t="s">
        <v>73</v>
      </c>
      <c r="Z40" s="194"/>
      <c r="AA40" s="194"/>
      <c r="AB40" s="194"/>
      <c r="AC40" s="115"/>
      <c r="AD40" s="115"/>
      <c r="AE40" s="115"/>
      <c r="AF40" s="115"/>
      <c r="AG40" s="115"/>
      <c r="AH40" s="115"/>
      <c r="AI40" s="115"/>
      <c r="AJ40" s="115"/>
      <c r="AK40" s="115"/>
      <c r="AL40" s="115"/>
      <c r="AM40" s="115"/>
      <c r="AN40" s="196"/>
      <c r="AO40" s="196"/>
      <c r="AP40" s="174"/>
      <c r="AQ40" s="174"/>
      <c r="AR40" s="174"/>
      <c r="AS40" s="174"/>
      <c r="AT40" s="174"/>
      <c r="AU40" s="115"/>
      <c r="AV40" s="115"/>
      <c r="AW40" s="188"/>
      <c r="AX40" s="200"/>
      <c r="AY40" s="174"/>
      <c r="AZ40" s="174"/>
      <c r="BA40" s="174"/>
      <c r="BB40" s="188"/>
      <c r="BC40" s="188"/>
      <c r="BD40" s="188"/>
      <c r="BE40" s="188"/>
      <c r="BF40" s="188"/>
      <c r="BG40" s="295"/>
    </row>
    <row r="41" spans="1:59" s="31" customFormat="1" ht="204" hidden="1" x14ac:dyDescent="0.25">
      <c r="A41" s="33"/>
      <c r="B41" s="134">
        <v>23</v>
      </c>
      <c r="C41" s="49" t="s">
        <v>50</v>
      </c>
      <c r="D41" s="49" t="s">
        <v>101</v>
      </c>
      <c r="E41" s="49" t="s">
        <v>329</v>
      </c>
      <c r="F41" s="49" t="s">
        <v>227</v>
      </c>
      <c r="G41" s="49">
        <v>2023</v>
      </c>
      <c r="H41" s="49">
        <v>23</v>
      </c>
      <c r="I41" s="49">
        <v>2</v>
      </c>
      <c r="J41" s="49" t="s">
        <v>330</v>
      </c>
      <c r="K41" s="49" t="s">
        <v>331</v>
      </c>
      <c r="L41" s="49" t="s">
        <v>332</v>
      </c>
      <c r="M41" s="49" t="s">
        <v>333</v>
      </c>
      <c r="N41" s="49" t="s">
        <v>334</v>
      </c>
      <c r="O41" s="49">
        <v>1</v>
      </c>
      <c r="P41" s="135">
        <v>45166</v>
      </c>
      <c r="Q41" s="135">
        <v>45230</v>
      </c>
      <c r="R41" s="49">
        <v>10</v>
      </c>
      <c r="S41" s="49" t="s">
        <v>75</v>
      </c>
      <c r="T41" s="49" t="s">
        <v>335</v>
      </c>
      <c r="U41" s="49"/>
      <c r="V41" s="136">
        <v>1</v>
      </c>
      <c r="W41" s="49" t="s">
        <v>286</v>
      </c>
      <c r="X41" s="194" t="s">
        <v>72</v>
      </c>
      <c r="Y41" s="235" t="s">
        <v>73</v>
      </c>
      <c r="Z41" s="115"/>
      <c r="AA41" s="115"/>
      <c r="AB41" s="115"/>
      <c r="AC41" s="115"/>
      <c r="AD41" s="115"/>
      <c r="AE41" s="115"/>
      <c r="AF41" s="115"/>
      <c r="AG41" s="115"/>
      <c r="AH41" s="115"/>
      <c r="AI41" s="115"/>
      <c r="AJ41" s="115"/>
      <c r="AK41" s="115"/>
      <c r="AL41" s="115"/>
      <c r="AM41" s="115"/>
      <c r="AN41" s="196"/>
      <c r="AO41" s="196"/>
      <c r="AP41" s="174"/>
      <c r="AQ41" s="174"/>
      <c r="AR41" s="174"/>
      <c r="AS41" s="174"/>
      <c r="AT41" s="174"/>
      <c r="AU41" s="115"/>
      <c r="AV41" s="115"/>
      <c r="AW41" s="188"/>
      <c r="AX41" s="200"/>
      <c r="AY41" s="174"/>
      <c r="AZ41" s="174"/>
      <c r="BA41" s="174"/>
      <c r="BB41" s="188"/>
      <c r="BC41" s="188"/>
      <c r="BD41" s="188"/>
      <c r="BE41" s="188"/>
      <c r="BF41" s="188"/>
      <c r="BG41" s="295"/>
    </row>
    <row r="42" spans="1:59" s="31" customFormat="1" ht="204" hidden="1" x14ac:dyDescent="0.25">
      <c r="A42" s="33"/>
      <c r="B42" s="134">
        <v>23</v>
      </c>
      <c r="C42" s="49" t="s">
        <v>50</v>
      </c>
      <c r="D42" s="49" t="s">
        <v>101</v>
      </c>
      <c r="E42" s="49" t="s">
        <v>329</v>
      </c>
      <c r="F42" s="49" t="s">
        <v>227</v>
      </c>
      <c r="G42" s="49">
        <v>2023</v>
      </c>
      <c r="H42" s="49">
        <v>23</v>
      </c>
      <c r="I42" s="49">
        <v>3</v>
      </c>
      <c r="J42" s="49" t="s">
        <v>330</v>
      </c>
      <c r="K42" s="49" t="s">
        <v>336</v>
      </c>
      <c r="L42" s="49" t="s">
        <v>337</v>
      </c>
      <c r="M42" s="49" t="s">
        <v>338</v>
      </c>
      <c r="N42" s="49" t="s">
        <v>334</v>
      </c>
      <c r="O42" s="49">
        <v>1</v>
      </c>
      <c r="P42" s="135">
        <v>45166</v>
      </c>
      <c r="Q42" s="135">
        <v>45230</v>
      </c>
      <c r="R42" s="49">
        <v>10</v>
      </c>
      <c r="S42" s="49" t="s">
        <v>75</v>
      </c>
      <c r="T42" s="49" t="s">
        <v>339</v>
      </c>
      <c r="U42" s="49"/>
      <c r="V42" s="136">
        <v>1</v>
      </c>
      <c r="W42" s="49" t="s">
        <v>286</v>
      </c>
      <c r="X42" s="194" t="s">
        <v>72</v>
      </c>
      <c r="Y42" s="235" t="s">
        <v>73</v>
      </c>
      <c r="Z42" s="115"/>
      <c r="AA42" s="115"/>
      <c r="AB42" s="115"/>
      <c r="AC42" s="115"/>
      <c r="AD42" s="115"/>
      <c r="AE42" s="115"/>
      <c r="AF42" s="115"/>
      <c r="AG42" s="115"/>
      <c r="AH42" s="115"/>
      <c r="AI42" s="115"/>
      <c r="AJ42" s="115"/>
      <c r="AK42" s="115"/>
      <c r="AL42" s="115"/>
      <c r="AM42" s="115"/>
      <c r="AN42" s="196"/>
      <c r="AO42" s="196"/>
      <c r="AP42" s="174"/>
      <c r="AQ42" s="174"/>
      <c r="AR42" s="174"/>
      <c r="AS42" s="174"/>
      <c r="AT42" s="174"/>
      <c r="AU42" s="115"/>
      <c r="AV42" s="115"/>
      <c r="AW42" s="188"/>
      <c r="AX42" s="200"/>
      <c r="AY42" s="174"/>
      <c r="AZ42" s="174"/>
      <c r="BA42" s="174"/>
      <c r="BB42" s="188"/>
      <c r="BC42" s="188"/>
      <c r="BD42" s="188"/>
      <c r="BE42" s="188"/>
      <c r="BF42" s="188"/>
      <c r="BG42" s="295"/>
    </row>
    <row r="43" spans="1:59" s="31" customFormat="1" ht="204" hidden="1" x14ac:dyDescent="0.25">
      <c r="A43" s="33"/>
      <c r="B43" s="134">
        <v>23</v>
      </c>
      <c r="C43" s="49" t="s">
        <v>50</v>
      </c>
      <c r="D43" s="49" t="s">
        <v>101</v>
      </c>
      <c r="E43" s="49" t="s">
        <v>298</v>
      </c>
      <c r="F43" s="49" t="s">
        <v>227</v>
      </c>
      <c r="G43" s="49">
        <v>2023</v>
      </c>
      <c r="H43" s="49">
        <v>23</v>
      </c>
      <c r="I43" s="49">
        <v>4</v>
      </c>
      <c r="J43" s="49" t="s">
        <v>330</v>
      </c>
      <c r="K43" s="49" t="s">
        <v>340</v>
      </c>
      <c r="L43" s="49" t="s">
        <v>341</v>
      </c>
      <c r="M43" s="49" t="s">
        <v>342</v>
      </c>
      <c r="N43" s="49" t="s">
        <v>334</v>
      </c>
      <c r="O43" s="49">
        <v>2</v>
      </c>
      <c r="P43" s="135">
        <v>45166</v>
      </c>
      <c r="Q43" s="135">
        <v>45291</v>
      </c>
      <c r="R43" s="49">
        <v>18</v>
      </c>
      <c r="S43" s="49" t="s">
        <v>75</v>
      </c>
      <c r="T43" s="49" t="s">
        <v>339</v>
      </c>
      <c r="U43" s="49"/>
      <c r="V43" s="136">
        <v>1</v>
      </c>
      <c r="W43" s="49" t="s">
        <v>286</v>
      </c>
      <c r="X43" s="194" t="s">
        <v>72</v>
      </c>
      <c r="Y43" s="235" t="s">
        <v>73</v>
      </c>
      <c r="Z43" s="194"/>
      <c r="AA43" s="194"/>
      <c r="AB43" s="194"/>
      <c r="AC43" s="115"/>
      <c r="AD43" s="115"/>
      <c r="AE43" s="115"/>
      <c r="AF43" s="115"/>
      <c r="AG43" s="115"/>
      <c r="AH43" s="115"/>
      <c r="AI43" s="115"/>
      <c r="AJ43" s="115"/>
      <c r="AK43" s="115"/>
      <c r="AL43" s="115"/>
      <c r="AM43" s="115"/>
      <c r="AN43" s="196"/>
      <c r="AO43" s="196"/>
      <c r="AP43" s="174"/>
      <c r="AQ43" s="174"/>
      <c r="AR43" s="174"/>
      <c r="AS43" s="174"/>
      <c r="AT43" s="174"/>
      <c r="AU43" s="115"/>
      <c r="AV43" s="115"/>
      <c r="AW43" s="188"/>
      <c r="AX43" s="200"/>
      <c r="AY43" s="174"/>
      <c r="AZ43" s="174"/>
      <c r="BA43" s="174"/>
      <c r="BB43" s="188"/>
      <c r="BC43" s="188"/>
      <c r="BD43" s="188"/>
      <c r="BE43" s="188"/>
      <c r="BF43" s="188"/>
      <c r="BG43" s="295"/>
    </row>
    <row r="44" spans="1:59" s="31" customFormat="1" ht="240" hidden="1" x14ac:dyDescent="0.25">
      <c r="A44" s="33"/>
      <c r="B44" s="134">
        <v>23</v>
      </c>
      <c r="C44" s="49" t="s">
        <v>50</v>
      </c>
      <c r="D44" s="49" t="s">
        <v>101</v>
      </c>
      <c r="E44" s="49" t="s">
        <v>329</v>
      </c>
      <c r="F44" s="49" t="s">
        <v>227</v>
      </c>
      <c r="G44" s="49">
        <v>2023</v>
      </c>
      <c r="H44" s="49">
        <v>23</v>
      </c>
      <c r="I44" s="49">
        <v>5</v>
      </c>
      <c r="J44" s="49" t="s">
        <v>330</v>
      </c>
      <c r="K44" s="49" t="s">
        <v>343</v>
      </c>
      <c r="L44" s="49" t="s">
        <v>344</v>
      </c>
      <c r="M44" s="49" t="s">
        <v>345</v>
      </c>
      <c r="N44" s="49" t="s">
        <v>334</v>
      </c>
      <c r="O44" s="49">
        <v>1</v>
      </c>
      <c r="P44" s="135">
        <v>45166</v>
      </c>
      <c r="Q44" s="135">
        <v>45230</v>
      </c>
      <c r="R44" s="49">
        <v>10</v>
      </c>
      <c r="S44" s="49">
        <v>0</v>
      </c>
      <c r="T44" s="49" t="s">
        <v>346</v>
      </c>
      <c r="U44" s="49" t="s">
        <v>347</v>
      </c>
      <c r="V44" s="136">
        <v>1</v>
      </c>
      <c r="W44" s="49" t="s">
        <v>286</v>
      </c>
      <c r="X44" s="194" t="s">
        <v>72</v>
      </c>
      <c r="Y44" s="235" t="s">
        <v>73</v>
      </c>
      <c r="Z44" s="115"/>
      <c r="AA44" s="115"/>
      <c r="AB44" s="115"/>
      <c r="AC44" s="115"/>
      <c r="AD44" s="115"/>
      <c r="AE44" s="115"/>
      <c r="AF44" s="115"/>
      <c r="AG44" s="115"/>
      <c r="AH44" s="115"/>
      <c r="AI44" s="115"/>
      <c r="AJ44" s="115"/>
      <c r="AK44" s="115"/>
      <c r="AL44" s="115"/>
      <c r="AM44" s="115"/>
      <c r="AN44" s="196"/>
      <c r="AO44" s="196"/>
      <c r="AP44" s="174"/>
      <c r="AQ44" s="174"/>
      <c r="AR44" s="174"/>
      <c r="AS44" s="174"/>
      <c r="AT44" s="174"/>
      <c r="AU44" s="115"/>
      <c r="AV44" s="115"/>
      <c r="AW44" s="188"/>
      <c r="AX44" s="200"/>
      <c r="AY44" s="174"/>
      <c r="AZ44" s="174"/>
      <c r="BA44" s="174"/>
      <c r="BB44" s="188"/>
      <c r="BC44" s="188"/>
      <c r="BD44" s="188"/>
      <c r="BE44" s="188"/>
      <c r="BF44" s="188"/>
      <c r="BG44" s="295"/>
    </row>
    <row r="45" spans="1:59" s="31" customFormat="1" ht="204" hidden="1" x14ac:dyDescent="0.25">
      <c r="A45" s="33"/>
      <c r="B45" s="134">
        <v>23</v>
      </c>
      <c r="C45" s="49" t="s">
        <v>50</v>
      </c>
      <c r="D45" s="49" t="s">
        <v>101</v>
      </c>
      <c r="E45" s="49" t="s">
        <v>329</v>
      </c>
      <c r="F45" s="49" t="s">
        <v>227</v>
      </c>
      <c r="G45" s="49">
        <v>2023</v>
      </c>
      <c r="H45" s="49">
        <v>23</v>
      </c>
      <c r="I45" s="49">
        <v>6</v>
      </c>
      <c r="J45" s="49" t="s">
        <v>330</v>
      </c>
      <c r="K45" s="49" t="s">
        <v>343</v>
      </c>
      <c r="L45" s="49" t="s">
        <v>348</v>
      </c>
      <c r="M45" s="49" t="s">
        <v>345</v>
      </c>
      <c r="N45" s="49" t="s">
        <v>334</v>
      </c>
      <c r="O45" s="49">
        <v>1</v>
      </c>
      <c r="P45" s="135">
        <v>45166</v>
      </c>
      <c r="Q45" s="135">
        <v>45230</v>
      </c>
      <c r="R45" s="49">
        <v>10</v>
      </c>
      <c r="S45" s="49" t="s">
        <v>75</v>
      </c>
      <c r="T45" s="49" t="s">
        <v>349</v>
      </c>
      <c r="U45" s="49"/>
      <c r="V45" s="136">
        <v>1</v>
      </c>
      <c r="W45" s="49" t="s">
        <v>286</v>
      </c>
      <c r="X45" s="194" t="s">
        <v>72</v>
      </c>
      <c r="Y45" s="235" t="s">
        <v>73</v>
      </c>
      <c r="Z45" s="115"/>
      <c r="AA45" s="115"/>
      <c r="AB45" s="115"/>
      <c r="AC45" s="115"/>
      <c r="AD45" s="115"/>
      <c r="AE45" s="115"/>
      <c r="AF45" s="115"/>
      <c r="AG45" s="115"/>
      <c r="AH45" s="115"/>
      <c r="AI45" s="115"/>
      <c r="AJ45" s="115"/>
      <c r="AK45" s="115"/>
      <c r="AL45" s="115"/>
      <c r="AM45" s="115"/>
      <c r="AN45" s="196"/>
      <c r="AO45" s="196"/>
      <c r="AP45" s="174"/>
      <c r="AQ45" s="174"/>
      <c r="AR45" s="174"/>
      <c r="AS45" s="174"/>
      <c r="AT45" s="174"/>
      <c r="AU45" s="115"/>
      <c r="AV45" s="115"/>
      <c r="AW45" s="188"/>
      <c r="AX45" s="200"/>
      <c r="AY45" s="174"/>
      <c r="AZ45" s="174"/>
      <c r="BA45" s="174"/>
      <c r="BB45" s="188"/>
      <c r="BC45" s="188"/>
      <c r="BD45" s="188"/>
      <c r="BE45" s="188"/>
      <c r="BF45" s="188"/>
      <c r="BG45" s="295"/>
    </row>
    <row r="46" spans="1:59" ht="409.5" hidden="1" x14ac:dyDescent="0.25">
      <c r="A46" s="25"/>
      <c r="B46" s="134">
        <v>86</v>
      </c>
      <c r="C46" s="49" t="s">
        <v>50</v>
      </c>
      <c r="D46" s="49" t="s">
        <v>101</v>
      </c>
      <c r="E46" s="135" t="s">
        <v>298</v>
      </c>
      <c r="F46" s="49" t="s">
        <v>103</v>
      </c>
      <c r="G46" s="49">
        <v>2024</v>
      </c>
      <c r="H46" s="49">
        <v>1</v>
      </c>
      <c r="I46" s="49">
        <v>6</v>
      </c>
      <c r="J46" s="49" t="s">
        <v>350</v>
      </c>
      <c r="K46" s="49" t="s">
        <v>351</v>
      </c>
      <c r="L46" s="49" t="s">
        <v>352</v>
      </c>
      <c r="M46" s="49" t="s">
        <v>353</v>
      </c>
      <c r="N46" s="49" t="s">
        <v>334</v>
      </c>
      <c r="O46" s="49">
        <v>1</v>
      </c>
      <c r="P46" s="135">
        <v>45537</v>
      </c>
      <c r="Q46" s="135">
        <v>45595</v>
      </c>
      <c r="R46" s="49">
        <v>9</v>
      </c>
      <c r="S46" s="49">
        <v>1</v>
      </c>
      <c r="T46" s="49" t="s">
        <v>354</v>
      </c>
      <c r="U46" s="84" t="s">
        <v>355</v>
      </c>
      <c r="V46" s="82">
        <v>0</v>
      </c>
      <c r="W46" s="50" t="s">
        <v>356</v>
      </c>
      <c r="X46" s="83" t="s">
        <v>62</v>
      </c>
      <c r="Y46" s="83" t="s">
        <v>62</v>
      </c>
      <c r="Z46" s="49" t="s">
        <v>60</v>
      </c>
      <c r="AA46" s="143" t="s">
        <v>357</v>
      </c>
      <c r="AB46" s="49" t="s">
        <v>60</v>
      </c>
      <c r="AC46" s="137">
        <v>0.4</v>
      </c>
      <c r="AD46" s="143" t="s">
        <v>358</v>
      </c>
      <c r="AE46" s="73" t="s">
        <v>62</v>
      </c>
      <c r="AF46" s="73" t="s">
        <v>62</v>
      </c>
      <c r="AG46" s="141">
        <v>1</v>
      </c>
      <c r="AH46" s="49" t="s">
        <v>359</v>
      </c>
      <c r="AI46" s="87" t="s">
        <v>360</v>
      </c>
      <c r="AJ46" s="141">
        <v>0</v>
      </c>
      <c r="AK46" s="49" t="s">
        <v>361</v>
      </c>
      <c r="AL46" s="73" t="s">
        <v>62</v>
      </c>
      <c r="AM46" s="73" t="s">
        <v>62</v>
      </c>
      <c r="AN46" s="37"/>
      <c r="AO46" s="37"/>
      <c r="AP46" s="146">
        <v>1</v>
      </c>
      <c r="AQ46" s="92" t="s">
        <v>362</v>
      </c>
      <c r="AR46" s="85" t="s">
        <v>363</v>
      </c>
      <c r="AS46" s="146">
        <v>1</v>
      </c>
      <c r="AT46" s="146" t="s">
        <v>364</v>
      </c>
      <c r="AU46" s="236" t="s">
        <v>72</v>
      </c>
      <c r="AV46" s="152" t="s">
        <v>73</v>
      </c>
      <c r="AW46" s="73" t="s">
        <v>74</v>
      </c>
      <c r="AX46" s="73" t="s">
        <v>95</v>
      </c>
      <c r="AY46" s="115"/>
      <c r="AZ46" s="115"/>
      <c r="BA46" s="115"/>
      <c r="BB46" s="115"/>
      <c r="BC46" s="115"/>
      <c r="BD46" s="115"/>
      <c r="BE46" s="115"/>
      <c r="BF46" s="115"/>
      <c r="BG46" s="296"/>
    </row>
    <row r="47" spans="1:59" s="31" customFormat="1" ht="84" hidden="1" x14ac:dyDescent="0.25">
      <c r="A47" s="33"/>
      <c r="B47" s="134">
        <v>24</v>
      </c>
      <c r="C47" s="49" t="s">
        <v>50</v>
      </c>
      <c r="D47" s="49" t="s">
        <v>101</v>
      </c>
      <c r="E47" s="49" t="s">
        <v>365</v>
      </c>
      <c r="F47" s="49" t="s">
        <v>312</v>
      </c>
      <c r="G47" s="49">
        <v>2023</v>
      </c>
      <c r="H47" s="49">
        <v>24</v>
      </c>
      <c r="I47" s="49">
        <v>1</v>
      </c>
      <c r="J47" s="49" t="s">
        <v>366</v>
      </c>
      <c r="K47" s="49" t="s">
        <v>367</v>
      </c>
      <c r="L47" s="49" t="s">
        <v>368</v>
      </c>
      <c r="M47" s="49" t="s">
        <v>369</v>
      </c>
      <c r="N47" s="49" t="s">
        <v>370</v>
      </c>
      <c r="O47" s="49">
        <v>36</v>
      </c>
      <c r="P47" s="135">
        <v>45219</v>
      </c>
      <c r="Q47" s="135">
        <v>45473</v>
      </c>
      <c r="R47" s="49">
        <v>10</v>
      </c>
      <c r="S47" s="49"/>
      <c r="T47" s="49" t="s">
        <v>75</v>
      </c>
      <c r="U47" s="49" t="s">
        <v>75</v>
      </c>
      <c r="V47" s="136">
        <v>1</v>
      </c>
      <c r="W47" s="49" t="s">
        <v>286</v>
      </c>
      <c r="X47" s="194" t="s">
        <v>72</v>
      </c>
      <c r="Y47" s="194" t="s">
        <v>133</v>
      </c>
      <c r="Z47" s="115"/>
      <c r="AA47" s="115"/>
      <c r="AB47" s="115"/>
      <c r="AC47" s="115"/>
      <c r="AD47" s="115"/>
      <c r="AE47" s="115"/>
      <c r="AF47" s="115"/>
      <c r="AG47" s="115"/>
      <c r="AH47" s="115"/>
      <c r="AI47" s="115"/>
      <c r="AJ47" s="115"/>
      <c r="AK47" s="115"/>
      <c r="AL47" s="115"/>
      <c r="AM47" s="115"/>
      <c r="AN47" s="196"/>
      <c r="AO47" s="196"/>
      <c r="AP47" s="174"/>
      <c r="AQ47" s="174"/>
      <c r="AR47" s="174"/>
      <c r="AS47" s="174"/>
      <c r="AT47" s="174"/>
      <c r="AU47" s="115"/>
      <c r="AV47" s="115"/>
      <c r="AW47" s="188"/>
      <c r="AX47" s="200"/>
      <c r="AY47" s="174"/>
      <c r="AZ47" s="174"/>
      <c r="BA47" s="174"/>
      <c r="BB47" s="174"/>
      <c r="BC47" s="174"/>
      <c r="BD47" s="174"/>
      <c r="BE47" s="174"/>
      <c r="BF47" s="174"/>
      <c r="BG47" s="294"/>
    </row>
    <row r="48" spans="1:59" s="31" customFormat="1" ht="142.5" hidden="1" customHeight="1" x14ac:dyDescent="0.25">
      <c r="A48" s="33"/>
      <c r="B48" s="134">
        <v>25</v>
      </c>
      <c r="C48" s="49" t="s">
        <v>50</v>
      </c>
      <c r="D48" s="49" t="s">
        <v>101</v>
      </c>
      <c r="E48" s="49" t="s">
        <v>365</v>
      </c>
      <c r="F48" s="49" t="s">
        <v>174</v>
      </c>
      <c r="G48" s="49">
        <v>2023</v>
      </c>
      <c r="H48" s="49">
        <v>25</v>
      </c>
      <c r="I48" s="49">
        <v>1</v>
      </c>
      <c r="J48" s="49" t="s">
        <v>371</v>
      </c>
      <c r="K48" s="49" t="s">
        <v>372</v>
      </c>
      <c r="L48" s="49" t="s">
        <v>373</v>
      </c>
      <c r="M48" s="49" t="s">
        <v>374</v>
      </c>
      <c r="N48" s="49" t="s">
        <v>375</v>
      </c>
      <c r="O48" s="49">
        <v>7</v>
      </c>
      <c r="P48" s="135">
        <v>45204</v>
      </c>
      <c r="Q48" s="135">
        <v>45657</v>
      </c>
      <c r="R48" s="49">
        <v>10</v>
      </c>
      <c r="S48" s="49"/>
      <c r="T48" s="49" t="s">
        <v>75</v>
      </c>
      <c r="U48" s="49" t="s">
        <v>75</v>
      </c>
      <c r="V48" s="136">
        <v>1</v>
      </c>
      <c r="W48" s="49" t="s">
        <v>286</v>
      </c>
      <c r="X48" s="194" t="s">
        <v>72</v>
      </c>
      <c r="Y48" s="194" t="s">
        <v>133</v>
      </c>
      <c r="Z48" s="115"/>
      <c r="AA48" s="115"/>
      <c r="AB48" s="115"/>
      <c r="AC48" s="115"/>
      <c r="AD48" s="115"/>
      <c r="AE48" s="115"/>
      <c r="AF48" s="115"/>
      <c r="AG48" s="115"/>
      <c r="AH48" s="115"/>
      <c r="AI48" s="115"/>
      <c r="AJ48" s="115"/>
      <c r="AK48" s="115"/>
      <c r="AL48" s="115"/>
      <c r="AM48" s="115"/>
      <c r="AN48" s="196"/>
      <c r="AO48" s="196"/>
      <c r="AP48" s="174"/>
      <c r="AQ48" s="174"/>
      <c r="AR48" s="174"/>
      <c r="AS48" s="174"/>
      <c r="AT48" s="174"/>
      <c r="AU48" s="115"/>
      <c r="AV48" s="115"/>
      <c r="AW48" s="188"/>
      <c r="AX48" s="200"/>
      <c r="AY48" s="174"/>
      <c r="AZ48" s="174"/>
      <c r="BA48" s="174"/>
      <c r="BB48" s="174"/>
      <c r="BC48" s="174"/>
      <c r="BD48" s="174"/>
      <c r="BE48" s="174"/>
      <c r="BF48" s="174"/>
      <c r="BG48" s="294"/>
    </row>
    <row r="49" spans="1:61" s="31" customFormat="1" ht="120" hidden="1" x14ac:dyDescent="0.25">
      <c r="A49" s="33"/>
      <c r="B49" s="134">
        <v>26</v>
      </c>
      <c r="C49" s="49" t="s">
        <v>50</v>
      </c>
      <c r="D49" s="49" t="s">
        <v>101</v>
      </c>
      <c r="E49" s="49" t="s">
        <v>365</v>
      </c>
      <c r="F49" s="49" t="s">
        <v>323</v>
      </c>
      <c r="G49" s="49">
        <v>2023</v>
      </c>
      <c r="H49" s="49">
        <v>26</v>
      </c>
      <c r="I49" s="49">
        <v>1</v>
      </c>
      <c r="J49" s="49" t="s">
        <v>376</v>
      </c>
      <c r="K49" s="49" t="s">
        <v>377</v>
      </c>
      <c r="L49" s="49" t="s">
        <v>378</v>
      </c>
      <c r="M49" s="49" t="s">
        <v>379</v>
      </c>
      <c r="N49" s="49" t="s">
        <v>380</v>
      </c>
      <c r="O49" s="49">
        <v>38</v>
      </c>
      <c r="P49" s="135">
        <v>45205</v>
      </c>
      <c r="Q49" s="135">
        <v>45473</v>
      </c>
      <c r="R49" s="49">
        <v>10</v>
      </c>
      <c r="S49" s="49"/>
      <c r="T49" s="49" t="s">
        <v>75</v>
      </c>
      <c r="U49" s="49" t="s">
        <v>75</v>
      </c>
      <c r="V49" s="49">
        <v>100</v>
      </c>
      <c r="W49" s="49" t="s">
        <v>286</v>
      </c>
      <c r="X49" s="194" t="s">
        <v>72</v>
      </c>
      <c r="Y49" s="194" t="s">
        <v>133</v>
      </c>
      <c r="Z49" s="115"/>
      <c r="AA49" s="115"/>
      <c r="AB49" s="115"/>
      <c r="AC49" s="115"/>
      <c r="AD49" s="115"/>
      <c r="AE49" s="115"/>
      <c r="AF49" s="115"/>
      <c r="AG49" s="115"/>
      <c r="AH49" s="115"/>
      <c r="AI49" s="115"/>
      <c r="AJ49" s="115"/>
      <c r="AK49" s="115"/>
      <c r="AL49" s="115"/>
      <c r="AM49" s="115"/>
      <c r="AN49" s="196"/>
      <c r="AO49" s="196"/>
      <c r="AP49" s="174"/>
      <c r="AQ49" s="174"/>
      <c r="AR49" s="174"/>
      <c r="AS49" s="174"/>
      <c r="AT49" s="174"/>
      <c r="AU49" s="115"/>
      <c r="AV49" s="115"/>
      <c r="AW49" s="188"/>
      <c r="AX49" s="200"/>
      <c r="AY49" s="174"/>
      <c r="AZ49" s="174"/>
      <c r="BA49" s="174"/>
      <c r="BB49" s="174"/>
      <c r="BC49" s="174"/>
      <c r="BD49" s="174"/>
      <c r="BE49" s="174"/>
      <c r="BF49" s="174"/>
      <c r="BG49" s="294"/>
      <c r="BH49" s="131"/>
    </row>
    <row r="50" spans="1:61" s="31" customFormat="1" ht="72" hidden="1" x14ac:dyDescent="0.25">
      <c r="A50" s="33"/>
      <c r="B50" s="134">
        <v>26</v>
      </c>
      <c r="C50" s="49" t="s">
        <v>50</v>
      </c>
      <c r="D50" s="49" t="s">
        <v>101</v>
      </c>
      <c r="E50" s="49" t="s">
        <v>365</v>
      </c>
      <c r="F50" s="49" t="s">
        <v>323</v>
      </c>
      <c r="G50" s="49">
        <v>2023</v>
      </c>
      <c r="H50" s="49">
        <v>26</v>
      </c>
      <c r="I50" s="49">
        <v>2</v>
      </c>
      <c r="J50" s="49" t="s">
        <v>381</v>
      </c>
      <c r="K50" s="49" t="s">
        <v>377</v>
      </c>
      <c r="L50" s="49" t="s">
        <v>382</v>
      </c>
      <c r="M50" s="49" t="s">
        <v>383</v>
      </c>
      <c r="N50" s="49" t="s">
        <v>380</v>
      </c>
      <c r="O50" s="49">
        <v>38</v>
      </c>
      <c r="P50" s="135">
        <v>45205</v>
      </c>
      <c r="Q50" s="135">
        <v>45473</v>
      </c>
      <c r="R50" s="49">
        <v>10</v>
      </c>
      <c r="S50" s="49"/>
      <c r="T50" s="49" t="s">
        <v>75</v>
      </c>
      <c r="U50" s="49" t="s">
        <v>75</v>
      </c>
      <c r="V50" s="49" t="s">
        <v>384</v>
      </c>
      <c r="W50" s="49" t="s">
        <v>286</v>
      </c>
      <c r="X50" s="194" t="s">
        <v>72</v>
      </c>
      <c r="Y50" s="194" t="s">
        <v>133</v>
      </c>
      <c r="Z50" s="115"/>
      <c r="AA50" s="115"/>
      <c r="AB50" s="115"/>
      <c r="AC50" s="115"/>
      <c r="AD50" s="115"/>
      <c r="AE50" s="115"/>
      <c r="AF50" s="115"/>
      <c r="AG50" s="115"/>
      <c r="AH50" s="115"/>
      <c r="AI50" s="115"/>
      <c r="AJ50" s="115"/>
      <c r="AK50" s="115"/>
      <c r="AL50" s="115"/>
      <c r="AM50" s="115"/>
      <c r="AN50" s="196"/>
      <c r="AO50" s="196"/>
      <c r="AP50" s="174"/>
      <c r="AQ50" s="174"/>
      <c r="AR50" s="174"/>
      <c r="AS50" s="174"/>
      <c r="AT50" s="174"/>
      <c r="AU50" s="115"/>
      <c r="AV50" s="115"/>
      <c r="AW50" s="188"/>
      <c r="AX50" s="200"/>
      <c r="AY50" s="174"/>
      <c r="AZ50" s="174"/>
      <c r="BA50" s="174"/>
      <c r="BB50" s="174"/>
      <c r="BC50" s="174"/>
      <c r="BD50" s="174"/>
      <c r="BE50" s="174"/>
      <c r="BF50" s="174"/>
      <c r="BG50" s="294"/>
      <c r="BH50" s="131"/>
    </row>
    <row r="51" spans="1:61" ht="318" customHeight="1" x14ac:dyDescent="0.25">
      <c r="A51" s="25"/>
      <c r="B51" s="134">
        <v>27</v>
      </c>
      <c r="C51" s="49" t="s">
        <v>50</v>
      </c>
      <c r="D51" s="49" t="s">
        <v>101</v>
      </c>
      <c r="E51" s="49" t="s">
        <v>52</v>
      </c>
      <c r="F51" s="49" t="s">
        <v>53</v>
      </c>
      <c r="G51" s="49">
        <v>2023</v>
      </c>
      <c r="H51" s="49">
        <v>1</v>
      </c>
      <c r="I51" s="49">
        <v>1</v>
      </c>
      <c r="J51" s="49" t="s">
        <v>385</v>
      </c>
      <c r="K51" s="49"/>
      <c r="L51" s="49" t="s">
        <v>386</v>
      </c>
      <c r="M51" s="49" t="s">
        <v>387</v>
      </c>
      <c r="N51" s="49" t="s">
        <v>388</v>
      </c>
      <c r="O51" s="49" t="s">
        <v>389</v>
      </c>
      <c r="P51" s="135">
        <v>45292</v>
      </c>
      <c r="Q51" s="135">
        <v>45657</v>
      </c>
      <c r="R51" s="49">
        <v>10</v>
      </c>
      <c r="S51" s="49" t="s">
        <v>60</v>
      </c>
      <c r="T51" s="49" t="s">
        <v>60</v>
      </c>
      <c r="U51" s="49" t="s">
        <v>60</v>
      </c>
      <c r="V51" s="82">
        <v>0</v>
      </c>
      <c r="W51" s="50" t="s">
        <v>390</v>
      </c>
      <c r="X51" s="83" t="s">
        <v>62</v>
      </c>
      <c r="Y51" s="83" t="s">
        <v>62</v>
      </c>
      <c r="Z51" s="136" t="s">
        <v>60</v>
      </c>
      <c r="AA51" s="143" t="s">
        <v>391</v>
      </c>
      <c r="AB51" s="86" t="s">
        <v>392</v>
      </c>
      <c r="AC51" s="137">
        <v>0.33</v>
      </c>
      <c r="AD51" s="49" t="s">
        <v>393</v>
      </c>
      <c r="AE51" s="73" t="s">
        <v>62</v>
      </c>
      <c r="AF51" s="73" t="s">
        <v>62</v>
      </c>
      <c r="AG51" s="136">
        <v>1</v>
      </c>
      <c r="AH51" s="49" t="s">
        <v>394</v>
      </c>
      <c r="AI51" s="87" t="s">
        <v>395</v>
      </c>
      <c r="AJ51" s="136">
        <v>0.67</v>
      </c>
      <c r="AK51" s="49" t="s">
        <v>396</v>
      </c>
      <c r="AL51" s="73" t="s">
        <v>62</v>
      </c>
      <c r="AM51" s="73" t="s">
        <v>62</v>
      </c>
      <c r="AN51" s="59"/>
      <c r="AO51" s="59"/>
      <c r="AP51" s="73" t="s">
        <v>397</v>
      </c>
      <c r="AQ51" s="73" t="s">
        <v>398</v>
      </c>
      <c r="AR51" s="73" t="s">
        <v>397</v>
      </c>
      <c r="AS51" s="136">
        <v>0.67</v>
      </c>
      <c r="AT51" s="73" t="s">
        <v>399</v>
      </c>
      <c r="AU51" s="73" t="s">
        <v>62</v>
      </c>
      <c r="AV51" s="73" t="s">
        <v>62</v>
      </c>
      <c r="AW51" s="73"/>
      <c r="AX51" s="73"/>
      <c r="AY51" s="146">
        <v>1</v>
      </c>
      <c r="AZ51" s="92" t="s">
        <v>400</v>
      </c>
      <c r="BA51" s="177" t="s">
        <v>401</v>
      </c>
      <c r="BB51" s="136">
        <v>1</v>
      </c>
      <c r="BC51" s="49" t="s">
        <v>4094</v>
      </c>
      <c r="BD51" s="73" t="s">
        <v>72</v>
      </c>
      <c r="BE51" s="73" t="s">
        <v>73</v>
      </c>
      <c r="BF51" s="314" t="s">
        <v>95</v>
      </c>
      <c r="BG51" s="314" t="s">
        <v>74</v>
      </c>
      <c r="BI51" s="25"/>
    </row>
    <row r="52" spans="1:61" ht="249.75" customHeight="1" x14ac:dyDescent="0.25">
      <c r="A52" s="25"/>
      <c r="B52" s="134">
        <v>28</v>
      </c>
      <c r="C52" s="49" t="s">
        <v>50</v>
      </c>
      <c r="D52" s="49" t="s">
        <v>101</v>
      </c>
      <c r="E52" s="49" t="s">
        <v>52</v>
      </c>
      <c r="F52" s="49" t="s">
        <v>312</v>
      </c>
      <c r="G52" s="49">
        <v>2023</v>
      </c>
      <c r="H52" s="49">
        <v>2</v>
      </c>
      <c r="I52" s="49">
        <v>1</v>
      </c>
      <c r="J52" s="49" t="s">
        <v>366</v>
      </c>
      <c r="K52" s="49"/>
      <c r="L52" s="49" t="s">
        <v>402</v>
      </c>
      <c r="M52" s="49" t="s">
        <v>403</v>
      </c>
      <c r="N52" s="49" t="s">
        <v>388</v>
      </c>
      <c r="O52" s="49" t="s">
        <v>389</v>
      </c>
      <c r="P52" s="135">
        <v>45292</v>
      </c>
      <c r="Q52" s="135">
        <v>45657</v>
      </c>
      <c r="R52" s="49">
        <v>10</v>
      </c>
      <c r="S52" s="49" t="s">
        <v>60</v>
      </c>
      <c r="T52" s="49" t="s">
        <v>60</v>
      </c>
      <c r="U52" s="49" t="s">
        <v>60</v>
      </c>
      <c r="V52" s="82">
        <v>0</v>
      </c>
      <c r="W52" s="50" t="s">
        <v>390</v>
      </c>
      <c r="X52" s="83" t="s">
        <v>62</v>
      </c>
      <c r="Y52" s="83" t="s">
        <v>62</v>
      </c>
      <c r="Z52" s="136" t="s">
        <v>60</v>
      </c>
      <c r="AA52" s="136" t="s">
        <v>60</v>
      </c>
      <c r="AB52" s="86" t="s">
        <v>404</v>
      </c>
      <c r="AC52" s="137">
        <v>0</v>
      </c>
      <c r="AD52" s="49" t="s">
        <v>405</v>
      </c>
      <c r="AE52" s="73" t="s">
        <v>62</v>
      </c>
      <c r="AF52" s="73" t="s">
        <v>62</v>
      </c>
      <c r="AG52" s="136">
        <v>1</v>
      </c>
      <c r="AH52" s="49" t="s">
        <v>406</v>
      </c>
      <c r="AI52" s="87" t="s">
        <v>407</v>
      </c>
      <c r="AJ52" s="136">
        <v>0.5</v>
      </c>
      <c r="AK52" s="49" t="s">
        <v>408</v>
      </c>
      <c r="AL52" s="73" t="s">
        <v>62</v>
      </c>
      <c r="AM52" s="73" t="s">
        <v>62</v>
      </c>
      <c r="AN52" s="59"/>
      <c r="AO52" s="59"/>
      <c r="AP52" s="73" t="s">
        <v>397</v>
      </c>
      <c r="AQ52" s="73" t="s">
        <v>398</v>
      </c>
      <c r="AR52" s="73" t="s">
        <v>397</v>
      </c>
      <c r="AS52" s="136">
        <v>0.5</v>
      </c>
      <c r="AT52" s="73" t="s">
        <v>399</v>
      </c>
      <c r="AU52" s="73" t="s">
        <v>62</v>
      </c>
      <c r="AV52" s="73" t="s">
        <v>62</v>
      </c>
      <c r="AW52" s="73"/>
      <c r="AX52" s="73"/>
      <c r="AY52" s="146">
        <v>1</v>
      </c>
      <c r="AZ52" s="92" t="s">
        <v>409</v>
      </c>
      <c r="BA52" s="177" t="s">
        <v>410</v>
      </c>
      <c r="BB52" s="136">
        <v>1</v>
      </c>
      <c r="BC52" s="49" t="s">
        <v>4095</v>
      </c>
      <c r="BD52" s="73" t="s">
        <v>72</v>
      </c>
      <c r="BE52" s="73" t="s">
        <v>73</v>
      </c>
      <c r="BF52" s="314" t="s">
        <v>95</v>
      </c>
      <c r="BG52" s="314" t="s">
        <v>74</v>
      </c>
      <c r="BI52" s="25"/>
    </row>
    <row r="53" spans="1:61" ht="72" x14ac:dyDescent="0.25">
      <c r="A53" s="25"/>
      <c r="B53" s="134">
        <v>29</v>
      </c>
      <c r="C53" s="49" t="s">
        <v>50</v>
      </c>
      <c r="D53" s="49" t="s">
        <v>101</v>
      </c>
      <c r="E53" s="49" t="s">
        <v>52</v>
      </c>
      <c r="F53" s="49" t="s">
        <v>174</v>
      </c>
      <c r="G53" s="49">
        <v>2023</v>
      </c>
      <c r="H53" s="49">
        <v>3</v>
      </c>
      <c r="I53" s="49">
        <v>1</v>
      </c>
      <c r="J53" s="49" t="s">
        <v>411</v>
      </c>
      <c r="K53" s="49"/>
      <c r="L53" s="49" t="s">
        <v>412</v>
      </c>
      <c r="M53" s="49" t="s">
        <v>413</v>
      </c>
      <c r="N53" s="49" t="s">
        <v>414</v>
      </c>
      <c r="O53" s="49" t="s">
        <v>389</v>
      </c>
      <c r="P53" s="135">
        <v>45292</v>
      </c>
      <c r="Q53" s="135">
        <v>45443</v>
      </c>
      <c r="R53" s="49">
        <v>10</v>
      </c>
      <c r="S53" s="49" t="s">
        <v>60</v>
      </c>
      <c r="T53" s="49" t="s">
        <v>60</v>
      </c>
      <c r="U53" s="49" t="s">
        <v>60</v>
      </c>
      <c r="V53" s="82">
        <v>0</v>
      </c>
      <c r="W53" s="50" t="s">
        <v>390</v>
      </c>
      <c r="X53" s="83" t="s">
        <v>62</v>
      </c>
      <c r="Y53" s="83" t="s">
        <v>62</v>
      </c>
      <c r="Z53" s="136" t="s">
        <v>60</v>
      </c>
      <c r="AA53" s="136" t="s">
        <v>60</v>
      </c>
      <c r="AB53" s="49" t="s">
        <v>60</v>
      </c>
      <c r="AC53" s="137">
        <v>0</v>
      </c>
      <c r="AD53" s="49" t="s">
        <v>60</v>
      </c>
      <c r="AE53" s="73" t="s">
        <v>62</v>
      </c>
      <c r="AF53" s="73" t="s">
        <v>62</v>
      </c>
      <c r="AG53" s="136">
        <v>0.25</v>
      </c>
      <c r="AH53" s="49" t="s">
        <v>415</v>
      </c>
      <c r="AI53" s="87" t="s">
        <v>416</v>
      </c>
      <c r="AJ53" s="136">
        <v>0</v>
      </c>
      <c r="AK53" s="49" t="s">
        <v>417</v>
      </c>
      <c r="AL53" s="73" t="s">
        <v>62</v>
      </c>
      <c r="AM53" s="73" t="s">
        <v>62</v>
      </c>
      <c r="AN53" s="59"/>
      <c r="AO53" s="59"/>
      <c r="AP53" s="73" t="s">
        <v>397</v>
      </c>
      <c r="AQ53" s="73" t="s">
        <v>398</v>
      </c>
      <c r="AR53" s="73" t="s">
        <v>397</v>
      </c>
      <c r="AS53" s="136">
        <v>0</v>
      </c>
      <c r="AT53" s="73" t="s">
        <v>399</v>
      </c>
      <c r="AU53" s="73" t="s">
        <v>62</v>
      </c>
      <c r="AV53" s="73" t="s">
        <v>62</v>
      </c>
      <c r="AW53" s="73"/>
      <c r="AX53" s="73"/>
      <c r="AY53" s="146">
        <v>1</v>
      </c>
      <c r="AZ53" s="92" t="s">
        <v>418</v>
      </c>
      <c r="BA53" s="177" t="s">
        <v>419</v>
      </c>
      <c r="BB53" s="146">
        <v>1</v>
      </c>
      <c r="BC53" s="92" t="s">
        <v>4096</v>
      </c>
      <c r="BD53" s="73" t="s">
        <v>72</v>
      </c>
      <c r="BE53" s="73" t="s">
        <v>73</v>
      </c>
      <c r="BF53" s="314" t="s">
        <v>95</v>
      </c>
      <c r="BG53" s="314" t="s">
        <v>74</v>
      </c>
      <c r="BI53" s="25"/>
    </row>
    <row r="54" spans="1:61" ht="241.5" hidden="1" customHeight="1" x14ac:dyDescent="0.25">
      <c r="A54" s="25"/>
      <c r="B54" s="134">
        <v>30</v>
      </c>
      <c r="C54" s="49" t="s">
        <v>50</v>
      </c>
      <c r="D54" s="49" t="s">
        <v>101</v>
      </c>
      <c r="E54" s="49" t="s">
        <v>52</v>
      </c>
      <c r="F54" s="49" t="s">
        <v>323</v>
      </c>
      <c r="G54" s="49">
        <v>2023</v>
      </c>
      <c r="H54" s="49">
        <v>4</v>
      </c>
      <c r="I54" s="49">
        <v>1</v>
      </c>
      <c r="J54" s="49" t="s">
        <v>420</v>
      </c>
      <c r="K54" s="49"/>
      <c r="L54" s="49" t="s">
        <v>421</v>
      </c>
      <c r="M54" s="49" t="s">
        <v>422</v>
      </c>
      <c r="N54" s="49" t="s">
        <v>423</v>
      </c>
      <c r="O54" s="49" t="s">
        <v>389</v>
      </c>
      <c r="P54" s="135">
        <v>45292</v>
      </c>
      <c r="Q54" s="135">
        <v>45657</v>
      </c>
      <c r="R54" s="49">
        <v>10</v>
      </c>
      <c r="S54" s="49" t="s">
        <v>60</v>
      </c>
      <c r="T54" s="49" t="s">
        <v>60</v>
      </c>
      <c r="U54" s="49" t="s">
        <v>60</v>
      </c>
      <c r="V54" s="82">
        <v>0</v>
      </c>
      <c r="W54" s="50" t="s">
        <v>390</v>
      </c>
      <c r="X54" s="83" t="s">
        <v>62</v>
      </c>
      <c r="Y54" s="83" t="s">
        <v>62</v>
      </c>
      <c r="Z54" s="136" t="s">
        <v>60</v>
      </c>
      <c r="AA54" s="143" t="s">
        <v>424</v>
      </c>
      <c r="AB54" s="86" t="s">
        <v>425</v>
      </c>
      <c r="AC54" s="137">
        <v>0.05</v>
      </c>
      <c r="AD54" s="49" t="s">
        <v>426</v>
      </c>
      <c r="AE54" s="73" t="s">
        <v>62</v>
      </c>
      <c r="AF54" s="73" t="s">
        <v>62</v>
      </c>
      <c r="AG54" s="136">
        <v>1</v>
      </c>
      <c r="AH54" s="49" t="s">
        <v>427</v>
      </c>
      <c r="AI54" s="87" t="s">
        <v>428</v>
      </c>
      <c r="AJ54" s="136">
        <v>0.5</v>
      </c>
      <c r="AK54" s="49" t="s">
        <v>429</v>
      </c>
      <c r="AL54" s="73" t="s">
        <v>62</v>
      </c>
      <c r="AM54" s="73" t="s">
        <v>62</v>
      </c>
      <c r="AN54" s="59"/>
      <c r="AO54" s="59"/>
      <c r="AP54" s="141">
        <v>1</v>
      </c>
      <c r="AQ54" s="143" t="s">
        <v>430</v>
      </c>
      <c r="AR54" s="91" t="s">
        <v>431</v>
      </c>
      <c r="AS54" s="158">
        <v>1</v>
      </c>
      <c r="AT54" s="49" t="s">
        <v>432</v>
      </c>
      <c r="AU54" s="73" t="s">
        <v>72</v>
      </c>
      <c r="AV54" s="73" t="s">
        <v>73</v>
      </c>
      <c r="AW54" s="73" t="s">
        <v>95</v>
      </c>
      <c r="AX54" s="73" t="s">
        <v>74</v>
      </c>
      <c r="AY54" s="115"/>
      <c r="AZ54" s="115"/>
      <c r="BA54" s="115"/>
      <c r="BB54" s="115"/>
      <c r="BC54" s="115"/>
      <c r="BD54" s="115"/>
      <c r="BE54" s="115"/>
      <c r="BF54" s="115"/>
      <c r="BG54" s="296"/>
      <c r="BH54" s="26"/>
    </row>
    <row r="55" spans="1:61" s="31" customFormat="1" ht="137.25" hidden="1" customHeight="1" x14ac:dyDescent="0.25">
      <c r="A55" s="25"/>
      <c r="B55" s="134">
        <v>31</v>
      </c>
      <c r="C55" s="49" t="s">
        <v>50</v>
      </c>
      <c r="D55" s="49" t="s">
        <v>101</v>
      </c>
      <c r="E55" s="49" t="s">
        <v>52</v>
      </c>
      <c r="F55" s="49" t="s">
        <v>227</v>
      </c>
      <c r="G55" s="49">
        <v>2023</v>
      </c>
      <c r="H55" s="49">
        <v>5</v>
      </c>
      <c r="I55" s="49">
        <v>1</v>
      </c>
      <c r="J55" s="49" t="s">
        <v>433</v>
      </c>
      <c r="K55" s="49"/>
      <c r="L55" s="49" t="s">
        <v>434</v>
      </c>
      <c r="M55" s="49" t="s">
        <v>435</v>
      </c>
      <c r="N55" s="49" t="s">
        <v>436</v>
      </c>
      <c r="O55" s="49"/>
      <c r="P55" s="135">
        <v>45292</v>
      </c>
      <c r="Q55" s="135">
        <v>45412</v>
      </c>
      <c r="R55" s="49">
        <v>10</v>
      </c>
      <c r="S55" s="49" t="s">
        <v>60</v>
      </c>
      <c r="T55" s="49" t="s">
        <v>60</v>
      </c>
      <c r="U55" s="49" t="s">
        <v>60</v>
      </c>
      <c r="V55" s="82">
        <v>0</v>
      </c>
      <c r="W55" s="50" t="s">
        <v>390</v>
      </c>
      <c r="X55" s="83" t="s">
        <v>62</v>
      </c>
      <c r="Y55" s="83" t="s">
        <v>62</v>
      </c>
      <c r="Z55" s="136" t="s">
        <v>60</v>
      </c>
      <c r="AA55" s="143" t="s">
        <v>437</v>
      </c>
      <c r="AB55" s="86" t="s">
        <v>438</v>
      </c>
      <c r="AC55" s="137">
        <v>0</v>
      </c>
      <c r="AD55" s="49" t="s">
        <v>439</v>
      </c>
      <c r="AE55" s="73" t="s">
        <v>62</v>
      </c>
      <c r="AF55" s="73" t="s">
        <v>62</v>
      </c>
      <c r="AG55" s="136">
        <v>1</v>
      </c>
      <c r="AH55" s="49" t="s">
        <v>440</v>
      </c>
      <c r="AI55" s="300" t="s">
        <v>441</v>
      </c>
      <c r="AJ55" s="136">
        <v>1</v>
      </c>
      <c r="AK55" s="143" t="s">
        <v>442</v>
      </c>
      <c r="AL55" s="73" t="s">
        <v>72</v>
      </c>
      <c r="AM55" s="73" t="s">
        <v>73</v>
      </c>
      <c r="AN55" s="196" t="s">
        <v>95</v>
      </c>
      <c r="AO55" s="196" t="s">
        <v>74</v>
      </c>
      <c r="AP55" s="115"/>
      <c r="AQ55" s="115"/>
      <c r="AR55" s="115"/>
      <c r="AS55" s="115"/>
      <c r="AT55" s="115"/>
      <c r="AU55" s="115"/>
      <c r="AV55" s="115"/>
      <c r="AW55" s="115"/>
      <c r="AX55" s="115"/>
      <c r="AY55" s="174"/>
      <c r="AZ55" s="174"/>
      <c r="BA55" s="174"/>
      <c r="BB55" s="174"/>
      <c r="BC55" s="174"/>
      <c r="BD55" s="174"/>
      <c r="BE55" s="174"/>
      <c r="BF55" s="174"/>
      <c r="BG55" s="294"/>
      <c r="BH55" s="131"/>
    </row>
    <row r="56" spans="1:61" ht="168" x14ac:dyDescent="0.25">
      <c r="A56" s="25"/>
      <c r="B56" s="134">
        <v>32</v>
      </c>
      <c r="C56" s="49" t="s">
        <v>50</v>
      </c>
      <c r="D56" s="49" t="s">
        <v>101</v>
      </c>
      <c r="E56" s="49" t="s">
        <v>52</v>
      </c>
      <c r="F56" s="49" t="s">
        <v>227</v>
      </c>
      <c r="G56" s="49">
        <v>2023</v>
      </c>
      <c r="H56" s="49">
        <v>6</v>
      </c>
      <c r="I56" s="49">
        <v>1</v>
      </c>
      <c r="J56" s="49" t="s">
        <v>443</v>
      </c>
      <c r="K56" s="49"/>
      <c r="L56" s="49" t="s">
        <v>444</v>
      </c>
      <c r="M56" s="49" t="s">
        <v>445</v>
      </c>
      <c r="N56" s="49" t="s">
        <v>446</v>
      </c>
      <c r="O56" s="49"/>
      <c r="P56" s="135">
        <v>45292</v>
      </c>
      <c r="Q56" s="135">
        <v>45657</v>
      </c>
      <c r="R56" s="49">
        <v>10</v>
      </c>
      <c r="S56" s="49" t="s">
        <v>60</v>
      </c>
      <c r="T56" s="49" t="s">
        <v>60</v>
      </c>
      <c r="U56" s="49" t="s">
        <v>60</v>
      </c>
      <c r="V56" s="82">
        <v>0</v>
      </c>
      <c r="W56" s="50" t="s">
        <v>390</v>
      </c>
      <c r="X56" s="83" t="s">
        <v>62</v>
      </c>
      <c r="Y56" s="83" t="s">
        <v>62</v>
      </c>
      <c r="Z56" s="136" t="s">
        <v>60</v>
      </c>
      <c r="AA56" s="143" t="s">
        <v>447</v>
      </c>
      <c r="AB56" s="86" t="s">
        <v>448</v>
      </c>
      <c r="AC56" s="137">
        <v>0</v>
      </c>
      <c r="AD56" s="49" t="s">
        <v>449</v>
      </c>
      <c r="AE56" s="73" t="s">
        <v>62</v>
      </c>
      <c r="AF56" s="73" t="s">
        <v>62</v>
      </c>
      <c r="AG56" s="136">
        <v>1</v>
      </c>
      <c r="AH56" s="49" t="s">
        <v>450</v>
      </c>
      <c r="AI56" s="87" t="s">
        <v>451</v>
      </c>
      <c r="AJ56" s="136">
        <v>0.5</v>
      </c>
      <c r="AK56" s="49" t="s">
        <v>452</v>
      </c>
      <c r="AL56" s="73" t="s">
        <v>62</v>
      </c>
      <c r="AM56" s="73" t="s">
        <v>62</v>
      </c>
      <c r="AN56" s="59"/>
      <c r="AO56" s="59"/>
      <c r="AP56" s="73" t="s">
        <v>397</v>
      </c>
      <c r="AQ56" s="73" t="s">
        <v>398</v>
      </c>
      <c r="AR56" s="73" t="s">
        <v>397</v>
      </c>
      <c r="AS56" s="136">
        <v>0.5</v>
      </c>
      <c r="AT56" s="73" t="s">
        <v>399</v>
      </c>
      <c r="AU56" s="73" t="s">
        <v>62</v>
      </c>
      <c r="AV56" s="73" t="s">
        <v>62</v>
      </c>
      <c r="AW56" s="73"/>
      <c r="AX56" s="73"/>
      <c r="AY56" s="146">
        <v>1</v>
      </c>
      <c r="AZ56" s="92" t="s">
        <v>453</v>
      </c>
      <c r="BA56" s="177" t="s">
        <v>454</v>
      </c>
      <c r="BB56" s="146">
        <v>1</v>
      </c>
      <c r="BC56" s="92" t="s">
        <v>4097</v>
      </c>
      <c r="BD56" s="73" t="s">
        <v>72</v>
      </c>
      <c r="BE56" s="73" t="s">
        <v>73</v>
      </c>
      <c r="BF56" s="314" t="s">
        <v>95</v>
      </c>
      <c r="BG56" s="314" t="s">
        <v>74</v>
      </c>
      <c r="BI56" s="25"/>
    </row>
    <row r="57" spans="1:61" ht="252" hidden="1" customHeight="1" x14ac:dyDescent="0.25">
      <c r="A57" s="25"/>
      <c r="B57" s="134">
        <v>33</v>
      </c>
      <c r="C57" s="49" t="s">
        <v>50</v>
      </c>
      <c r="D57" s="49" t="s">
        <v>101</v>
      </c>
      <c r="E57" s="49" t="s">
        <v>455</v>
      </c>
      <c r="F57" s="49" t="s">
        <v>103</v>
      </c>
      <c r="G57" s="49">
        <v>2023</v>
      </c>
      <c r="H57" s="49">
        <v>1</v>
      </c>
      <c r="I57" s="49">
        <v>1</v>
      </c>
      <c r="J57" s="49" t="s">
        <v>456</v>
      </c>
      <c r="K57" s="49" t="s">
        <v>457</v>
      </c>
      <c r="L57" s="49" t="s">
        <v>458</v>
      </c>
      <c r="M57" s="49" t="s">
        <v>459</v>
      </c>
      <c r="N57" s="49" t="s">
        <v>460</v>
      </c>
      <c r="O57" s="49">
        <v>2</v>
      </c>
      <c r="P57" s="135">
        <v>45809</v>
      </c>
      <c r="Q57" s="135">
        <v>46022</v>
      </c>
      <c r="R57" s="229">
        <f>(DAYS360(P57,Q57))/360*54</f>
        <v>31.500000000000004</v>
      </c>
      <c r="S57" s="141">
        <v>1</v>
      </c>
      <c r="T57" s="49" t="s">
        <v>461</v>
      </c>
      <c r="U57" s="87" t="s">
        <v>462</v>
      </c>
      <c r="V57" s="82">
        <v>0.5</v>
      </c>
      <c r="W57" s="50" t="s">
        <v>463</v>
      </c>
      <c r="X57" s="83" t="s">
        <v>62</v>
      </c>
      <c r="Y57" s="83" t="s">
        <v>62</v>
      </c>
      <c r="Z57" s="82">
        <v>0.5</v>
      </c>
      <c r="AA57" s="50" t="s">
        <v>464</v>
      </c>
      <c r="AB57" s="85" t="s">
        <v>465</v>
      </c>
      <c r="AC57" s="141">
        <v>0.5</v>
      </c>
      <c r="AD57" s="49" t="s">
        <v>466</v>
      </c>
      <c r="AE57" s="73" t="s">
        <v>62</v>
      </c>
      <c r="AF57" s="73" t="s">
        <v>62</v>
      </c>
      <c r="AG57" s="141">
        <v>0.5</v>
      </c>
      <c r="AH57" s="49" t="s">
        <v>467</v>
      </c>
      <c r="AI57" s="84" t="s">
        <v>468</v>
      </c>
      <c r="AJ57" s="141">
        <v>0.5</v>
      </c>
      <c r="AK57" s="73" t="s">
        <v>469</v>
      </c>
      <c r="AL57" s="73" t="s">
        <v>117</v>
      </c>
      <c r="AM57" s="73" t="s">
        <v>117</v>
      </c>
      <c r="AN57" s="55"/>
      <c r="AO57" s="55"/>
      <c r="AP57" s="141">
        <v>1</v>
      </c>
      <c r="AQ57" s="142" t="s">
        <v>470</v>
      </c>
      <c r="AR57" s="85" t="s">
        <v>471</v>
      </c>
      <c r="AS57" s="141">
        <v>1</v>
      </c>
      <c r="AT57" s="49" t="s">
        <v>148</v>
      </c>
      <c r="AU57" s="73" t="s">
        <v>72</v>
      </c>
      <c r="AV57" s="73" t="s">
        <v>133</v>
      </c>
      <c r="AW57" s="203" t="s">
        <v>95</v>
      </c>
      <c r="AX57" s="203" t="s">
        <v>74</v>
      </c>
      <c r="AY57" s="115"/>
      <c r="AZ57" s="115"/>
      <c r="BA57" s="115"/>
      <c r="BB57" s="115"/>
      <c r="BC57" s="115"/>
      <c r="BD57" s="115"/>
      <c r="BE57" s="115"/>
      <c r="BF57" s="115"/>
      <c r="BG57" s="296"/>
      <c r="BH57" s="26"/>
    </row>
    <row r="58" spans="1:61" ht="144" x14ac:dyDescent="0.25">
      <c r="A58" s="25"/>
      <c r="B58" s="134">
        <v>34</v>
      </c>
      <c r="C58" s="49" t="s">
        <v>50</v>
      </c>
      <c r="D58" s="49" t="s">
        <v>101</v>
      </c>
      <c r="E58" s="49" t="s">
        <v>472</v>
      </c>
      <c r="F58" s="49" t="s">
        <v>103</v>
      </c>
      <c r="G58" s="49">
        <v>2023</v>
      </c>
      <c r="H58" s="49">
        <v>2</v>
      </c>
      <c r="I58" s="49">
        <v>1</v>
      </c>
      <c r="J58" s="49" t="s">
        <v>473</v>
      </c>
      <c r="K58" s="49" t="s">
        <v>474</v>
      </c>
      <c r="L58" s="49" t="s">
        <v>475</v>
      </c>
      <c r="M58" s="49" t="s">
        <v>476</v>
      </c>
      <c r="N58" s="49" t="s">
        <v>477</v>
      </c>
      <c r="O58" s="49">
        <v>6</v>
      </c>
      <c r="P58" s="135">
        <v>45809</v>
      </c>
      <c r="Q58" s="135">
        <v>46022</v>
      </c>
      <c r="R58" s="229">
        <f>(DAYS360(P58,Q58))/360*54</f>
        <v>31.500000000000004</v>
      </c>
      <c r="S58" s="136">
        <v>0.8</v>
      </c>
      <c r="T58" s="49" t="s">
        <v>478</v>
      </c>
      <c r="U58" s="84" t="s">
        <v>479</v>
      </c>
      <c r="V58" s="82">
        <v>0.1</v>
      </c>
      <c r="W58" s="50" t="s">
        <v>480</v>
      </c>
      <c r="X58" s="83" t="s">
        <v>62</v>
      </c>
      <c r="Y58" s="83" t="s">
        <v>62</v>
      </c>
      <c r="Z58" s="82">
        <v>0.25</v>
      </c>
      <c r="AA58" s="50" t="s">
        <v>481</v>
      </c>
      <c r="AB58" s="85" t="s">
        <v>482</v>
      </c>
      <c r="AC58" s="136">
        <v>0.2</v>
      </c>
      <c r="AD58" s="49" t="s">
        <v>483</v>
      </c>
      <c r="AE58" s="73" t="s">
        <v>62</v>
      </c>
      <c r="AF58" s="73" t="s">
        <v>62</v>
      </c>
      <c r="AG58" s="136">
        <v>0</v>
      </c>
      <c r="AH58" s="49" t="s">
        <v>484</v>
      </c>
      <c r="AI58" s="49" t="s">
        <v>75</v>
      </c>
      <c r="AJ58" s="141">
        <v>0.2</v>
      </c>
      <c r="AK58" s="49" t="s">
        <v>485</v>
      </c>
      <c r="AL58" s="73" t="s">
        <v>117</v>
      </c>
      <c r="AM58" s="73" t="s">
        <v>117</v>
      </c>
      <c r="AN58" s="55"/>
      <c r="AO58" s="55"/>
      <c r="AP58" s="141">
        <v>0.5</v>
      </c>
      <c r="AQ58" s="199" t="s">
        <v>486</v>
      </c>
      <c r="AR58" s="85" t="s">
        <v>487</v>
      </c>
      <c r="AS58" s="141">
        <v>0.2</v>
      </c>
      <c r="AT58" s="49" t="s">
        <v>488</v>
      </c>
      <c r="AU58" s="73" t="s">
        <v>117</v>
      </c>
      <c r="AV58" s="73" t="s">
        <v>117</v>
      </c>
      <c r="AW58" s="73"/>
      <c r="AX58" s="73"/>
      <c r="AY58" s="146">
        <v>1</v>
      </c>
      <c r="AZ58" s="92" t="s">
        <v>489</v>
      </c>
      <c r="BA58" s="177" t="s">
        <v>487</v>
      </c>
      <c r="BB58" s="136">
        <v>1</v>
      </c>
      <c r="BC58" s="49" t="s">
        <v>490</v>
      </c>
      <c r="BD58" s="73" t="s">
        <v>72</v>
      </c>
      <c r="BE58" s="73" t="s">
        <v>133</v>
      </c>
      <c r="BF58" s="314" t="s">
        <v>95</v>
      </c>
      <c r="BG58" s="314" t="s">
        <v>74</v>
      </c>
    </row>
    <row r="59" spans="1:61" ht="336" x14ac:dyDescent="0.25">
      <c r="A59" s="25"/>
      <c r="B59" s="134">
        <v>35</v>
      </c>
      <c r="C59" s="49" t="s">
        <v>50</v>
      </c>
      <c r="D59" s="49" t="s">
        <v>101</v>
      </c>
      <c r="E59" s="49" t="s">
        <v>491</v>
      </c>
      <c r="F59" s="49" t="s">
        <v>103</v>
      </c>
      <c r="G59" s="49">
        <v>2023</v>
      </c>
      <c r="H59" s="49">
        <v>3</v>
      </c>
      <c r="I59" s="49">
        <v>1</v>
      </c>
      <c r="J59" s="49" t="s">
        <v>492</v>
      </c>
      <c r="K59" s="49" t="s">
        <v>493</v>
      </c>
      <c r="L59" s="49" t="s">
        <v>494</v>
      </c>
      <c r="M59" s="49" t="s">
        <v>495</v>
      </c>
      <c r="N59" s="49" t="s">
        <v>496</v>
      </c>
      <c r="O59" s="49" t="s">
        <v>497</v>
      </c>
      <c r="P59" s="135">
        <v>45809</v>
      </c>
      <c r="Q59" s="135">
        <v>46022</v>
      </c>
      <c r="R59" s="229">
        <f>(DAYS360(P59,Q59))/360*54</f>
        <v>31.500000000000004</v>
      </c>
      <c r="S59" s="136">
        <v>0.7</v>
      </c>
      <c r="T59" s="49" t="s">
        <v>498</v>
      </c>
      <c r="U59" s="84" t="s">
        <v>499</v>
      </c>
      <c r="V59" s="82">
        <v>0.1</v>
      </c>
      <c r="W59" s="50" t="s">
        <v>500</v>
      </c>
      <c r="X59" s="83" t="s">
        <v>62</v>
      </c>
      <c r="Y59" s="83" t="s">
        <v>62</v>
      </c>
      <c r="Z59" s="82">
        <v>0.5</v>
      </c>
      <c r="AA59" s="50" t="s">
        <v>501</v>
      </c>
      <c r="AB59" s="85" t="s">
        <v>502</v>
      </c>
      <c r="AC59" s="136">
        <v>0.2</v>
      </c>
      <c r="AD59" s="49" t="s">
        <v>483</v>
      </c>
      <c r="AE59" s="73" t="s">
        <v>62</v>
      </c>
      <c r="AF59" s="73" t="s">
        <v>62</v>
      </c>
      <c r="AG59" s="141">
        <v>0.1666</v>
      </c>
      <c r="AH59" s="49" t="s">
        <v>503</v>
      </c>
      <c r="AI59" s="84"/>
      <c r="AJ59" s="141">
        <v>0.17</v>
      </c>
      <c r="AK59" s="49" t="s">
        <v>504</v>
      </c>
      <c r="AL59" s="73" t="s">
        <v>117</v>
      </c>
      <c r="AM59" s="73" t="s">
        <v>117</v>
      </c>
      <c r="AN59" s="55"/>
      <c r="AO59" s="55"/>
      <c r="AP59" s="141">
        <v>0.75</v>
      </c>
      <c r="AQ59" s="199" t="s">
        <v>505</v>
      </c>
      <c r="AR59" s="85" t="s">
        <v>506</v>
      </c>
      <c r="AS59" s="141">
        <v>0.75</v>
      </c>
      <c r="AT59" s="49" t="s">
        <v>507</v>
      </c>
      <c r="AU59" s="73" t="s">
        <v>117</v>
      </c>
      <c r="AV59" s="73" t="s">
        <v>117</v>
      </c>
      <c r="AW59" s="73"/>
      <c r="AX59" s="73"/>
      <c r="AY59" s="146">
        <v>1</v>
      </c>
      <c r="AZ59" s="92" t="s">
        <v>508</v>
      </c>
      <c r="BA59" s="177" t="s">
        <v>506</v>
      </c>
      <c r="BB59" s="136">
        <v>1</v>
      </c>
      <c r="BC59" s="49" t="s">
        <v>509</v>
      </c>
      <c r="BD59" s="73" t="s">
        <v>72</v>
      </c>
      <c r="BE59" s="73" t="s">
        <v>133</v>
      </c>
      <c r="BF59" s="314" t="s">
        <v>95</v>
      </c>
      <c r="BG59" s="314" t="s">
        <v>74</v>
      </c>
    </row>
    <row r="60" spans="1:61" ht="192" hidden="1" customHeight="1" x14ac:dyDescent="0.25">
      <c r="A60" s="25"/>
      <c r="B60" s="134">
        <v>36</v>
      </c>
      <c r="C60" s="49" t="s">
        <v>50</v>
      </c>
      <c r="D60" s="49" t="s">
        <v>101</v>
      </c>
      <c r="E60" s="49" t="s">
        <v>510</v>
      </c>
      <c r="F60" s="49" t="s">
        <v>53</v>
      </c>
      <c r="G60" s="49">
        <v>2023</v>
      </c>
      <c r="H60" s="49">
        <v>4</v>
      </c>
      <c r="I60" s="49">
        <v>1</v>
      </c>
      <c r="J60" s="49" t="s">
        <v>511</v>
      </c>
      <c r="K60" s="49" t="s">
        <v>135</v>
      </c>
      <c r="L60" s="49" t="s">
        <v>512</v>
      </c>
      <c r="M60" s="49" t="s">
        <v>513</v>
      </c>
      <c r="N60" s="49" t="s">
        <v>514</v>
      </c>
      <c r="O60" s="49" t="s">
        <v>515</v>
      </c>
      <c r="P60" s="135">
        <v>45870</v>
      </c>
      <c r="Q60" s="135">
        <v>46022</v>
      </c>
      <c r="R60" s="229">
        <f>(DAYS360(P60,Q60))/360*54</f>
        <v>22.5</v>
      </c>
      <c r="S60" s="141">
        <v>0</v>
      </c>
      <c r="T60" s="49" t="s">
        <v>516</v>
      </c>
      <c r="U60" s="49" t="s">
        <v>60</v>
      </c>
      <c r="V60" s="82">
        <v>0</v>
      </c>
      <c r="W60" s="50" t="s">
        <v>141</v>
      </c>
      <c r="X60" s="83" t="s">
        <v>62</v>
      </c>
      <c r="Y60" s="83" t="s">
        <v>62</v>
      </c>
      <c r="Z60" s="136">
        <v>0</v>
      </c>
      <c r="AA60" s="50" t="s">
        <v>142</v>
      </c>
      <c r="AB60" s="49" t="s">
        <v>60</v>
      </c>
      <c r="AC60" s="141">
        <v>0</v>
      </c>
      <c r="AD60" s="49" t="s">
        <v>143</v>
      </c>
      <c r="AE60" s="73" t="s">
        <v>62</v>
      </c>
      <c r="AF60" s="73" t="s">
        <v>62</v>
      </c>
      <c r="AG60" s="141">
        <v>0.5</v>
      </c>
      <c r="AH60" s="49" t="s">
        <v>517</v>
      </c>
      <c r="AI60" s="84" t="s">
        <v>518</v>
      </c>
      <c r="AJ60" s="141">
        <v>0.5</v>
      </c>
      <c r="AK60" s="49" t="s">
        <v>519</v>
      </c>
      <c r="AL60" s="73" t="s">
        <v>117</v>
      </c>
      <c r="AM60" s="73" t="s">
        <v>117</v>
      </c>
      <c r="AN60" s="55"/>
      <c r="AO60" s="55"/>
      <c r="AP60" s="136">
        <v>1</v>
      </c>
      <c r="AQ60" s="142" t="s">
        <v>520</v>
      </c>
      <c r="AR60" s="85" t="s">
        <v>521</v>
      </c>
      <c r="AS60" s="136">
        <v>1</v>
      </c>
      <c r="AT60" s="49" t="s">
        <v>148</v>
      </c>
      <c r="AU60" s="73" t="s">
        <v>72</v>
      </c>
      <c r="AV60" s="73" t="s">
        <v>133</v>
      </c>
      <c r="AW60" s="203" t="s">
        <v>95</v>
      </c>
      <c r="AX60" s="203" t="s">
        <v>74</v>
      </c>
      <c r="AY60" s="175"/>
      <c r="AZ60" s="172"/>
      <c r="BA60" s="173"/>
      <c r="BB60" s="115"/>
      <c r="BC60" s="115"/>
      <c r="BD60" s="115"/>
      <c r="BE60" s="115"/>
      <c r="BF60" s="115"/>
      <c r="BG60" s="296"/>
      <c r="BH60" s="26"/>
    </row>
    <row r="61" spans="1:61" s="31" customFormat="1" ht="196.5" hidden="1" customHeight="1" x14ac:dyDescent="0.25">
      <c r="A61" s="25"/>
      <c r="B61" s="134">
        <v>37</v>
      </c>
      <c r="C61" s="49" t="s">
        <v>50</v>
      </c>
      <c r="D61" s="49" t="s">
        <v>101</v>
      </c>
      <c r="E61" s="49" t="s">
        <v>522</v>
      </c>
      <c r="F61" s="49" t="s">
        <v>53</v>
      </c>
      <c r="G61" s="49">
        <v>2023</v>
      </c>
      <c r="H61" s="49">
        <v>5</v>
      </c>
      <c r="I61" s="49">
        <v>1</v>
      </c>
      <c r="J61" s="49" t="s">
        <v>523</v>
      </c>
      <c r="K61" s="49" t="s">
        <v>524</v>
      </c>
      <c r="L61" s="49" t="s">
        <v>525</v>
      </c>
      <c r="M61" s="49" t="s">
        <v>526</v>
      </c>
      <c r="N61" s="49" t="s">
        <v>527</v>
      </c>
      <c r="O61" s="49" t="s">
        <v>528</v>
      </c>
      <c r="P61" s="135">
        <v>45870</v>
      </c>
      <c r="Q61" s="135">
        <v>46022</v>
      </c>
      <c r="R61" s="229">
        <f>(DAYS360(P61,Q61))/360*54</f>
        <v>22.5</v>
      </c>
      <c r="S61" s="141">
        <v>0</v>
      </c>
      <c r="T61" s="49" t="s">
        <v>516</v>
      </c>
      <c r="U61" s="49" t="s">
        <v>60</v>
      </c>
      <c r="V61" s="82">
        <v>0</v>
      </c>
      <c r="W61" s="50" t="s">
        <v>141</v>
      </c>
      <c r="X61" s="83" t="s">
        <v>62</v>
      </c>
      <c r="Y61" s="83" t="s">
        <v>62</v>
      </c>
      <c r="Z61" s="136">
        <v>0.3</v>
      </c>
      <c r="AA61" s="50" t="s">
        <v>529</v>
      </c>
      <c r="AB61" s="85" t="s">
        <v>530</v>
      </c>
      <c r="AC61" s="136">
        <v>0.3</v>
      </c>
      <c r="AD61" s="49" t="s">
        <v>531</v>
      </c>
      <c r="AE61" s="73" t="s">
        <v>62</v>
      </c>
      <c r="AF61" s="73" t="s">
        <v>62</v>
      </c>
      <c r="AG61" s="141">
        <v>1</v>
      </c>
      <c r="AH61" s="49" t="s">
        <v>532</v>
      </c>
      <c r="AI61" s="98" t="s">
        <v>533</v>
      </c>
      <c r="AJ61" s="141">
        <v>1</v>
      </c>
      <c r="AK61" s="49" t="s">
        <v>534</v>
      </c>
      <c r="AL61" s="73" t="s">
        <v>72</v>
      </c>
      <c r="AM61" s="73" t="s">
        <v>133</v>
      </c>
      <c r="AN61" s="196" t="s">
        <v>95</v>
      </c>
      <c r="AO61" s="196" t="s">
        <v>74</v>
      </c>
      <c r="AP61" s="115"/>
      <c r="AQ61" s="115"/>
      <c r="AR61" s="115"/>
      <c r="AS61" s="115"/>
      <c r="AT61" s="115"/>
      <c r="AU61" s="115"/>
      <c r="AV61" s="115"/>
      <c r="AW61" s="115"/>
      <c r="AX61" s="115"/>
      <c r="AY61" s="175"/>
      <c r="AZ61" s="172"/>
      <c r="BA61" s="173"/>
      <c r="BB61" s="174"/>
      <c r="BC61" s="174"/>
      <c r="BD61" s="174"/>
      <c r="BE61" s="174"/>
      <c r="BF61" s="174"/>
      <c r="BG61" s="294"/>
      <c r="BH61" s="131"/>
    </row>
    <row r="62" spans="1:61" s="31" customFormat="1" ht="120" hidden="1" x14ac:dyDescent="0.25">
      <c r="A62" s="25"/>
      <c r="B62" s="134">
        <v>38</v>
      </c>
      <c r="C62" s="49" t="s">
        <v>50</v>
      </c>
      <c r="D62" s="49" t="s">
        <v>101</v>
      </c>
      <c r="E62" s="49" t="s">
        <v>102</v>
      </c>
      <c r="F62" s="49" t="s">
        <v>53</v>
      </c>
      <c r="G62" s="49">
        <v>2023</v>
      </c>
      <c r="H62" s="49">
        <v>6</v>
      </c>
      <c r="I62" s="49">
        <v>1</v>
      </c>
      <c r="J62" s="49" t="s">
        <v>535</v>
      </c>
      <c r="K62" s="49" t="s">
        <v>536</v>
      </c>
      <c r="L62" s="49" t="s">
        <v>537</v>
      </c>
      <c r="M62" s="49" t="s">
        <v>538</v>
      </c>
      <c r="N62" s="49" t="s">
        <v>539</v>
      </c>
      <c r="O62" s="49">
        <v>1</v>
      </c>
      <c r="P62" s="135">
        <v>45292</v>
      </c>
      <c r="Q62" s="135">
        <v>45657</v>
      </c>
      <c r="R62" s="49">
        <v>10</v>
      </c>
      <c r="S62" s="136">
        <v>1</v>
      </c>
      <c r="T62" s="49" t="s">
        <v>540</v>
      </c>
      <c r="U62" s="84" t="s">
        <v>541</v>
      </c>
      <c r="V62" s="82">
        <v>1</v>
      </c>
      <c r="W62" s="50" t="s">
        <v>542</v>
      </c>
      <c r="X62" s="83" t="s">
        <v>62</v>
      </c>
      <c r="Y62" s="83" t="s">
        <v>62</v>
      </c>
      <c r="Z62" s="136">
        <v>1</v>
      </c>
      <c r="AA62" s="50" t="s">
        <v>543</v>
      </c>
      <c r="AB62" s="85" t="s">
        <v>544</v>
      </c>
      <c r="AC62" s="136">
        <v>1</v>
      </c>
      <c r="AD62" s="49" t="s">
        <v>531</v>
      </c>
      <c r="AE62" s="73" t="s">
        <v>72</v>
      </c>
      <c r="AF62" s="73" t="s">
        <v>73</v>
      </c>
      <c r="AG62" s="115"/>
      <c r="AH62" s="115"/>
      <c r="AI62" s="115"/>
      <c r="AJ62" s="115"/>
      <c r="AK62" s="115"/>
      <c r="AL62" s="115"/>
      <c r="AM62" s="115"/>
      <c r="AN62" s="196"/>
      <c r="AO62" s="196"/>
      <c r="AP62" s="115"/>
      <c r="AQ62" s="115"/>
      <c r="AR62" s="115"/>
      <c r="AS62" s="115"/>
      <c r="AT62" s="115"/>
      <c r="AU62" s="115"/>
      <c r="AV62" s="115"/>
      <c r="AW62" s="115"/>
      <c r="AX62" s="115"/>
      <c r="AY62" s="174"/>
      <c r="AZ62" s="174"/>
      <c r="BA62" s="174"/>
      <c r="BB62" s="174"/>
      <c r="BC62" s="174"/>
      <c r="BD62" s="174"/>
      <c r="BE62" s="174"/>
      <c r="BF62" s="174"/>
      <c r="BG62" s="294"/>
      <c r="BH62" s="131"/>
    </row>
    <row r="63" spans="1:61" ht="191.25" customHeight="1" x14ac:dyDescent="0.25">
      <c r="A63" s="25"/>
      <c r="B63" s="134">
        <v>39</v>
      </c>
      <c r="C63" s="49" t="s">
        <v>50</v>
      </c>
      <c r="D63" s="49" t="s">
        <v>101</v>
      </c>
      <c r="E63" s="49" t="s">
        <v>545</v>
      </c>
      <c r="F63" s="49" t="s">
        <v>53</v>
      </c>
      <c r="G63" s="49">
        <v>2023</v>
      </c>
      <c r="H63" s="49">
        <v>7</v>
      </c>
      <c r="I63" s="49">
        <v>1</v>
      </c>
      <c r="J63" s="49" t="s">
        <v>546</v>
      </c>
      <c r="K63" s="49" t="s">
        <v>547</v>
      </c>
      <c r="L63" s="49" t="s">
        <v>548</v>
      </c>
      <c r="M63" s="49" t="s">
        <v>549</v>
      </c>
      <c r="N63" s="49" t="s">
        <v>550</v>
      </c>
      <c r="O63" s="49" t="s">
        <v>497</v>
      </c>
      <c r="P63" s="135">
        <v>45870</v>
      </c>
      <c r="Q63" s="135">
        <v>46022</v>
      </c>
      <c r="R63" s="229">
        <f>(DAYS360(P63,Q63))/360*54</f>
        <v>22.5</v>
      </c>
      <c r="S63" s="136">
        <v>1</v>
      </c>
      <c r="T63" s="49" t="s">
        <v>551</v>
      </c>
      <c r="U63" s="87" t="s">
        <v>552</v>
      </c>
      <c r="V63" s="82">
        <v>0.5</v>
      </c>
      <c r="W63" s="50" t="s">
        <v>553</v>
      </c>
      <c r="X63" s="83" t="s">
        <v>62</v>
      </c>
      <c r="Y63" s="83" t="s">
        <v>62</v>
      </c>
      <c r="Z63" s="136">
        <v>0</v>
      </c>
      <c r="AA63" s="50" t="s">
        <v>142</v>
      </c>
      <c r="AB63" s="49" t="s">
        <v>60</v>
      </c>
      <c r="AC63" s="141">
        <v>0.5</v>
      </c>
      <c r="AD63" s="49" t="s">
        <v>554</v>
      </c>
      <c r="AE63" s="73" t="s">
        <v>62</v>
      </c>
      <c r="AF63" s="73" t="s">
        <v>62</v>
      </c>
      <c r="AG63" s="136">
        <v>0.5</v>
      </c>
      <c r="AH63" s="49" t="s">
        <v>484</v>
      </c>
      <c r="AI63" s="84" t="s">
        <v>555</v>
      </c>
      <c r="AJ63" s="141">
        <v>0.5</v>
      </c>
      <c r="AK63" s="49" t="s">
        <v>556</v>
      </c>
      <c r="AL63" s="73" t="s">
        <v>117</v>
      </c>
      <c r="AM63" s="73" t="s">
        <v>117</v>
      </c>
      <c r="AN63" s="55"/>
      <c r="AO63" s="55"/>
      <c r="AP63" s="141">
        <v>0.4</v>
      </c>
      <c r="AQ63" s="49" t="s">
        <v>557</v>
      </c>
      <c r="AR63" s="85" t="s">
        <v>558</v>
      </c>
      <c r="AS63" s="141">
        <v>0.9</v>
      </c>
      <c r="AT63" s="49" t="s">
        <v>559</v>
      </c>
      <c r="AU63" s="73" t="s">
        <v>117</v>
      </c>
      <c r="AV63" s="73" t="s">
        <v>117</v>
      </c>
      <c r="AW63" s="73"/>
      <c r="AX63" s="73"/>
      <c r="AY63" s="146">
        <v>1</v>
      </c>
      <c r="AZ63" s="92" t="s">
        <v>560</v>
      </c>
      <c r="BA63" s="177" t="s">
        <v>558</v>
      </c>
      <c r="BB63" s="136">
        <v>1</v>
      </c>
      <c r="BC63" s="49" t="s">
        <v>509</v>
      </c>
      <c r="BD63" s="73" t="s">
        <v>72</v>
      </c>
      <c r="BE63" s="73" t="s">
        <v>133</v>
      </c>
      <c r="BF63" s="314" t="s">
        <v>95</v>
      </c>
      <c r="BG63" s="314" t="s">
        <v>74</v>
      </c>
    </row>
    <row r="64" spans="1:61" s="31" customFormat="1" ht="132.75" hidden="1" customHeight="1" x14ac:dyDescent="0.25">
      <c r="A64" s="25"/>
      <c r="B64" s="134">
        <v>44</v>
      </c>
      <c r="C64" s="49" t="s">
        <v>50</v>
      </c>
      <c r="D64" s="49" t="s">
        <v>101</v>
      </c>
      <c r="E64" s="49" t="s">
        <v>561</v>
      </c>
      <c r="F64" s="49" t="s">
        <v>103</v>
      </c>
      <c r="G64" s="49">
        <v>2024</v>
      </c>
      <c r="H64" s="49">
        <v>1</v>
      </c>
      <c r="I64" s="49">
        <v>1</v>
      </c>
      <c r="J64" s="49" t="s">
        <v>562</v>
      </c>
      <c r="K64" s="49" t="s">
        <v>563</v>
      </c>
      <c r="L64" s="49" t="s">
        <v>564</v>
      </c>
      <c r="M64" s="49" t="s">
        <v>565</v>
      </c>
      <c r="N64" s="49" t="s">
        <v>566</v>
      </c>
      <c r="O64" s="49">
        <v>1</v>
      </c>
      <c r="P64" s="135">
        <v>45414</v>
      </c>
      <c r="Q64" s="135">
        <v>45657</v>
      </c>
      <c r="R64" s="49">
        <v>10</v>
      </c>
      <c r="S64" s="49" t="s">
        <v>567</v>
      </c>
      <c r="T64" s="49" t="s">
        <v>568</v>
      </c>
      <c r="U64" s="234" t="s">
        <v>569</v>
      </c>
      <c r="V64" s="82">
        <v>1</v>
      </c>
      <c r="W64" s="50" t="s">
        <v>570</v>
      </c>
      <c r="X64" s="202" t="s">
        <v>72</v>
      </c>
      <c r="Y64" s="202" t="s">
        <v>133</v>
      </c>
      <c r="Z64" s="115"/>
      <c r="AA64" s="115"/>
      <c r="AB64" s="115"/>
      <c r="AC64" s="115"/>
      <c r="AD64" s="115"/>
      <c r="AE64" s="115"/>
      <c r="AF64" s="115"/>
      <c r="AG64" s="115"/>
      <c r="AH64" s="115"/>
      <c r="AI64" s="115"/>
      <c r="AJ64" s="115"/>
      <c r="AK64" s="115"/>
      <c r="AL64" s="115"/>
      <c r="AM64" s="115"/>
      <c r="AN64" s="196"/>
      <c r="AO64" s="196"/>
      <c r="AP64" s="174"/>
      <c r="AQ64" s="174"/>
      <c r="AR64" s="174"/>
      <c r="AS64" s="174"/>
      <c r="AT64" s="174"/>
      <c r="AU64" s="115"/>
      <c r="AV64" s="115"/>
      <c r="AW64" s="188"/>
      <c r="AX64" s="200"/>
      <c r="AY64" s="116"/>
      <c r="AZ64" s="172"/>
      <c r="BA64" s="173"/>
      <c r="BB64" s="174"/>
      <c r="BC64" s="174"/>
      <c r="BD64" s="174"/>
      <c r="BE64" s="174"/>
      <c r="BF64" s="174"/>
      <c r="BG64" s="294"/>
      <c r="BH64" s="131"/>
    </row>
    <row r="65" spans="1:60" s="31" customFormat="1" ht="252.75" hidden="1" customHeight="1" x14ac:dyDescent="0.25">
      <c r="A65" s="25"/>
      <c r="B65" s="134">
        <v>45</v>
      </c>
      <c r="C65" s="49" t="s">
        <v>50</v>
      </c>
      <c r="D65" s="49" t="s">
        <v>101</v>
      </c>
      <c r="E65" s="49" t="s">
        <v>561</v>
      </c>
      <c r="F65" s="49" t="s">
        <v>103</v>
      </c>
      <c r="G65" s="49">
        <v>2024</v>
      </c>
      <c r="H65" s="49">
        <v>1</v>
      </c>
      <c r="I65" s="49">
        <v>2</v>
      </c>
      <c r="J65" s="49" t="s">
        <v>562</v>
      </c>
      <c r="K65" s="49" t="s">
        <v>563</v>
      </c>
      <c r="L65" s="49" t="s">
        <v>571</v>
      </c>
      <c r="M65" s="49" t="s">
        <v>565</v>
      </c>
      <c r="N65" s="49" t="s">
        <v>572</v>
      </c>
      <c r="O65" s="49">
        <v>1</v>
      </c>
      <c r="P65" s="135">
        <v>45414</v>
      </c>
      <c r="Q65" s="135">
        <v>45657</v>
      </c>
      <c r="R65" s="49">
        <v>10</v>
      </c>
      <c r="S65" s="49" t="s">
        <v>573</v>
      </c>
      <c r="T65" s="49" t="s">
        <v>574</v>
      </c>
      <c r="U65" s="50" t="s">
        <v>75</v>
      </c>
      <c r="V65" s="82">
        <v>0.625</v>
      </c>
      <c r="W65" s="50" t="s">
        <v>575</v>
      </c>
      <c r="X65" s="83" t="s">
        <v>62</v>
      </c>
      <c r="Y65" s="83" t="s">
        <v>62</v>
      </c>
      <c r="Z65" s="141">
        <v>1</v>
      </c>
      <c r="AA65" s="49" t="s">
        <v>576</v>
      </c>
      <c r="AB65" s="49" t="s">
        <v>60</v>
      </c>
      <c r="AC65" s="141">
        <v>1</v>
      </c>
      <c r="AD65" s="49" t="s">
        <v>577</v>
      </c>
      <c r="AE65" s="73" t="s">
        <v>72</v>
      </c>
      <c r="AF65" s="73" t="s">
        <v>133</v>
      </c>
      <c r="AG65" s="115"/>
      <c r="AH65" s="115"/>
      <c r="AI65" s="115"/>
      <c r="AJ65" s="115"/>
      <c r="AK65" s="115"/>
      <c r="AL65" s="115"/>
      <c r="AM65" s="115"/>
      <c r="AN65" s="196"/>
      <c r="AO65" s="196"/>
      <c r="AP65" s="115"/>
      <c r="AQ65" s="115"/>
      <c r="AR65" s="115"/>
      <c r="AS65" s="115"/>
      <c r="AT65" s="115"/>
      <c r="AU65" s="115"/>
      <c r="AV65" s="115"/>
      <c r="AW65" s="115"/>
      <c r="AX65" s="115"/>
      <c r="AY65" s="116"/>
      <c r="AZ65" s="172"/>
      <c r="BA65" s="173"/>
      <c r="BB65" s="174"/>
      <c r="BC65" s="174"/>
      <c r="BD65" s="174"/>
      <c r="BE65" s="174"/>
      <c r="BF65" s="174"/>
      <c r="BG65" s="294"/>
      <c r="BH65" s="131"/>
    </row>
    <row r="66" spans="1:60" s="31" customFormat="1" ht="132" hidden="1" x14ac:dyDescent="0.25">
      <c r="A66" s="25"/>
      <c r="B66" s="134">
        <v>46</v>
      </c>
      <c r="C66" s="49" t="s">
        <v>50</v>
      </c>
      <c r="D66" s="49" t="s">
        <v>101</v>
      </c>
      <c r="E66" s="49" t="s">
        <v>561</v>
      </c>
      <c r="F66" s="49" t="s">
        <v>53</v>
      </c>
      <c r="G66" s="49">
        <v>2024</v>
      </c>
      <c r="H66" s="49">
        <v>2</v>
      </c>
      <c r="I66" s="49">
        <v>1</v>
      </c>
      <c r="J66" s="49" t="s">
        <v>578</v>
      </c>
      <c r="K66" s="49" t="s">
        <v>579</v>
      </c>
      <c r="L66" s="49" t="s">
        <v>580</v>
      </c>
      <c r="M66" s="49" t="s">
        <v>581</v>
      </c>
      <c r="N66" s="49" t="s">
        <v>582</v>
      </c>
      <c r="O66" s="49">
        <v>1</v>
      </c>
      <c r="P66" s="135">
        <v>45406</v>
      </c>
      <c r="Q66" s="135">
        <v>45657</v>
      </c>
      <c r="R66" s="49">
        <v>10</v>
      </c>
      <c r="S66" s="49" t="s">
        <v>583</v>
      </c>
      <c r="T66" s="49" t="s">
        <v>584</v>
      </c>
      <c r="U66" s="234" t="s">
        <v>585</v>
      </c>
      <c r="V66" s="82">
        <v>1</v>
      </c>
      <c r="W66" s="50" t="s">
        <v>570</v>
      </c>
      <c r="X66" s="202" t="s">
        <v>72</v>
      </c>
      <c r="Y66" s="202" t="s">
        <v>133</v>
      </c>
      <c r="Z66" s="115"/>
      <c r="AA66" s="115"/>
      <c r="AB66" s="115"/>
      <c r="AC66" s="115"/>
      <c r="AD66" s="115"/>
      <c r="AE66" s="115"/>
      <c r="AF66" s="115"/>
      <c r="AG66" s="115"/>
      <c r="AH66" s="115"/>
      <c r="AI66" s="115"/>
      <c r="AJ66" s="115"/>
      <c r="AK66" s="115"/>
      <c r="AL66" s="115"/>
      <c r="AM66" s="115"/>
      <c r="AN66" s="196"/>
      <c r="AO66" s="196"/>
      <c r="AP66" s="174"/>
      <c r="AQ66" s="174"/>
      <c r="AR66" s="174"/>
      <c r="AS66" s="174"/>
      <c r="AT66" s="174"/>
      <c r="AU66" s="115"/>
      <c r="AV66" s="115"/>
      <c r="AW66" s="188"/>
      <c r="AX66" s="200"/>
      <c r="AY66" s="174"/>
      <c r="AZ66" s="174"/>
      <c r="BA66" s="174"/>
      <c r="BB66" s="174"/>
      <c r="BC66" s="174"/>
      <c r="BD66" s="174"/>
      <c r="BE66" s="174"/>
      <c r="BF66" s="174"/>
      <c r="BG66" s="294"/>
      <c r="BH66" s="131"/>
    </row>
    <row r="67" spans="1:60" s="31" customFormat="1" ht="132" hidden="1" x14ac:dyDescent="0.25">
      <c r="A67" s="33"/>
      <c r="B67" s="134">
        <v>46</v>
      </c>
      <c r="C67" s="49" t="s">
        <v>50</v>
      </c>
      <c r="D67" s="49" t="s">
        <v>101</v>
      </c>
      <c r="E67" s="49" t="s">
        <v>561</v>
      </c>
      <c r="F67" s="49" t="s">
        <v>53</v>
      </c>
      <c r="G67" s="49">
        <v>2024</v>
      </c>
      <c r="H67" s="49">
        <v>2</v>
      </c>
      <c r="I67" s="49">
        <v>2</v>
      </c>
      <c r="J67" s="49" t="s">
        <v>578</v>
      </c>
      <c r="K67" s="49" t="s">
        <v>579</v>
      </c>
      <c r="L67" s="49" t="s">
        <v>586</v>
      </c>
      <c r="M67" s="49" t="s">
        <v>581</v>
      </c>
      <c r="N67" s="49" t="s">
        <v>587</v>
      </c>
      <c r="O67" s="49">
        <v>1</v>
      </c>
      <c r="P67" s="135">
        <v>45406</v>
      </c>
      <c r="Q67" s="135">
        <v>45657</v>
      </c>
      <c r="R67" s="49">
        <v>10</v>
      </c>
      <c r="S67" s="49" t="s">
        <v>588</v>
      </c>
      <c r="T67" s="49" t="s">
        <v>589</v>
      </c>
      <c r="U67" s="234" t="s">
        <v>590</v>
      </c>
      <c r="V67" s="82">
        <v>1</v>
      </c>
      <c r="W67" s="50" t="s">
        <v>570</v>
      </c>
      <c r="X67" s="202" t="s">
        <v>72</v>
      </c>
      <c r="Y67" s="202" t="s">
        <v>133</v>
      </c>
      <c r="Z67" s="115"/>
      <c r="AA67" s="115"/>
      <c r="AB67" s="115"/>
      <c r="AC67" s="115"/>
      <c r="AD67" s="115"/>
      <c r="AE67" s="115"/>
      <c r="AF67" s="115"/>
      <c r="AG67" s="115"/>
      <c r="AH67" s="115"/>
      <c r="AI67" s="115"/>
      <c r="AJ67" s="115"/>
      <c r="AK67" s="115"/>
      <c r="AL67" s="115"/>
      <c r="AM67" s="115"/>
      <c r="AN67" s="196"/>
      <c r="AO67" s="196"/>
      <c r="AP67" s="174"/>
      <c r="AQ67" s="174"/>
      <c r="AR67" s="174"/>
      <c r="AS67" s="174"/>
      <c r="AT67" s="174"/>
      <c r="AU67" s="115"/>
      <c r="AV67" s="115"/>
      <c r="AW67" s="188"/>
      <c r="AX67" s="200"/>
      <c r="AY67" s="174"/>
      <c r="AZ67" s="174"/>
      <c r="BA67" s="174"/>
      <c r="BB67" s="174"/>
      <c r="BC67" s="174"/>
      <c r="BD67" s="174"/>
      <c r="BE67" s="174"/>
      <c r="BF67" s="174"/>
      <c r="BG67" s="294"/>
      <c r="BH67" s="131"/>
    </row>
    <row r="68" spans="1:60" s="31" customFormat="1" ht="132" hidden="1" x14ac:dyDescent="0.25">
      <c r="A68" s="25"/>
      <c r="B68" s="134">
        <v>47</v>
      </c>
      <c r="C68" s="49" t="s">
        <v>50</v>
      </c>
      <c r="D68" s="49" t="s">
        <v>101</v>
      </c>
      <c r="E68" s="49" t="s">
        <v>561</v>
      </c>
      <c r="F68" s="49" t="s">
        <v>53</v>
      </c>
      <c r="G68" s="49">
        <v>2024</v>
      </c>
      <c r="H68" s="49">
        <v>3</v>
      </c>
      <c r="I68" s="49">
        <v>1</v>
      </c>
      <c r="J68" s="49" t="s">
        <v>591</v>
      </c>
      <c r="K68" s="49" t="s">
        <v>592</v>
      </c>
      <c r="L68" s="49" t="s">
        <v>593</v>
      </c>
      <c r="M68" s="49" t="s">
        <v>594</v>
      </c>
      <c r="N68" s="49" t="s">
        <v>595</v>
      </c>
      <c r="O68" s="49">
        <v>1</v>
      </c>
      <c r="P68" s="135">
        <v>45414</v>
      </c>
      <c r="Q68" s="135">
        <v>45657</v>
      </c>
      <c r="R68" s="49">
        <v>10</v>
      </c>
      <c r="S68" s="49" t="s">
        <v>567</v>
      </c>
      <c r="T68" s="49" t="s">
        <v>596</v>
      </c>
      <c r="U68" s="234" t="s">
        <v>597</v>
      </c>
      <c r="V68" s="82">
        <v>1</v>
      </c>
      <c r="W68" s="50" t="s">
        <v>570</v>
      </c>
      <c r="X68" s="202" t="s">
        <v>72</v>
      </c>
      <c r="Y68" s="202" t="s">
        <v>133</v>
      </c>
      <c r="Z68" s="115"/>
      <c r="AA68" s="115"/>
      <c r="AB68" s="115"/>
      <c r="AC68" s="115"/>
      <c r="AD68" s="115"/>
      <c r="AE68" s="115"/>
      <c r="AF68" s="115"/>
      <c r="AG68" s="115"/>
      <c r="AH68" s="115"/>
      <c r="AI68" s="115"/>
      <c r="AJ68" s="115"/>
      <c r="AK68" s="115"/>
      <c r="AL68" s="115"/>
      <c r="AM68" s="115"/>
      <c r="AN68" s="196"/>
      <c r="AO68" s="196"/>
      <c r="AP68" s="174"/>
      <c r="AQ68" s="174"/>
      <c r="AR68" s="174"/>
      <c r="AS68" s="174"/>
      <c r="AT68" s="174"/>
      <c r="AU68" s="115"/>
      <c r="AV68" s="115"/>
      <c r="AW68" s="188"/>
      <c r="AX68" s="200"/>
      <c r="AY68" s="174"/>
      <c r="AZ68" s="174"/>
      <c r="BA68" s="174"/>
      <c r="BB68" s="174"/>
      <c r="BC68" s="174"/>
      <c r="BD68" s="174"/>
      <c r="BE68" s="174"/>
      <c r="BF68" s="174"/>
      <c r="BG68" s="294"/>
      <c r="BH68" s="131"/>
    </row>
    <row r="69" spans="1:60" s="31" customFormat="1" ht="132" hidden="1" x14ac:dyDescent="0.25">
      <c r="A69" s="25"/>
      <c r="B69" s="134">
        <v>47</v>
      </c>
      <c r="C69" s="49" t="s">
        <v>50</v>
      </c>
      <c r="D69" s="49" t="s">
        <v>101</v>
      </c>
      <c r="E69" s="49" t="s">
        <v>561</v>
      </c>
      <c r="F69" s="49" t="s">
        <v>53</v>
      </c>
      <c r="G69" s="49">
        <v>2024</v>
      </c>
      <c r="H69" s="49">
        <v>3</v>
      </c>
      <c r="I69" s="49">
        <v>2</v>
      </c>
      <c r="J69" s="49" t="s">
        <v>591</v>
      </c>
      <c r="K69" s="49" t="s">
        <v>592</v>
      </c>
      <c r="L69" s="49" t="s">
        <v>598</v>
      </c>
      <c r="M69" s="49" t="s">
        <v>594</v>
      </c>
      <c r="N69" s="49" t="s">
        <v>599</v>
      </c>
      <c r="O69" s="49">
        <v>1</v>
      </c>
      <c r="P69" s="135">
        <v>45414</v>
      </c>
      <c r="Q69" s="135">
        <v>45657</v>
      </c>
      <c r="R69" s="49">
        <v>10</v>
      </c>
      <c r="S69" s="49" t="s">
        <v>567</v>
      </c>
      <c r="T69" s="49" t="s">
        <v>600</v>
      </c>
      <c r="U69" s="234" t="s">
        <v>597</v>
      </c>
      <c r="V69" s="82">
        <v>1</v>
      </c>
      <c r="W69" s="50" t="s">
        <v>570</v>
      </c>
      <c r="X69" s="202" t="s">
        <v>72</v>
      </c>
      <c r="Y69" s="202" t="s">
        <v>133</v>
      </c>
      <c r="Z69" s="115"/>
      <c r="AA69" s="115"/>
      <c r="AB69" s="115"/>
      <c r="AC69" s="115"/>
      <c r="AD69" s="115"/>
      <c r="AE69" s="115"/>
      <c r="AF69" s="115"/>
      <c r="AG69" s="115"/>
      <c r="AH69" s="115"/>
      <c r="AI69" s="115"/>
      <c r="AJ69" s="115"/>
      <c r="AK69" s="115"/>
      <c r="AL69" s="115"/>
      <c r="AM69" s="115"/>
      <c r="AN69" s="196"/>
      <c r="AO69" s="196"/>
      <c r="AP69" s="174"/>
      <c r="AQ69" s="174"/>
      <c r="AR69" s="174"/>
      <c r="AS69" s="174"/>
      <c r="AT69" s="174"/>
      <c r="AU69" s="115"/>
      <c r="AV69" s="115"/>
      <c r="AW69" s="188"/>
      <c r="AX69" s="200"/>
      <c r="AY69" s="174"/>
      <c r="AZ69" s="174"/>
      <c r="BA69" s="174"/>
      <c r="BB69" s="174"/>
      <c r="BC69" s="174"/>
      <c r="BD69" s="174"/>
      <c r="BE69" s="174"/>
      <c r="BF69" s="174"/>
      <c r="BG69" s="294"/>
      <c r="BH69" s="131"/>
    </row>
    <row r="70" spans="1:60" s="31" customFormat="1" ht="132" hidden="1" x14ac:dyDescent="0.25">
      <c r="A70" s="25"/>
      <c r="B70" s="134">
        <v>47</v>
      </c>
      <c r="C70" s="49" t="s">
        <v>50</v>
      </c>
      <c r="D70" s="49" t="s">
        <v>101</v>
      </c>
      <c r="E70" s="49" t="s">
        <v>561</v>
      </c>
      <c r="F70" s="49" t="s">
        <v>53</v>
      </c>
      <c r="G70" s="49">
        <v>2024</v>
      </c>
      <c r="H70" s="49">
        <v>3</v>
      </c>
      <c r="I70" s="49">
        <v>3</v>
      </c>
      <c r="J70" s="49" t="s">
        <v>591</v>
      </c>
      <c r="K70" s="49" t="s">
        <v>592</v>
      </c>
      <c r="L70" s="49" t="s">
        <v>601</v>
      </c>
      <c r="M70" s="49" t="s">
        <v>594</v>
      </c>
      <c r="N70" s="49" t="s">
        <v>602</v>
      </c>
      <c r="O70" s="136" t="s">
        <v>603</v>
      </c>
      <c r="P70" s="135">
        <v>45414</v>
      </c>
      <c r="Q70" s="135">
        <v>45657</v>
      </c>
      <c r="R70" s="49">
        <v>10</v>
      </c>
      <c r="S70" s="49" t="s">
        <v>604</v>
      </c>
      <c r="T70" s="49" t="s">
        <v>605</v>
      </c>
      <c r="U70" s="234" t="s">
        <v>606</v>
      </c>
      <c r="V70" s="82">
        <v>1</v>
      </c>
      <c r="W70" s="50" t="s">
        <v>570</v>
      </c>
      <c r="X70" s="202" t="s">
        <v>72</v>
      </c>
      <c r="Y70" s="202" t="s">
        <v>133</v>
      </c>
      <c r="Z70" s="115"/>
      <c r="AA70" s="115"/>
      <c r="AB70" s="115"/>
      <c r="AC70" s="115"/>
      <c r="AD70" s="115"/>
      <c r="AE70" s="115"/>
      <c r="AF70" s="115"/>
      <c r="AG70" s="115"/>
      <c r="AH70" s="115"/>
      <c r="AI70" s="115"/>
      <c r="AJ70" s="115"/>
      <c r="AK70" s="115"/>
      <c r="AL70" s="115"/>
      <c r="AM70" s="115"/>
      <c r="AN70" s="196"/>
      <c r="AO70" s="196"/>
      <c r="AP70" s="174"/>
      <c r="AQ70" s="174"/>
      <c r="AR70" s="174"/>
      <c r="AS70" s="174"/>
      <c r="AT70" s="174"/>
      <c r="AU70" s="115"/>
      <c r="AV70" s="115"/>
      <c r="AW70" s="188"/>
      <c r="AX70" s="200"/>
      <c r="AY70" s="174"/>
      <c r="AZ70" s="174"/>
      <c r="BA70" s="174"/>
      <c r="BB70" s="174"/>
      <c r="BC70" s="174"/>
      <c r="BD70" s="174"/>
      <c r="BE70" s="174"/>
      <c r="BF70" s="174"/>
      <c r="BG70" s="294"/>
      <c r="BH70" s="131"/>
    </row>
    <row r="71" spans="1:60" s="31" customFormat="1" ht="132" hidden="1" x14ac:dyDescent="0.25">
      <c r="A71" s="33"/>
      <c r="B71" s="134">
        <v>48</v>
      </c>
      <c r="C71" s="49" t="s">
        <v>50</v>
      </c>
      <c r="D71" s="49" t="s">
        <v>101</v>
      </c>
      <c r="E71" s="49" t="s">
        <v>561</v>
      </c>
      <c r="F71" s="49" t="s">
        <v>174</v>
      </c>
      <c r="G71" s="49">
        <v>2024</v>
      </c>
      <c r="H71" s="49">
        <v>4</v>
      </c>
      <c r="I71" s="49">
        <v>1</v>
      </c>
      <c r="J71" s="49" t="s">
        <v>411</v>
      </c>
      <c r="K71" s="49" t="s">
        <v>607</v>
      </c>
      <c r="L71" s="49" t="s">
        <v>608</v>
      </c>
      <c r="M71" s="49" t="s">
        <v>609</v>
      </c>
      <c r="N71" s="49" t="s">
        <v>587</v>
      </c>
      <c r="O71" s="49">
        <v>1</v>
      </c>
      <c r="P71" s="135">
        <v>45414</v>
      </c>
      <c r="Q71" s="135">
        <v>45534</v>
      </c>
      <c r="R71" s="49">
        <v>10</v>
      </c>
      <c r="S71" s="50" t="s">
        <v>75</v>
      </c>
      <c r="T71" s="49" t="s">
        <v>574</v>
      </c>
      <c r="U71" s="50" t="s">
        <v>75</v>
      </c>
      <c r="V71" s="136">
        <v>1</v>
      </c>
      <c r="W71" s="49" t="s">
        <v>286</v>
      </c>
      <c r="X71" s="194" t="s">
        <v>72</v>
      </c>
      <c r="Y71" s="194" t="s">
        <v>133</v>
      </c>
      <c r="Z71" s="115"/>
      <c r="AA71" s="115"/>
      <c r="AB71" s="115"/>
      <c r="AC71" s="115"/>
      <c r="AD71" s="115"/>
      <c r="AE71" s="115"/>
      <c r="AF71" s="115"/>
      <c r="AG71" s="115"/>
      <c r="AH71" s="115"/>
      <c r="AI71" s="115"/>
      <c r="AJ71" s="115"/>
      <c r="AK71" s="115"/>
      <c r="AL71" s="115"/>
      <c r="AM71" s="115"/>
      <c r="AN71" s="196"/>
      <c r="AO71" s="196"/>
      <c r="AP71" s="174"/>
      <c r="AQ71" s="174"/>
      <c r="AR71" s="174"/>
      <c r="AS71" s="174"/>
      <c r="AT71" s="174"/>
      <c r="AU71" s="115"/>
      <c r="AV71" s="115"/>
      <c r="AW71" s="188"/>
      <c r="AX71" s="200"/>
      <c r="AY71" s="174"/>
      <c r="AZ71" s="174"/>
      <c r="BA71" s="174"/>
      <c r="BB71" s="174"/>
      <c r="BC71" s="174"/>
      <c r="BD71" s="174"/>
      <c r="BE71" s="174"/>
      <c r="BF71" s="174"/>
      <c r="BG71" s="294"/>
      <c r="BH71" s="131"/>
    </row>
    <row r="72" spans="1:60" s="31" customFormat="1" ht="132" hidden="1" x14ac:dyDescent="0.25">
      <c r="A72" s="33"/>
      <c r="B72" s="134">
        <v>48</v>
      </c>
      <c r="C72" s="49" t="s">
        <v>50</v>
      </c>
      <c r="D72" s="49" t="s">
        <v>101</v>
      </c>
      <c r="E72" s="49" t="s">
        <v>561</v>
      </c>
      <c r="F72" s="49" t="s">
        <v>174</v>
      </c>
      <c r="G72" s="49">
        <v>2024</v>
      </c>
      <c r="H72" s="49">
        <v>4</v>
      </c>
      <c r="I72" s="49">
        <v>2</v>
      </c>
      <c r="J72" s="49" t="s">
        <v>411</v>
      </c>
      <c r="K72" s="49" t="s">
        <v>607</v>
      </c>
      <c r="L72" s="49" t="s">
        <v>610</v>
      </c>
      <c r="M72" s="49" t="s">
        <v>609</v>
      </c>
      <c r="N72" s="49" t="s">
        <v>611</v>
      </c>
      <c r="O72" s="49">
        <v>1</v>
      </c>
      <c r="P72" s="135">
        <v>45414</v>
      </c>
      <c r="Q72" s="135">
        <v>45534</v>
      </c>
      <c r="R72" s="49">
        <v>10</v>
      </c>
      <c r="S72" s="50" t="s">
        <v>75</v>
      </c>
      <c r="T72" s="49" t="s">
        <v>574</v>
      </c>
      <c r="U72" s="50" t="s">
        <v>75</v>
      </c>
      <c r="V72" s="136">
        <v>1</v>
      </c>
      <c r="W72" s="49" t="s">
        <v>286</v>
      </c>
      <c r="X72" s="194" t="s">
        <v>72</v>
      </c>
      <c r="Y72" s="194" t="s">
        <v>133</v>
      </c>
      <c r="Z72" s="115"/>
      <c r="AA72" s="115"/>
      <c r="AB72" s="115"/>
      <c r="AC72" s="115"/>
      <c r="AD72" s="115"/>
      <c r="AE72" s="115"/>
      <c r="AF72" s="115"/>
      <c r="AG72" s="115"/>
      <c r="AH72" s="115"/>
      <c r="AI72" s="115"/>
      <c r="AJ72" s="115"/>
      <c r="AK72" s="115"/>
      <c r="AL72" s="115"/>
      <c r="AM72" s="115"/>
      <c r="AN72" s="196"/>
      <c r="AO72" s="196"/>
      <c r="AP72" s="174"/>
      <c r="AQ72" s="174"/>
      <c r="AR72" s="174"/>
      <c r="AS72" s="174"/>
      <c r="AT72" s="174"/>
      <c r="AU72" s="115"/>
      <c r="AV72" s="115"/>
      <c r="AW72" s="188"/>
      <c r="AX72" s="200"/>
      <c r="AY72" s="174"/>
      <c r="AZ72" s="174"/>
      <c r="BA72" s="174"/>
      <c r="BB72" s="174"/>
      <c r="BC72" s="174"/>
      <c r="BD72" s="174"/>
      <c r="BE72" s="174"/>
      <c r="BF72" s="174"/>
      <c r="BG72" s="294"/>
      <c r="BH72" s="131"/>
    </row>
    <row r="73" spans="1:60" s="31" customFormat="1" ht="132" hidden="1" x14ac:dyDescent="0.25">
      <c r="A73" s="33"/>
      <c r="B73" s="134">
        <v>48</v>
      </c>
      <c r="C73" s="49" t="s">
        <v>50</v>
      </c>
      <c r="D73" s="49" t="s">
        <v>101</v>
      </c>
      <c r="E73" s="49" t="s">
        <v>561</v>
      </c>
      <c r="F73" s="49" t="s">
        <v>174</v>
      </c>
      <c r="G73" s="49">
        <v>2024</v>
      </c>
      <c r="H73" s="49">
        <v>4</v>
      </c>
      <c r="I73" s="49">
        <v>3</v>
      </c>
      <c r="J73" s="49" t="s">
        <v>411</v>
      </c>
      <c r="K73" s="49" t="s">
        <v>607</v>
      </c>
      <c r="L73" s="49" t="s">
        <v>612</v>
      </c>
      <c r="M73" s="49" t="s">
        <v>609</v>
      </c>
      <c r="N73" s="49" t="s">
        <v>613</v>
      </c>
      <c r="O73" s="49" t="s">
        <v>614</v>
      </c>
      <c r="P73" s="135">
        <v>45414</v>
      </c>
      <c r="Q73" s="135">
        <v>45534</v>
      </c>
      <c r="R73" s="49">
        <v>10</v>
      </c>
      <c r="S73" s="50" t="s">
        <v>75</v>
      </c>
      <c r="T73" s="49" t="s">
        <v>574</v>
      </c>
      <c r="U73" s="50" t="s">
        <v>75</v>
      </c>
      <c r="V73" s="136">
        <v>1</v>
      </c>
      <c r="W73" s="49" t="s">
        <v>286</v>
      </c>
      <c r="X73" s="194" t="s">
        <v>72</v>
      </c>
      <c r="Y73" s="194" t="s">
        <v>133</v>
      </c>
      <c r="Z73" s="115"/>
      <c r="AA73" s="115"/>
      <c r="AB73" s="115"/>
      <c r="AC73" s="115"/>
      <c r="AD73" s="115"/>
      <c r="AE73" s="115"/>
      <c r="AF73" s="115"/>
      <c r="AG73" s="115"/>
      <c r="AH73" s="115"/>
      <c r="AI73" s="115"/>
      <c r="AJ73" s="115"/>
      <c r="AK73" s="115"/>
      <c r="AL73" s="115"/>
      <c r="AM73" s="115"/>
      <c r="AN73" s="196"/>
      <c r="AO73" s="196"/>
      <c r="AP73" s="174"/>
      <c r="AQ73" s="174"/>
      <c r="AR73" s="174"/>
      <c r="AS73" s="174"/>
      <c r="AT73" s="174"/>
      <c r="AU73" s="115"/>
      <c r="AV73" s="115"/>
      <c r="AW73" s="188"/>
      <c r="AX73" s="200"/>
      <c r="AY73" s="174"/>
      <c r="AZ73" s="174"/>
      <c r="BA73" s="174"/>
      <c r="BB73" s="174"/>
      <c r="BC73" s="174"/>
      <c r="BD73" s="174"/>
      <c r="BE73" s="174"/>
      <c r="BF73" s="174"/>
      <c r="BG73" s="294"/>
      <c r="BH73" s="131"/>
    </row>
    <row r="74" spans="1:60" s="31" customFormat="1" ht="252" hidden="1" x14ac:dyDescent="0.25">
      <c r="A74" s="25"/>
      <c r="B74" s="134">
        <v>49</v>
      </c>
      <c r="C74" s="49" t="s">
        <v>50</v>
      </c>
      <c r="D74" s="49" t="s">
        <v>101</v>
      </c>
      <c r="E74" s="49" t="s">
        <v>561</v>
      </c>
      <c r="F74" s="49" t="s">
        <v>227</v>
      </c>
      <c r="G74" s="49">
        <v>2024</v>
      </c>
      <c r="H74" s="49">
        <v>5</v>
      </c>
      <c r="I74" s="49">
        <v>1</v>
      </c>
      <c r="J74" s="49" t="s">
        <v>248</v>
      </c>
      <c r="K74" s="49" t="s">
        <v>615</v>
      </c>
      <c r="L74" s="49" t="s">
        <v>616</v>
      </c>
      <c r="M74" s="49" t="s">
        <v>617</v>
      </c>
      <c r="N74" s="49" t="s">
        <v>618</v>
      </c>
      <c r="O74" s="49">
        <v>19</v>
      </c>
      <c r="P74" s="135">
        <v>45474</v>
      </c>
      <c r="Q74" s="135">
        <v>45656</v>
      </c>
      <c r="R74" s="49">
        <v>10</v>
      </c>
      <c r="S74" s="49" t="s">
        <v>619</v>
      </c>
      <c r="T74" s="49" t="s">
        <v>620</v>
      </c>
      <c r="U74" s="234" t="s">
        <v>621</v>
      </c>
      <c r="V74" s="82">
        <v>1</v>
      </c>
      <c r="W74" s="50" t="s">
        <v>570</v>
      </c>
      <c r="X74" s="202" t="s">
        <v>72</v>
      </c>
      <c r="Y74" s="202" t="s">
        <v>133</v>
      </c>
      <c r="Z74" s="115"/>
      <c r="AA74" s="115"/>
      <c r="AB74" s="115"/>
      <c r="AC74" s="115"/>
      <c r="AD74" s="115"/>
      <c r="AE74" s="115"/>
      <c r="AF74" s="115"/>
      <c r="AG74" s="115"/>
      <c r="AH74" s="115"/>
      <c r="AI74" s="115"/>
      <c r="AJ74" s="115"/>
      <c r="AK74" s="115"/>
      <c r="AL74" s="115"/>
      <c r="AM74" s="115"/>
      <c r="AN74" s="196"/>
      <c r="AO74" s="196"/>
      <c r="AP74" s="174"/>
      <c r="AQ74" s="174"/>
      <c r="AR74" s="174"/>
      <c r="AS74" s="174"/>
      <c r="AT74" s="174"/>
      <c r="AU74" s="115"/>
      <c r="AV74" s="115"/>
      <c r="AW74" s="188"/>
      <c r="AX74" s="200"/>
      <c r="AY74" s="174"/>
      <c r="AZ74" s="174"/>
      <c r="BA74" s="174"/>
      <c r="BB74" s="174"/>
      <c r="BC74" s="174"/>
      <c r="BD74" s="174"/>
      <c r="BE74" s="174"/>
      <c r="BF74" s="174"/>
      <c r="BG74" s="294"/>
      <c r="BH74" s="131"/>
    </row>
    <row r="75" spans="1:60" s="31" customFormat="1" ht="156" hidden="1" x14ac:dyDescent="0.25">
      <c r="A75" s="25"/>
      <c r="B75" s="134">
        <v>49</v>
      </c>
      <c r="C75" s="49" t="s">
        <v>50</v>
      </c>
      <c r="D75" s="49" t="s">
        <v>101</v>
      </c>
      <c r="E75" s="49" t="s">
        <v>561</v>
      </c>
      <c r="F75" s="49" t="s">
        <v>227</v>
      </c>
      <c r="G75" s="49">
        <v>2024</v>
      </c>
      <c r="H75" s="49">
        <v>5</v>
      </c>
      <c r="I75" s="49">
        <v>2</v>
      </c>
      <c r="J75" s="49" t="s">
        <v>248</v>
      </c>
      <c r="K75" s="49" t="s">
        <v>615</v>
      </c>
      <c r="L75" s="49" t="s">
        <v>622</v>
      </c>
      <c r="M75" s="49" t="s">
        <v>617</v>
      </c>
      <c r="N75" s="49" t="s">
        <v>623</v>
      </c>
      <c r="O75" s="49">
        <v>3</v>
      </c>
      <c r="P75" s="135">
        <v>45474</v>
      </c>
      <c r="Q75" s="135">
        <v>45656</v>
      </c>
      <c r="R75" s="49">
        <v>10</v>
      </c>
      <c r="S75" s="49" t="s">
        <v>624</v>
      </c>
      <c r="T75" s="49" t="s">
        <v>625</v>
      </c>
      <c r="U75" s="234" t="s">
        <v>626</v>
      </c>
      <c r="V75" s="82">
        <v>1</v>
      </c>
      <c r="W75" s="50" t="s">
        <v>570</v>
      </c>
      <c r="X75" s="202" t="s">
        <v>72</v>
      </c>
      <c r="Y75" s="202" t="s">
        <v>133</v>
      </c>
      <c r="Z75" s="115"/>
      <c r="AA75" s="115"/>
      <c r="AB75" s="115"/>
      <c r="AC75" s="115"/>
      <c r="AD75" s="115"/>
      <c r="AE75" s="115"/>
      <c r="AF75" s="115"/>
      <c r="AG75" s="115"/>
      <c r="AH75" s="115"/>
      <c r="AI75" s="115"/>
      <c r="AJ75" s="115"/>
      <c r="AK75" s="115"/>
      <c r="AL75" s="115"/>
      <c r="AM75" s="115"/>
      <c r="AN75" s="196"/>
      <c r="AO75" s="196"/>
      <c r="AP75" s="174"/>
      <c r="AQ75" s="174"/>
      <c r="AR75" s="174"/>
      <c r="AS75" s="174"/>
      <c r="AT75" s="174"/>
      <c r="AU75" s="115"/>
      <c r="AV75" s="115"/>
      <c r="AW75" s="188"/>
      <c r="AX75" s="200"/>
      <c r="AY75" s="174"/>
      <c r="AZ75" s="174"/>
      <c r="BA75" s="174"/>
      <c r="BB75" s="174"/>
      <c r="BC75" s="174"/>
      <c r="BD75" s="174"/>
      <c r="BE75" s="174"/>
      <c r="BF75" s="174"/>
      <c r="BG75" s="294"/>
      <c r="BH75" s="131"/>
    </row>
    <row r="76" spans="1:60" s="31" customFormat="1" ht="132" hidden="1" x14ac:dyDescent="0.25">
      <c r="A76" s="33"/>
      <c r="B76" s="134">
        <v>49</v>
      </c>
      <c r="C76" s="49" t="s">
        <v>50</v>
      </c>
      <c r="D76" s="49" t="s">
        <v>101</v>
      </c>
      <c r="E76" s="49" t="s">
        <v>561</v>
      </c>
      <c r="F76" s="49" t="s">
        <v>227</v>
      </c>
      <c r="G76" s="49">
        <v>2024</v>
      </c>
      <c r="H76" s="49">
        <v>5</v>
      </c>
      <c r="I76" s="49">
        <v>3</v>
      </c>
      <c r="J76" s="49" t="s">
        <v>248</v>
      </c>
      <c r="K76" s="49" t="s">
        <v>615</v>
      </c>
      <c r="L76" s="49" t="s">
        <v>627</v>
      </c>
      <c r="M76" s="49" t="s">
        <v>617</v>
      </c>
      <c r="N76" s="49" t="s">
        <v>628</v>
      </c>
      <c r="O76" s="49">
        <v>1</v>
      </c>
      <c r="P76" s="135">
        <v>45474</v>
      </c>
      <c r="Q76" s="135">
        <v>45656</v>
      </c>
      <c r="R76" s="49">
        <v>10</v>
      </c>
      <c r="S76" s="49" t="s">
        <v>75</v>
      </c>
      <c r="T76" s="49" t="s">
        <v>574</v>
      </c>
      <c r="U76" s="49" t="s">
        <v>75</v>
      </c>
      <c r="V76" s="136">
        <v>1</v>
      </c>
      <c r="W76" s="49" t="s">
        <v>286</v>
      </c>
      <c r="X76" s="194" t="s">
        <v>72</v>
      </c>
      <c r="Y76" s="194" t="s">
        <v>133</v>
      </c>
      <c r="Z76" s="115"/>
      <c r="AA76" s="115"/>
      <c r="AB76" s="115"/>
      <c r="AC76" s="115"/>
      <c r="AD76" s="115"/>
      <c r="AE76" s="115"/>
      <c r="AF76" s="115"/>
      <c r="AG76" s="115"/>
      <c r="AH76" s="115"/>
      <c r="AI76" s="115"/>
      <c r="AJ76" s="115"/>
      <c r="AK76" s="115"/>
      <c r="AL76" s="115"/>
      <c r="AM76" s="115"/>
      <c r="AN76" s="196"/>
      <c r="AO76" s="196"/>
      <c r="AP76" s="174"/>
      <c r="AQ76" s="174"/>
      <c r="AR76" s="174"/>
      <c r="AS76" s="174"/>
      <c r="AT76" s="174"/>
      <c r="AU76" s="115"/>
      <c r="AV76" s="115"/>
      <c r="AW76" s="188"/>
      <c r="AX76" s="200"/>
      <c r="AY76" s="174"/>
      <c r="AZ76" s="174"/>
      <c r="BA76" s="174"/>
      <c r="BB76" s="174"/>
      <c r="BC76" s="174"/>
      <c r="BD76" s="174"/>
      <c r="BE76" s="174"/>
      <c r="BF76" s="174"/>
      <c r="BG76" s="294"/>
      <c r="BH76" s="131"/>
    </row>
    <row r="77" spans="1:60" s="31" customFormat="1" ht="132" hidden="1" x14ac:dyDescent="0.25">
      <c r="A77" s="33"/>
      <c r="B77" s="134">
        <v>50</v>
      </c>
      <c r="C77" s="49" t="s">
        <v>50</v>
      </c>
      <c r="D77" s="49" t="s">
        <v>101</v>
      </c>
      <c r="E77" s="49" t="s">
        <v>561</v>
      </c>
      <c r="F77" s="49" t="s">
        <v>227</v>
      </c>
      <c r="G77" s="49">
        <v>2024</v>
      </c>
      <c r="H77" s="49">
        <v>6</v>
      </c>
      <c r="I77" s="49">
        <v>1</v>
      </c>
      <c r="J77" s="49" t="s">
        <v>629</v>
      </c>
      <c r="K77" s="49" t="s">
        <v>630</v>
      </c>
      <c r="L77" s="49" t="s">
        <v>631</v>
      </c>
      <c r="M77" s="49" t="s">
        <v>632</v>
      </c>
      <c r="N77" s="49" t="s">
        <v>611</v>
      </c>
      <c r="O77" s="49">
        <v>1</v>
      </c>
      <c r="P77" s="135">
        <v>45414</v>
      </c>
      <c r="Q77" s="135">
        <v>45657</v>
      </c>
      <c r="R77" s="49">
        <v>10</v>
      </c>
      <c r="S77" s="49" t="s">
        <v>633</v>
      </c>
      <c r="T77" s="49" t="s">
        <v>634</v>
      </c>
      <c r="U77" s="234" t="s">
        <v>635</v>
      </c>
      <c r="V77" s="82">
        <v>1</v>
      </c>
      <c r="W77" s="50" t="s">
        <v>570</v>
      </c>
      <c r="X77" s="202" t="s">
        <v>72</v>
      </c>
      <c r="Y77" s="202" t="s">
        <v>133</v>
      </c>
      <c r="Z77" s="115"/>
      <c r="AA77" s="115"/>
      <c r="AB77" s="115"/>
      <c r="AC77" s="115"/>
      <c r="AD77" s="115"/>
      <c r="AE77" s="115"/>
      <c r="AF77" s="115"/>
      <c r="AG77" s="115"/>
      <c r="AH77" s="115"/>
      <c r="AI77" s="115"/>
      <c r="AJ77" s="115"/>
      <c r="AK77" s="115"/>
      <c r="AL77" s="115"/>
      <c r="AM77" s="115"/>
      <c r="AN77" s="196"/>
      <c r="AO77" s="196"/>
      <c r="AP77" s="174"/>
      <c r="AQ77" s="174"/>
      <c r="AR77" s="174"/>
      <c r="AS77" s="174"/>
      <c r="AT77" s="174"/>
      <c r="AU77" s="115"/>
      <c r="AV77" s="115"/>
      <c r="AW77" s="188"/>
      <c r="AX77" s="200"/>
      <c r="AY77" s="174"/>
      <c r="AZ77" s="174"/>
      <c r="BA77" s="174"/>
      <c r="BB77" s="174"/>
      <c r="BC77" s="174"/>
      <c r="BD77" s="174"/>
      <c r="BE77" s="174"/>
      <c r="BF77" s="174"/>
      <c r="BG77" s="294"/>
      <c r="BH77" s="131"/>
    </row>
    <row r="78" spans="1:60" s="31" customFormat="1" ht="132" hidden="1" x14ac:dyDescent="0.25">
      <c r="A78" s="33"/>
      <c r="B78" s="134">
        <v>50</v>
      </c>
      <c r="C78" s="49" t="s">
        <v>50</v>
      </c>
      <c r="D78" s="49" t="s">
        <v>101</v>
      </c>
      <c r="E78" s="49" t="s">
        <v>561</v>
      </c>
      <c r="F78" s="49" t="s">
        <v>227</v>
      </c>
      <c r="G78" s="49">
        <v>2024</v>
      </c>
      <c r="H78" s="49">
        <v>6</v>
      </c>
      <c r="I78" s="49">
        <v>2</v>
      </c>
      <c r="J78" s="49" t="s">
        <v>629</v>
      </c>
      <c r="K78" s="49" t="s">
        <v>630</v>
      </c>
      <c r="L78" s="49" t="s">
        <v>632</v>
      </c>
      <c r="M78" s="49" t="s">
        <v>632</v>
      </c>
      <c r="N78" s="49" t="s">
        <v>636</v>
      </c>
      <c r="O78" s="49">
        <v>1</v>
      </c>
      <c r="P78" s="135">
        <v>45414</v>
      </c>
      <c r="Q78" s="135">
        <v>45657</v>
      </c>
      <c r="R78" s="49">
        <v>10</v>
      </c>
      <c r="S78" s="49" t="s">
        <v>637</v>
      </c>
      <c r="T78" s="49" t="s">
        <v>638</v>
      </c>
      <c r="U78" s="234" t="s">
        <v>639</v>
      </c>
      <c r="V78" s="82">
        <v>1</v>
      </c>
      <c r="W78" s="50" t="s">
        <v>570</v>
      </c>
      <c r="X78" s="202" t="s">
        <v>72</v>
      </c>
      <c r="Y78" s="202" t="s">
        <v>133</v>
      </c>
      <c r="Z78" s="115"/>
      <c r="AA78" s="115"/>
      <c r="AB78" s="115"/>
      <c r="AC78" s="115"/>
      <c r="AD78" s="115"/>
      <c r="AE78" s="115"/>
      <c r="AF78" s="115"/>
      <c r="AG78" s="115"/>
      <c r="AH78" s="115"/>
      <c r="AI78" s="115"/>
      <c r="AJ78" s="115"/>
      <c r="AK78" s="115"/>
      <c r="AL78" s="115"/>
      <c r="AM78" s="115"/>
      <c r="AN78" s="196"/>
      <c r="AO78" s="196"/>
      <c r="AP78" s="174"/>
      <c r="AQ78" s="174"/>
      <c r="AR78" s="174"/>
      <c r="AS78" s="174"/>
      <c r="AT78" s="174"/>
      <c r="AU78" s="115"/>
      <c r="AV78" s="115"/>
      <c r="AW78" s="188"/>
      <c r="AX78" s="200"/>
      <c r="AY78" s="174"/>
      <c r="AZ78" s="174"/>
      <c r="BA78" s="174"/>
      <c r="BB78" s="174"/>
      <c r="BC78" s="174"/>
      <c r="BD78" s="174"/>
      <c r="BE78" s="174"/>
      <c r="BF78" s="174"/>
      <c r="BG78" s="294"/>
      <c r="BH78" s="131"/>
    </row>
    <row r="79" spans="1:60" s="31" customFormat="1" ht="228" hidden="1" x14ac:dyDescent="0.25">
      <c r="A79" s="33"/>
      <c r="B79" s="134">
        <v>51</v>
      </c>
      <c r="C79" s="49" t="s">
        <v>50</v>
      </c>
      <c r="D79" s="49" t="s">
        <v>101</v>
      </c>
      <c r="E79" s="49" t="s">
        <v>640</v>
      </c>
      <c r="F79" s="49" t="s">
        <v>53</v>
      </c>
      <c r="G79" s="49">
        <v>2023</v>
      </c>
      <c r="H79" s="49">
        <v>1</v>
      </c>
      <c r="I79" s="49">
        <v>1</v>
      </c>
      <c r="J79" s="49" t="s">
        <v>641</v>
      </c>
      <c r="K79" s="148"/>
      <c r="L79" s="49" t="s">
        <v>642</v>
      </c>
      <c r="M79" s="49" t="s">
        <v>643</v>
      </c>
      <c r="N79" s="49" t="s">
        <v>644</v>
      </c>
      <c r="O79" s="49">
        <v>2</v>
      </c>
      <c r="P79" s="135">
        <v>45231</v>
      </c>
      <c r="Q79" s="135">
        <v>45444</v>
      </c>
      <c r="R79" s="49">
        <v>10</v>
      </c>
      <c r="S79" s="141">
        <v>1</v>
      </c>
      <c r="T79" s="49" t="s">
        <v>645</v>
      </c>
      <c r="U79" s="84" t="s">
        <v>646</v>
      </c>
      <c r="V79" s="136">
        <v>1</v>
      </c>
      <c r="W79" s="49" t="s">
        <v>286</v>
      </c>
      <c r="X79" s="194" t="s">
        <v>72</v>
      </c>
      <c r="Y79" s="194" t="s">
        <v>133</v>
      </c>
      <c r="Z79" s="115"/>
      <c r="AA79" s="115"/>
      <c r="AB79" s="115"/>
      <c r="AC79" s="115"/>
      <c r="AD79" s="115"/>
      <c r="AE79" s="115"/>
      <c r="AF79" s="115"/>
      <c r="AG79" s="115"/>
      <c r="AH79" s="115"/>
      <c r="AI79" s="115"/>
      <c r="AJ79" s="115"/>
      <c r="AK79" s="115"/>
      <c r="AL79" s="115"/>
      <c r="AM79" s="115"/>
      <c r="AN79" s="196"/>
      <c r="AO79" s="196"/>
      <c r="AP79" s="174"/>
      <c r="AQ79" s="174"/>
      <c r="AR79" s="174"/>
      <c r="AS79" s="174"/>
      <c r="AT79" s="174"/>
      <c r="AU79" s="115"/>
      <c r="AV79" s="115"/>
      <c r="AW79" s="188"/>
      <c r="AX79" s="200"/>
      <c r="AY79" s="174"/>
      <c r="AZ79" s="174"/>
      <c r="BA79" s="174"/>
      <c r="BB79" s="174"/>
      <c r="BC79" s="174"/>
      <c r="BD79" s="174"/>
      <c r="BE79" s="174"/>
      <c r="BF79" s="174"/>
      <c r="BG79" s="294"/>
      <c r="BH79" s="131"/>
    </row>
    <row r="80" spans="1:60" s="31" customFormat="1" ht="120" hidden="1" x14ac:dyDescent="0.25">
      <c r="A80" s="33"/>
      <c r="B80" s="134">
        <v>52</v>
      </c>
      <c r="C80" s="49" t="s">
        <v>50</v>
      </c>
      <c r="D80" s="49" t="s">
        <v>101</v>
      </c>
      <c r="E80" s="49" t="s">
        <v>640</v>
      </c>
      <c r="F80" s="49" t="s">
        <v>53</v>
      </c>
      <c r="G80" s="49">
        <v>2023</v>
      </c>
      <c r="H80" s="49">
        <v>2</v>
      </c>
      <c r="I80" s="49">
        <v>1</v>
      </c>
      <c r="J80" s="49" t="s">
        <v>206</v>
      </c>
      <c r="K80" s="148"/>
      <c r="L80" s="49" t="s">
        <v>647</v>
      </c>
      <c r="M80" s="49" t="s">
        <v>648</v>
      </c>
      <c r="N80" s="49" t="s">
        <v>649</v>
      </c>
      <c r="O80" s="49">
        <v>2</v>
      </c>
      <c r="P80" s="135">
        <v>45231</v>
      </c>
      <c r="Q80" s="135">
        <v>45383</v>
      </c>
      <c r="R80" s="49">
        <v>10</v>
      </c>
      <c r="S80" s="141">
        <v>1</v>
      </c>
      <c r="T80" s="49" t="s">
        <v>650</v>
      </c>
      <c r="U80" s="84" t="s">
        <v>651</v>
      </c>
      <c r="V80" s="136">
        <v>1</v>
      </c>
      <c r="W80" s="49" t="s">
        <v>286</v>
      </c>
      <c r="X80" s="194" t="s">
        <v>72</v>
      </c>
      <c r="Y80" s="194" t="s">
        <v>133</v>
      </c>
      <c r="Z80" s="115"/>
      <c r="AA80" s="115"/>
      <c r="AB80" s="115"/>
      <c r="AC80" s="115"/>
      <c r="AD80" s="115"/>
      <c r="AE80" s="115"/>
      <c r="AF80" s="115"/>
      <c r="AG80" s="115"/>
      <c r="AH80" s="115"/>
      <c r="AI80" s="115"/>
      <c r="AJ80" s="115"/>
      <c r="AK80" s="115"/>
      <c r="AL80" s="115"/>
      <c r="AM80" s="115"/>
      <c r="AN80" s="196"/>
      <c r="AO80" s="196"/>
      <c r="AP80" s="174"/>
      <c r="AQ80" s="174"/>
      <c r="AR80" s="174"/>
      <c r="AS80" s="174"/>
      <c r="AT80" s="174"/>
      <c r="AU80" s="115"/>
      <c r="AV80" s="115"/>
      <c r="AW80" s="188"/>
      <c r="AX80" s="200"/>
      <c r="AY80" s="174"/>
      <c r="AZ80" s="174"/>
      <c r="BA80" s="174"/>
      <c r="BB80" s="174"/>
      <c r="BC80" s="174"/>
      <c r="BD80" s="174"/>
      <c r="BE80" s="174"/>
      <c r="BF80" s="174"/>
      <c r="BG80" s="294"/>
      <c r="BH80" s="131"/>
    </row>
    <row r="81" spans="1:59" s="31" customFormat="1" ht="84" hidden="1" x14ac:dyDescent="0.25">
      <c r="A81" s="33"/>
      <c r="B81" s="134">
        <v>53</v>
      </c>
      <c r="C81" s="49" t="s">
        <v>50</v>
      </c>
      <c r="D81" s="49" t="s">
        <v>101</v>
      </c>
      <c r="E81" s="49" t="s">
        <v>640</v>
      </c>
      <c r="F81" s="49" t="s">
        <v>53</v>
      </c>
      <c r="G81" s="49">
        <v>2023</v>
      </c>
      <c r="H81" s="49">
        <v>3</v>
      </c>
      <c r="I81" s="49">
        <v>1</v>
      </c>
      <c r="J81" s="49" t="s">
        <v>652</v>
      </c>
      <c r="K81" s="148"/>
      <c r="L81" s="49" t="s">
        <v>653</v>
      </c>
      <c r="M81" s="49" t="s">
        <v>654</v>
      </c>
      <c r="N81" s="49" t="s">
        <v>655</v>
      </c>
      <c r="O81" s="49">
        <v>1</v>
      </c>
      <c r="P81" s="135">
        <v>45170</v>
      </c>
      <c r="Q81" s="135">
        <v>45291</v>
      </c>
      <c r="R81" s="49">
        <v>10</v>
      </c>
      <c r="S81" s="141">
        <v>1</v>
      </c>
      <c r="T81" s="49" t="s">
        <v>656</v>
      </c>
      <c r="U81" s="84" t="s">
        <v>657</v>
      </c>
      <c r="V81" s="136">
        <v>1</v>
      </c>
      <c r="W81" s="49" t="s">
        <v>286</v>
      </c>
      <c r="X81" s="194" t="s">
        <v>72</v>
      </c>
      <c r="Y81" s="194" t="s">
        <v>133</v>
      </c>
      <c r="Z81" s="115"/>
      <c r="AA81" s="115"/>
      <c r="AB81" s="115"/>
      <c r="AC81" s="115"/>
      <c r="AD81" s="115"/>
      <c r="AE81" s="115"/>
      <c r="AF81" s="115"/>
      <c r="AG81" s="115"/>
      <c r="AH81" s="115"/>
      <c r="AI81" s="115"/>
      <c r="AJ81" s="115"/>
      <c r="AK81" s="115"/>
      <c r="AL81" s="115"/>
      <c r="AM81" s="115"/>
      <c r="AN81" s="196"/>
      <c r="AO81" s="196"/>
      <c r="AP81" s="174"/>
      <c r="AQ81" s="174"/>
      <c r="AR81" s="174"/>
      <c r="AS81" s="174"/>
      <c r="AT81" s="174"/>
      <c r="AU81" s="115"/>
      <c r="AV81" s="115"/>
      <c r="AW81" s="188"/>
      <c r="AX81" s="200"/>
      <c r="AY81" s="174"/>
      <c r="AZ81" s="174"/>
      <c r="BA81" s="174"/>
      <c r="BB81" s="174"/>
      <c r="BC81" s="174"/>
      <c r="BD81" s="174"/>
      <c r="BE81" s="174"/>
      <c r="BF81" s="174"/>
      <c r="BG81" s="294"/>
    </row>
    <row r="82" spans="1:59" s="31" customFormat="1" ht="120" hidden="1" x14ac:dyDescent="0.25">
      <c r="A82" s="33"/>
      <c r="B82" s="134">
        <v>54</v>
      </c>
      <c r="C82" s="49" t="s">
        <v>50</v>
      </c>
      <c r="D82" s="49" t="s">
        <v>101</v>
      </c>
      <c r="E82" s="135" t="s">
        <v>658</v>
      </c>
      <c r="F82" s="49" t="s">
        <v>312</v>
      </c>
      <c r="G82" s="49">
        <v>2023</v>
      </c>
      <c r="H82" s="49">
        <v>4</v>
      </c>
      <c r="I82" s="49">
        <v>1</v>
      </c>
      <c r="J82" s="49" t="s">
        <v>366</v>
      </c>
      <c r="K82" s="148"/>
      <c r="L82" s="49" t="s">
        <v>659</v>
      </c>
      <c r="M82" s="49" t="s">
        <v>660</v>
      </c>
      <c r="N82" s="49" t="s">
        <v>661</v>
      </c>
      <c r="O82" s="49">
        <v>3</v>
      </c>
      <c r="P82" s="135">
        <v>45200</v>
      </c>
      <c r="Q82" s="135">
        <v>45291</v>
      </c>
      <c r="R82" s="49">
        <v>10</v>
      </c>
      <c r="S82" s="141">
        <v>1</v>
      </c>
      <c r="T82" s="49" t="s">
        <v>662</v>
      </c>
      <c r="U82" s="84" t="s">
        <v>663</v>
      </c>
      <c r="V82" s="136">
        <v>1</v>
      </c>
      <c r="W82" s="49" t="s">
        <v>286</v>
      </c>
      <c r="X82" s="194" t="s">
        <v>72</v>
      </c>
      <c r="Y82" s="194" t="s">
        <v>133</v>
      </c>
      <c r="Z82" s="115"/>
      <c r="AA82" s="115"/>
      <c r="AB82" s="115"/>
      <c r="AC82" s="115"/>
      <c r="AD82" s="115"/>
      <c r="AE82" s="115"/>
      <c r="AF82" s="115"/>
      <c r="AG82" s="115"/>
      <c r="AH82" s="115"/>
      <c r="AI82" s="115"/>
      <c r="AJ82" s="115"/>
      <c r="AK82" s="115"/>
      <c r="AL82" s="115"/>
      <c r="AM82" s="115"/>
      <c r="AN82" s="196"/>
      <c r="AO82" s="196"/>
      <c r="AP82" s="174"/>
      <c r="AQ82" s="174"/>
      <c r="AR82" s="174"/>
      <c r="AS82" s="174"/>
      <c r="AT82" s="174"/>
      <c r="AU82" s="115"/>
      <c r="AV82" s="115"/>
      <c r="AW82" s="188"/>
      <c r="AX82" s="200"/>
      <c r="AY82" s="174"/>
      <c r="AZ82" s="174"/>
      <c r="BA82" s="174"/>
      <c r="BB82" s="174"/>
      <c r="BC82" s="174"/>
      <c r="BD82" s="174"/>
      <c r="BE82" s="174"/>
      <c r="BF82" s="174"/>
      <c r="BG82" s="294"/>
    </row>
    <row r="83" spans="1:59" s="31" customFormat="1" ht="84" hidden="1" x14ac:dyDescent="0.25">
      <c r="A83" s="33"/>
      <c r="B83" s="134">
        <v>55</v>
      </c>
      <c r="C83" s="49" t="s">
        <v>50</v>
      </c>
      <c r="D83" s="49" t="s">
        <v>101</v>
      </c>
      <c r="E83" s="135" t="s">
        <v>658</v>
      </c>
      <c r="F83" s="49" t="s">
        <v>174</v>
      </c>
      <c r="G83" s="49">
        <v>2023</v>
      </c>
      <c r="H83" s="49">
        <v>5</v>
      </c>
      <c r="I83" s="49">
        <v>1</v>
      </c>
      <c r="J83" s="49" t="s">
        <v>411</v>
      </c>
      <c r="K83" s="148"/>
      <c r="L83" s="49" t="s">
        <v>664</v>
      </c>
      <c r="M83" s="49" t="s">
        <v>665</v>
      </c>
      <c r="N83" s="49" t="s">
        <v>666</v>
      </c>
      <c r="O83" s="49">
        <v>1</v>
      </c>
      <c r="P83" s="135">
        <v>45209</v>
      </c>
      <c r="Q83" s="135">
        <v>45473</v>
      </c>
      <c r="R83" s="49">
        <v>10</v>
      </c>
      <c r="S83" s="141">
        <v>1</v>
      </c>
      <c r="T83" s="49" t="s">
        <v>667</v>
      </c>
      <c r="U83" s="84" t="s">
        <v>668</v>
      </c>
      <c r="V83" s="136">
        <v>1</v>
      </c>
      <c r="W83" s="49" t="s">
        <v>286</v>
      </c>
      <c r="X83" s="194" t="s">
        <v>72</v>
      </c>
      <c r="Y83" s="194" t="s">
        <v>133</v>
      </c>
      <c r="Z83" s="115"/>
      <c r="AA83" s="115"/>
      <c r="AB83" s="115"/>
      <c r="AC83" s="115"/>
      <c r="AD83" s="115"/>
      <c r="AE83" s="115"/>
      <c r="AF83" s="115"/>
      <c r="AG83" s="115"/>
      <c r="AH83" s="115"/>
      <c r="AI83" s="115"/>
      <c r="AJ83" s="115"/>
      <c r="AK83" s="115"/>
      <c r="AL83" s="115"/>
      <c r="AM83" s="115"/>
      <c r="AN83" s="196"/>
      <c r="AO83" s="196"/>
      <c r="AP83" s="174"/>
      <c r="AQ83" s="174"/>
      <c r="AR83" s="174"/>
      <c r="AS83" s="174"/>
      <c r="AT83" s="174"/>
      <c r="AU83" s="115"/>
      <c r="AV83" s="115"/>
      <c r="AW83" s="188"/>
      <c r="AX83" s="200"/>
      <c r="AY83" s="174"/>
      <c r="AZ83" s="174"/>
      <c r="BA83" s="174"/>
      <c r="BB83" s="174"/>
      <c r="BC83" s="174"/>
      <c r="BD83" s="174"/>
      <c r="BE83" s="174"/>
      <c r="BF83" s="174"/>
      <c r="BG83" s="294"/>
    </row>
    <row r="84" spans="1:59" s="31" customFormat="1" ht="144" hidden="1" x14ac:dyDescent="0.25">
      <c r="A84" s="33"/>
      <c r="B84" s="134">
        <v>56</v>
      </c>
      <c r="C84" s="49" t="s">
        <v>50</v>
      </c>
      <c r="D84" s="49" t="s">
        <v>101</v>
      </c>
      <c r="E84" s="135" t="s">
        <v>658</v>
      </c>
      <c r="F84" s="49" t="s">
        <v>323</v>
      </c>
      <c r="G84" s="49">
        <v>2023</v>
      </c>
      <c r="H84" s="49">
        <v>6</v>
      </c>
      <c r="I84" s="49">
        <v>1</v>
      </c>
      <c r="J84" s="49" t="s">
        <v>669</v>
      </c>
      <c r="K84" s="148"/>
      <c r="L84" s="49" t="s">
        <v>670</v>
      </c>
      <c r="M84" s="49" t="s">
        <v>671</v>
      </c>
      <c r="N84" s="49" t="s">
        <v>672</v>
      </c>
      <c r="O84" s="49">
        <v>3</v>
      </c>
      <c r="P84" s="135">
        <v>45209</v>
      </c>
      <c r="Q84" s="135">
        <v>45473</v>
      </c>
      <c r="R84" s="49">
        <v>10</v>
      </c>
      <c r="S84" s="141">
        <v>1</v>
      </c>
      <c r="T84" s="49" t="s">
        <v>673</v>
      </c>
      <c r="U84" s="84" t="s">
        <v>674</v>
      </c>
      <c r="V84" s="136">
        <v>1</v>
      </c>
      <c r="W84" s="49" t="s">
        <v>286</v>
      </c>
      <c r="X84" s="194" t="s">
        <v>72</v>
      </c>
      <c r="Y84" s="194" t="s">
        <v>133</v>
      </c>
      <c r="Z84" s="115"/>
      <c r="AA84" s="115"/>
      <c r="AB84" s="115"/>
      <c r="AC84" s="115"/>
      <c r="AD84" s="115"/>
      <c r="AE84" s="115"/>
      <c r="AF84" s="115"/>
      <c r="AG84" s="115"/>
      <c r="AH84" s="115"/>
      <c r="AI84" s="115"/>
      <c r="AJ84" s="115"/>
      <c r="AK84" s="115"/>
      <c r="AL84" s="115"/>
      <c r="AM84" s="115"/>
      <c r="AN84" s="196"/>
      <c r="AO84" s="196"/>
      <c r="AP84" s="174"/>
      <c r="AQ84" s="174"/>
      <c r="AR84" s="174"/>
      <c r="AS84" s="174"/>
      <c r="AT84" s="174"/>
      <c r="AU84" s="115"/>
      <c r="AV84" s="115"/>
      <c r="AW84" s="188"/>
      <c r="AX84" s="200"/>
      <c r="AY84" s="174"/>
      <c r="AZ84" s="174"/>
      <c r="BA84" s="174"/>
      <c r="BB84" s="174"/>
      <c r="BC84" s="174"/>
      <c r="BD84" s="174"/>
      <c r="BE84" s="174"/>
      <c r="BF84" s="174"/>
      <c r="BG84" s="294"/>
    </row>
    <row r="85" spans="1:59" s="31" customFormat="1" ht="120" hidden="1" x14ac:dyDescent="0.25">
      <c r="A85" s="33"/>
      <c r="B85" s="134">
        <v>57</v>
      </c>
      <c r="C85" s="49" t="s">
        <v>50</v>
      </c>
      <c r="D85" s="49" t="s">
        <v>101</v>
      </c>
      <c r="E85" s="135" t="s">
        <v>658</v>
      </c>
      <c r="F85" s="49" t="s">
        <v>227</v>
      </c>
      <c r="G85" s="49">
        <v>2023</v>
      </c>
      <c r="H85" s="49">
        <v>7</v>
      </c>
      <c r="I85" s="49">
        <v>1</v>
      </c>
      <c r="J85" s="49" t="s">
        <v>675</v>
      </c>
      <c r="K85" s="148"/>
      <c r="L85" s="49" t="s">
        <v>676</v>
      </c>
      <c r="M85" s="49" t="s">
        <v>677</v>
      </c>
      <c r="N85" s="49" t="s">
        <v>678</v>
      </c>
      <c r="O85" s="49">
        <v>3</v>
      </c>
      <c r="P85" s="135">
        <v>45229</v>
      </c>
      <c r="Q85" s="135">
        <v>45260</v>
      </c>
      <c r="R85" s="49">
        <v>10</v>
      </c>
      <c r="S85" s="141">
        <v>1</v>
      </c>
      <c r="T85" s="49" t="s">
        <v>679</v>
      </c>
      <c r="U85" s="84" t="s">
        <v>680</v>
      </c>
      <c r="V85" s="136">
        <v>1</v>
      </c>
      <c r="W85" s="49" t="s">
        <v>286</v>
      </c>
      <c r="X85" s="194" t="s">
        <v>72</v>
      </c>
      <c r="Y85" s="194" t="s">
        <v>133</v>
      </c>
      <c r="Z85" s="115"/>
      <c r="AA85" s="115"/>
      <c r="AB85" s="115"/>
      <c r="AC85" s="115"/>
      <c r="AD85" s="115"/>
      <c r="AE85" s="115"/>
      <c r="AF85" s="115"/>
      <c r="AG85" s="115"/>
      <c r="AH85" s="115"/>
      <c r="AI85" s="115"/>
      <c r="AJ85" s="115"/>
      <c r="AK85" s="115"/>
      <c r="AL85" s="115"/>
      <c r="AM85" s="115"/>
      <c r="AN85" s="196"/>
      <c r="AO85" s="196"/>
      <c r="AP85" s="174"/>
      <c r="AQ85" s="174"/>
      <c r="AR85" s="174"/>
      <c r="AS85" s="174"/>
      <c r="AT85" s="174"/>
      <c r="AU85" s="115"/>
      <c r="AV85" s="115"/>
      <c r="AW85" s="188"/>
      <c r="AX85" s="200"/>
      <c r="AY85" s="174"/>
      <c r="AZ85" s="174"/>
      <c r="BA85" s="174"/>
      <c r="BB85" s="174"/>
      <c r="BC85" s="174"/>
      <c r="BD85" s="174"/>
      <c r="BE85" s="174"/>
      <c r="BF85" s="174"/>
      <c r="BG85" s="294"/>
    </row>
    <row r="86" spans="1:59" ht="219.75" customHeight="1" x14ac:dyDescent="0.25">
      <c r="A86" s="26"/>
      <c r="B86" s="134">
        <v>58</v>
      </c>
      <c r="C86" s="49" t="s">
        <v>50</v>
      </c>
      <c r="D86" s="49" t="s">
        <v>101</v>
      </c>
      <c r="E86" s="135" t="s">
        <v>102</v>
      </c>
      <c r="F86" s="49" t="s">
        <v>103</v>
      </c>
      <c r="G86" s="49">
        <v>2024</v>
      </c>
      <c r="H86" s="49">
        <v>1</v>
      </c>
      <c r="I86" s="49">
        <v>1</v>
      </c>
      <c r="J86" s="49" t="s">
        <v>681</v>
      </c>
      <c r="K86" s="49" t="s">
        <v>682</v>
      </c>
      <c r="L86" s="49" t="s">
        <v>683</v>
      </c>
      <c r="M86" s="49" t="s">
        <v>684</v>
      </c>
      <c r="N86" s="49" t="s">
        <v>685</v>
      </c>
      <c r="O86" s="49">
        <v>2</v>
      </c>
      <c r="P86" s="135">
        <v>45839</v>
      </c>
      <c r="Q86" s="135">
        <v>46022</v>
      </c>
      <c r="R86" s="229">
        <f>DAYS360(P86,Q86)/360*54</f>
        <v>27</v>
      </c>
      <c r="S86" s="136">
        <v>1</v>
      </c>
      <c r="T86" s="49" t="s">
        <v>686</v>
      </c>
      <c r="U86" s="87" t="s">
        <v>687</v>
      </c>
      <c r="V86" s="82">
        <v>0.1</v>
      </c>
      <c r="W86" s="50" t="s">
        <v>688</v>
      </c>
      <c r="X86" s="83" t="s">
        <v>62</v>
      </c>
      <c r="Y86" s="83" t="s">
        <v>62</v>
      </c>
      <c r="Z86" s="136">
        <v>0.1</v>
      </c>
      <c r="AA86" s="50" t="s">
        <v>689</v>
      </c>
      <c r="AB86" s="49" t="s">
        <v>60</v>
      </c>
      <c r="AC86" s="141">
        <v>0.1</v>
      </c>
      <c r="AD86" s="49" t="s">
        <v>690</v>
      </c>
      <c r="AE86" s="73" t="s">
        <v>62</v>
      </c>
      <c r="AF86" s="73" t="s">
        <v>62</v>
      </c>
      <c r="AG86" s="141">
        <v>0.5</v>
      </c>
      <c r="AH86" s="49" t="s">
        <v>691</v>
      </c>
      <c r="AI86" s="84" t="s">
        <v>692</v>
      </c>
      <c r="AJ86" s="141">
        <v>0.5</v>
      </c>
      <c r="AK86" s="49" t="s">
        <v>469</v>
      </c>
      <c r="AL86" s="73" t="s">
        <v>117</v>
      </c>
      <c r="AM86" s="73" t="s">
        <v>117</v>
      </c>
      <c r="AN86" s="55"/>
      <c r="AO86" s="55"/>
      <c r="AP86" s="141">
        <v>0.75</v>
      </c>
      <c r="AQ86" s="199" t="s">
        <v>693</v>
      </c>
      <c r="AR86" s="85" t="s">
        <v>694</v>
      </c>
      <c r="AS86" s="141">
        <v>0.75</v>
      </c>
      <c r="AT86" s="49" t="s">
        <v>695</v>
      </c>
      <c r="AU86" s="73" t="s">
        <v>117</v>
      </c>
      <c r="AV86" s="73" t="s">
        <v>117</v>
      </c>
      <c r="AW86" s="73"/>
      <c r="AX86" s="73"/>
      <c r="AY86" s="146">
        <v>1</v>
      </c>
      <c r="AZ86" s="92" t="s">
        <v>696</v>
      </c>
      <c r="BA86" s="177" t="s">
        <v>694</v>
      </c>
      <c r="BB86" s="136">
        <v>1</v>
      </c>
      <c r="BC86" s="49" t="s">
        <v>509</v>
      </c>
      <c r="BD86" s="73" t="s">
        <v>72</v>
      </c>
      <c r="BE86" s="73" t="s">
        <v>133</v>
      </c>
      <c r="BF86" s="314" t="s">
        <v>95</v>
      </c>
      <c r="BG86" s="314" t="s">
        <v>74</v>
      </c>
    </row>
    <row r="87" spans="1:59" ht="144" x14ac:dyDescent="0.25">
      <c r="A87" s="25"/>
      <c r="B87" s="134">
        <v>60</v>
      </c>
      <c r="C87" s="49" t="s">
        <v>50</v>
      </c>
      <c r="D87" s="49" t="s">
        <v>101</v>
      </c>
      <c r="E87" s="135" t="s">
        <v>102</v>
      </c>
      <c r="F87" s="49" t="s">
        <v>103</v>
      </c>
      <c r="G87" s="49">
        <v>2024</v>
      </c>
      <c r="H87" s="49">
        <v>2</v>
      </c>
      <c r="I87" s="49">
        <v>1</v>
      </c>
      <c r="J87" s="49" t="s">
        <v>697</v>
      </c>
      <c r="K87" s="49" t="s">
        <v>698</v>
      </c>
      <c r="L87" s="49" t="s">
        <v>699</v>
      </c>
      <c r="M87" s="49" t="s">
        <v>700</v>
      </c>
      <c r="N87" s="49" t="s">
        <v>701</v>
      </c>
      <c r="O87" s="49">
        <v>1</v>
      </c>
      <c r="P87" s="135" t="s">
        <v>702</v>
      </c>
      <c r="Q87" s="135" t="s">
        <v>703</v>
      </c>
      <c r="R87" s="49">
        <v>10</v>
      </c>
      <c r="S87" s="141">
        <v>0</v>
      </c>
      <c r="T87" s="49" t="s">
        <v>139</v>
      </c>
      <c r="U87" s="49" t="s">
        <v>60</v>
      </c>
      <c r="V87" s="49" t="s">
        <v>60</v>
      </c>
      <c r="W87" s="50" t="s">
        <v>141</v>
      </c>
      <c r="X87" s="83" t="s">
        <v>62</v>
      </c>
      <c r="Y87" s="83" t="s">
        <v>62</v>
      </c>
      <c r="Z87" s="136">
        <v>0</v>
      </c>
      <c r="AA87" s="50" t="s">
        <v>142</v>
      </c>
      <c r="AB87" s="49" t="s">
        <v>60</v>
      </c>
      <c r="AC87" s="141">
        <v>0</v>
      </c>
      <c r="AD87" s="49" t="s">
        <v>143</v>
      </c>
      <c r="AE87" s="73" t="s">
        <v>62</v>
      </c>
      <c r="AF87" s="73" t="s">
        <v>62</v>
      </c>
      <c r="AG87" s="136">
        <v>0</v>
      </c>
      <c r="AH87" s="49" t="s">
        <v>484</v>
      </c>
      <c r="AI87" s="49" t="s">
        <v>75</v>
      </c>
      <c r="AJ87" s="141">
        <v>0</v>
      </c>
      <c r="AK87" s="49" t="s">
        <v>485</v>
      </c>
      <c r="AL87" s="73" t="s">
        <v>117</v>
      </c>
      <c r="AM87" s="73" t="s">
        <v>117</v>
      </c>
      <c r="AN87" s="55"/>
      <c r="AO87" s="55"/>
      <c r="AP87" s="141">
        <v>0.75</v>
      </c>
      <c r="AQ87" s="199" t="s">
        <v>704</v>
      </c>
      <c r="AR87" s="85" t="s">
        <v>705</v>
      </c>
      <c r="AS87" s="141">
        <v>0.5</v>
      </c>
      <c r="AT87" s="49" t="s">
        <v>706</v>
      </c>
      <c r="AU87" s="73" t="s">
        <v>117</v>
      </c>
      <c r="AV87" s="73" t="s">
        <v>117</v>
      </c>
      <c r="AW87" s="73"/>
      <c r="AX87" s="73"/>
      <c r="AY87" s="146">
        <v>1</v>
      </c>
      <c r="AZ87" s="92" t="s">
        <v>707</v>
      </c>
      <c r="BA87" s="177" t="s">
        <v>705</v>
      </c>
      <c r="BB87" s="136">
        <v>0.6</v>
      </c>
      <c r="BC87" s="49" t="s">
        <v>708</v>
      </c>
      <c r="BD87" s="73" t="s">
        <v>62</v>
      </c>
      <c r="BE87" s="73" t="s">
        <v>62</v>
      </c>
      <c r="BF87" s="203"/>
      <c r="BG87" s="315"/>
    </row>
    <row r="88" spans="1:59" ht="84" hidden="1" x14ac:dyDescent="0.25">
      <c r="A88" s="25"/>
      <c r="B88" s="134">
        <v>61</v>
      </c>
      <c r="C88" s="49" t="s">
        <v>50</v>
      </c>
      <c r="D88" s="49" t="s">
        <v>101</v>
      </c>
      <c r="E88" s="135" t="s">
        <v>102</v>
      </c>
      <c r="F88" s="49" t="s">
        <v>53</v>
      </c>
      <c r="G88" s="49">
        <v>2024</v>
      </c>
      <c r="H88" s="49">
        <v>3</v>
      </c>
      <c r="I88" s="49">
        <v>1</v>
      </c>
      <c r="J88" s="49" t="s">
        <v>709</v>
      </c>
      <c r="K88" s="49"/>
      <c r="L88" s="49" t="s">
        <v>710</v>
      </c>
      <c r="M88" s="49" t="s">
        <v>711</v>
      </c>
      <c r="N88" s="49" t="s">
        <v>712</v>
      </c>
      <c r="O88" s="49">
        <v>1</v>
      </c>
      <c r="P88" s="135" t="s">
        <v>713</v>
      </c>
      <c r="Q88" s="135" t="s">
        <v>703</v>
      </c>
      <c r="R88" s="49">
        <v>10</v>
      </c>
      <c r="S88" s="136">
        <v>0</v>
      </c>
      <c r="T88" s="49" t="s">
        <v>139</v>
      </c>
      <c r="U88" s="49" t="s">
        <v>60</v>
      </c>
      <c r="V88" s="49" t="s">
        <v>60</v>
      </c>
      <c r="W88" s="50" t="s">
        <v>714</v>
      </c>
      <c r="X88" s="83" t="s">
        <v>62</v>
      </c>
      <c r="Y88" s="83" t="s">
        <v>62</v>
      </c>
      <c r="Z88" s="136">
        <v>0.3</v>
      </c>
      <c r="AA88" s="50" t="s">
        <v>715</v>
      </c>
      <c r="AB88" s="85" t="s">
        <v>716</v>
      </c>
      <c r="AC88" s="141">
        <v>0.3</v>
      </c>
      <c r="AD88" s="49" t="s">
        <v>717</v>
      </c>
      <c r="AE88" s="73" t="s">
        <v>62</v>
      </c>
      <c r="AF88" s="73" t="s">
        <v>62</v>
      </c>
      <c r="AG88" s="141">
        <v>1</v>
      </c>
      <c r="AH88" s="49" t="s">
        <v>718</v>
      </c>
      <c r="AI88" s="84" t="s">
        <v>719</v>
      </c>
      <c r="AJ88" s="141">
        <v>0.8</v>
      </c>
      <c r="AK88" s="49" t="s">
        <v>720</v>
      </c>
      <c r="AL88" s="73" t="s">
        <v>117</v>
      </c>
      <c r="AM88" s="73" t="s">
        <v>117</v>
      </c>
      <c r="AN88" s="55"/>
      <c r="AO88" s="55"/>
      <c r="AP88" s="141">
        <v>1</v>
      </c>
      <c r="AQ88" s="142" t="s">
        <v>721</v>
      </c>
      <c r="AR88" s="85" t="s">
        <v>722</v>
      </c>
      <c r="AS88" s="141">
        <v>1</v>
      </c>
      <c r="AT88" s="49" t="s">
        <v>148</v>
      </c>
      <c r="AU88" s="73" t="s">
        <v>72</v>
      </c>
      <c r="AV88" s="73" t="s">
        <v>133</v>
      </c>
      <c r="AW88" s="203" t="s">
        <v>95</v>
      </c>
      <c r="AX88" s="203" t="s">
        <v>74</v>
      </c>
      <c r="AY88" s="116"/>
      <c r="AZ88" s="172"/>
      <c r="BA88" s="173"/>
      <c r="BB88" s="115"/>
      <c r="BC88" s="115"/>
      <c r="BD88" s="115"/>
      <c r="BE88" s="115"/>
      <c r="BF88" s="115"/>
      <c r="BG88" s="296"/>
    </row>
    <row r="89" spans="1:59" ht="132" hidden="1" customHeight="1" x14ac:dyDescent="0.25">
      <c r="A89" s="25"/>
      <c r="B89" s="134">
        <v>62</v>
      </c>
      <c r="C89" s="49" t="s">
        <v>50</v>
      </c>
      <c r="D89" s="49" t="s">
        <v>101</v>
      </c>
      <c r="E89" s="135" t="s">
        <v>102</v>
      </c>
      <c r="F89" s="49" t="s">
        <v>53</v>
      </c>
      <c r="G89" s="49">
        <v>2024</v>
      </c>
      <c r="H89" s="49">
        <v>4</v>
      </c>
      <c r="I89" s="49">
        <v>1</v>
      </c>
      <c r="J89" s="49" t="s">
        <v>206</v>
      </c>
      <c r="K89" s="49" t="s">
        <v>723</v>
      </c>
      <c r="L89" s="49" t="s">
        <v>724</v>
      </c>
      <c r="M89" s="49" t="s">
        <v>725</v>
      </c>
      <c r="N89" s="49" t="s">
        <v>726</v>
      </c>
      <c r="O89" s="49">
        <v>1</v>
      </c>
      <c r="P89" s="135">
        <v>45870</v>
      </c>
      <c r="Q89" s="135">
        <v>46022</v>
      </c>
      <c r="R89" s="229">
        <f t="shared" ref="R89:R98" si="1">DAYS360(P89,Q89)/360*54</f>
        <v>22.5</v>
      </c>
      <c r="S89" s="136">
        <v>1</v>
      </c>
      <c r="T89" s="49" t="s">
        <v>540</v>
      </c>
      <c r="U89" s="84" t="s">
        <v>727</v>
      </c>
      <c r="V89" s="82">
        <v>0</v>
      </c>
      <c r="W89" s="50" t="s">
        <v>728</v>
      </c>
      <c r="X89" s="83" t="s">
        <v>62</v>
      </c>
      <c r="Y89" s="83" t="s">
        <v>62</v>
      </c>
      <c r="Z89" s="136">
        <v>0.3</v>
      </c>
      <c r="AA89" s="50" t="s">
        <v>715</v>
      </c>
      <c r="AB89" s="85" t="s">
        <v>729</v>
      </c>
      <c r="AC89" s="141">
        <v>0.3</v>
      </c>
      <c r="AD89" s="49" t="s">
        <v>730</v>
      </c>
      <c r="AE89" s="73" t="s">
        <v>62</v>
      </c>
      <c r="AF89" s="73" t="s">
        <v>62</v>
      </c>
      <c r="AG89" s="141">
        <v>1</v>
      </c>
      <c r="AH89" s="49" t="s">
        <v>731</v>
      </c>
      <c r="AI89" s="84" t="s">
        <v>732</v>
      </c>
      <c r="AJ89" s="141">
        <v>0.8</v>
      </c>
      <c r="AK89" s="49" t="s">
        <v>733</v>
      </c>
      <c r="AL89" s="73" t="s">
        <v>117</v>
      </c>
      <c r="AM89" s="73" t="s">
        <v>117</v>
      </c>
      <c r="AN89" s="55"/>
      <c r="AO89" s="55"/>
      <c r="AP89" s="141">
        <v>1</v>
      </c>
      <c r="AQ89" s="142" t="s">
        <v>734</v>
      </c>
      <c r="AR89" s="85" t="s">
        <v>735</v>
      </c>
      <c r="AS89" s="141">
        <v>1</v>
      </c>
      <c r="AT89" s="49" t="s">
        <v>148</v>
      </c>
      <c r="AU89" s="73" t="s">
        <v>72</v>
      </c>
      <c r="AV89" s="73" t="s">
        <v>133</v>
      </c>
      <c r="AW89" s="203" t="s">
        <v>95</v>
      </c>
      <c r="AX89" s="203" t="s">
        <v>74</v>
      </c>
      <c r="AY89" s="116"/>
      <c r="AZ89" s="172"/>
      <c r="BA89" s="173"/>
      <c r="BB89" s="115"/>
      <c r="BC89" s="115"/>
      <c r="BD89" s="115"/>
      <c r="BE89" s="115"/>
      <c r="BF89" s="115"/>
      <c r="BG89" s="296"/>
    </row>
    <row r="90" spans="1:59" ht="199.5" hidden="1" customHeight="1" x14ac:dyDescent="0.25">
      <c r="A90" s="25"/>
      <c r="B90" s="134">
        <v>63</v>
      </c>
      <c r="C90" s="49" t="s">
        <v>50</v>
      </c>
      <c r="D90" s="49" t="s">
        <v>101</v>
      </c>
      <c r="E90" s="135" t="s">
        <v>102</v>
      </c>
      <c r="F90" s="49" t="s">
        <v>53</v>
      </c>
      <c r="G90" s="49">
        <v>2024</v>
      </c>
      <c r="H90" s="49">
        <v>5</v>
      </c>
      <c r="I90" s="49">
        <v>1</v>
      </c>
      <c r="J90" s="49" t="s">
        <v>736</v>
      </c>
      <c r="K90" s="49" t="s">
        <v>737</v>
      </c>
      <c r="L90" s="49" t="s">
        <v>738</v>
      </c>
      <c r="M90" s="49" t="s">
        <v>739</v>
      </c>
      <c r="N90" s="148" t="s">
        <v>740</v>
      </c>
      <c r="O90" s="49">
        <v>1</v>
      </c>
      <c r="P90" s="135">
        <v>45870</v>
      </c>
      <c r="Q90" s="135">
        <v>46022</v>
      </c>
      <c r="R90" s="229">
        <f t="shared" si="1"/>
        <v>22.5</v>
      </c>
      <c r="S90" s="141">
        <v>0</v>
      </c>
      <c r="T90" s="49" t="s">
        <v>139</v>
      </c>
      <c r="U90" s="49" t="s">
        <v>60</v>
      </c>
      <c r="V90" s="49" t="s">
        <v>60</v>
      </c>
      <c r="W90" s="50" t="s">
        <v>714</v>
      </c>
      <c r="X90" s="83" t="s">
        <v>62</v>
      </c>
      <c r="Y90" s="83" t="s">
        <v>62</v>
      </c>
      <c r="Z90" s="136">
        <v>0</v>
      </c>
      <c r="AA90" s="50" t="s">
        <v>142</v>
      </c>
      <c r="AB90" s="49" t="s">
        <v>60</v>
      </c>
      <c r="AC90" s="141">
        <v>0</v>
      </c>
      <c r="AD90" s="49" t="s">
        <v>143</v>
      </c>
      <c r="AE90" s="73" t="s">
        <v>62</v>
      </c>
      <c r="AF90" s="73" t="s">
        <v>62</v>
      </c>
      <c r="AG90" s="141">
        <v>1</v>
      </c>
      <c r="AH90" s="49" t="s">
        <v>741</v>
      </c>
      <c r="AI90" s="84" t="s">
        <v>742</v>
      </c>
      <c r="AJ90" s="141">
        <v>0.8</v>
      </c>
      <c r="AK90" s="49" t="s">
        <v>743</v>
      </c>
      <c r="AL90" s="73" t="s">
        <v>117</v>
      </c>
      <c r="AM90" s="73" t="s">
        <v>117</v>
      </c>
      <c r="AN90" s="55"/>
      <c r="AO90" s="55"/>
      <c r="AP90" s="141">
        <v>1</v>
      </c>
      <c r="AQ90" s="142" t="s">
        <v>744</v>
      </c>
      <c r="AR90" s="85" t="s">
        <v>745</v>
      </c>
      <c r="AS90" s="141">
        <v>1</v>
      </c>
      <c r="AT90" s="49" t="s">
        <v>148</v>
      </c>
      <c r="AU90" s="73" t="s">
        <v>72</v>
      </c>
      <c r="AV90" s="73" t="s">
        <v>133</v>
      </c>
      <c r="AW90" s="203" t="s">
        <v>95</v>
      </c>
      <c r="AX90" s="203" t="s">
        <v>74</v>
      </c>
      <c r="AY90" s="115"/>
      <c r="AZ90" s="115"/>
      <c r="BA90" s="115"/>
      <c r="BB90" s="115"/>
      <c r="BC90" s="115"/>
      <c r="BD90" s="115"/>
      <c r="BE90" s="115"/>
      <c r="BF90" s="115"/>
      <c r="BG90" s="296"/>
    </row>
    <row r="91" spans="1:59" s="31" customFormat="1" ht="96" hidden="1" x14ac:dyDescent="0.25">
      <c r="A91" s="25"/>
      <c r="B91" s="134">
        <v>64</v>
      </c>
      <c r="C91" s="49" t="s">
        <v>50</v>
      </c>
      <c r="D91" s="49" t="s">
        <v>101</v>
      </c>
      <c r="E91" s="135" t="s">
        <v>102</v>
      </c>
      <c r="F91" s="49" t="s">
        <v>53</v>
      </c>
      <c r="G91" s="49">
        <v>2024</v>
      </c>
      <c r="H91" s="49">
        <v>6</v>
      </c>
      <c r="I91" s="49">
        <v>1</v>
      </c>
      <c r="J91" s="49" t="s">
        <v>746</v>
      </c>
      <c r="K91" s="49"/>
      <c r="L91" s="49" t="s">
        <v>724</v>
      </c>
      <c r="M91" s="49" t="s">
        <v>725</v>
      </c>
      <c r="N91" s="49" t="s">
        <v>747</v>
      </c>
      <c r="O91" s="49">
        <v>1</v>
      </c>
      <c r="P91" s="135">
        <v>45870</v>
      </c>
      <c r="Q91" s="135">
        <v>46022</v>
      </c>
      <c r="R91" s="229">
        <f t="shared" si="1"/>
        <v>22.5</v>
      </c>
      <c r="S91" s="136">
        <v>1</v>
      </c>
      <c r="T91" s="49" t="s">
        <v>748</v>
      </c>
      <c r="U91" s="84" t="s">
        <v>749</v>
      </c>
      <c r="V91" s="49" t="s">
        <v>60</v>
      </c>
      <c r="W91" s="50" t="s">
        <v>750</v>
      </c>
      <c r="X91" s="83" t="s">
        <v>62</v>
      </c>
      <c r="Y91" s="83" t="s">
        <v>62</v>
      </c>
      <c r="Z91" s="136">
        <v>0</v>
      </c>
      <c r="AA91" s="50" t="s">
        <v>142</v>
      </c>
      <c r="AB91" s="49" t="s">
        <v>60</v>
      </c>
      <c r="AC91" s="141">
        <v>0</v>
      </c>
      <c r="AD91" s="49" t="s">
        <v>143</v>
      </c>
      <c r="AE91" s="73" t="s">
        <v>62</v>
      </c>
      <c r="AF91" s="73" t="s">
        <v>62</v>
      </c>
      <c r="AG91" s="141">
        <v>1</v>
      </c>
      <c r="AH91" s="49" t="s">
        <v>751</v>
      </c>
      <c r="AI91" s="98" t="s">
        <v>752</v>
      </c>
      <c r="AJ91" s="141">
        <v>1</v>
      </c>
      <c r="AK91" s="49" t="s">
        <v>534</v>
      </c>
      <c r="AL91" s="73" t="s">
        <v>72</v>
      </c>
      <c r="AM91" s="73" t="s">
        <v>133</v>
      </c>
      <c r="AN91" s="196" t="s">
        <v>95</v>
      </c>
      <c r="AO91" s="196" t="s">
        <v>74</v>
      </c>
      <c r="AP91" s="115"/>
      <c r="AQ91" s="115"/>
      <c r="AR91" s="115"/>
      <c r="AS91" s="115"/>
      <c r="AT91" s="115"/>
      <c r="AU91" s="115"/>
      <c r="AV91" s="115"/>
      <c r="AW91" s="115"/>
      <c r="AX91" s="115"/>
      <c r="AY91" s="174"/>
      <c r="AZ91" s="174"/>
      <c r="BA91" s="174"/>
      <c r="BB91" s="174"/>
      <c r="BC91" s="174"/>
      <c r="BD91" s="174"/>
      <c r="BE91" s="174"/>
      <c r="BF91" s="174"/>
      <c r="BG91" s="294"/>
    </row>
    <row r="92" spans="1:59" ht="219" hidden="1" customHeight="1" x14ac:dyDescent="0.25">
      <c r="A92" s="25"/>
      <c r="B92" s="134">
        <v>65</v>
      </c>
      <c r="C92" s="49" t="s">
        <v>50</v>
      </c>
      <c r="D92" s="49" t="s">
        <v>101</v>
      </c>
      <c r="E92" s="135" t="s">
        <v>102</v>
      </c>
      <c r="F92" s="49" t="s">
        <v>53</v>
      </c>
      <c r="G92" s="49">
        <v>2024</v>
      </c>
      <c r="H92" s="49">
        <v>7</v>
      </c>
      <c r="I92" s="49">
        <v>1</v>
      </c>
      <c r="J92" s="143" t="s">
        <v>753</v>
      </c>
      <c r="K92" s="143" t="s">
        <v>754</v>
      </c>
      <c r="L92" s="49" t="s">
        <v>755</v>
      </c>
      <c r="M92" s="49" t="s">
        <v>756</v>
      </c>
      <c r="N92" s="49" t="s">
        <v>757</v>
      </c>
      <c r="O92" s="49">
        <v>1</v>
      </c>
      <c r="P92" s="135">
        <v>45870</v>
      </c>
      <c r="Q92" s="135">
        <v>46022</v>
      </c>
      <c r="R92" s="229">
        <f t="shared" si="1"/>
        <v>22.5</v>
      </c>
      <c r="S92" s="136">
        <v>1</v>
      </c>
      <c r="T92" s="49" t="s">
        <v>758</v>
      </c>
      <c r="U92" s="87" t="s">
        <v>759</v>
      </c>
      <c r="V92" s="82">
        <v>0</v>
      </c>
      <c r="W92" s="50" t="s">
        <v>760</v>
      </c>
      <c r="X92" s="83" t="s">
        <v>62</v>
      </c>
      <c r="Y92" s="83" t="s">
        <v>62</v>
      </c>
      <c r="Z92" s="136">
        <v>0</v>
      </c>
      <c r="AA92" s="50" t="s">
        <v>142</v>
      </c>
      <c r="AB92" s="49" t="s">
        <v>60</v>
      </c>
      <c r="AC92" s="141">
        <v>0</v>
      </c>
      <c r="AD92" s="49" t="s">
        <v>143</v>
      </c>
      <c r="AE92" s="73" t="s">
        <v>62</v>
      </c>
      <c r="AF92" s="73" t="s">
        <v>62</v>
      </c>
      <c r="AG92" s="141">
        <v>1</v>
      </c>
      <c r="AH92" s="49" t="s">
        <v>761</v>
      </c>
      <c r="AI92" s="84" t="s">
        <v>762</v>
      </c>
      <c r="AJ92" s="141">
        <v>0</v>
      </c>
      <c r="AK92" s="49" t="s">
        <v>763</v>
      </c>
      <c r="AL92" s="73" t="s">
        <v>117</v>
      </c>
      <c r="AM92" s="73" t="s">
        <v>117</v>
      </c>
      <c r="AN92" s="55"/>
      <c r="AO92" s="55"/>
      <c r="AP92" s="141">
        <v>1</v>
      </c>
      <c r="AQ92" s="142" t="s">
        <v>764</v>
      </c>
      <c r="AR92" s="85" t="s">
        <v>765</v>
      </c>
      <c r="AS92" s="141">
        <v>1</v>
      </c>
      <c r="AT92" s="49" t="s">
        <v>148</v>
      </c>
      <c r="AU92" s="73" t="s">
        <v>72</v>
      </c>
      <c r="AV92" s="73" t="s">
        <v>133</v>
      </c>
      <c r="AW92" s="203" t="s">
        <v>95</v>
      </c>
      <c r="AX92" s="203" t="s">
        <v>74</v>
      </c>
      <c r="AY92" s="115"/>
      <c r="AZ92" s="115"/>
      <c r="BA92" s="115"/>
      <c r="BB92" s="115"/>
      <c r="BC92" s="115"/>
      <c r="BD92" s="115"/>
      <c r="BE92" s="115"/>
      <c r="BF92" s="115"/>
      <c r="BG92" s="296"/>
    </row>
    <row r="93" spans="1:59" ht="96" x14ac:dyDescent="0.25">
      <c r="A93" s="25"/>
      <c r="B93" s="134">
        <v>66</v>
      </c>
      <c r="C93" s="49" t="s">
        <v>50</v>
      </c>
      <c r="D93" s="49" t="s">
        <v>101</v>
      </c>
      <c r="E93" s="135" t="s">
        <v>102</v>
      </c>
      <c r="F93" s="49" t="s">
        <v>312</v>
      </c>
      <c r="G93" s="49">
        <v>2024</v>
      </c>
      <c r="H93" s="49">
        <v>8</v>
      </c>
      <c r="I93" s="49">
        <v>1</v>
      </c>
      <c r="J93" s="49" t="s">
        <v>766</v>
      </c>
      <c r="K93" s="49" t="s">
        <v>767</v>
      </c>
      <c r="L93" s="49" t="s">
        <v>768</v>
      </c>
      <c r="M93" s="49" t="s">
        <v>769</v>
      </c>
      <c r="N93" s="49" t="s">
        <v>770</v>
      </c>
      <c r="O93" s="49">
        <v>1</v>
      </c>
      <c r="P93" s="135">
        <v>45809</v>
      </c>
      <c r="Q93" s="135">
        <v>46203</v>
      </c>
      <c r="R93" s="229">
        <f t="shared" si="1"/>
        <v>58.349999999999994</v>
      </c>
      <c r="S93" s="141">
        <v>0</v>
      </c>
      <c r="T93" s="49" t="s">
        <v>516</v>
      </c>
      <c r="U93" s="49" t="s">
        <v>60</v>
      </c>
      <c r="V93" s="49" t="s">
        <v>60</v>
      </c>
      <c r="W93" s="50" t="s">
        <v>714</v>
      </c>
      <c r="X93" s="83" t="s">
        <v>62</v>
      </c>
      <c r="Y93" s="83" t="s">
        <v>62</v>
      </c>
      <c r="Z93" s="136">
        <v>0</v>
      </c>
      <c r="AA93" s="50" t="s">
        <v>142</v>
      </c>
      <c r="AB93" s="49" t="s">
        <v>60</v>
      </c>
      <c r="AC93" s="141">
        <v>0</v>
      </c>
      <c r="AD93" s="49" t="s">
        <v>143</v>
      </c>
      <c r="AE93" s="73" t="s">
        <v>62</v>
      </c>
      <c r="AF93" s="73" t="s">
        <v>62</v>
      </c>
      <c r="AG93" s="141">
        <v>0.2</v>
      </c>
      <c r="AH93" s="49" t="s">
        <v>771</v>
      </c>
      <c r="AI93" s="84" t="s">
        <v>772</v>
      </c>
      <c r="AJ93" s="141">
        <v>0.2</v>
      </c>
      <c r="AK93" s="49" t="s">
        <v>773</v>
      </c>
      <c r="AL93" s="73" t="s">
        <v>117</v>
      </c>
      <c r="AM93" s="73" t="s">
        <v>117</v>
      </c>
      <c r="AN93" s="55"/>
      <c r="AO93" s="55"/>
      <c r="AP93" s="141">
        <v>0.4</v>
      </c>
      <c r="AQ93" s="199" t="s">
        <v>771</v>
      </c>
      <c r="AR93" s="85" t="s">
        <v>774</v>
      </c>
      <c r="AS93" s="141">
        <v>0.4</v>
      </c>
      <c r="AT93" s="49" t="s">
        <v>775</v>
      </c>
      <c r="AU93" s="73" t="s">
        <v>117</v>
      </c>
      <c r="AV93" s="73" t="s">
        <v>117</v>
      </c>
      <c r="AW93" s="73"/>
      <c r="AX93" s="73"/>
      <c r="AY93" s="146">
        <v>0.5</v>
      </c>
      <c r="AZ93" s="92" t="s">
        <v>771</v>
      </c>
      <c r="BA93" s="177" t="s">
        <v>774</v>
      </c>
      <c r="BB93" s="136">
        <v>0.5</v>
      </c>
      <c r="BC93" s="49" t="s">
        <v>776</v>
      </c>
      <c r="BD93" s="73" t="s">
        <v>117</v>
      </c>
      <c r="BE93" s="73" t="s">
        <v>117</v>
      </c>
      <c r="BF93" s="203"/>
      <c r="BG93" s="315"/>
    </row>
    <row r="94" spans="1:59" ht="96" x14ac:dyDescent="0.25">
      <c r="A94" s="25"/>
      <c r="B94" s="134">
        <v>66</v>
      </c>
      <c r="C94" s="49" t="s">
        <v>50</v>
      </c>
      <c r="D94" s="49" t="s">
        <v>101</v>
      </c>
      <c r="E94" s="135" t="s">
        <v>102</v>
      </c>
      <c r="F94" s="49" t="s">
        <v>312</v>
      </c>
      <c r="G94" s="49">
        <v>2024</v>
      </c>
      <c r="H94" s="49">
        <v>8</v>
      </c>
      <c r="I94" s="49">
        <v>2</v>
      </c>
      <c r="J94" s="49" t="s">
        <v>766</v>
      </c>
      <c r="K94" s="49" t="s">
        <v>767</v>
      </c>
      <c r="L94" s="49" t="s">
        <v>777</v>
      </c>
      <c r="M94" s="49" t="s">
        <v>778</v>
      </c>
      <c r="N94" s="49" t="s">
        <v>779</v>
      </c>
      <c r="O94" s="49" t="s">
        <v>780</v>
      </c>
      <c r="P94" s="135">
        <v>45809</v>
      </c>
      <c r="Q94" s="135">
        <v>46203</v>
      </c>
      <c r="R94" s="229">
        <f t="shared" si="1"/>
        <v>58.349999999999994</v>
      </c>
      <c r="S94" s="141">
        <v>0</v>
      </c>
      <c r="T94" s="49" t="s">
        <v>516</v>
      </c>
      <c r="U94" s="49" t="s">
        <v>60</v>
      </c>
      <c r="V94" s="49" t="s">
        <v>60</v>
      </c>
      <c r="W94" s="50" t="s">
        <v>714</v>
      </c>
      <c r="X94" s="83" t="s">
        <v>62</v>
      </c>
      <c r="Y94" s="83" t="s">
        <v>62</v>
      </c>
      <c r="Z94" s="136">
        <v>0</v>
      </c>
      <c r="AA94" s="50" t="s">
        <v>142</v>
      </c>
      <c r="AB94" s="49" t="s">
        <v>60</v>
      </c>
      <c r="AC94" s="141">
        <v>0</v>
      </c>
      <c r="AD94" s="49" t="s">
        <v>143</v>
      </c>
      <c r="AE94" s="73" t="s">
        <v>62</v>
      </c>
      <c r="AF94" s="73" t="s">
        <v>62</v>
      </c>
      <c r="AG94" s="141">
        <v>0.1</v>
      </c>
      <c r="AH94" s="49" t="s">
        <v>781</v>
      </c>
      <c r="AI94" s="84" t="s">
        <v>782</v>
      </c>
      <c r="AJ94" s="141">
        <v>0.1</v>
      </c>
      <c r="AK94" s="49" t="s">
        <v>776</v>
      </c>
      <c r="AL94" s="73" t="s">
        <v>117</v>
      </c>
      <c r="AM94" s="73" t="s">
        <v>117</v>
      </c>
      <c r="AN94" s="55"/>
      <c r="AO94" s="55"/>
      <c r="AP94" s="141">
        <v>0.4</v>
      </c>
      <c r="AQ94" s="199" t="s">
        <v>776</v>
      </c>
      <c r="AR94" s="85" t="s">
        <v>783</v>
      </c>
      <c r="AS94" s="141">
        <v>0.4</v>
      </c>
      <c r="AT94" s="49" t="s">
        <v>776</v>
      </c>
      <c r="AU94" s="73" t="s">
        <v>117</v>
      </c>
      <c r="AV94" s="73" t="s">
        <v>117</v>
      </c>
      <c r="AW94" s="73"/>
      <c r="AX94" s="73"/>
      <c r="AY94" s="146">
        <v>0.5</v>
      </c>
      <c r="AZ94" s="92" t="s">
        <v>776</v>
      </c>
      <c r="BA94" s="177" t="s">
        <v>783</v>
      </c>
      <c r="BB94" s="136">
        <v>0.5</v>
      </c>
      <c r="BC94" s="49" t="s">
        <v>776</v>
      </c>
      <c r="BD94" s="73" t="s">
        <v>117</v>
      </c>
      <c r="BE94" s="73" t="s">
        <v>117</v>
      </c>
      <c r="BF94" s="203"/>
      <c r="BG94" s="315"/>
    </row>
    <row r="95" spans="1:59" ht="96" x14ac:dyDescent="0.25">
      <c r="A95" s="25"/>
      <c r="B95" s="134">
        <v>66</v>
      </c>
      <c r="C95" s="49" t="s">
        <v>50</v>
      </c>
      <c r="D95" s="49" t="s">
        <v>101</v>
      </c>
      <c r="E95" s="135" t="s">
        <v>102</v>
      </c>
      <c r="F95" s="49" t="s">
        <v>312</v>
      </c>
      <c r="G95" s="49">
        <v>2024</v>
      </c>
      <c r="H95" s="49">
        <v>8</v>
      </c>
      <c r="I95" s="49">
        <v>3</v>
      </c>
      <c r="J95" s="49" t="s">
        <v>766</v>
      </c>
      <c r="K95" s="49" t="s">
        <v>767</v>
      </c>
      <c r="L95" s="49" t="s">
        <v>784</v>
      </c>
      <c r="M95" s="49" t="s">
        <v>785</v>
      </c>
      <c r="N95" s="49" t="s">
        <v>786</v>
      </c>
      <c r="O95" s="49" t="s">
        <v>787</v>
      </c>
      <c r="P95" s="135">
        <v>45809</v>
      </c>
      <c r="Q95" s="135">
        <v>46203</v>
      </c>
      <c r="R95" s="229">
        <f t="shared" si="1"/>
        <v>58.349999999999994</v>
      </c>
      <c r="S95" s="141">
        <v>0</v>
      </c>
      <c r="T95" s="49" t="s">
        <v>516</v>
      </c>
      <c r="U95" s="49" t="s">
        <v>60</v>
      </c>
      <c r="V95" s="49" t="s">
        <v>60</v>
      </c>
      <c r="W95" s="50" t="s">
        <v>714</v>
      </c>
      <c r="X95" s="83" t="s">
        <v>62</v>
      </c>
      <c r="Y95" s="83" t="s">
        <v>62</v>
      </c>
      <c r="Z95" s="136">
        <v>0</v>
      </c>
      <c r="AA95" s="50" t="s">
        <v>142</v>
      </c>
      <c r="AB95" s="49" t="s">
        <v>60</v>
      </c>
      <c r="AC95" s="141">
        <v>0</v>
      </c>
      <c r="AD95" s="49" t="s">
        <v>143</v>
      </c>
      <c r="AE95" s="73" t="s">
        <v>62</v>
      </c>
      <c r="AF95" s="73" t="s">
        <v>62</v>
      </c>
      <c r="AG95" s="141">
        <v>0.2</v>
      </c>
      <c r="AH95" s="49" t="s">
        <v>788</v>
      </c>
      <c r="AI95" s="84" t="s">
        <v>789</v>
      </c>
      <c r="AJ95" s="141">
        <v>0.2</v>
      </c>
      <c r="AK95" s="49" t="s">
        <v>790</v>
      </c>
      <c r="AL95" s="73" t="s">
        <v>117</v>
      </c>
      <c r="AM95" s="73" t="s">
        <v>117</v>
      </c>
      <c r="AN95" s="55"/>
      <c r="AO95" s="55"/>
      <c r="AP95" s="141">
        <v>0.4</v>
      </c>
      <c r="AQ95" s="199" t="s">
        <v>791</v>
      </c>
      <c r="AR95" s="85" t="s">
        <v>792</v>
      </c>
      <c r="AS95" s="141">
        <v>0.4</v>
      </c>
      <c r="AT95" s="49" t="s">
        <v>793</v>
      </c>
      <c r="AU95" s="73" t="s">
        <v>117</v>
      </c>
      <c r="AV95" s="73" t="s">
        <v>117</v>
      </c>
      <c r="AW95" s="73"/>
      <c r="AX95" s="73"/>
      <c r="AY95" s="146">
        <v>0.5</v>
      </c>
      <c r="AZ95" s="92" t="s">
        <v>791</v>
      </c>
      <c r="BA95" s="177" t="s">
        <v>792</v>
      </c>
      <c r="BB95" s="136">
        <v>0.5</v>
      </c>
      <c r="BC95" s="49" t="s">
        <v>776</v>
      </c>
      <c r="BD95" s="73" t="s">
        <v>117</v>
      </c>
      <c r="BE95" s="73" t="s">
        <v>117</v>
      </c>
      <c r="BF95" s="203"/>
      <c r="BG95" s="315"/>
    </row>
    <row r="96" spans="1:59" ht="96" x14ac:dyDescent="0.25">
      <c r="A96" s="25"/>
      <c r="B96" s="134">
        <v>67</v>
      </c>
      <c r="C96" s="49" t="s">
        <v>50</v>
      </c>
      <c r="D96" s="49" t="s">
        <v>101</v>
      </c>
      <c r="E96" s="135" t="s">
        <v>102</v>
      </c>
      <c r="F96" s="49" t="s">
        <v>174</v>
      </c>
      <c r="G96" s="49">
        <v>2024</v>
      </c>
      <c r="H96" s="49">
        <v>9</v>
      </c>
      <c r="I96" s="49">
        <v>1</v>
      </c>
      <c r="J96" s="49" t="s">
        <v>794</v>
      </c>
      <c r="K96" s="49" t="s">
        <v>767</v>
      </c>
      <c r="L96" s="49" t="s">
        <v>795</v>
      </c>
      <c r="M96" s="49" t="s">
        <v>796</v>
      </c>
      <c r="N96" s="49" t="s">
        <v>757</v>
      </c>
      <c r="O96" s="49">
        <v>1</v>
      </c>
      <c r="P96" s="135">
        <v>45839</v>
      </c>
      <c r="Q96" s="135">
        <v>46022</v>
      </c>
      <c r="R96" s="229">
        <f t="shared" si="1"/>
        <v>27</v>
      </c>
      <c r="S96" s="141">
        <v>0</v>
      </c>
      <c r="T96" s="49" t="s">
        <v>516</v>
      </c>
      <c r="U96" s="49" t="s">
        <v>60</v>
      </c>
      <c r="V96" s="49" t="s">
        <v>60</v>
      </c>
      <c r="W96" s="50" t="s">
        <v>714</v>
      </c>
      <c r="X96" s="83" t="s">
        <v>62</v>
      </c>
      <c r="Y96" s="83" t="s">
        <v>62</v>
      </c>
      <c r="Z96" s="136">
        <v>0</v>
      </c>
      <c r="AA96" s="50" t="s">
        <v>142</v>
      </c>
      <c r="AB96" s="49" t="s">
        <v>60</v>
      </c>
      <c r="AC96" s="141">
        <v>0</v>
      </c>
      <c r="AD96" s="49" t="s">
        <v>143</v>
      </c>
      <c r="AE96" s="73" t="s">
        <v>62</v>
      </c>
      <c r="AF96" s="73" t="s">
        <v>62</v>
      </c>
      <c r="AG96" s="136">
        <v>0</v>
      </c>
      <c r="AH96" s="49" t="s">
        <v>484</v>
      </c>
      <c r="AI96" s="49" t="s">
        <v>75</v>
      </c>
      <c r="AJ96" s="141">
        <v>0</v>
      </c>
      <c r="AK96" s="49" t="s">
        <v>797</v>
      </c>
      <c r="AL96" s="73" t="s">
        <v>117</v>
      </c>
      <c r="AM96" s="73" t="s">
        <v>117</v>
      </c>
      <c r="AN96" s="55"/>
      <c r="AO96" s="55"/>
      <c r="AP96" s="141">
        <v>1</v>
      </c>
      <c r="AQ96" s="199" t="s">
        <v>798</v>
      </c>
      <c r="AR96" s="85" t="s">
        <v>799</v>
      </c>
      <c r="AS96" s="141">
        <v>0.95</v>
      </c>
      <c r="AT96" s="49" t="s">
        <v>800</v>
      </c>
      <c r="AU96" s="73" t="s">
        <v>117</v>
      </c>
      <c r="AV96" s="73" t="s">
        <v>117</v>
      </c>
      <c r="AW96" s="73"/>
      <c r="AX96" s="73"/>
      <c r="AY96" s="146">
        <v>1</v>
      </c>
      <c r="AZ96" s="92" t="s">
        <v>801</v>
      </c>
      <c r="BA96" s="177" t="s">
        <v>799</v>
      </c>
      <c r="BB96" s="136">
        <v>1</v>
      </c>
      <c r="BC96" s="49" t="s">
        <v>509</v>
      </c>
      <c r="BD96" s="73" t="s">
        <v>72</v>
      </c>
      <c r="BE96" s="73" t="s">
        <v>133</v>
      </c>
      <c r="BF96" s="314" t="s">
        <v>95</v>
      </c>
      <c r="BG96" s="314" t="s">
        <v>74</v>
      </c>
    </row>
    <row r="97" spans="1:61" ht="96" x14ac:dyDescent="0.25">
      <c r="A97" s="25"/>
      <c r="B97" s="134">
        <v>67</v>
      </c>
      <c r="C97" s="49" t="s">
        <v>50</v>
      </c>
      <c r="D97" s="49" t="s">
        <v>101</v>
      </c>
      <c r="E97" s="135" t="s">
        <v>102</v>
      </c>
      <c r="F97" s="49" t="s">
        <v>174</v>
      </c>
      <c r="G97" s="49">
        <v>2024</v>
      </c>
      <c r="H97" s="49">
        <v>9</v>
      </c>
      <c r="I97" s="49">
        <v>2</v>
      </c>
      <c r="J97" s="49" t="s">
        <v>794</v>
      </c>
      <c r="K97" s="49" t="s">
        <v>767</v>
      </c>
      <c r="L97" s="49" t="s">
        <v>802</v>
      </c>
      <c r="M97" s="49" t="s">
        <v>803</v>
      </c>
      <c r="N97" s="49" t="s">
        <v>804</v>
      </c>
      <c r="O97" s="49">
        <v>2</v>
      </c>
      <c r="P97" s="135">
        <v>45839</v>
      </c>
      <c r="Q97" s="135">
        <v>46022</v>
      </c>
      <c r="R97" s="229">
        <f t="shared" si="1"/>
        <v>27</v>
      </c>
      <c r="S97" s="141">
        <v>0</v>
      </c>
      <c r="T97" s="49" t="s">
        <v>516</v>
      </c>
      <c r="U97" s="49" t="s">
        <v>60</v>
      </c>
      <c r="V97" s="49" t="s">
        <v>60</v>
      </c>
      <c r="W97" s="50" t="s">
        <v>714</v>
      </c>
      <c r="X97" s="83" t="s">
        <v>62</v>
      </c>
      <c r="Y97" s="83" t="s">
        <v>62</v>
      </c>
      <c r="Z97" s="136">
        <v>0</v>
      </c>
      <c r="AA97" s="50" t="s">
        <v>142</v>
      </c>
      <c r="AB97" s="49" t="s">
        <v>60</v>
      </c>
      <c r="AC97" s="141">
        <v>0</v>
      </c>
      <c r="AD97" s="49" t="s">
        <v>143</v>
      </c>
      <c r="AE97" s="73" t="s">
        <v>62</v>
      </c>
      <c r="AF97" s="73" t="s">
        <v>62</v>
      </c>
      <c r="AG97" s="136">
        <v>0</v>
      </c>
      <c r="AH97" s="49" t="s">
        <v>484</v>
      </c>
      <c r="AI97" s="49" t="s">
        <v>75</v>
      </c>
      <c r="AJ97" s="141">
        <v>0</v>
      </c>
      <c r="AK97" s="49" t="s">
        <v>797</v>
      </c>
      <c r="AL97" s="73" t="s">
        <v>117</v>
      </c>
      <c r="AM97" s="73" t="s">
        <v>117</v>
      </c>
      <c r="AN97" s="55"/>
      <c r="AO97" s="55"/>
      <c r="AP97" s="141">
        <v>0.4</v>
      </c>
      <c r="AQ97" s="199" t="s">
        <v>805</v>
      </c>
      <c r="AR97" s="85" t="s">
        <v>806</v>
      </c>
      <c r="AS97" s="141">
        <v>0.1</v>
      </c>
      <c r="AT97" s="49" t="s">
        <v>807</v>
      </c>
      <c r="AU97" s="73" t="s">
        <v>117</v>
      </c>
      <c r="AV97" s="73" t="s">
        <v>117</v>
      </c>
      <c r="AW97" s="73"/>
      <c r="AX97" s="73"/>
      <c r="AY97" s="146">
        <v>1</v>
      </c>
      <c r="AZ97" s="92" t="s">
        <v>808</v>
      </c>
      <c r="BA97" s="177" t="s">
        <v>806</v>
      </c>
      <c r="BB97" s="136">
        <v>1</v>
      </c>
      <c r="BC97" s="49" t="s">
        <v>509</v>
      </c>
      <c r="BD97" s="73" t="s">
        <v>72</v>
      </c>
      <c r="BE97" s="73" t="s">
        <v>133</v>
      </c>
      <c r="BF97" s="314" t="s">
        <v>95</v>
      </c>
      <c r="BG97" s="314" t="s">
        <v>74</v>
      </c>
    </row>
    <row r="98" spans="1:61" s="31" customFormat="1" ht="120.75" hidden="1" x14ac:dyDescent="0.25">
      <c r="A98" s="25"/>
      <c r="B98" s="134">
        <v>69</v>
      </c>
      <c r="C98" s="49" t="s">
        <v>50</v>
      </c>
      <c r="D98" s="49" t="s">
        <v>101</v>
      </c>
      <c r="E98" s="135" t="s">
        <v>102</v>
      </c>
      <c r="F98" s="49" t="s">
        <v>323</v>
      </c>
      <c r="G98" s="49">
        <v>2024</v>
      </c>
      <c r="H98" s="49">
        <v>11</v>
      </c>
      <c r="I98" s="49">
        <v>1</v>
      </c>
      <c r="J98" s="49" t="s">
        <v>809</v>
      </c>
      <c r="K98" s="49" t="s">
        <v>810</v>
      </c>
      <c r="L98" s="49" t="s">
        <v>811</v>
      </c>
      <c r="M98" s="301" t="s">
        <v>812</v>
      </c>
      <c r="N98" s="49" t="s">
        <v>813</v>
      </c>
      <c r="O98" s="49" t="s">
        <v>515</v>
      </c>
      <c r="P98" s="135">
        <v>45778</v>
      </c>
      <c r="Q98" s="135">
        <v>46022</v>
      </c>
      <c r="R98" s="229">
        <f t="shared" si="1"/>
        <v>36</v>
      </c>
      <c r="S98" s="141">
        <v>0</v>
      </c>
      <c r="T98" s="49" t="s">
        <v>516</v>
      </c>
      <c r="U98" s="49" t="s">
        <v>60</v>
      </c>
      <c r="V98" s="49" t="s">
        <v>60</v>
      </c>
      <c r="W98" s="50" t="s">
        <v>714</v>
      </c>
      <c r="X98" s="83" t="s">
        <v>62</v>
      </c>
      <c r="Y98" s="83" t="s">
        <v>62</v>
      </c>
      <c r="Z98" s="136">
        <v>0.6</v>
      </c>
      <c r="AA98" s="50" t="s">
        <v>814</v>
      </c>
      <c r="AB98" s="85" t="s">
        <v>815</v>
      </c>
      <c r="AC98" s="141">
        <v>0.2</v>
      </c>
      <c r="AD98" s="49" t="s">
        <v>816</v>
      </c>
      <c r="AE98" s="73" t="s">
        <v>62</v>
      </c>
      <c r="AF98" s="73" t="s">
        <v>62</v>
      </c>
      <c r="AG98" s="141">
        <v>1</v>
      </c>
      <c r="AH98" s="49" t="s">
        <v>817</v>
      </c>
      <c r="AI98" s="98" t="s">
        <v>818</v>
      </c>
      <c r="AJ98" s="141">
        <v>1</v>
      </c>
      <c r="AK98" s="49" t="s">
        <v>819</v>
      </c>
      <c r="AL98" s="73" t="s">
        <v>72</v>
      </c>
      <c r="AM98" s="73" t="s">
        <v>133</v>
      </c>
      <c r="AN98" s="196" t="s">
        <v>95</v>
      </c>
      <c r="AO98" s="196" t="s">
        <v>74</v>
      </c>
      <c r="AP98" s="115"/>
      <c r="AQ98" s="115"/>
      <c r="AR98" s="115"/>
      <c r="AS98" s="115"/>
      <c r="AT98" s="115"/>
      <c r="AU98" s="115"/>
      <c r="AV98" s="115"/>
      <c r="AW98" s="115"/>
      <c r="AX98" s="115"/>
      <c r="AY98" s="116"/>
      <c r="AZ98" s="172"/>
      <c r="BA98" s="173"/>
      <c r="BB98" s="174"/>
      <c r="BC98" s="174"/>
      <c r="BD98" s="174"/>
      <c r="BE98" s="174"/>
      <c r="BF98" s="174"/>
      <c r="BG98" s="294"/>
    </row>
    <row r="99" spans="1:61" s="31" customFormat="1" ht="96" hidden="1" x14ac:dyDescent="0.25">
      <c r="A99" s="25"/>
      <c r="B99" s="134">
        <v>69</v>
      </c>
      <c r="C99" s="49" t="s">
        <v>50</v>
      </c>
      <c r="D99" s="49" t="s">
        <v>101</v>
      </c>
      <c r="E99" s="135" t="s">
        <v>102</v>
      </c>
      <c r="F99" s="49" t="s">
        <v>323</v>
      </c>
      <c r="G99" s="49">
        <v>2024</v>
      </c>
      <c r="H99" s="49">
        <v>11</v>
      </c>
      <c r="I99" s="49">
        <v>3</v>
      </c>
      <c r="J99" s="49" t="s">
        <v>809</v>
      </c>
      <c r="K99" s="49"/>
      <c r="L99" s="49" t="s">
        <v>820</v>
      </c>
      <c r="M99" s="49" t="s">
        <v>821</v>
      </c>
      <c r="N99" s="148">
        <v>1</v>
      </c>
      <c r="O99" s="49">
        <v>1</v>
      </c>
      <c r="P99" s="135">
        <v>45505</v>
      </c>
      <c r="Q99" s="135">
        <v>45657</v>
      </c>
      <c r="R99" s="49">
        <v>10</v>
      </c>
      <c r="S99" s="141">
        <v>0</v>
      </c>
      <c r="T99" s="49" t="s">
        <v>516</v>
      </c>
      <c r="U99" s="49" t="s">
        <v>60</v>
      </c>
      <c r="V99" s="49" t="s">
        <v>60</v>
      </c>
      <c r="W99" s="50" t="s">
        <v>714</v>
      </c>
      <c r="X99" s="83" t="s">
        <v>62</v>
      </c>
      <c r="Y99" s="83" t="s">
        <v>62</v>
      </c>
      <c r="Z99" s="136">
        <v>1</v>
      </c>
      <c r="AA99" s="50" t="s">
        <v>822</v>
      </c>
      <c r="AB99" s="85" t="s">
        <v>823</v>
      </c>
      <c r="AC99" s="136">
        <v>1</v>
      </c>
      <c r="AD99" s="49" t="s">
        <v>824</v>
      </c>
      <c r="AE99" s="73" t="s">
        <v>72</v>
      </c>
      <c r="AF99" s="73" t="s">
        <v>73</v>
      </c>
      <c r="AG99" s="115"/>
      <c r="AH99" s="194"/>
      <c r="AI99" s="115"/>
      <c r="AJ99" s="115"/>
      <c r="AK99" s="194"/>
      <c r="AL99" s="115"/>
      <c r="AM99" s="115"/>
      <c r="AN99" s="196"/>
      <c r="AO99" s="196"/>
      <c r="AP99" s="115"/>
      <c r="AQ99" s="115"/>
      <c r="AR99" s="115"/>
      <c r="AS99" s="115"/>
      <c r="AT99" s="115"/>
      <c r="AU99" s="115"/>
      <c r="AV99" s="115"/>
      <c r="AW99" s="115"/>
      <c r="AX99" s="115"/>
      <c r="AY99" s="116"/>
      <c r="AZ99" s="172"/>
      <c r="BA99" s="173"/>
      <c r="BB99" s="174"/>
      <c r="BC99" s="174"/>
      <c r="BD99" s="174"/>
      <c r="BE99" s="174"/>
      <c r="BF99" s="174"/>
      <c r="BG99" s="294"/>
    </row>
    <row r="100" spans="1:61" s="31" customFormat="1" ht="270" hidden="1" customHeight="1" x14ac:dyDescent="0.25">
      <c r="A100" s="25"/>
      <c r="B100" s="134">
        <v>70</v>
      </c>
      <c r="C100" s="49" t="s">
        <v>50</v>
      </c>
      <c r="D100" s="49" t="s">
        <v>101</v>
      </c>
      <c r="E100" s="135" t="s">
        <v>102</v>
      </c>
      <c r="F100" s="49" t="s">
        <v>227</v>
      </c>
      <c r="G100" s="49">
        <v>2024</v>
      </c>
      <c r="H100" s="49">
        <v>12</v>
      </c>
      <c r="I100" s="49">
        <v>1</v>
      </c>
      <c r="J100" s="49" t="s">
        <v>825</v>
      </c>
      <c r="K100" s="49" t="s">
        <v>826</v>
      </c>
      <c r="L100" s="49" t="s">
        <v>827</v>
      </c>
      <c r="M100" s="49" t="s">
        <v>828</v>
      </c>
      <c r="N100" s="49" t="s">
        <v>829</v>
      </c>
      <c r="O100" s="49">
        <v>1</v>
      </c>
      <c r="P100" s="135">
        <v>45809</v>
      </c>
      <c r="Q100" s="135">
        <v>46001</v>
      </c>
      <c r="R100" s="229">
        <f>DAYS360(P100,Q100)/360*54</f>
        <v>28.35</v>
      </c>
      <c r="S100" s="141">
        <v>0</v>
      </c>
      <c r="T100" s="49" t="s">
        <v>516</v>
      </c>
      <c r="U100" s="49" t="s">
        <v>60</v>
      </c>
      <c r="V100" s="49" t="s">
        <v>60</v>
      </c>
      <c r="W100" s="50" t="s">
        <v>714</v>
      </c>
      <c r="X100" s="83" t="s">
        <v>62</v>
      </c>
      <c r="Y100" s="83" t="s">
        <v>62</v>
      </c>
      <c r="Z100" s="136">
        <v>0</v>
      </c>
      <c r="AA100" s="50" t="s">
        <v>142</v>
      </c>
      <c r="AB100" s="49" t="s">
        <v>60</v>
      </c>
      <c r="AC100" s="141">
        <v>0</v>
      </c>
      <c r="AD100" s="49" t="s">
        <v>143</v>
      </c>
      <c r="AE100" s="73" t="s">
        <v>62</v>
      </c>
      <c r="AF100" s="73" t="s">
        <v>62</v>
      </c>
      <c r="AG100" s="141">
        <v>1</v>
      </c>
      <c r="AH100" s="49" t="s">
        <v>830</v>
      </c>
      <c r="AI100" s="98" t="s">
        <v>692</v>
      </c>
      <c r="AJ100" s="141">
        <v>1</v>
      </c>
      <c r="AK100" s="49" t="s">
        <v>819</v>
      </c>
      <c r="AL100" s="73" t="s">
        <v>72</v>
      </c>
      <c r="AM100" s="73" t="s">
        <v>133</v>
      </c>
      <c r="AN100" s="196" t="s">
        <v>95</v>
      </c>
      <c r="AO100" s="196" t="s">
        <v>74</v>
      </c>
      <c r="AP100" s="115"/>
      <c r="AQ100" s="115"/>
      <c r="AR100" s="115"/>
      <c r="AS100" s="115"/>
      <c r="AT100" s="115"/>
      <c r="AU100" s="115"/>
      <c r="AV100" s="115"/>
      <c r="AW100" s="115"/>
      <c r="AX100" s="115"/>
      <c r="AY100" s="174"/>
      <c r="AZ100" s="174"/>
      <c r="BA100" s="174"/>
      <c r="BB100" s="174"/>
      <c r="BC100" s="174"/>
      <c r="BD100" s="174"/>
      <c r="BE100" s="174"/>
      <c r="BF100" s="174"/>
      <c r="BG100" s="294"/>
    </row>
    <row r="101" spans="1:61" s="31" customFormat="1" ht="144" hidden="1" x14ac:dyDescent="0.25">
      <c r="A101" s="25"/>
      <c r="B101" s="134">
        <v>71</v>
      </c>
      <c r="C101" s="49" t="s">
        <v>50</v>
      </c>
      <c r="D101" s="49" t="s">
        <v>101</v>
      </c>
      <c r="E101" s="135" t="s">
        <v>52</v>
      </c>
      <c r="F101" s="49" t="s">
        <v>103</v>
      </c>
      <c r="G101" s="49">
        <v>2024</v>
      </c>
      <c r="H101" s="49">
        <v>1</v>
      </c>
      <c r="I101" s="49">
        <v>1</v>
      </c>
      <c r="J101" s="49" t="s">
        <v>831</v>
      </c>
      <c r="K101" s="49"/>
      <c r="L101" s="49" t="s">
        <v>832</v>
      </c>
      <c r="M101" s="49" t="s">
        <v>833</v>
      </c>
      <c r="N101" s="49" t="s">
        <v>834</v>
      </c>
      <c r="O101" s="49" t="s">
        <v>835</v>
      </c>
      <c r="P101" s="135">
        <v>45482</v>
      </c>
      <c r="Q101" s="135">
        <v>45657</v>
      </c>
      <c r="R101" s="49">
        <v>10</v>
      </c>
      <c r="S101" s="49" t="s">
        <v>60</v>
      </c>
      <c r="T101" s="49" t="s">
        <v>60</v>
      </c>
      <c r="U101" s="49" t="s">
        <v>60</v>
      </c>
      <c r="V101" s="82">
        <v>0.7</v>
      </c>
      <c r="W101" s="50" t="s">
        <v>390</v>
      </c>
      <c r="X101" s="83" t="s">
        <v>62</v>
      </c>
      <c r="Y101" s="83" t="s">
        <v>62</v>
      </c>
      <c r="Z101" s="49" t="s">
        <v>60</v>
      </c>
      <c r="AA101" s="143" t="s">
        <v>836</v>
      </c>
      <c r="AB101" s="86" t="s">
        <v>837</v>
      </c>
      <c r="AC101" s="137">
        <v>0</v>
      </c>
      <c r="AD101" s="49" t="s">
        <v>838</v>
      </c>
      <c r="AE101" s="73" t="s">
        <v>62</v>
      </c>
      <c r="AF101" s="73" t="s">
        <v>62</v>
      </c>
      <c r="AG101" s="136">
        <v>1</v>
      </c>
      <c r="AH101" s="49" t="s">
        <v>839</v>
      </c>
      <c r="AI101" s="300" t="s">
        <v>840</v>
      </c>
      <c r="AJ101" s="136">
        <v>1</v>
      </c>
      <c r="AK101" s="143" t="s">
        <v>841</v>
      </c>
      <c r="AL101" s="73" t="s">
        <v>72</v>
      </c>
      <c r="AM101" s="73" t="s">
        <v>73</v>
      </c>
      <c r="AN101" s="196" t="s">
        <v>95</v>
      </c>
      <c r="AO101" s="196" t="s">
        <v>74</v>
      </c>
      <c r="AP101" s="115"/>
      <c r="AQ101" s="115"/>
      <c r="AR101" s="115"/>
      <c r="AS101" s="115"/>
      <c r="AT101" s="115"/>
      <c r="AU101" s="115"/>
      <c r="AV101" s="115"/>
      <c r="AW101" s="115"/>
      <c r="AX101" s="115"/>
      <c r="AY101" s="174"/>
      <c r="AZ101" s="174"/>
      <c r="BA101" s="174"/>
      <c r="BB101" s="174"/>
      <c r="BC101" s="174"/>
      <c r="BD101" s="174"/>
      <c r="BE101" s="174"/>
      <c r="BF101" s="174"/>
      <c r="BG101" s="294"/>
    </row>
    <row r="102" spans="1:61" s="31" customFormat="1" ht="144" hidden="1" x14ac:dyDescent="0.25">
      <c r="A102" s="25"/>
      <c r="B102" s="134">
        <v>71</v>
      </c>
      <c r="C102" s="49" t="s">
        <v>50</v>
      </c>
      <c r="D102" s="49" t="s">
        <v>101</v>
      </c>
      <c r="E102" s="135" t="s">
        <v>52</v>
      </c>
      <c r="F102" s="49" t="s">
        <v>103</v>
      </c>
      <c r="G102" s="49">
        <v>2024</v>
      </c>
      <c r="H102" s="49">
        <v>1</v>
      </c>
      <c r="I102" s="49">
        <v>2</v>
      </c>
      <c r="J102" s="49" t="s">
        <v>831</v>
      </c>
      <c r="K102" s="49"/>
      <c r="L102" s="49" t="s">
        <v>832</v>
      </c>
      <c r="M102" s="49" t="s">
        <v>842</v>
      </c>
      <c r="N102" s="49" t="s">
        <v>834</v>
      </c>
      <c r="O102" s="49" t="s">
        <v>835</v>
      </c>
      <c r="P102" s="135">
        <v>45482</v>
      </c>
      <c r="Q102" s="135">
        <v>45657</v>
      </c>
      <c r="R102" s="49">
        <v>10</v>
      </c>
      <c r="S102" s="49" t="s">
        <v>60</v>
      </c>
      <c r="T102" s="49" t="s">
        <v>60</v>
      </c>
      <c r="U102" s="49" t="s">
        <v>60</v>
      </c>
      <c r="V102" s="82">
        <v>0</v>
      </c>
      <c r="W102" s="50" t="s">
        <v>390</v>
      </c>
      <c r="X102" s="83" t="s">
        <v>62</v>
      </c>
      <c r="Y102" s="83" t="s">
        <v>62</v>
      </c>
      <c r="Z102" s="49" t="s">
        <v>60</v>
      </c>
      <c r="AA102" s="143" t="s">
        <v>836</v>
      </c>
      <c r="AB102" s="86" t="s">
        <v>843</v>
      </c>
      <c r="AC102" s="137">
        <v>0</v>
      </c>
      <c r="AD102" s="49" t="s">
        <v>844</v>
      </c>
      <c r="AE102" s="73" t="s">
        <v>62</v>
      </c>
      <c r="AF102" s="73" t="s">
        <v>62</v>
      </c>
      <c r="AG102" s="136">
        <v>1</v>
      </c>
      <c r="AH102" s="49" t="s">
        <v>845</v>
      </c>
      <c r="AI102" s="300" t="s">
        <v>846</v>
      </c>
      <c r="AJ102" s="136">
        <v>1</v>
      </c>
      <c r="AK102" s="143" t="s">
        <v>847</v>
      </c>
      <c r="AL102" s="73" t="s">
        <v>72</v>
      </c>
      <c r="AM102" s="73" t="s">
        <v>73</v>
      </c>
      <c r="AN102" s="196" t="s">
        <v>95</v>
      </c>
      <c r="AO102" s="196" t="s">
        <v>74</v>
      </c>
      <c r="AP102" s="115"/>
      <c r="AQ102" s="115"/>
      <c r="AR102" s="115"/>
      <c r="AS102" s="115"/>
      <c r="AT102" s="115"/>
      <c r="AU102" s="115"/>
      <c r="AV102" s="115"/>
      <c r="AW102" s="115"/>
      <c r="AX102" s="115"/>
      <c r="AY102" s="174"/>
      <c r="AZ102" s="174"/>
      <c r="BA102" s="174"/>
      <c r="BB102" s="174"/>
      <c r="BC102" s="174"/>
      <c r="BD102" s="174"/>
      <c r="BE102" s="174"/>
      <c r="BF102" s="174"/>
      <c r="BG102" s="294"/>
    </row>
    <row r="103" spans="1:61" ht="96" x14ac:dyDescent="0.25">
      <c r="A103" s="25"/>
      <c r="B103" s="134">
        <v>72</v>
      </c>
      <c r="C103" s="49" t="s">
        <v>50</v>
      </c>
      <c r="D103" s="49" t="s">
        <v>101</v>
      </c>
      <c r="E103" s="135" t="s">
        <v>52</v>
      </c>
      <c r="F103" s="49" t="s">
        <v>53</v>
      </c>
      <c r="G103" s="49">
        <v>2024</v>
      </c>
      <c r="H103" s="49">
        <v>2</v>
      </c>
      <c r="I103" s="49">
        <v>1</v>
      </c>
      <c r="J103" s="49" t="s">
        <v>848</v>
      </c>
      <c r="K103" s="49"/>
      <c r="L103" s="49" t="s">
        <v>386</v>
      </c>
      <c r="M103" s="49" t="s">
        <v>849</v>
      </c>
      <c r="N103" s="49" t="s">
        <v>850</v>
      </c>
      <c r="O103" s="49" t="s">
        <v>389</v>
      </c>
      <c r="P103" s="135">
        <v>45474</v>
      </c>
      <c r="Q103" s="135">
        <v>45657</v>
      </c>
      <c r="R103" s="49">
        <v>10</v>
      </c>
      <c r="S103" s="49" t="s">
        <v>60</v>
      </c>
      <c r="T103" s="49" t="s">
        <v>60</v>
      </c>
      <c r="U103" s="49" t="s">
        <v>60</v>
      </c>
      <c r="V103" s="82">
        <v>0</v>
      </c>
      <c r="W103" s="50" t="s">
        <v>390</v>
      </c>
      <c r="X103" s="83" t="s">
        <v>62</v>
      </c>
      <c r="Y103" s="83" t="s">
        <v>62</v>
      </c>
      <c r="Z103" s="49" t="s">
        <v>60</v>
      </c>
      <c r="AA103" s="143" t="s">
        <v>391</v>
      </c>
      <c r="AB103" s="86" t="s">
        <v>851</v>
      </c>
      <c r="AC103" s="137">
        <v>0</v>
      </c>
      <c r="AD103" s="49" t="s">
        <v>852</v>
      </c>
      <c r="AE103" s="73" t="s">
        <v>62</v>
      </c>
      <c r="AF103" s="73" t="s">
        <v>62</v>
      </c>
      <c r="AG103" s="136">
        <v>0</v>
      </c>
      <c r="AH103" s="49" t="s">
        <v>853</v>
      </c>
      <c r="AI103" s="49" t="s">
        <v>75</v>
      </c>
      <c r="AJ103" s="141">
        <v>0</v>
      </c>
      <c r="AK103" s="49" t="s">
        <v>854</v>
      </c>
      <c r="AL103" s="73" t="s">
        <v>62</v>
      </c>
      <c r="AM103" s="73" t="s">
        <v>62</v>
      </c>
      <c r="AN103" s="59"/>
      <c r="AO103" s="59"/>
      <c r="AP103" s="73" t="s">
        <v>397</v>
      </c>
      <c r="AQ103" s="73" t="s">
        <v>398</v>
      </c>
      <c r="AR103" s="73" t="s">
        <v>397</v>
      </c>
      <c r="AS103" s="136">
        <v>0</v>
      </c>
      <c r="AT103" s="73" t="s">
        <v>399</v>
      </c>
      <c r="AU103" s="73" t="s">
        <v>62</v>
      </c>
      <c r="AV103" s="73" t="s">
        <v>62</v>
      </c>
      <c r="AW103" s="73"/>
      <c r="AX103" s="73"/>
      <c r="AY103" s="146">
        <v>1</v>
      </c>
      <c r="AZ103" s="92" t="s">
        <v>855</v>
      </c>
      <c r="BA103" s="177" t="s">
        <v>856</v>
      </c>
      <c r="BB103" s="146">
        <v>1</v>
      </c>
      <c r="BC103" s="92" t="s">
        <v>4098</v>
      </c>
      <c r="BD103" s="73" t="s">
        <v>72</v>
      </c>
      <c r="BE103" s="73" t="s">
        <v>73</v>
      </c>
      <c r="BF103" s="314" t="s">
        <v>95</v>
      </c>
      <c r="BG103" s="314" t="s">
        <v>74</v>
      </c>
      <c r="BI103" s="25"/>
    </row>
    <row r="104" spans="1:61" s="31" customFormat="1" ht="84" hidden="1" x14ac:dyDescent="0.25">
      <c r="A104" s="25"/>
      <c r="B104" s="134">
        <v>72</v>
      </c>
      <c r="C104" s="49" t="s">
        <v>50</v>
      </c>
      <c r="D104" s="49" t="s">
        <v>101</v>
      </c>
      <c r="E104" s="135" t="s">
        <v>52</v>
      </c>
      <c r="F104" s="49" t="s">
        <v>53</v>
      </c>
      <c r="G104" s="49">
        <v>2024</v>
      </c>
      <c r="H104" s="49">
        <v>2</v>
      </c>
      <c r="I104" s="49">
        <v>2</v>
      </c>
      <c r="J104" s="49" t="s">
        <v>848</v>
      </c>
      <c r="K104" s="49"/>
      <c r="L104" s="49" t="s">
        <v>386</v>
      </c>
      <c r="M104" s="49" t="s">
        <v>857</v>
      </c>
      <c r="N104" s="49" t="s">
        <v>850</v>
      </c>
      <c r="O104" s="49" t="s">
        <v>389</v>
      </c>
      <c r="P104" s="135">
        <v>45474</v>
      </c>
      <c r="Q104" s="135">
        <v>45657</v>
      </c>
      <c r="R104" s="49">
        <v>10</v>
      </c>
      <c r="S104" s="49" t="s">
        <v>60</v>
      </c>
      <c r="T104" s="49" t="s">
        <v>60</v>
      </c>
      <c r="U104" s="49" t="s">
        <v>60</v>
      </c>
      <c r="V104" s="82">
        <v>0</v>
      </c>
      <c r="W104" s="50" t="s">
        <v>390</v>
      </c>
      <c r="X104" s="83" t="s">
        <v>62</v>
      </c>
      <c r="Y104" s="83" t="s">
        <v>62</v>
      </c>
      <c r="Z104" s="49" t="s">
        <v>60</v>
      </c>
      <c r="AA104" s="143" t="s">
        <v>391</v>
      </c>
      <c r="AB104" s="86" t="s">
        <v>858</v>
      </c>
      <c r="AC104" s="137">
        <v>0</v>
      </c>
      <c r="AD104" s="49" t="s">
        <v>859</v>
      </c>
      <c r="AE104" s="73" t="s">
        <v>62</v>
      </c>
      <c r="AF104" s="73" t="s">
        <v>62</v>
      </c>
      <c r="AG104" s="136">
        <v>1</v>
      </c>
      <c r="AH104" s="49" t="s">
        <v>860</v>
      </c>
      <c r="AI104" s="300" t="s">
        <v>861</v>
      </c>
      <c r="AJ104" s="136">
        <v>1</v>
      </c>
      <c r="AK104" s="143" t="s">
        <v>862</v>
      </c>
      <c r="AL104" s="73" t="s">
        <v>72</v>
      </c>
      <c r="AM104" s="73" t="s">
        <v>73</v>
      </c>
      <c r="AN104" s="196" t="s">
        <v>95</v>
      </c>
      <c r="AO104" s="196" t="s">
        <v>74</v>
      </c>
      <c r="AP104" s="115"/>
      <c r="AQ104" s="115"/>
      <c r="AR104" s="115"/>
      <c r="AS104" s="115"/>
      <c r="AT104" s="115"/>
      <c r="AU104" s="115"/>
      <c r="AV104" s="115"/>
      <c r="AW104" s="115"/>
      <c r="AX104" s="115"/>
      <c r="AY104" s="174"/>
      <c r="AZ104" s="174"/>
      <c r="BA104" s="174"/>
      <c r="BB104" s="174"/>
      <c r="BC104" s="174"/>
      <c r="BD104" s="174"/>
      <c r="BE104" s="174"/>
      <c r="BF104" s="174"/>
      <c r="BG104" s="294"/>
    </row>
    <row r="105" spans="1:61" ht="120" x14ac:dyDescent="0.25">
      <c r="A105" s="25"/>
      <c r="B105" s="134">
        <v>72</v>
      </c>
      <c r="C105" s="49" t="s">
        <v>50</v>
      </c>
      <c r="D105" s="49" t="s">
        <v>101</v>
      </c>
      <c r="E105" s="135" t="s">
        <v>52</v>
      </c>
      <c r="F105" s="49" t="s">
        <v>53</v>
      </c>
      <c r="G105" s="49">
        <v>2024</v>
      </c>
      <c r="H105" s="49">
        <v>2</v>
      </c>
      <c r="I105" s="49">
        <v>3</v>
      </c>
      <c r="J105" s="49" t="s">
        <v>848</v>
      </c>
      <c r="K105" s="49"/>
      <c r="L105" s="49" t="s">
        <v>386</v>
      </c>
      <c r="M105" s="49" t="s">
        <v>863</v>
      </c>
      <c r="N105" s="49" t="s">
        <v>388</v>
      </c>
      <c r="O105" s="49" t="s">
        <v>389</v>
      </c>
      <c r="P105" s="135">
        <v>45474</v>
      </c>
      <c r="Q105" s="135">
        <v>45657</v>
      </c>
      <c r="R105" s="49">
        <v>10</v>
      </c>
      <c r="S105" s="49" t="s">
        <v>60</v>
      </c>
      <c r="T105" s="49" t="s">
        <v>60</v>
      </c>
      <c r="U105" s="49" t="s">
        <v>60</v>
      </c>
      <c r="V105" s="82">
        <v>0</v>
      </c>
      <c r="W105" s="50" t="s">
        <v>390</v>
      </c>
      <c r="X105" s="83" t="s">
        <v>62</v>
      </c>
      <c r="Y105" s="83" t="s">
        <v>62</v>
      </c>
      <c r="Z105" s="49" t="s">
        <v>60</v>
      </c>
      <c r="AA105" s="143" t="s">
        <v>391</v>
      </c>
      <c r="AB105" s="86" t="s">
        <v>864</v>
      </c>
      <c r="AC105" s="137">
        <v>0</v>
      </c>
      <c r="AD105" s="49" t="s">
        <v>865</v>
      </c>
      <c r="AE105" s="73" t="s">
        <v>62</v>
      </c>
      <c r="AF105" s="73" t="s">
        <v>62</v>
      </c>
      <c r="AG105" s="136">
        <v>1</v>
      </c>
      <c r="AH105" s="49" t="s">
        <v>866</v>
      </c>
      <c r="AI105" s="87" t="s">
        <v>867</v>
      </c>
      <c r="AJ105" s="136">
        <v>0</v>
      </c>
      <c r="AK105" s="49" t="s">
        <v>868</v>
      </c>
      <c r="AL105" s="73" t="s">
        <v>62</v>
      </c>
      <c r="AM105" s="73" t="s">
        <v>62</v>
      </c>
      <c r="AN105" s="59"/>
      <c r="AO105" s="59"/>
      <c r="AP105" s="73" t="s">
        <v>397</v>
      </c>
      <c r="AQ105" s="73" t="s">
        <v>398</v>
      </c>
      <c r="AR105" s="73" t="s">
        <v>397</v>
      </c>
      <c r="AS105" s="136">
        <v>0</v>
      </c>
      <c r="AT105" s="73" t="s">
        <v>399</v>
      </c>
      <c r="AU105" s="73" t="s">
        <v>62</v>
      </c>
      <c r="AV105" s="73" t="s">
        <v>62</v>
      </c>
      <c r="AW105" s="73"/>
      <c r="AX105" s="73"/>
      <c r="AY105" s="146">
        <v>1</v>
      </c>
      <c r="AZ105" s="92" t="s">
        <v>869</v>
      </c>
      <c r="BA105" s="177" t="s">
        <v>870</v>
      </c>
      <c r="BB105" s="146">
        <v>1</v>
      </c>
      <c r="BC105" s="92" t="s">
        <v>4099</v>
      </c>
      <c r="BD105" s="73" t="s">
        <v>72</v>
      </c>
      <c r="BE105" s="73" t="s">
        <v>73</v>
      </c>
      <c r="BF105" s="314" t="s">
        <v>95</v>
      </c>
      <c r="BG105" s="314" t="s">
        <v>74</v>
      </c>
    </row>
    <row r="106" spans="1:61" ht="84" x14ac:dyDescent="0.25">
      <c r="A106" s="25"/>
      <c r="B106" s="134">
        <v>72</v>
      </c>
      <c r="C106" s="49" t="s">
        <v>50</v>
      </c>
      <c r="D106" s="49" t="s">
        <v>101</v>
      </c>
      <c r="E106" s="135" t="s">
        <v>52</v>
      </c>
      <c r="F106" s="49" t="s">
        <v>53</v>
      </c>
      <c r="G106" s="49">
        <v>2024</v>
      </c>
      <c r="H106" s="49">
        <v>2</v>
      </c>
      <c r="I106" s="49">
        <v>4</v>
      </c>
      <c r="J106" s="49" t="s">
        <v>848</v>
      </c>
      <c r="K106" s="49"/>
      <c r="L106" s="49" t="s">
        <v>386</v>
      </c>
      <c r="M106" s="49" t="s">
        <v>871</v>
      </c>
      <c r="N106" s="49" t="s">
        <v>850</v>
      </c>
      <c r="O106" s="49" t="s">
        <v>389</v>
      </c>
      <c r="P106" s="135">
        <v>45474</v>
      </c>
      <c r="Q106" s="135">
        <v>45657</v>
      </c>
      <c r="R106" s="49">
        <v>10</v>
      </c>
      <c r="S106" s="49" t="s">
        <v>60</v>
      </c>
      <c r="T106" s="49" t="s">
        <v>60</v>
      </c>
      <c r="U106" s="49" t="s">
        <v>60</v>
      </c>
      <c r="V106" s="82">
        <v>0</v>
      </c>
      <c r="W106" s="50" t="s">
        <v>390</v>
      </c>
      <c r="X106" s="83" t="s">
        <v>62</v>
      </c>
      <c r="Y106" s="83" t="s">
        <v>62</v>
      </c>
      <c r="Z106" s="49" t="s">
        <v>60</v>
      </c>
      <c r="AA106" s="143" t="s">
        <v>391</v>
      </c>
      <c r="AB106" s="86" t="s">
        <v>872</v>
      </c>
      <c r="AC106" s="137">
        <v>0</v>
      </c>
      <c r="AD106" s="49" t="s">
        <v>873</v>
      </c>
      <c r="AE106" s="73" t="s">
        <v>62</v>
      </c>
      <c r="AF106" s="73" t="s">
        <v>62</v>
      </c>
      <c r="AG106" s="136">
        <v>0</v>
      </c>
      <c r="AH106" s="49" t="s">
        <v>853</v>
      </c>
      <c r="AI106" s="49" t="s">
        <v>75</v>
      </c>
      <c r="AJ106" s="141">
        <v>0</v>
      </c>
      <c r="AK106" s="49" t="s">
        <v>854</v>
      </c>
      <c r="AL106" s="73" t="s">
        <v>62</v>
      </c>
      <c r="AM106" s="73" t="s">
        <v>62</v>
      </c>
      <c r="AN106" s="59"/>
      <c r="AO106" s="59"/>
      <c r="AP106" s="73" t="s">
        <v>397</v>
      </c>
      <c r="AQ106" s="73" t="s">
        <v>398</v>
      </c>
      <c r="AR106" s="73" t="s">
        <v>397</v>
      </c>
      <c r="AS106" s="136">
        <v>0</v>
      </c>
      <c r="AT106" s="73" t="s">
        <v>399</v>
      </c>
      <c r="AU106" s="73" t="s">
        <v>62</v>
      </c>
      <c r="AV106" s="73" t="s">
        <v>62</v>
      </c>
      <c r="AW106" s="73"/>
      <c r="AX106" s="73"/>
      <c r="AY106" s="146">
        <v>1</v>
      </c>
      <c r="AZ106" s="92" t="s">
        <v>874</v>
      </c>
      <c r="BA106" s="177" t="s">
        <v>875</v>
      </c>
      <c r="BB106" s="146">
        <v>1</v>
      </c>
      <c r="BC106" s="92" t="s">
        <v>4098</v>
      </c>
      <c r="BD106" s="73" t="s">
        <v>72</v>
      </c>
      <c r="BE106" s="73" t="s">
        <v>73</v>
      </c>
      <c r="BF106" s="314" t="s">
        <v>95</v>
      </c>
      <c r="BG106" s="314" t="s">
        <v>74</v>
      </c>
    </row>
    <row r="107" spans="1:61" ht="168" x14ac:dyDescent="0.25">
      <c r="A107" s="25"/>
      <c r="B107" s="134">
        <v>73</v>
      </c>
      <c r="C107" s="49" t="s">
        <v>50</v>
      </c>
      <c r="D107" s="49" t="s">
        <v>101</v>
      </c>
      <c r="E107" s="135" t="s">
        <v>52</v>
      </c>
      <c r="F107" s="49" t="s">
        <v>53</v>
      </c>
      <c r="G107" s="49">
        <v>2024</v>
      </c>
      <c r="H107" s="49">
        <v>3</v>
      </c>
      <c r="I107" s="49">
        <v>1</v>
      </c>
      <c r="J107" s="49" t="s">
        <v>876</v>
      </c>
      <c r="K107" s="49"/>
      <c r="L107" s="49" t="s">
        <v>877</v>
      </c>
      <c r="M107" s="49" t="s">
        <v>878</v>
      </c>
      <c r="N107" s="49" t="s">
        <v>850</v>
      </c>
      <c r="O107" s="49" t="s">
        <v>835</v>
      </c>
      <c r="P107" s="135">
        <v>45474</v>
      </c>
      <c r="Q107" s="135">
        <v>45657</v>
      </c>
      <c r="R107" s="49">
        <v>10</v>
      </c>
      <c r="S107" s="49" t="s">
        <v>60</v>
      </c>
      <c r="T107" s="49" t="s">
        <v>60</v>
      </c>
      <c r="U107" s="49" t="s">
        <v>60</v>
      </c>
      <c r="V107" s="82">
        <v>0</v>
      </c>
      <c r="W107" s="50" t="s">
        <v>390</v>
      </c>
      <c r="X107" s="83" t="s">
        <v>62</v>
      </c>
      <c r="Y107" s="83" t="s">
        <v>62</v>
      </c>
      <c r="Z107" s="49" t="s">
        <v>60</v>
      </c>
      <c r="AA107" s="143" t="s">
        <v>879</v>
      </c>
      <c r="AB107" s="86" t="s">
        <v>880</v>
      </c>
      <c r="AC107" s="137">
        <v>1</v>
      </c>
      <c r="AD107" s="49" t="s">
        <v>881</v>
      </c>
      <c r="AE107" s="73" t="s">
        <v>62</v>
      </c>
      <c r="AF107" s="73" t="s">
        <v>62</v>
      </c>
      <c r="AG107" s="136">
        <v>0</v>
      </c>
      <c r="AH107" s="49" t="s">
        <v>882</v>
      </c>
      <c r="AI107" s="49" t="s">
        <v>75</v>
      </c>
      <c r="AJ107" s="141">
        <v>0</v>
      </c>
      <c r="AK107" s="49" t="s">
        <v>854</v>
      </c>
      <c r="AL107" s="73" t="s">
        <v>62</v>
      </c>
      <c r="AM107" s="73" t="s">
        <v>62</v>
      </c>
      <c r="AN107" s="59"/>
      <c r="AO107" s="59"/>
      <c r="AP107" s="73" t="s">
        <v>397</v>
      </c>
      <c r="AQ107" s="73" t="s">
        <v>398</v>
      </c>
      <c r="AR107" s="73" t="s">
        <v>397</v>
      </c>
      <c r="AS107" s="136">
        <v>0</v>
      </c>
      <c r="AT107" s="73" t="s">
        <v>399</v>
      </c>
      <c r="AU107" s="73" t="s">
        <v>62</v>
      </c>
      <c r="AV107" s="73" t="s">
        <v>62</v>
      </c>
      <c r="AW107" s="73"/>
      <c r="AX107" s="73"/>
      <c r="AY107" s="146">
        <v>1</v>
      </c>
      <c r="AZ107" s="92" t="s">
        <v>883</v>
      </c>
      <c r="BA107" s="177" t="s">
        <v>884</v>
      </c>
      <c r="BB107" s="146">
        <v>1</v>
      </c>
      <c r="BC107" s="92" t="s">
        <v>4100</v>
      </c>
      <c r="BD107" s="73" t="s">
        <v>72</v>
      </c>
      <c r="BE107" s="73" t="s">
        <v>73</v>
      </c>
      <c r="BF107" s="314" t="s">
        <v>95</v>
      </c>
      <c r="BG107" s="314" t="s">
        <v>74</v>
      </c>
    </row>
    <row r="108" spans="1:61" ht="168" x14ac:dyDescent="0.25">
      <c r="A108" s="25"/>
      <c r="B108" s="134">
        <v>73</v>
      </c>
      <c r="C108" s="49" t="s">
        <v>50</v>
      </c>
      <c r="D108" s="49" t="s">
        <v>101</v>
      </c>
      <c r="E108" s="135" t="s">
        <v>52</v>
      </c>
      <c r="F108" s="49" t="s">
        <v>53</v>
      </c>
      <c r="G108" s="49">
        <v>2024</v>
      </c>
      <c r="H108" s="49">
        <v>3</v>
      </c>
      <c r="I108" s="49">
        <v>2</v>
      </c>
      <c r="J108" s="49" t="s">
        <v>876</v>
      </c>
      <c r="K108" s="49"/>
      <c r="L108" s="49" t="s">
        <v>877</v>
      </c>
      <c r="M108" s="49" t="s">
        <v>885</v>
      </c>
      <c r="N108" s="49" t="s">
        <v>886</v>
      </c>
      <c r="O108" s="49" t="s">
        <v>887</v>
      </c>
      <c r="P108" s="135">
        <v>45474</v>
      </c>
      <c r="Q108" s="135">
        <v>45657</v>
      </c>
      <c r="R108" s="49">
        <v>10</v>
      </c>
      <c r="S108" s="49" t="s">
        <v>60</v>
      </c>
      <c r="T108" s="49" t="s">
        <v>60</v>
      </c>
      <c r="U108" s="49" t="s">
        <v>60</v>
      </c>
      <c r="V108" s="82">
        <v>0</v>
      </c>
      <c r="W108" s="50" t="s">
        <v>390</v>
      </c>
      <c r="X108" s="83" t="s">
        <v>62</v>
      </c>
      <c r="Y108" s="83" t="s">
        <v>62</v>
      </c>
      <c r="Z108" s="49" t="s">
        <v>60</v>
      </c>
      <c r="AA108" s="143" t="s">
        <v>879</v>
      </c>
      <c r="AB108" s="86" t="s">
        <v>888</v>
      </c>
      <c r="AC108" s="137">
        <v>0</v>
      </c>
      <c r="AD108" s="49" t="s">
        <v>889</v>
      </c>
      <c r="AE108" s="73" t="s">
        <v>62</v>
      </c>
      <c r="AF108" s="73" t="s">
        <v>62</v>
      </c>
      <c r="AG108" s="136">
        <v>0</v>
      </c>
      <c r="AH108" s="49" t="s">
        <v>882</v>
      </c>
      <c r="AI108" s="49" t="s">
        <v>75</v>
      </c>
      <c r="AJ108" s="141">
        <v>0</v>
      </c>
      <c r="AK108" s="49" t="s">
        <v>854</v>
      </c>
      <c r="AL108" s="73" t="s">
        <v>62</v>
      </c>
      <c r="AM108" s="73" t="s">
        <v>62</v>
      </c>
      <c r="AN108" s="59"/>
      <c r="AO108" s="59"/>
      <c r="AP108" s="73" t="s">
        <v>397</v>
      </c>
      <c r="AQ108" s="73" t="s">
        <v>398</v>
      </c>
      <c r="AR108" s="73" t="s">
        <v>397</v>
      </c>
      <c r="AS108" s="136">
        <v>0</v>
      </c>
      <c r="AT108" s="73" t="s">
        <v>399</v>
      </c>
      <c r="AU108" s="73" t="s">
        <v>62</v>
      </c>
      <c r="AV108" s="73" t="s">
        <v>62</v>
      </c>
      <c r="AW108" s="73"/>
      <c r="AX108" s="73"/>
      <c r="AY108" s="146">
        <v>1</v>
      </c>
      <c r="AZ108" s="92" t="s">
        <v>890</v>
      </c>
      <c r="BA108" s="177" t="s">
        <v>891</v>
      </c>
      <c r="BB108" s="146">
        <v>1</v>
      </c>
      <c r="BC108" s="92" t="s">
        <v>4101</v>
      </c>
      <c r="BD108" s="73" t="s">
        <v>72</v>
      </c>
      <c r="BE108" s="73" t="s">
        <v>73</v>
      </c>
      <c r="BF108" s="314" t="s">
        <v>95</v>
      </c>
      <c r="BG108" s="314" t="s">
        <v>74</v>
      </c>
      <c r="BI108" s="25"/>
    </row>
    <row r="109" spans="1:61" ht="168" x14ac:dyDescent="0.25">
      <c r="A109" s="25"/>
      <c r="B109" s="134">
        <v>73</v>
      </c>
      <c r="C109" s="49" t="s">
        <v>50</v>
      </c>
      <c r="D109" s="49" t="s">
        <v>101</v>
      </c>
      <c r="E109" s="135" t="s">
        <v>52</v>
      </c>
      <c r="F109" s="49" t="s">
        <v>53</v>
      </c>
      <c r="G109" s="49">
        <v>2024</v>
      </c>
      <c r="H109" s="49">
        <v>3</v>
      </c>
      <c r="I109" s="49">
        <v>3</v>
      </c>
      <c r="J109" s="49" t="s">
        <v>876</v>
      </c>
      <c r="K109" s="49"/>
      <c r="L109" s="49" t="s">
        <v>877</v>
      </c>
      <c r="M109" s="49" t="s">
        <v>892</v>
      </c>
      <c r="N109" s="49" t="s">
        <v>886</v>
      </c>
      <c r="O109" s="49" t="s">
        <v>887</v>
      </c>
      <c r="P109" s="135">
        <v>45474</v>
      </c>
      <c r="Q109" s="135">
        <v>45657</v>
      </c>
      <c r="R109" s="49">
        <v>10</v>
      </c>
      <c r="S109" s="49" t="s">
        <v>60</v>
      </c>
      <c r="T109" s="49" t="s">
        <v>60</v>
      </c>
      <c r="U109" s="49" t="s">
        <v>60</v>
      </c>
      <c r="V109" s="82">
        <v>0.33</v>
      </c>
      <c r="W109" s="50" t="s">
        <v>390</v>
      </c>
      <c r="X109" s="83" t="s">
        <v>62</v>
      </c>
      <c r="Y109" s="83" t="s">
        <v>62</v>
      </c>
      <c r="Z109" s="49" t="s">
        <v>60</v>
      </c>
      <c r="AA109" s="143" t="s">
        <v>879</v>
      </c>
      <c r="AB109" s="86" t="s">
        <v>893</v>
      </c>
      <c r="AC109" s="137">
        <v>0.33</v>
      </c>
      <c r="AD109" s="49" t="s">
        <v>894</v>
      </c>
      <c r="AE109" s="73" t="s">
        <v>62</v>
      </c>
      <c r="AF109" s="73" t="s">
        <v>62</v>
      </c>
      <c r="AG109" s="136">
        <v>0</v>
      </c>
      <c r="AH109" s="49" t="s">
        <v>882</v>
      </c>
      <c r="AI109" s="73" t="s">
        <v>75</v>
      </c>
      <c r="AJ109" s="141">
        <v>0</v>
      </c>
      <c r="AK109" s="49" t="s">
        <v>854</v>
      </c>
      <c r="AL109" s="73" t="s">
        <v>62</v>
      </c>
      <c r="AM109" s="73" t="s">
        <v>62</v>
      </c>
      <c r="AN109" s="59"/>
      <c r="AO109" s="59"/>
      <c r="AP109" s="73" t="s">
        <v>397</v>
      </c>
      <c r="AQ109" s="73" t="s">
        <v>398</v>
      </c>
      <c r="AR109" s="73" t="s">
        <v>397</v>
      </c>
      <c r="AS109" s="136">
        <v>0</v>
      </c>
      <c r="AT109" s="73" t="s">
        <v>399</v>
      </c>
      <c r="AU109" s="73" t="s">
        <v>62</v>
      </c>
      <c r="AV109" s="73" t="s">
        <v>62</v>
      </c>
      <c r="AW109" s="73"/>
      <c r="AX109" s="73"/>
      <c r="AY109" s="146">
        <v>1</v>
      </c>
      <c r="AZ109" s="92" t="s">
        <v>895</v>
      </c>
      <c r="BA109" s="177" t="s">
        <v>896</v>
      </c>
      <c r="BB109" s="146">
        <v>1</v>
      </c>
      <c r="BC109" s="92" t="s">
        <v>4102</v>
      </c>
      <c r="BD109" s="73" t="s">
        <v>72</v>
      </c>
      <c r="BE109" s="73" t="s">
        <v>73</v>
      </c>
      <c r="BF109" s="314" t="s">
        <v>95</v>
      </c>
      <c r="BG109" s="314" t="s">
        <v>74</v>
      </c>
      <c r="BI109" s="25"/>
    </row>
    <row r="110" spans="1:61" s="31" customFormat="1" ht="264" hidden="1" x14ac:dyDescent="0.25">
      <c r="A110" s="25"/>
      <c r="B110" s="134">
        <v>74</v>
      </c>
      <c r="C110" s="49" t="s">
        <v>50</v>
      </c>
      <c r="D110" s="49" t="s">
        <v>101</v>
      </c>
      <c r="E110" s="135" t="s">
        <v>52</v>
      </c>
      <c r="F110" s="49" t="s">
        <v>312</v>
      </c>
      <c r="G110" s="49">
        <v>2024</v>
      </c>
      <c r="H110" s="49">
        <v>4</v>
      </c>
      <c r="I110" s="49">
        <v>1</v>
      </c>
      <c r="J110" s="49" t="s">
        <v>897</v>
      </c>
      <c r="K110" s="49"/>
      <c r="L110" s="49" t="s">
        <v>898</v>
      </c>
      <c r="M110" s="49" t="s">
        <v>899</v>
      </c>
      <c r="N110" s="49" t="s">
        <v>834</v>
      </c>
      <c r="O110" s="49" t="s">
        <v>835</v>
      </c>
      <c r="P110" s="135">
        <v>45474</v>
      </c>
      <c r="Q110" s="135">
        <v>45657</v>
      </c>
      <c r="R110" s="49">
        <v>10</v>
      </c>
      <c r="S110" s="49" t="s">
        <v>60</v>
      </c>
      <c r="T110" s="49" t="s">
        <v>60</v>
      </c>
      <c r="U110" s="84" t="s">
        <v>900</v>
      </c>
      <c r="V110" s="82">
        <v>1</v>
      </c>
      <c r="W110" s="49" t="s">
        <v>901</v>
      </c>
      <c r="X110" s="202" t="s">
        <v>72</v>
      </c>
      <c r="Y110" s="202" t="s">
        <v>133</v>
      </c>
      <c r="Z110" s="115"/>
      <c r="AA110" s="115"/>
      <c r="AB110" s="115"/>
      <c r="AC110" s="115"/>
      <c r="AD110" s="115"/>
      <c r="AE110" s="115"/>
      <c r="AF110" s="194"/>
      <c r="AG110" s="194"/>
      <c r="AH110" s="194"/>
      <c r="AI110" s="194"/>
      <c r="AJ110" s="194"/>
      <c r="AK110" s="194"/>
      <c r="AL110" s="194"/>
      <c r="AM110" s="194"/>
      <c r="AN110" s="197"/>
      <c r="AO110" s="197"/>
      <c r="AP110" s="174"/>
      <c r="AQ110" s="174"/>
      <c r="AR110" s="174"/>
      <c r="AS110" s="174"/>
      <c r="AT110" s="174"/>
      <c r="AU110" s="115"/>
      <c r="AV110" s="115"/>
      <c r="AW110" s="188"/>
      <c r="AX110" s="200"/>
      <c r="AY110" s="174"/>
      <c r="AZ110" s="174"/>
      <c r="BA110" s="174"/>
      <c r="BB110" s="174"/>
      <c r="BC110" s="174"/>
      <c r="BD110" s="174"/>
      <c r="BE110" s="174"/>
      <c r="BF110" s="174"/>
      <c r="BG110" s="294"/>
    </row>
    <row r="111" spans="1:61" s="31" customFormat="1" ht="240" hidden="1" x14ac:dyDescent="0.25">
      <c r="A111" s="25"/>
      <c r="B111" s="134">
        <v>74</v>
      </c>
      <c r="C111" s="49" t="s">
        <v>50</v>
      </c>
      <c r="D111" s="49" t="s">
        <v>101</v>
      </c>
      <c r="E111" s="135" t="s">
        <v>52</v>
      </c>
      <c r="F111" s="49" t="s">
        <v>312</v>
      </c>
      <c r="G111" s="49">
        <v>2024</v>
      </c>
      <c r="H111" s="49">
        <v>4</v>
      </c>
      <c r="I111" s="49">
        <v>2</v>
      </c>
      <c r="J111" s="49" t="s">
        <v>897</v>
      </c>
      <c r="K111" s="49"/>
      <c r="L111" s="49" t="s">
        <v>898</v>
      </c>
      <c r="M111" s="49" t="s">
        <v>902</v>
      </c>
      <c r="N111" s="49" t="s">
        <v>903</v>
      </c>
      <c r="O111" s="49" t="s">
        <v>835</v>
      </c>
      <c r="P111" s="135">
        <v>45474</v>
      </c>
      <c r="Q111" s="135">
        <v>45657</v>
      </c>
      <c r="R111" s="49">
        <v>10</v>
      </c>
      <c r="S111" s="49" t="s">
        <v>60</v>
      </c>
      <c r="T111" s="49" t="s">
        <v>60</v>
      </c>
      <c r="U111" s="84" t="s">
        <v>904</v>
      </c>
      <c r="V111" s="82">
        <v>1</v>
      </c>
      <c r="W111" s="49" t="s">
        <v>905</v>
      </c>
      <c r="X111" s="202" t="s">
        <v>72</v>
      </c>
      <c r="Y111" s="202" t="s">
        <v>72</v>
      </c>
      <c r="Z111" s="115"/>
      <c r="AA111" s="115"/>
      <c r="AB111" s="115"/>
      <c r="AC111" s="115"/>
      <c r="AD111" s="115"/>
      <c r="AE111" s="115"/>
      <c r="AF111" s="194"/>
      <c r="AG111" s="194"/>
      <c r="AH111" s="194"/>
      <c r="AI111" s="194"/>
      <c r="AJ111" s="194"/>
      <c r="AK111" s="194"/>
      <c r="AL111" s="194"/>
      <c r="AM111" s="194"/>
      <c r="AN111" s="197"/>
      <c r="AO111" s="197"/>
      <c r="AP111" s="174"/>
      <c r="AQ111" s="174"/>
      <c r="AR111" s="174"/>
      <c r="AS111" s="174"/>
      <c r="AT111" s="174"/>
      <c r="AU111" s="115"/>
      <c r="AV111" s="115"/>
      <c r="AW111" s="188"/>
      <c r="AX111" s="200"/>
      <c r="AY111" s="174"/>
      <c r="AZ111" s="174"/>
      <c r="BA111" s="174"/>
      <c r="BB111" s="174"/>
      <c r="BC111" s="174"/>
      <c r="BD111" s="174"/>
      <c r="BE111" s="174"/>
      <c r="BF111" s="174"/>
      <c r="BG111" s="294"/>
    </row>
    <row r="112" spans="1:61" s="31" customFormat="1" ht="96" hidden="1" x14ac:dyDescent="0.25">
      <c r="A112" s="25"/>
      <c r="B112" s="134">
        <v>74</v>
      </c>
      <c r="C112" s="49" t="s">
        <v>50</v>
      </c>
      <c r="D112" s="49" t="s">
        <v>101</v>
      </c>
      <c r="E112" s="135" t="s">
        <v>52</v>
      </c>
      <c r="F112" s="49" t="s">
        <v>312</v>
      </c>
      <c r="G112" s="49">
        <v>2024</v>
      </c>
      <c r="H112" s="49">
        <v>4</v>
      </c>
      <c r="I112" s="49">
        <v>3</v>
      </c>
      <c r="J112" s="49" t="s">
        <v>897</v>
      </c>
      <c r="K112" s="49"/>
      <c r="L112" s="49" t="s">
        <v>898</v>
      </c>
      <c r="M112" s="49" t="s">
        <v>906</v>
      </c>
      <c r="N112" s="49" t="s">
        <v>907</v>
      </c>
      <c r="O112" s="49" t="s">
        <v>835</v>
      </c>
      <c r="P112" s="135">
        <v>45474</v>
      </c>
      <c r="Q112" s="135">
        <v>45657</v>
      </c>
      <c r="R112" s="49">
        <v>10</v>
      </c>
      <c r="S112" s="49" t="s">
        <v>60</v>
      </c>
      <c r="T112" s="49" t="s">
        <v>60</v>
      </c>
      <c r="U112" s="49" t="s">
        <v>60</v>
      </c>
      <c r="V112" s="82">
        <v>0</v>
      </c>
      <c r="W112" s="50" t="s">
        <v>390</v>
      </c>
      <c r="X112" s="83" t="s">
        <v>62</v>
      </c>
      <c r="Y112" s="83" t="s">
        <v>62</v>
      </c>
      <c r="Z112" s="49" t="s">
        <v>60</v>
      </c>
      <c r="AA112" s="143" t="s">
        <v>908</v>
      </c>
      <c r="AB112" s="86" t="s">
        <v>909</v>
      </c>
      <c r="AC112" s="137">
        <v>0</v>
      </c>
      <c r="AD112" s="49" t="s">
        <v>910</v>
      </c>
      <c r="AE112" s="73" t="s">
        <v>62</v>
      </c>
      <c r="AF112" s="73" t="s">
        <v>62</v>
      </c>
      <c r="AG112" s="136">
        <v>1</v>
      </c>
      <c r="AH112" s="143" t="s">
        <v>911</v>
      </c>
      <c r="AI112" s="98" t="s">
        <v>912</v>
      </c>
      <c r="AJ112" s="141">
        <v>1</v>
      </c>
      <c r="AK112" s="143" t="s">
        <v>913</v>
      </c>
      <c r="AL112" s="73" t="s">
        <v>72</v>
      </c>
      <c r="AM112" s="73" t="s">
        <v>73</v>
      </c>
      <c r="AN112" s="197" t="s">
        <v>95</v>
      </c>
      <c r="AO112" s="197" t="s">
        <v>74</v>
      </c>
      <c r="AP112" s="115"/>
      <c r="AQ112" s="115"/>
      <c r="AR112" s="115"/>
      <c r="AS112" s="115"/>
      <c r="AT112" s="115"/>
      <c r="AU112" s="115"/>
      <c r="AV112" s="115"/>
      <c r="AW112" s="194"/>
      <c r="AX112" s="194"/>
      <c r="AY112" s="174"/>
      <c r="AZ112" s="174"/>
      <c r="BA112" s="174"/>
      <c r="BB112" s="174"/>
      <c r="BC112" s="174"/>
      <c r="BD112" s="174"/>
      <c r="BE112" s="174"/>
      <c r="BF112" s="174"/>
      <c r="BG112" s="294"/>
    </row>
    <row r="113" spans="1:59" s="31" customFormat="1" ht="60" hidden="1" x14ac:dyDescent="0.25">
      <c r="A113" s="33"/>
      <c r="B113" s="134">
        <v>75</v>
      </c>
      <c r="C113" s="49" t="s">
        <v>50</v>
      </c>
      <c r="D113" s="49" t="s">
        <v>101</v>
      </c>
      <c r="E113" s="135" t="s">
        <v>52</v>
      </c>
      <c r="F113" s="49" t="s">
        <v>174</v>
      </c>
      <c r="G113" s="49">
        <v>2024</v>
      </c>
      <c r="H113" s="49">
        <v>5</v>
      </c>
      <c r="I113" s="49">
        <v>1</v>
      </c>
      <c r="J113" s="49" t="s">
        <v>914</v>
      </c>
      <c r="K113" s="49"/>
      <c r="L113" s="49" t="s">
        <v>915</v>
      </c>
      <c r="M113" s="49" t="s">
        <v>916</v>
      </c>
      <c r="N113" s="49" t="s">
        <v>834</v>
      </c>
      <c r="O113" s="49" t="s">
        <v>917</v>
      </c>
      <c r="P113" s="135">
        <v>45474</v>
      </c>
      <c r="Q113" s="135">
        <v>45505</v>
      </c>
      <c r="R113" s="49">
        <v>10</v>
      </c>
      <c r="S113" s="49" t="s">
        <v>60</v>
      </c>
      <c r="T113" s="49" t="s">
        <v>60</v>
      </c>
      <c r="U113" s="49" t="s">
        <v>60</v>
      </c>
      <c r="V113" s="136">
        <v>1</v>
      </c>
      <c r="W113" s="49" t="s">
        <v>286</v>
      </c>
      <c r="X113" s="194" t="s">
        <v>72</v>
      </c>
      <c r="Y113" s="194" t="s">
        <v>133</v>
      </c>
      <c r="Z113" s="115"/>
      <c r="AA113" s="115"/>
      <c r="AB113" s="115"/>
      <c r="AC113" s="115"/>
      <c r="AD113" s="115"/>
      <c r="AE113" s="115"/>
      <c r="AF113" s="194"/>
      <c r="AG113" s="194"/>
      <c r="AH113" s="194"/>
      <c r="AI113" s="194"/>
      <c r="AJ113" s="194"/>
      <c r="AK113" s="194"/>
      <c r="AL113" s="194"/>
      <c r="AM113" s="194"/>
      <c r="AN113" s="197"/>
      <c r="AO113" s="197"/>
      <c r="AP113" s="174"/>
      <c r="AQ113" s="174"/>
      <c r="AR113" s="174"/>
      <c r="AS113" s="174"/>
      <c r="AT113" s="174"/>
      <c r="AU113" s="115"/>
      <c r="AV113" s="115"/>
      <c r="AW113" s="188"/>
      <c r="AX113" s="200"/>
      <c r="AY113" s="174"/>
      <c r="AZ113" s="174"/>
      <c r="BA113" s="174"/>
      <c r="BB113" s="174"/>
      <c r="BC113" s="174"/>
      <c r="BD113" s="174"/>
      <c r="BE113" s="174"/>
      <c r="BF113" s="174"/>
      <c r="BG113" s="294"/>
    </row>
    <row r="114" spans="1:59" s="31" customFormat="1" ht="96" hidden="1" x14ac:dyDescent="0.25">
      <c r="A114" s="25"/>
      <c r="B114" s="134">
        <v>76</v>
      </c>
      <c r="C114" s="49" t="s">
        <v>50</v>
      </c>
      <c r="D114" s="49" t="s">
        <v>101</v>
      </c>
      <c r="E114" s="135" t="s">
        <v>52</v>
      </c>
      <c r="F114" s="49" t="s">
        <v>323</v>
      </c>
      <c r="G114" s="49">
        <v>2024</v>
      </c>
      <c r="H114" s="49">
        <v>6</v>
      </c>
      <c r="I114" s="49">
        <v>1</v>
      </c>
      <c r="J114" s="49" t="s">
        <v>918</v>
      </c>
      <c r="K114" s="49"/>
      <c r="L114" s="49" t="s">
        <v>919</v>
      </c>
      <c r="M114" s="49" t="s">
        <v>920</v>
      </c>
      <c r="N114" s="49" t="s">
        <v>921</v>
      </c>
      <c r="O114" s="49" t="s">
        <v>835</v>
      </c>
      <c r="P114" s="135">
        <v>45474</v>
      </c>
      <c r="Q114" s="135">
        <v>45657</v>
      </c>
      <c r="R114" s="49">
        <v>10</v>
      </c>
      <c r="S114" s="49" t="s">
        <v>60</v>
      </c>
      <c r="T114" s="49" t="s">
        <v>60</v>
      </c>
      <c r="U114" s="49" t="s">
        <v>60</v>
      </c>
      <c r="V114" s="82">
        <v>0</v>
      </c>
      <c r="W114" s="50" t="s">
        <v>390</v>
      </c>
      <c r="X114" s="83" t="s">
        <v>62</v>
      </c>
      <c r="Y114" s="83" t="s">
        <v>62</v>
      </c>
      <c r="Z114" s="49" t="s">
        <v>60</v>
      </c>
      <c r="AA114" s="143" t="s">
        <v>922</v>
      </c>
      <c r="AB114" s="86" t="s">
        <v>923</v>
      </c>
      <c r="AC114" s="137">
        <v>0</v>
      </c>
      <c r="AD114" s="49" t="s">
        <v>924</v>
      </c>
      <c r="AE114" s="73" t="s">
        <v>62</v>
      </c>
      <c r="AF114" s="73" t="s">
        <v>62</v>
      </c>
      <c r="AG114" s="136">
        <v>1</v>
      </c>
      <c r="AH114" s="143" t="s">
        <v>925</v>
      </c>
      <c r="AI114" s="98" t="s">
        <v>926</v>
      </c>
      <c r="AJ114" s="141">
        <v>1</v>
      </c>
      <c r="AK114" s="143" t="s">
        <v>927</v>
      </c>
      <c r="AL114" s="73" t="s">
        <v>72</v>
      </c>
      <c r="AM114" s="73" t="s">
        <v>73</v>
      </c>
      <c r="AN114" s="197" t="s">
        <v>95</v>
      </c>
      <c r="AO114" s="197" t="s">
        <v>74</v>
      </c>
      <c r="AP114" s="115"/>
      <c r="AQ114" s="115"/>
      <c r="AR114" s="115"/>
      <c r="AS114" s="115"/>
      <c r="AT114" s="115"/>
      <c r="AU114" s="115"/>
      <c r="AV114" s="115"/>
      <c r="AW114" s="194"/>
      <c r="AX114" s="194"/>
      <c r="AY114" s="174"/>
      <c r="AZ114" s="174"/>
      <c r="BA114" s="174"/>
      <c r="BB114" s="174"/>
      <c r="BC114" s="174"/>
      <c r="BD114" s="174"/>
      <c r="BE114" s="174"/>
      <c r="BF114" s="174"/>
      <c r="BG114" s="294"/>
    </row>
    <row r="115" spans="1:59" s="31" customFormat="1" ht="72" hidden="1" x14ac:dyDescent="0.25">
      <c r="A115" s="25"/>
      <c r="B115" s="134">
        <v>76</v>
      </c>
      <c r="C115" s="49" t="s">
        <v>50</v>
      </c>
      <c r="D115" s="49" t="s">
        <v>101</v>
      </c>
      <c r="E115" s="135" t="s">
        <v>52</v>
      </c>
      <c r="F115" s="49" t="s">
        <v>323</v>
      </c>
      <c r="G115" s="49">
        <v>2024</v>
      </c>
      <c r="H115" s="49">
        <v>6</v>
      </c>
      <c r="I115" s="49">
        <v>2</v>
      </c>
      <c r="J115" s="49" t="s">
        <v>918</v>
      </c>
      <c r="K115" s="49"/>
      <c r="L115" s="49" t="s">
        <v>919</v>
      </c>
      <c r="M115" s="49" t="s">
        <v>928</v>
      </c>
      <c r="N115" s="49" t="s">
        <v>907</v>
      </c>
      <c r="O115" s="49" t="s">
        <v>835</v>
      </c>
      <c r="P115" s="135">
        <v>45474</v>
      </c>
      <c r="Q115" s="135">
        <v>45657</v>
      </c>
      <c r="R115" s="49">
        <v>10</v>
      </c>
      <c r="S115" s="49" t="s">
        <v>60</v>
      </c>
      <c r="T115" s="49" t="s">
        <v>60</v>
      </c>
      <c r="U115" s="49" t="s">
        <v>60</v>
      </c>
      <c r="V115" s="82">
        <v>0</v>
      </c>
      <c r="W115" s="50" t="s">
        <v>390</v>
      </c>
      <c r="X115" s="83" t="s">
        <v>62</v>
      </c>
      <c r="Y115" s="83" t="s">
        <v>62</v>
      </c>
      <c r="Z115" s="49" t="s">
        <v>60</v>
      </c>
      <c r="AA115" s="143" t="s">
        <v>929</v>
      </c>
      <c r="AB115" s="86" t="s">
        <v>930</v>
      </c>
      <c r="AC115" s="137">
        <v>1</v>
      </c>
      <c r="AD115" s="49" t="s">
        <v>931</v>
      </c>
      <c r="AE115" s="73" t="s">
        <v>62</v>
      </c>
      <c r="AF115" s="73" t="s">
        <v>62</v>
      </c>
      <c r="AG115" s="136">
        <v>1</v>
      </c>
      <c r="AH115" s="143" t="s">
        <v>932</v>
      </c>
      <c r="AI115" s="98" t="s">
        <v>933</v>
      </c>
      <c r="AJ115" s="141">
        <v>1</v>
      </c>
      <c r="AK115" s="143" t="s">
        <v>934</v>
      </c>
      <c r="AL115" s="73" t="s">
        <v>72</v>
      </c>
      <c r="AM115" s="73" t="s">
        <v>73</v>
      </c>
      <c r="AN115" s="197" t="s">
        <v>95</v>
      </c>
      <c r="AO115" s="197" t="s">
        <v>74</v>
      </c>
      <c r="AP115" s="115"/>
      <c r="AQ115" s="115"/>
      <c r="AR115" s="115"/>
      <c r="AS115" s="115"/>
      <c r="AT115" s="115"/>
      <c r="AU115" s="115"/>
      <c r="AV115" s="115"/>
      <c r="AW115" s="194"/>
      <c r="AX115" s="194"/>
      <c r="AY115" s="174"/>
      <c r="AZ115" s="174"/>
      <c r="BA115" s="174"/>
      <c r="BB115" s="174"/>
      <c r="BC115" s="174"/>
      <c r="BD115" s="174"/>
      <c r="BE115" s="174"/>
      <c r="BF115" s="174"/>
      <c r="BG115" s="294"/>
    </row>
    <row r="116" spans="1:59" s="31" customFormat="1" ht="84" hidden="1" x14ac:dyDescent="0.25">
      <c r="A116" s="25"/>
      <c r="B116" s="134">
        <v>76</v>
      </c>
      <c r="C116" s="49" t="s">
        <v>50</v>
      </c>
      <c r="D116" s="49" t="s">
        <v>101</v>
      </c>
      <c r="E116" s="135" t="s">
        <v>52</v>
      </c>
      <c r="F116" s="49" t="s">
        <v>323</v>
      </c>
      <c r="G116" s="49">
        <v>2024</v>
      </c>
      <c r="H116" s="49">
        <v>6</v>
      </c>
      <c r="I116" s="49">
        <v>3</v>
      </c>
      <c r="J116" s="49" t="s">
        <v>918</v>
      </c>
      <c r="K116" s="49"/>
      <c r="L116" s="49" t="s">
        <v>919</v>
      </c>
      <c r="M116" s="49" t="s">
        <v>935</v>
      </c>
      <c r="N116" s="49" t="s">
        <v>907</v>
      </c>
      <c r="O116" s="49" t="s">
        <v>835</v>
      </c>
      <c r="P116" s="135">
        <v>45474</v>
      </c>
      <c r="Q116" s="135">
        <v>45657</v>
      </c>
      <c r="R116" s="49">
        <v>10</v>
      </c>
      <c r="S116" s="49" t="s">
        <v>60</v>
      </c>
      <c r="T116" s="49" t="s">
        <v>60</v>
      </c>
      <c r="U116" s="49" t="s">
        <v>60</v>
      </c>
      <c r="V116" s="82">
        <v>0</v>
      </c>
      <c r="W116" s="50" t="s">
        <v>390</v>
      </c>
      <c r="X116" s="83" t="s">
        <v>62</v>
      </c>
      <c r="Y116" s="83" t="s">
        <v>62</v>
      </c>
      <c r="Z116" s="49" t="s">
        <v>60</v>
      </c>
      <c r="AA116" s="143" t="s">
        <v>936</v>
      </c>
      <c r="AB116" s="86" t="s">
        <v>937</v>
      </c>
      <c r="AC116" s="137">
        <v>0</v>
      </c>
      <c r="AD116" s="49" t="s">
        <v>938</v>
      </c>
      <c r="AE116" s="73" t="s">
        <v>62</v>
      </c>
      <c r="AF116" s="73" t="s">
        <v>62</v>
      </c>
      <c r="AG116" s="136">
        <v>1</v>
      </c>
      <c r="AH116" s="143" t="s">
        <v>932</v>
      </c>
      <c r="AI116" s="98" t="s">
        <v>939</v>
      </c>
      <c r="AJ116" s="141">
        <v>1</v>
      </c>
      <c r="AK116" s="143" t="s">
        <v>940</v>
      </c>
      <c r="AL116" s="73" t="s">
        <v>72</v>
      </c>
      <c r="AM116" s="73" t="s">
        <v>73</v>
      </c>
      <c r="AN116" s="197" t="s">
        <v>95</v>
      </c>
      <c r="AO116" s="197" t="s">
        <v>74</v>
      </c>
      <c r="AP116" s="115"/>
      <c r="AQ116" s="115"/>
      <c r="AR116" s="115"/>
      <c r="AS116" s="115"/>
      <c r="AT116" s="115"/>
      <c r="AU116" s="115"/>
      <c r="AV116" s="115"/>
      <c r="AW116" s="194"/>
      <c r="AX116" s="194"/>
      <c r="AY116" s="174"/>
      <c r="AZ116" s="174"/>
      <c r="BA116" s="174"/>
      <c r="BB116" s="174"/>
      <c r="BC116" s="174"/>
      <c r="BD116" s="174"/>
      <c r="BE116" s="174"/>
      <c r="BF116" s="174"/>
      <c r="BG116" s="294"/>
    </row>
    <row r="117" spans="1:59" s="31" customFormat="1" ht="72" hidden="1" x14ac:dyDescent="0.25">
      <c r="A117" s="25"/>
      <c r="B117" s="134">
        <v>76</v>
      </c>
      <c r="C117" s="49" t="s">
        <v>50</v>
      </c>
      <c r="D117" s="49" t="s">
        <v>101</v>
      </c>
      <c r="E117" s="135" t="s">
        <v>52</v>
      </c>
      <c r="F117" s="49" t="s">
        <v>323</v>
      </c>
      <c r="G117" s="49">
        <v>2024</v>
      </c>
      <c r="H117" s="49">
        <v>6</v>
      </c>
      <c r="I117" s="49">
        <v>4</v>
      </c>
      <c r="J117" s="49" t="s">
        <v>918</v>
      </c>
      <c r="K117" s="49"/>
      <c r="L117" s="49" t="s">
        <v>919</v>
      </c>
      <c r="M117" s="49" t="s">
        <v>941</v>
      </c>
      <c r="N117" s="49" t="s">
        <v>834</v>
      </c>
      <c r="O117" s="49" t="s">
        <v>835</v>
      </c>
      <c r="P117" s="135">
        <v>45474</v>
      </c>
      <c r="Q117" s="135">
        <v>45657</v>
      </c>
      <c r="R117" s="49">
        <v>10</v>
      </c>
      <c r="S117" s="49" t="s">
        <v>60</v>
      </c>
      <c r="T117" s="49" t="s">
        <v>60</v>
      </c>
      <c r="U117" s="49" t="s">
        <v>60</v>
      </c>
      <c r="V117" s="82">
        <v>0</v>
      </c>
      <c r="W117" s="50" t="s">
        <v>390</v>
      </c>
      <c r="X117" s="83" t="s">
        <v>62</v>
      </c>
      <c r="Y117" s="83" t="s">
        <v>62</v>
      </c>
      <c r="Z117" s="49" t="s">
        <v>60</v>
      </c>
      <c r="AA117" s="143" t="s">
        <v>942</v>
      </c>
      <c r="AB117" s="86" t="s">
        <v>943</v>
      </c>
      <c r="AC117" s="137">
        <v>0</v>
      </c>
      <c r="AD117" s="49" t="s">
        <v>944</v>
      </c>
      <c r="AE117" s="73" t="s">
        <v>62</v>
      </c>
      <c r="AF117" s="73" t="s">
        <v>62</v>
      </c>
      <c r="AG117" s="136">
        <v>1</v>
      </c>
      <c r="AH117" s="143" t="s">
        <v>945</v>
      </c>
      <c r="AI117" s="98" t="s">
        <v>946</v>
      </c>
      <c r="AJ117" s="141">
        <v>1</v>
      </c>
      <c r="AK117" s="143" t="s">
        <v>947</v>
      </c>
      <c r="AL117" s="73" t="s">
        <v>72</v>
      </c>
      <c r="AM117" s="73" t="s">
        <v>73</v>
      </c>
      <c r="AN117" s="197" t="s">
        <v>95</v>
      </c>
      <c r="AO117" s="197" t="s">
        <v>74</v>
      </c>
      <c r="AP117" s="115"/>
      <c r="AQ117" s="115"/>
      <c r="AR117" s="115"/>
      <c r="AS117" s="115"/>
      <c r="AT117" s="115"/>
      <c r="AU117" s="115"/>
      <c r="AV117" s="115"/>
      <c r="AW117" s="194"/>
      <c r="AX117" s="194"/>
      <c r="AY117" s="174"/>
      <c r="AZ117" s="174"/>
      <c r="BA117" s="174"/>
      <c r="BB117" s="174"/>
      <c r="BC117" s="174"/>
      <c r="BD117" s="174"/>
      <c r="BE117" s="174"/>
      <c r="BF117" s="174"/>
      <c r="BG117" s="294"/>
    </row>
    <row r="118" spans="1:59" ht="144" x14ac:dyDescent="0.25">
      <c r="A118" s="25"/>
      <c r="B118" s="134">
        <v>77</v>
      </c>
      <c r="C118" s="49" t="s">
        <v>50</v>
      </c>
      <c r="D118" s="49" t="s">
        <v>101</v>
      </c>
      <c r="E118" s="135" t="s">
        <v>52</v>
      </c>
      <c r="F118" s="49" t="s">
        <v>227</v>
      </c>
      <c r="G118" s="49">
        <v>2024</v>
      </c>
      <c r="H118" s="49">
        <v>7</v>
      </c>
      <c r="I118" s="49">
        <v>1</v>
      </c>
      <c r="J118" s="49" t="s">
        <v>948</v>
      </c>
      <c r="K118" s="49"/>
      <c r="L118" s="49" t="s">
        <v>949</v>
      </c>
      <c r="M118" s="49" t="s">
        <v>950</v>
      </c>
      <c r="N118" s="49" t="s">
        <v>951</v>
      </c>
      <c r="O118" s="49" t="s">
        <v>835</v>
      </c>
      <c r="P118" s="135">
        <v>45474</v>
      </c>
      <c r="Q118" s="135">
        <v>45657</v>
      </c>
      <c r="R118" s="49">
        <v>10</v>
      </c>
      <c r="S118" s="49" t="s">
        <v>60</v>
      </c>
      <c r="T118" s="49" t="s">
        <v>60</v>
      </c>
      <c r="U118" s="49" t="s">
        <v>60</v>
      </c>
      <c r="V118" s="82">
        <v>0</v>
      </c>
      <c r="W118" s="50" t="s">
        <v>390</v>
      </c>
      <c r="X118" s="83" t="s">
        <v>62</v>
      </c>
      <c r="Y118" s="83" t="s">
        <v>62</v>
      </c>
      <c r="Z118" s="49" t="s">
        <v>60</v>
      </c>
      <c r="AA118" s="143" t="s">
        <v>952</v>
      </c>
      <c r="AB118" s="86" t="s">
        <v>953</v>
      </c>
      <c r="AC118" s="137">
        <v>0</v>
      </c>
      <c r="AD118" s="49" t="s">
        <v>954</v>
      </c>
      <c r="AE118" s="73" t="s">
        <v>62</v>
      </c>
      <c r="AF118" s="73" t="s">
        <v>62</v>
      </c>
      <c r="AG118" s="136">
        <v>1</v>
      </c>
      <c r="AH118" s="143" t="s">
        <v>955</v>
      </c>
      <c r="AI118" s="87" t="s">
        <v>956</v>
      </c>
      <c r="AJ118" s="136">
        <v>0.5</v>
      </c>
      <c r="AK118" s="49" t="s">
        <v>957</v>
      </c>
      <c r="AL118" s="73" t="s">
        <v>62</v>
      </c>
      <c r="AM118" s="73" t="s">
        <v>62</v>
      </c>
      <c r="AN118" s="57"/>
      <c r="AO118" s="57"/>
      <c r="AP118" s="73" t="s">
        <v>397</v>
      </c>
      <c r="AQ118" s="73" t="s">
        <v>398</v>
      </c>
      <c r="AR118" s="73" t="s">
        <v>397</v>
      </c>
      <c r="AS118" s="136">
        <v>0.5</v>
      </c>
      <c r="AT118" s="73" t="s">
        <v>399</v>
      </c>
      <c r="AU118" s="73" t="s">
        <v>62</v>
      </c>
      <c r="AV118" s="73" t="s">
        <v>62</v>
      </c>
      <c r="AW118" s="73"/>
      <c r="AX118" s="73"/>
      <c r="AY118" s="146">
        <v>1</v>
      </c>
      <c r="AZ118" s="92" t="s">
        <v>958</v>
      </c>
      <c r="BA118" s="177" t="s">
        <v>959</v>
      </c>
      <c r="BB118" s="146">
        <v>1</v>
      </c>
      <c r="BC118" s="92" t="s">
        <v>958</v>
      </c>
      <c r="BD118" s="73" t="s">
        <v>72</v>
      </c>
      <c r="BE118" s="73" t="s">
        <v>73</v>
      </c>
      <c r="BF118" s="314" t="s">
        <v>95</v>
      </c>
      <c r="BG118" s="314" t="s">
        <v>74</v>
      </c>
    </row>
    <row r="119" spans="1:59" ht="156" x14ac:dyDescent="0.25">
      <c r="A119" s="25"/>
      <c r="B119" s="134">
        <v>77</v>
      </c>
      <c r="C119" s="49" t="s">
        <v>50</v>
      </c>
      <c r="D119" s="49" t="s">
        <v>101</v>
      </c>
      <c r="E119" s="135" t="s">
        <v>52</v>
      </c>
      <c r="F119" s="49" t="s">
        <v>227</v>
      </c>
      <c r="G119" s="49">
        <v>2024</v>
      </c>
      <c r="H119" s="49">
        <v>7</v>
      </c>
      <c r="I119" s="49">
        <v>2</v>
      </c>
      <c r="J119" s="49" t="s">
        <v>948</v>
      </c>
      <c r="K119" s="49"/>
      <c r="L119" s="49" t="s">
        <v>960</v>
      </c>
      <c r="M119" s="49" t="s">
        <v>961</v>
      </c>
      <c r="N119" s="49" t="s">
        <v>951</v>
      </c>
      <c r="O119" s="49" t="s">
        <v>835</v>
      </c>
      <c r="P119" s="135">
        <v>45474</v>
      </c>
      <c r="Q119" s="135">
        <v>45657</v>
      </c>
      <c r="R119" s="49">
        <v>10</v>
      </c>
      <c r="S119" s="49" t="s">
        <v>60</v>
      </c>
      <c r="T119" s="49" t="s">
        <v>60</v>
      </c>
      <c r="U119" s="49" t="s">
        <v>60</v>
      </c>
      <c r="V119" s="82">
        <v>0</v>
      </c>
      <c r="W119" s="50" t="s">
        <v>390</v>
      </c>
      <c r="X119" s="83" t="s">
        <v>62</v>
      </c>
      <c r="Y119" s="83" t="s">
        <v>62</v>
      </c>
      <c r="Z119" s="49" t="s">
        <v>60</v>
      </c>
      <c r="AA119" s="143" t="s">
        <v>952</v>
      </c>
      <c r="AB119" s="86" t="s">
        <v>962</v>
      </c>
      <c r="AC119" s="137">
        <v>0</v>
      </c>
      <c r="AD119" s="49" t="s">
        <v>963</v>
      </c>
      <c r="AE119" s="73" t="s">
        <v>62</v>
      </c>
      <c r="AF119" s="73" t="s">
        <v>62</v>
      </c>
      <c r="AG119" s="136">
        <v>1</v>
      </c>
      <c r="AH119" s="143" t="s">
        <v>964</v>
      </c>
      <c r="AI119" s="87" t="s">
        <v>965</v>
      </c>
      <c r="AJ119" s="136">
        <v>0.5</v>
      </c>
      <c r="AK119" s="49" t="s">
        <v>966</v>
      </c>
      <c r="AL119" s="73" t="s">
        <v>62</v>
      </c>
      <c r="AM119" s="73" t="s">
        <v>62</v>
      </c>
      <c r="AN119" s="57"/>
      <c r="AO119" s="57"/>
      <c r="AP119" s="73" t="s">
        <v>397</v>
      </c>
      <c r="AQ119" s="73" t="s">
        <v>398</v>
      </c>
      <c r="AR119" s="73" t="s">
        <v>397</v>
      </c>
      <c r="AS119" s="136">
        <v>0.5</v>
      </c>
      <c r="AT119" s="73" t="s">
        <v>399</v>
      </c>
      <c r="AU119" s="73" t="s">
        <v>62</v>
      </c>
      <c r="AV119" s="73" t="s">
        <v>62</v>
      </c>
      <c r="AW119" s="73"/>
      <c r="AX119" s="73"/>
      <c r="AY119" s="146">
        <v>1</v>
      </c>
      <c r="AZ119" s="92" t="s">
        <v>967</v>
      </c>
      <c r="BA119" s="177" t="s">
        <v>968</v>
      </c>
      <c r="BB119" s="146">
        <v>1</v>
      </c>
      <c r="BC119" s="92" t="s">
        <v>967</v>
      </c>
      <c r="BD119" s="73" t="s">
        <v>72</v>
      </c>
      <c r="BE119" s="73" t="s">
        <v>73</v>
      </c>
      <c r="BF119" s="314" t="s">
        <v>95</v>
      </c>
      <c r="BG119" s="314" t="s">
        <v>74</v>
      </c>
    </row>
    <row r="120" spans="1:59" s="31" customFormat="1" ht="144" hidden="1" x14ac:dyDescent="0.25">
      <c r="A120" s="25"/>
      <c r="B120" s="134">
        <v>78</v>
      </c>
      <c r="C120" s="49" t="s">
        <v>50</v>
      </c>
      <c r="D120" s="49" t="s">
        <v>101</v>
      </c>
      <c r="E120" s="135" t="s">
        <v>52</v>
      </c>
      <c r="F120" s="49" t="s">
        <v>227</v>
      </c>
      <c r="G120" s="49">
        <v>2024</v>
      </c>
      <c r="H120" s="49">
        <v>8</v>
      </c>
      <c r="I120" s="49">
        <v>1</v>
      </c>
      <c r="J120" s="49" t="s">
        <v>969</v>
      </c>
      <c r="K120" s="49"/>
      <c r="L120" s="49" t="s">
        <v>970</v>
      </c>
      <c r="M120" s="49" t="s">
        <v>971</v>
      </c>
      <c r="N120" s="49" t="s">
        <v>972</v>
      </c>
      <c r="O120" s="49" t="s">
        <v>835</v>
      </c>
      <c r="P120" s="135">
        <v>45474</v>
      </c>
      <c r="Q120" s="135">
        <v>45657</v>
      </c>
      <c r="R120" s="49">
        <v>10</v>
      </c>
      <c r="S120" s="49" t="s">
        <v>60</v>
      </c>
      <c r="T120" s="49" t="s">
        <v>60</v>
      </c>
      <c r="U120" s="49" t="s">
        <v>60</v>
      </c>
      <c r="V120" s="82">
        <v>1</v>
      </c>
      <c r="W120" s="49" t="s">
        <v>973</v>
      </c>
      <c r="X120" s="202" t="s">
        <v>72</v>
      </c>
      <c r="Y120" s="202" t="s">
        <v>133</v>
      </c>
      <c r="Z120" s="115"/>
      <c r="AA120" s="115"/>
      <c r="AB120" s="115"/>
      <c r="AC120" s="115"/>
      <c r="AD120" s="115"/>
      <c r="AE120" s="115"/>
      <c r="AF120" s="115"/>
      <c r="AG120" s="194"/>
      <c r="AH120" s="194"/>
      <c r="AI120" s="194"/>
      <c r="AJ120" s="194"/>
      <c r="AK120" s="194"/>
      <c r="AL120" s="194"/>
      <c r="AM120" s="194"/>
      <c r="AN120" s="197"/>
      <c r="AO120" s="197"/>
      <c r="AP120" s="174"/>
      <c r="AQ120" s="174"/>
      <c r="AR120" s="174"/>
      <c r="AS120" s="174"/>
      <c r="AT120" s="174"/>
      <c r="AU120" s="115"/>
      <c r="AV120" s="115"/>
      <c r="AW120" s="188"/>
      <c r="AX120" s="200"/>
      <c r="AY120" s="174"/>
      <c r="AZ120" s="174"/>
      <c r="BA120" s="174"/>
      <c r="BB120" s="174"/>
      <c r="BC120" s="174"/>
      <c r="BD120" s="174"/>
      <c r="BE120" s="174"/>
      <c r="BF120" s="174"/>
      <c r="BG120" s="294"/>
    </row>
    <row r="121" spans="1:59" ht="216" hidden="1" x14ac:dyDescent="0.25">
      <c r="A121" s="25"/>
      <c r="B121" s="134">
        <v>78</v>
      </c>
      <c r="C121" s="49" t="s">
        <v>50</v>
      </c>
      <c r="D121" s="49" t="s">
        <v>101</v>
      </c>
      <c r="E121" s="135" t="s">
        <v>52</v>
      </c>
      <c r="F121" s="49" t="s">
        <v>227</v>
      </c>
      <c r="G121" s="49">
        <v>2024</v>
      </c>
      <c r="H121" s="49">
        <v>8</v>
      </c>
      <c r="I121" s="49">
        <v>2</v>
      </c>
      <c r="J121" s="49" t="s">
        <v>969</v>
      </c>
      <c r="K121" s="49"/>
      <c r="L121" s="49" t="s">
        <v>970</v>
      </c>
      <c r="M121" s="49" t="s">
        <v>974</v>
      </c>
      <c r="N121" s="49" t="s">
        <v>972</v>
      </c>
      <c r="O121" s="49" t="s">
        <v>835</v>
      </c>
      <c r="P121" s="135">
        <v>45474</v>
      </c>
      <c r="Q121" s="135">
        <v>45657</v>
      </c>
      <c r="R121" s="49">
        <v>10</v>
      </c>
      <c r="S121" s="49" t="s">
        <v>60</v>
      </c>
      <c r="T121" s="49" t="s">
        <v>60</v>
      </c>
      <c r="U121" s="49" t="s">
        <v>60</v>
      </c>
      <c r="V121" s="82">
        <v>0</v>
      </c>
      <c r="W121" s="50" t="s">
        <v>390</v>
      </c>
      <c r="X121" s="83" t="s">
        <v>62</v>
      </c>
      <c r="Y121" s="83" t="s">
        <v>62</v>
      </c>
      <c r="Z121" s="49" t="s">
        <v>60</v>
      </c>
      <c r="AA121" s="143" t="s">
        <v>975</v>
      </c>
      <c r="AB121" s="86" t="s">
        <v>976</v>
      </c>
      <c r="AC121" s="137">
        <v>0.5</v>
      </c>
      <c r="AD121" s="49" t="s">
        <v>977</v>
      </c>
      <c r="AE121" s="73" t="s">
        <v>62</v>
      </c>
      <c r="AF121" s="73" t="s">
        <v>62</v>
      </c>
      <c r="AG121" s="136">
        <v>0</v>
      </c>
      <c r="AH121" s="49" t="s">
        <v>853</v>
      </c>
      <c r="AI121" s="49" t="s">
        <v>75</v>
      </c>
      <c r="AJ121" s="136">
        <v>0</v>
      </c>
      <c r="AK121" s="143" t="s">
        <v>854</v>
      </c>
      <c r="AL121" s="49" t="s">
        <v>62</v>
      </c>
      <c r="AM121" s="49" t="s">
        <v>62</v>
      </c>
      <c r="AN121" s="57"/>
      <c r="AO121" s="57"/>
      <c r="AP121" s="136">
        <v>1</v>
      </c>
      <c r="AQ121" s="143" t="s">
        <v>978</v>
      </c>
      <c r="AR121" s="91" t="s">
        <v>979</v>
      </c>
      <c r="AS121" s="136">
        <v>1</v>
      </c>
      <c r="AT121" s="49" t="s">
        <v>980</v>
      </c>
      <c r="AU121" s="49" t="s">
        <v>72</v>
      </c>
      <c r="AV121" s="49" t="s">
        <v>73</v>
      </c>
      <c r="AW121" s="73" t="s">
        <v>95</v>
      </c>
      <c r="AX121" s="73" t="s">
        <v>74</v>
      </c>
      <c r="AY121" s="115"/>
      <c r="AZ121" s="115"/>
      <c r="BA121" s="115"/>
      <c r="BB121" s="115"/>
      <c r="BC121" s="115"/>
      <c r="BD121" s="115"/>
      <c r="BE121" s="115"/>
      <c r="BF121" s="115"/>
      <c r="BG121" s="296"/>
    </row>
    <row r="122" spans="1:59" ht="132" hidden="1" x14ac:dyDescent="0.25">
      <c r="A122" s="25"/>
      <c r="B122" s="134">
        <v>78</v>
      </c>
      <c r="C122" s="49" t="s">
        <v>50</v>
      </c>
      <c r="D122" s="49" t="s">
        <v>101</v>
      </c>
      <c r="E122" s="135" t="s">
        <v>52</v>
      </c>
      <c r="F122" s="49" t="s">
        <v>227</v>
      </c>
      <c r="G122" s="49">
        <v>2024</v>
      </c>
      <c r="H122" s="49">
        <v>8</v>
      </c>
      <c r="I122" s="49">
        <v>3</v>
      </c>
      <c r="J122" s="49" t="s">
        <v>969</v>
      </c>
      <c r="K122" s="49"/>
      <c r="L122" s="49" t="s">
        <v>970</v>
      </c>
      <c r="M122" s="49" t="s">
        <v>981</v>
      </c>
      <c r="N122" s="49" t="s">
        <v>972</v>
      </c>
      <c r="O122" s="49" t="s">
        <v>835</v>
      </c>
      <c r="P122" s="135">
        <v>45474</v>
      </c>
      <c r="Q122" s="135">
        <v>45657</v>
      </c>
      <c r="R122" s="49">
        <v>10</v>
      </c>
      <c r="S122" s="49" t="s">
        <v>60</v>
      </c>
      <c r="T122" s="49" t="s">
        <v>60</v>
      </c>
      <c r="U122" s="49" t="s">
        <v>60</v>
      </c>
      <c r="V122" s="82">
        <v>0</v>
      </c>
      <c r="W122" s="50" t="s">
        <v>390</v>
      </c>
      <c r="X122" s="83" t="s">
        <v>62</v>
      </c>
      <c r="Y122" s="83" t="s">
        <v>62</v>
      </c>
      <c r="Z122" s="49" t="s">
        <v>60</v>
      </c>
      <c r="AA122" s="143" t="s">
        <v>982</v>
      </c>
      <c r="AB122" s="86" t="s">
        <v>983</v>
      </c>
      <c r="AC122" s="137">
        <v>0.5</v>
      </c>
      <c r="AD122" s="49" t="s">
        <v>984</v>
      </c>
      <c r="AE122" s="73" t="s">
        <v>62</v>
      </c>
      <c r="AF122" s="73" t="s">
        <v>62</v>
      </c>
      <c r="AG122" s="136">
        <v>1</v>
      </c>
      <c r="AH122" s="49" t="s">
        <v>985</v>
      </c>
      <c r="AI122" s="88" t="s">
        <v>986</v>
      </c>
      <c r="AJ122" s="136">
        <v>0.5</v>
      </c>
      <c r="AK122" s="143" t="s">
        <v>987</v>
      </c>
      <c r="AL122" s="49" t="s">
        <v>62</v>
      </c>
      <c r="AM122" s="49" t="s">
        <v>62</v>
      </c>
      <c r="AN122" s="57"/>
      <c r="AO122" s="57"/>
      <c r="AP122" s="136">
        <v>1</v>
      </c>
      <c r="AQ122" s="143" t="s">
        <v>988</v>
      </c>
      <c r="AR122" s="91" t="s">
        <v>989</v>
      </c>
      <c r="AS122" s="136">
        <v>1</v>
      </c>
      <c r="AT122" s="49" t="s">
        <v>990</v>
      </c>
      <c r="AU122" s="49" t="s">
        <v>72</v>
      </c>
      <c r="AV122" s="49" t="s">
        <v>73</v>
      </c>
      <c r="AW122" s="73" t="s">
        <v>95</v>
      </c>
      <c r="AX122" s="73" t="s">
        <v>74</v>
      </c>
      <c r="AY122" s="115"/>
      <c r="AZ122" s="115"/>
      <c r="BA122" s="115"/>
      <c r="BB122" s="115"/>
      <c r="BC122" s="115"/>
      <c r="BD122" s="115"/>
      <c r="BE122" s="115"/>
      <c r="BF122" s="115"/>
      <c r="BG122" s="296"/>
    </row>
    <row r="123" spans="1:59" s="31" customFormat="1" ht="156" hidden="1" x14ac:dyDescent="0.25">
      <c r="A123" s="25"/>
      <c r="B123" s="134">
        <v>79</v>
      </c>
      <c r="C123" s="49" t="s">
        <v>50</v>
      </c>
      <c r="D123" s="49" t="s">
        <v>101</v>
      </c>
      <c r="E123" s="135" t="s">
        <v>658</v>
      </c>
      <c r="F123" s="49" t="s">
        <v>53</v>
      </c>
      <c r="G123" s="49">
        <v>2024</v>
      </c>
      <c r="H123" s="49">
        <v>1</v>
      </c>
      <c r="I123" s="49">
        <v>1</v>
      </c>
      <c r="J123" s="49" t="s">
        <v>991</v>
      </c>
      <c r="K123" s="148"/>
      <c r="L123" s="49" t="s">
        <v>992</v>
      </c>
      <c r="M123" s="49" t="s">
        <v>993</v>
      </c>
      <c r="N123" s="49" t="s">
        <v>994</v>
      </c>
      <c r="O123" s="49">
        <v>5</v>
      </c>
      <c r="P123" s="135">
        <v>45566</v>
      </c>
      <c r="Q123" s="135">
        <v>45657</v>
      </c>
      <c r="R123" s="49">
        <v>10</v>
      </c>
      <c r="S123" s="141">
        <v>1</v>
      </c>
      <c r="T123" s="49" t="s">
        <v>995</v>
      </c>
      <c r="U123" s="84" t="s">
        <v>996</v>
      </c>
      <c r="V123" s="82">
        <v>1</v>
      </c>
      <c r="W123" s="50" t="s">
        <v>997</v>
      </c>
      <c r="X123" s="202" t="s">
        <v>72</v>
      </c>
      <c r="Y123" s="202" t="s">
        <v>133</v>
      </c>
      <c r="Z123" s="115"/>
      <c r="AA123" s="115"/>
      <c r="AB123" s="115"/>
      <c r="AC123" s="115"/>
      <c r="AD123" s="115"/>
      <c r="AE123" s="115"/>
      <c r="AF123" s="115"/>
      <c r="AG123" s="115"/>
      <c r="AH123" s="115"/>
      <c r="AI123" s="115"/>
      <c r="AJ123" s="115"/>
      <c r="AK123" s="115"/>
      <c r="AL123" s="115"/>
      <c r="AM123" s="115"/>
      <c r="AN123" s="196"/>
      <c r="AO123" s="196"/>
      <c r="AP123" s="174"/>
      <c r="AQ123" s="174"/>
      <c r="AR123" s="174"/>
      <c r="AS123" s="174"/>
      <c r="AT123" s="174"/>
      <c r="AU123" s="115"/>
      <c r="AV123" s="115"/>
      <c r="AW123" s="188"/>
      <c r="AX123" s="200"/>
      <c r="AY123" s="174"/>
      <c r="AZ123" s="174"/>
      <c r="BA123" s="174"/>
      <c r="BB123" s="174"/>
      <c r="BC123" s="174"/>
      <c r="BD123" s="174"/>
      <c r="BE123" s="174"/>
      <c r="BF123" s="174"/>
      <c r="BG123" s="294"/>
    </row>
    <row r="124" spans="1:59" s="31" customFormat="1" ht="168" hidden="1" x14ac:dyDescent="0.25">
      <c r="A124" s="25"/>
      <c r="B124" s="134">
        <v>80</v>
      </c>
      <c r="C124" s="49" t="s">
        <v>50</v>
      </c>
      <c r="D124" s="49" t="s">
        <v>101</v>
      </c>
      <c r="E124" s="135" t="s">
        <v>658</v>
      </c>
      <c r="F124" s="49" t="s">
        <v>53</v>
      </c>
      <c r="G124" s="49">
        <v>2024</v>
      </c>
      <c r="H124" s="49">
        <v>2</v>
      </c>
      <c r="I124" s="49">
        <v>1</v>
      </c>
      <c r="J124" s="49" t="s">
        <v>998</v>
      </c>
      <c r="K124" s="148"/>
      <c r="L124" s="49" t="s">
        <v>999</v>
      </c>
      <c r="M124" s="49" t="s">
        <v>1000</v>
      </c>
      <c r="N124" s="49" t="s">
        <v>994</v>
      </c>
      <c r="O124" s="49">
        <v>5</v>
      </c>
      <c r="P124" s="135">
        <v>45566</v>
      </c>
      <c r="Q124" s="135">
        <v>45657</v>
      </c>
      <c r="R124" s="49">
        <v>10</v>
      </c>
      <c r="S124" s="141">
        <v>1</v>
      </c>
      <c r="T124" s="49" t="s">
        <v>1001</v>
      </c>
      <c r="U124" s="84" t="s">
        <v>1002</v>
      </c>
      <c r="V124" s="82">
        <v>1</v>
      </c>
      <c r="W124" s="50" t="s">
        <v>997</v>
      </c>
      <c r="X124" s="202" t="s">
        <v>72</v>
      </c>
      <c r="Y124" s="202" t="s">
        <v>133</v>
      </c>
      <c r="Z124" s="115"/>
      <c r="AA124" s="115"/>
      <c r="AB124" s="115"/>
      <c r="AC124" s="115"/>
      <c r="AD124" s="115"/>
      <c r="AE124" s="115"/>
      <c r="AF124" s="115"/>
      <c r="AG124" s="115"/>
      <c r="AH124" s="115"/>
      <c r="AI124" s="115"/>
      <c r="AJ124" s="115"/>
      <c r="AK124" s="115"/>
      <c r="AL124" s="115"/>
      <c r="AM124" s="115"/>
      <c r="AN124" s="196"/>
      <c r="AO124" s="196"/>
      <c r="AP124" s="174"/>
      <c r="AQ124" s="174"/>
      <c r="AR124" s="174"/>
      <c r="AS124" s="174"/>
      <c r="AT124" s="174"/>
      <c r="AU124" s="115"/>
      <c r="AV124" s="115"/>
      <c r="AW124" s="188"/>
      <c r="AX124" s="200"/>
      <c r="AY124" s="174"/>
      <c r="AZ124" s="174"/>
      <c r="BA124" s="174"/>
      <c r="BB124" s="174"/>
      <c r="BC124" s="174"/>
      <c r="BD124" s="174"/>
      <c r="BE124" s="174"/>
      <c r="BF124" s="174"/>
      <c r="BG124" s="294"/>
    </row>
    <row r="125" spans="1:59" s="31" customFormat="1" ht="192" hidden="1" x14ac:dyDescent="0.25">
      <c r="A125" s="25"/>
      <c r="B125" s="134">
        <v>81</v>
      </c>
      <c r="C125" s="49" t="s">
        <v>50</v>
      </c>
      <c r="D125" s="49" t="s">
        <v>101</v>
      </c>
      <c r="E125" s="135" t="s">
        <v>658</v>
      </c>
      <c r="F125" s="49" t="s">
        <v>53</v>
      </c>
      <c r="G125" s="49">
        <v>2024</v>
      </c>
      <c r="H125" s="49">
        <v>3</v>
      </c>
      <c r="I125" s="49">
        <v>1</v>
      </c>
      <c r="J125" s="49" t="s">
        <v>1003</v>
      </c>
      <c r="K125" s="148"/>
      <c r="L125" s="49" t="s">
        <v>1004</v>
      </c>
      <c r="M125" s="49" t="s">
        <v>1005</v>
      </c>
      <c r="N125" s="49" t="s">
        <v>1006</v>
      </c>
      <c r="O125" s="49">
        <v>1</v>
      </c>
      <c r="P125" s="135">
        <v>45566</v>
      </c>
      <c r="Q125" s="135">
        <v>45657</v>
      </c>
      <c r="R125" s="49">
        <v>10</v>
      </c>
      <c r="S125" s="141">
        <v>7.0000000000000007E-2</v>
      </c>
      <c r="T125" s="49" t="s">
        <v>1007</v>
      </c>
      <c r="U125" s="84" t="s">
        <v>1008</v>
      </c>
      <c r="V125" s="82">
        <v>1</v>
      </c>
      <c r="W125" s="50" t="s">
        <v>997</v>
      </c>
      <c r="X125" s="202" t="s">
        <v>72</v>
      </c>
      <c r="Y125" s="202" t="s">
        <v>133</v>
      </c>
      <c r="Z125" s="115"/>
      <c r="AA125" s="115"/>
      <c r="AB125" s="115"/>
      <c r="AC125" s="115"/>
      <c r="AD125" s="115"/>
      <c r="AE125" s="115"/>
      <c r="AF125" s="115"/>
      <c r="AG125" s="115"/>
      <c r="AH125" s="115"/>
      <c r="AI125" s="115"/>
      <c r="AJ125" s="115"/>
      <c r="AK125" s="115"/>
      <c r="AL125" s="115"/>
      <c r="AM125" s="115"/>
      <c r="AN125" s="196"/>
      <c r="AO125" s="196"/>
      <c r="AP125" s="174"/>
      <c r="AQ125" s="174"/>
      <c r="AR125" s="174"/>
      <c r="AS125" s="174"/>
      <c r="AT125" s="174"/>
      <c r="AU125" s="115"/>
      <c r="AV125" s="115"/>
      <c r="AW125" s="188"/>
      <c r="AX125" s="200"/>
      <c r="AY125" s="174"/>
      <c r="AZ125" s="174"/>
      <c r="BA125" s="174"/>
      <c r="BB125" s="174"/>
      <c r="BC125" s="174"/>
      <c r="BD125" s="174"/>
      <c r="BE125" s="174"/>
      <c r="BF125" s="174"/>
      <c r="BG125" s="294"/>
    </row>
    <row r="126" spans="1:59" s="31" customFormat="1" ht="72" hidden="1" x14ac:dyDescent="0.25">
      <c r="A126" s="25"/>
      <c r="B126" s="134">
        <v>82</v>
      </c>
      <c r="C126" s="49" t="s">
        <v>50</v>
      </c>
      <c r="D126" s="49" t="s">
        <v>101</v>
      </c>
      <c r="E126" s="135" t="s">
        <v>658</v>
      </c>
      <c r="F126" s="49" t="s">
        <v>53</v>
      </c>
      <c r="G126" s="49">
        <v>2024</v>
      </c>
      <c r="H126" s="49">
        <v>4</v>
      </c>
      <c r="I126" s="49">
        <v>1</v>
      </c>
      <c r="J126" s="49" t="s">
        <v>1009</v>
      </c>
      <c r="K126" s="148"/>
      <c r="L126" s="49" t="s">
        <v>1010</v>
      </c>
      <c r="M126" s="49" t="s">
        <v>1011</v>
      </c>
      <c r="N126" s="49" t="s">
        <v>1012</v>
      </c>
      <c r="O126" s="49">
        <v>1</v>
      </c>
      <c r="P126" s="135">
        <v>45566</v>
      </c>
      <c r="Q126" s="135">
        <v>45657</v>
      </c>
      <c r="R126" s="49">
        <v>10</v>
      </c>
      <c r="S126" s="141">
        <v>1</v>
      </c>
      <c r="T126" s="49" t="s">
        <v>1013</v>
      </c>
      <c r="U126" s="84" t="s">
        <v>1014</v>
      </c>
      <c r="V126" s="82">
        <v>0.5</v>
      </c>
      <c r="W126" s="50" t="s">
        <v>1015</v>
      </c>
      <c r="X126" s="83" t="s">
        <v>62</v>
      </c>
      <c r="Y126" s="83" t="s">
        <v>62</v>
      </c>
      <c r="Z126" s="141">
        <v>1</v>
      </c>
      <c r="AA126" s="49" t="s">
        <v>1016</v>
      </c>
      <c r="AB126" s="88" t="s">
        <v>1017</v>
      </c>
      <c r="AC126" s="141">
        <v>1</v>
      </c>
      <c r="AD126" s="49" t="s">
        <v>1018</v>
      </c>
      <c r="AE126" s="73" t="s">
        <v>72</v>
      </c>
      <c r="AF126" s="73" t="s">
        <v>73</v>
      </c>
      <c r="AG126" s="115"/>
      <c r="AH126" s="115"/>
      <c r="AI126" s="115"/>
      <c r="AJ126" s="115"/>
      <c r="AK126" s="115"/>
      <c r="AL126" s="115"/>
      <c r="AM126" s="115"/>
      <c r="AN126" s="196"/>
      <c r="AO126" s="196"/>
      <c r="AP126" s="115"/>
      <c r="AQ126" s="115"/>
      <c r="AR126" s="115"/>
      <c r="AS126" s="115"/>
      <c r="AT126" s="115"/>
      <c r="AU126" s="115"/>
      <c r="AV126" s="115"/>
      <c r="AW126" s="115"/>
      <c r="AX126" s="115"/>
      <c r="AY126" s="174"/>
      <c r="AZ126" s="174"/>
      <c r="BA126" s="174"/>
      <c r="BB126" s="174"/>
      <c r="BC126" s="174"/>
      <c r="BD126" s="174"/>
      <c r="BE126" s="174"/>
      <c r="BF126" s="174"/>
      <c r="BG126" s="294"/>
    </row>
    <row r="127" spans="1:59" s="31" customFormat="1" ht="132" hidden="1" x14ac:dyDescent="0.25">
      <c r="A127" s="25"/>
      <c r="B127" s="134">
        <v>83</v>
      </c>
      <c r="C127" s="49" t="s">
        <v>50</v>
      </c>
      <c r="D127" s="49" t="s">
        <v>101</v>
      </c>
      <c r="E127" s="135" t="s">
        <v>658</v>
      </c>
      <c r="F127" s="49" t="s">
        <v>312</v>
      </c>
      <c r="G127" s="49">
        <v>2024</v>
      </c>
      <c r="H127" s="49">
        <v>5</v>
      </c>
      <c r="I127" s="49">
        <v>1</v>
      </c>
      <c r="J127" s="49" t="s">
        <v>1019</v>
      </c>
      <c r="K127" s="148"/>
      <c r="L127" s="49" t="s">
        <v>1020</v>
      </c>
      <c r="M127" s="49" t="s">
        <v>1021</v>
      </c>
      <c r="N127" s="49" t="s">
        <v>1022</v>
      </c>
      <c r="O127" s="49">
        <v>2</v>
      </c>
      <c r="P127" s="135">
        <v>45566</v>
      </c>
      <c r="Q127" s="135">
        <v>45657</v>
      </c>
      <c r="R127" s="49">
        <v>10</v>
      </c>
      <c r="S127" s="141">
        <v>1</v>
      </c>
      <c r="T127" s="49" t="s">
        <v>1023</v>
      </c>
      <c r="U127" s="84" t="s">
        <v>1024</v>
      </c>
      <c r="V127" s="82">
        <v>1</v>
      </c>
      <c r="W127" s="50" t="s">
        <v>997</v>
      </c>
      <c r="X127" s="202" t="s">
        <v>72</v>
      </c>
      <c r="Y127" s="202" t="s">
        <v>133</v>
      </c>
      <c r="Z127" s="115"/>
      <c r="AA127" s="115"/>
      <c r="AB127" s="115"/>
      <c r="AC127" s="115"/>
      <c r="AD127" s="115"/>
      <c r="AE127" s="115"/>
      <c r="AF127" s="115"/>
      <c r="AG127" s="115"/>
      <c r="AH127" s="115"/>
      <c r="AI127" s="115"/>
      <c r="AJ127" s="115"/>
      <c r="AK127" s="115"/>
      <c r="AL127" s="115"/>
      <c r="AM127" s="115"/>
      <c r="AN127" s="196"/>
      <c r="AO127" s="196"/>
      <c r="AP127" s="174"/>
      <c r="AQ127" s="174"/>
      <c r="AR127" s="174"/>
      <c r="AS127" s="174"/>
      <c r="AT127" s="174"/>
      <c r="AU127" s="115"/>
      <c r="AV127" s="115"/>
      <c r="AW127" s="188"/>
      <c r="AX127" s="200"/>
      <c r="AY127" s="174"/>
      <c r="AZ127" s="174"/>
      <c r="BA127" s="174"/>
      <c r="BB127" s="174"/>
      <c r="BC127" s="174"/>
      <c r="BD127" s="174"/>
      <c r="BE127" s="174"/>
      <c r="BF127" s="174"/>
      <c r="BG127" s="294"/>
    </row>
    <row r="128" spans="1:59" s="31" customFormat="1" ht="72" hidden="1" x14ac:dyDescent="0.25">
      <c r="A128" s="25"/>
      <c r="B128" s="134">
        <v>83</v>
      </c>
      <c r="C128" s="49" t="s">
        <v>50</v>
      </c>
      <c r="D128" s="49" t="s">
        <v>101</v>
      </c>
      <c r="E128" s="135" t="s">
        <v>658</v>
      </c>
      <c r="F128" s="49" t="s">
        <v>312</v>
      </c>
      <c r="G128" s="49">
        <v>2024</v>
      </c>
      <c r="H128" s="49">
        <v>5</v>
      </c>
      <c r="I128" s="49">
        <v>2</v>
      </c>
      <c r="J128" s="49" t="s">
        <v>1019</v>
      </c>
      <c r="K128" s="148"/>
      <c r="L128" s="49" t="s">
        <v>1025</v>
      </c>
      <c r="M128" s="49" t="s">
        <v>1026</v>
      </c>
      <c r="N128" s="49" t="s">
        <v>1027</v>
      </c>
      <c r="O128" s="49">
        <v>2</v>
      </c>
      <c r="P128" s="135">
        <v>45566</v>
      </c>
      <c r="Q128" s="135">
        <v>45657</v>
      </c>
      <c r="R128" s="49">
        <v>10</v>
      </c>
      <c r="S128" s="141">
        <v>0</v>
      </c>
      <c r="T128" s="49" t="s">
        <v>1028</v>
      </c>
      <c r="U128" s="49" t="s">
        <v>60</v>
      </c>
      <c r="V128" s="82">
        <v>0</v>
      </c>
      <c r="W128" s="50" t="s">
        <v>1029</v>
      </c>
      <c r="X128" s="83" t="s">
        <v>62</v>
      </c>
      <c r="Y128" s="83" t="s">
        <v>62</v>
      </c>
      <c r="Z128" s="141">
        <v>1</v>
      </c>
      <c r="AA128" s="49" t="s">
        <v>1030</v>
      </c>
      <c r="AB128" s="88" t="s">
        <v>1031</v>
      </c>
      <c r="AC128" s="141">
        <v>1</v>
      </c>
      <c r="AD128" s="49" t="s">
        <v>1032</v>
      </c>
      <c r="AE128" s="73" t="s">
        <v>72</v>
      </c>
      <c r="AF128" s="73" t="s">
        <v>73</v>
      </c>
      <c r="AG128" s="115"/>
      <c r="AH128" s="115"/>
      <c r="AI128" s="115"/>
      <c r="AJ128" s="115"/>
      <c r="AK128" s="115"/>
      <c r="AL128" s="115"/>
      <c r="AM128" s="115"/>
      <c r="AN128" s="196"/>
      <c r="AO128" s="196"/>
      <c r="AP128" s="115"/>
      <c r="AQ128" s="115"/>
      <c r="AR128" s="115"/>
      <c r="AS128" s="115"/>
      <c r="AT128" s="115"/>
      <c r="AU128" s="115"/>
      <c r="AV128" s="115"/>
      <c r="AW128" s="115"/>
      <c r="AX128" s="115"/>
      <c r="AY128" s="174"/>
      <c r="AZ128" s="174"/>
      <c r="BA128" s="174"/>
      <c r="BB128" s="174"/>
      <c r="BC128" s="174"/>
      <c r="BD128" s="174"/>
      <c r="BE128" s="174"/>
      <c r="BF128" s="174"/>
      <c r="BG128" s="294"/>
    </row>
    <row r="129" spans="1:61" s="31" customFormat="1" ht="132" hidden="1" x14ac:dyDescent="0.25">
      <c r="A129" s="25"/>
      <c r="B129" s="134">
        <v>84</v>
      </c>
      <c r="C129" s="49" t="s">
        <v>50</v>
      </c>
      <c r="D129" s="49" t="s">
        <v>101</v>
      </c>
      <c r="E129" s="135" t="s">
        <v>658</v>
      </c>
      <c r="F129" s="49" t="s">
        <v>323</v>
      </c>
      <c r="G129" s="49">
        <v>2024</v>
      </c>
      <c r="H129" s="49">
        <v>6</v>
      </c>
      <c r="I129" s="49">
        <v>1</v>
      </c>
      <c r="J129" s="49" t="s">
        <v>1033</v>
      </c>
      <c r="K129" s="148"/>
      <c r="L129" s="49" t="s">
        <v>1034</v>
      </c>
      <c r="M129" s="49" t="s">
        <v>1035</v>
      </c>
      <c r="N129" s="49" t="s">
        <v>1036</v>
      </c>
      <c r="O129" s="49">
        <v>16</v>
      </c>
      <c r="P129" s="135">
        <v>45566</v>
      </c>
      <c r="Q129" s="135">
        <v>45657</v>
      </c>
      <c r="R129" s="49">
        <v>10</v>
      </c>
      <c r="S129" s="141">
        <v>1</v>
      </c>
      <c r="T129" s="49" t="s">
        <v>1037</v>
      </c>
      <c r="U129" s="84" t="s">
        <v>1038</v>
      </c>
      <c r="V129" s="82">
        <v>1</v>
      </c>
      <c r="W129" s="50" t="s">
        <v>997</v>
      </c>
      <c r="X129" s="202" t="s">
        <v>72</v>
      </c>
      <c r="Y129" s="202" t="s">
        <v>133</v>
      </c>
      <c r="Z129" s="115"/>
      <c r="AA129" s="115"/>
      <c r="AB129" s="115"/>
      <c r="AC129" s="115"/>
      <c r="AD129" s="115"/>
      <c r="AE129" s="115"/>
      <c r="AF129" s="115"/>
      <c r="AG129" s="115"/>
      <c r="AH129" s="115"/>
      <c r="AI129" s="115"/>
      <c r="AJ129" s="115"/>
      <c r="AK129" s="115"/>
      <c r="AL129" s="115"/>
      <c r="AM129" s="115"/>
      <c r="AN129" s="196"/>
      <c r="AO129" s="196"/>
      <c r="AP129" s="174"/>
      <c r="AQ129" s="174"/>
      <c r="AR129" s="174"/>
      <c r="AS129" s="174"/>
      <c r="AT129" s="174"/>
      <c r="AU129" s="115"/>
      <c r="AV129" s="115"/>
      <c r="AW129" s="188"/>
      <c r="AX129" s="200"/>
      <c r="AY129" s="174"/>
      <c r="AZ129" s="174"/>
      <c r="BA129" s="174"/>
      <c r="BB129" s="174"/>
      <c r="BC129" s="174"/>
      <c r="BD129" s="174"/>
      <c r="BE129" s="174"/>
      <c r="BF129" s="174"/>
      <c r="BG129" s="294"/>
    </row>
    <row r="130" spans="1:61" s="31" customFormat="1" ht="132" hidden="1" x14ac:dyDescent="0.25">
      <c r="A130" s="25"/>
      <c r="B130" s="134">
        <v>84</v>
      </c>
      <c r="C130" s="49" t="s">
        <v>50</v>
      </c>
      <c r="D130" s="49" t="s">
        <v>101</v>
      </c>
      <c r="E130" s="135" t="s">
        <v>658</v>
      </c>
      <c r="F130" s="49" t="s">
        <v>323</v>
      </c>
      <c r="G130" s="49">
        <v>2024</v>
      </c>
      <c r="H130" s="49">
        <v>6</v>
      </c>
      <c r="I130" s="49">
        <v>2</v>
      </c>
      <c r="J130" s="49" t="s">
        <v>1033</v>
      </c>
      <c r="K130" s="148"/>
      <c r="L130" s="49" t="s">
        <v>1039</v>
      </c>
      <c r="M130" s="49" t="s">
        <v>1040</v>
      </c>
      <c r="N130" s="49" t="s">
        <v>1041</v>
      </c>
      <c r="O130" s="49">
        <v>4</v>
      </c>
      <c r="P130" s="135">
        <v>45566</v>
      </c>
      <c r="Q130" s="135">
        <v>45657</v>
      </c>
      <c r="R130" s="49">
        <v>10</v>
      </c>
      <c r="S130" s="141">
        <v>1</v>
      </c>
      <c r="T130" s="49" t="s">
        <v>1042</v>
      </c>
      <c r="U130" s="84" t="s">
        <v>1043</v>
      </c>
      <c r="V130" s="82">
        <v>1</v>
      </c>
      <c r="W130" s="50" t="s">
        <v>997</v>
      </c>
      <c r="X130" s="202" t="s">
        <v>72</v>
      </c>
      <c r="Y130" s="202" t="s">
        <v>133</v>
      </c>
      <c r="Z130" s="115"/>
      <c r="AA130" s="115"/>
      <c r="AB130" s="115"/>
      <c r="AC130" s="115"/>
      <c r="AD130" s="115"/>
      <c r="AE130" s="115"/>
      <c r="AF130" s="115"/>
      <c r="AG130" s="115"/>
      <c r="AH130" s="115"/>
      <c r="AI130" s="115"/>
      <c r="AJ130" s="115"/>
      <c r="AK130" s="115"/>
      <c r="AL130" s="115"/>
      <c r="AM130" s="115"/>
      <c r="AN130" s="196"/>
      <c r="AO130" s="196"/>
      <c r="AP130" s="174"/>
      <c r="AQ130" s="174"/>
      <c r="AR130" s="174"/>
      <c r="AS130" s="174"/>
      <c r="AT130" s="174"/>
      <c r="AU130" s="115"/>
      <c r="AV130" s="115"/>
      <c r="AW130" s="188"/>
      <c r="AX130" s="200"/>
      <c r="AY130" s="174"/>
      <c r="AZ130" s="174"/>
      <c r="BA130" s="174"/>
      <c r="BB130" s="174"/>
      <c r="BC130" s="174"/>
      <c r="BD130" s="174"/>
      <c r="BE130" s="174"/>
      <c r="BF130" s="174"/>
      <c r="BG130" s="294"/>
    </row>
    <row r="131" spans="1:61" s="31" customFormat="1" ht="132" hidden="1" x14ac:dyDescent="0.25">
      <c r="A131" s="25"/>
      <c r="B131" s="134">
        <v>84</v>
      </c>
      <c r="C131" s="49" t="s">
        <v>50</v>
      </c>
      <c r="D131" s="49" t="s">
        <v>101</v>
      </c>
      <c r="E131" s="135" t="s">
        <v>658</v>
      </c>
      <c r="F131" s="49" t="s">
        <v>323</v>
      </c>
      <c r="G131" s="49">
        <v>2024</v>
      </c>
      <c r="H131" s="49">
        <v>6</v>
      </c>
      <c r="I131" s="49">
        <v>3</v>
      </c>
      <c r="J131" s="49" t="s">
        <v>1033</v>
      </c>
      <c r="K131" s="148"/>
      <c r="L131" s="49" t="s">
        <v>1044</v>
      </c>
      <c r="M131" s="49" t="s">
        <v>1045</v>
      </c>
      <c r="N131" s="49" t="s">
        <v>1006</v>
      </c>
      <c r="O131" s="49">
        <v>1</v>
      </c>
      <c r="P131" s="135">
        <v>45566</v>
      </c>
      <c r="Q131" s="135">
        <v>45657</v>
      </c>
      <c r="R131" s="49">
        <v>10</v>
      </c>
      <c r="S131" s="141">
        <v>0</v>
      </c>
      <c r="T131" s="49" t="s">
        <v>1046</v>
      </c>
      <c r="U131" s="84" t="s">
        <v>1047</v>
      </c>
      <c r="V131" s="82">
        <v>1</v>
      </c>
      <c r="W131" s="50" t="s">
        <v>997</v>
      </c>
      <c r="X131" s="202" t="s">
        <v>72</v>
      </c>
      <c r="Y131" s="202" t="s">
        <v>133</v>
      </c>
      <c r="Z131" s="115"/>
      <c r="AA131" s="115"/>
      <c r="AB131" s="115"/>
      <c r="AC131" s="115"/>
      <c r="AD131" s="115"/>
      <c r="AE131" s="115"/>
      <c r="AF131" s="115"/>
      <c r="AG131" s="115"/>
      <c r="AH131" s="115"/>
      <c r="AI131" s="115"/>
      <c r="AJ131" s="115"/>
      <c r="AK131" s="115"/>
      <c r="AL131" s="115"/>
      <c r="AM131" s="115"/>
      <c r="AN131" s="196"/>
      <c r="AO131" s="196"/>
      <c r="AP131" s="174"/>
      <c r="AQ131" s="174"/>
      <c r="AR131" s="174"/>
      <c r="AS131" s="174"/>
      <c r="AT131" s="174"/>
      <c r="AU131" s="115"/>
      <c r="AV131" s="115"/>
      <c r="AW131" s="188"/>
      <c r="AX131" s="200"/>
      <c r="AY131" s="174"/>
      <c r="AZ131" s="174"/>
      <c r="BA131" s="174"/>
      <c r="BB131" s="174"/>
      <c r="BC131" s="174"/>
      <c r="BD131" s="174"/>
      <c r="BE131" s="174"/>
      <c r="BF131" s="174"/>
      <c r="BG131" s="294"/>
    </row>
    <row r="132" spans="1:61" s="31" customFormat="1" ht="120" hidden="1" x14ac:dyDescent="0.25">
      <c r="A132" s="25"/>
      <c r="B132" s="134">
        <v>85</v>
      </c>
      <c r="C132" s="49" t="s">
        <v>50</v>
      </c>
      <c r="D132" s="49" t="s">
        <v>101</v>
      </c>
      <c r="E132" s="135" t="s">
        <v>658</v>
      </c>
      <c r="F132" s="49" t="s">
        <v>227</v>
      </c>
      <c r="G132" s="49">
        <v>2024</v>
      </c>
      <c r="H132" s="49">
        <v>7</v>
      </c>
      <c r="I132" s="49">
        <v>1</v>
      </c>
      <c r="J132" s="49" t="s">
        <v>1048</v>
      </c>
      <c r="K132" s="148"/>
      <c r="L132" s="49" t="s">
        <v>1049</v>
      </c>
      <c r="M132" s="49" t="s">
        <v>1050</v>
      </c>
      <c r="N132" s="49" t="s">
        <v>1051</v>
      </c>
      <c r="O132" s="49">
        <v>3</v>
      </c>
      <c r="P132" s="135">
        <v>45566</v>
      </c>
      <c r="Q132" s="135">
        <v>45657</v>
      </c>
      <c r="R132" s="49">
        <v>10</v>
      </c>
      <c r="S132" s="141">
        <v>0</v>
      </c>
      <c r="T132" s="49" t="s">
        <v>1052</v>
      </c>
      <c r="U132" s="49" t="s">
        <v>60</v>
      </c>
      <c r="V132" s="82">
        <v>0</v>
      </c>
      <c r="W132" s="50" t="s">
        <v>1053</v>
      </c>
      <c r="X132" s="83" t="s">
        <v>62</v>
      </c>
      <c r="Y132" s="83" t="s">
        <v>62</v>
      </c>
      <c r="Z132" s="141">
        <v>1</v>
      </c>
      <c r="AA132" s="49" t="s">
        <v>1054</v>
      </c>
      <c r="AB132" s="88" t="s">
        <v>1055</v>
      </c>
      <c r="AC132" s="141">
        <v>1</v>
      </c>
      <c r="AD132" s="49" t="s">
        <v>1056</v>
      </c>
      <c r="AE132" s="73" t="s">
        <v>72</v>
      </c>
      <c r="AF132" s="73" t="s">
        <v>73</v>
      </c>
      <c r="AG132" s="115"/>
      <c r="AH132" s="115"/>
      <c r="AI132" s="115"/>
      <c r="AJ132" s="115"/>
      <c r="AK132" s="115"/>
      <c r="AL132" s="115"/>
      <c r="AM132" s="115"/>
      <c r="AN132" s="196"/>
      <c r="AO132" s="196"/>
      <c r="AP132" s="115"/>
      <c r="AQ132" s="115"/>
      <c r="AR132" s="115"/>
      <c r="AS132" s="115"/>
      <c r="AT132" s="115"/>
      <c r="AU132" s="115"/>
      <c r="AV132" s="115"/>
      <c r="AW132" s="115"/>
      <c r="AX132" s="115"/>
      <c r="AY132" s="174"/>
      <c r="AZ132" s="174"/>
      <c r="BA132" s="174"/>
      <c r="BB132" s="174"/>
      <c r="BC132" s="174"/>
      <c r="BD132" s="174"/>
      <c r="BE132" s="174"/>
      <c r="BF132" s="174"/>
      <c r="BG132" s="294"/>
    </row>
    <row r="133" spans="1:61" s="31" customFormat="1" ht="120" hidden="1" x14ac:dyDescent="0.25">
      <c r="A133" s="25"/>
      <c r="B133" s="134">
        <v>85</v>
      </c>
      <c r="C133" s="49" t="s">
        <v>50</v>
      </c>
      <c r="D133" s="49" t="s">
        <v>101</v>
      </c>
      <c r="E133" s="135" t="s">
        <v>658</v>
      </c>
      <c r="F133" s="49" t="s">
        <v>227</v>
      </c>
      <c r="G133" s="49">
        <v>2024</v>
      </c>
      <c r="H133" s="49">
        <v>7</v>
      </c>
      <c r="I133" s="49">
        <v>2</v>
      </c>
      <c r="J133" s="49" t="s">
        <v>1048</v>
      </c>
      <c r="K133" s="148"/>
      <c r="L133" s="49" t="s">
        <v>1049</v>
      </c>
      <c r="M133" s="49" t="s">
        <v>1050</v>
      </c>
      <c r="N133" s="49" t="s">
        <v>1057</v>
      </c>
      <c r="O133" s="49">
        <v>1</v>
      </c>
      <c r="P133" s="135">
        <v>45566</v>
      </c>
      <c r="Q133" s="135">
        <v>45657</v>
      </c>
      <c r="R133" s="49">
        <v>10</v>
      </c>
      <c r="S133" s="141">
        <v>0</v>
      </c>
      <c r="T133" s="49" t="s">
        <v>1052</v>
      </c>
      <c r="U133" s="49" t="s">
        <v>60</v>
      </c>
      <c r="V133" s="82">
        <v>0</v>
      </c>
      <c r="W133" s="50" t="s">
        <v>1053</v>
      </c>
      <c r="X133" s="83" t="s">
        <v>62</v>
      </c>
      <c r="Y133" s="83" t="s">
        <v>62</v>
      </c>
      <c r="Z133" s="141">
        <v>1</v>
      </c>
      <c r="AA133" s="49" t="s">
        <v>1058</v>
      </c>
      <c r="AB133" s="88" t="s">
        <v>1059</v>
      </c>
      <c r="AC133" s="141">
        <v>1</v>
      </c>
      <c r="AD133" s="49" t="s">
        <v>1060</v>
      </c>
      <c r="AE133" s="73" t="s">
        <v>72</v>
      </c>
      <c r="AF133" s="73" t="s">
        <v>73</v>
      </c>
      <c r="AG133" s="115"/>
      <c r="AH133" s="115"/>
      <c r="AI133" s="115"/>
      <c r="AJ133" s="115"/>
      <c r="AK133" s="115"/>
      <c r="AL133" s="115"/>
      <c r="AM133" s="115"/>
      <c r="AN133" s="196"/>
      <c r="AO133" s="196"/>
      <c r="AP133" s="115"/>
      <c r="AQ133" s="115"/>
      <c r="AR133" s="115"/>
      <c r="AS133" s="115"/>
      <c r="AT133" s="115"/>
      <c r="AU133" s="115"/>
      <c r="AV133" s="115"/>
      <c r="AW133" s="115"/>
      <c r="AX133" s="115"/>
      <c r="AY133" s="174"/>
      <c r="AZ133" s="174"/>
      <c r="BA133" s="174"/>
      <c r="BB133" s="174"/>
      <c r="BC133" s="174"/>
      <c r="BD133" s="174"/>
      <c r="BE133" s="174"/>
      <c r="BF133" s="174"/>
      <c r="BG133" s="294"/>
    </row>
    <row r="134" spans="1:61" s="31" customFormat="1" ht="156" hidden="1" x14ac:dyDescent="0.25">
      <c r="A134" s="25">
        <v>8</v>
      </c>
      <c r="B134" s="134">
        <v>86</v>
      </c>
      <c r="C134" s="49" t="s">
        <v>50</v>
      </c>
      <c r="D134" s="49" t="s">
        <v>101</v>
      </c>
      <c r="E134" s="135" t="s">
        <v>298</v>
      </c>
      <c r="F134" s="49" t="s">
        <v>103</v>
      </c>
      <c r="G134" s="49">
        <v>2024</v>
      </c>
      <c r="H134" s="49">
        <v>1</v>
      </c>
      <c r="I134" s="49">
        <v>1</v>
      </c>
      <c r="J134" s="49" t="s">
        <v>350</v>
      </c>
      <c r="K134" s="49" t="s">
        <v>1061</v>
      </c>
      <c r="L134" s="49" t="s">
        <v>1062</v>
      </c>
      <c r="M134" s="49" t="s">
        <v>1063</v>
      </c>
      <c r="N134" s="49" t="s">
        <v>317</v>
      </c>
      <c r="O134" s="49">
        <v>8</v>
      </c>
      <c r="P134" s="135">
        <v>45551</v>
      </c>
      <c r="Q134" s="135">
        <v>45657</v>
      </c>
      <c r="R134" s="49">
        <v>10</v>
      </c>
      <c r="S134" s="49">
        <v>11</v>
      </c>
      <c r="T134" s="49" t="s">
        <v>1064</v>
      </c>
      <c r="U134" s="84" t="s">
        <v>1065</v>
      </c>
      <c r="V134" s="82">
        <v>0.5</v>
      </c>
      <c r="W134" s="50" t="s">
        <v>1066</v>
      </c>
      <c r="X134" s="83" t="s">
        <v>62</v>
      </c>
      <c r="Y134" s="83" t="s">
        <v>62</v>
      </c>
      <c r="Z134" s="145" t="s">
        <v>60</v>
      </c>
      <c r="AA134" s="143" t="s">
        <v>1067</v>
      </c>
      <c r="AB134" s="86" t="s">
        <v>1068</v>
      </c>
      <c r="AC134" s="137">
        <v>1</v>
      </c>
      <c r="AD134" s="143" t="s">
        <v>1069</v>
      </c>
      <c r="AE134" s="73" t="s">
        <v>72</v>
      </c>
      <c r="AF134" s="73" t="s">
        <v>73</v>
      </c>
      <c r="AG134" s="115"/>
      <c r="AH134" s="115"/>
      <c r="AI134" s="115"/>
      <c r="AJ134" s="115"/>
      <c r="AK134" s="115"/>
      <c r="AL134" s="115"/>
      <c r="AM134" s="115"/>
      <c r="AN134" s="196"/>
      <c r="AO134" s="196"/>
      <c r="AP134" s="115"/>
      <c r="AQ134" s="115"/>
      <c r="AR134" s="115"/>
      <c r="AS134" s="115"/>
      <c r="AT134" s="115"/>
      <c r="AU134" s="115"/>
      <c r="AV134" s="115"/>
      <c r="AW134" s="115"/>
      <c r="AX134" s="115"/>
      <c r="AY134" s="174"/>
      <c r="AZ134" s="174"/>
      <c r="BA134" s="174"/>
      <c r="BB134" s="188"/>
      <c r="BC134" s="188"/>
      <c r="BD134" s="188"/>
      <c r="BE134" s="188"/>
      <c r="BF134" s="188"/>
      <c r="BG134" s="295"/>
    </row>
    <row r="135" spans="1:61" s="31" customFormat="1" ht="156" hidden="1" x14ac:dyDescent="0.25">
      <c r="A135" s="25"/>
      <c r="B135" s="134">
        <v>86</v>
      </c>
      <c r="C135" s="49" t="s">
        <v>50</v>
      </c>
      <c r="D135" s="49" t="s">
        <v>101</v>
      </c>
      <c r="E135" s="135" t="s">
        <v>298</v>
      </c>
      <c r="F135" s="49" t="s">
        <v>103</v>
      </c>
      <c r="G135" s="49">
        <v>2024</v>
      </c>
      <c r="H135" s="49">
        <v>1</v>
      </c>
      <c r="I135" s="49">
        <v>2</v>
      </c>
      <c r="J135" s="49" t="s">
        <v>350</v>
      </c>
      <c r="K135" s="49" t="s">
        <v>1070</v>
      </c>
      <c r="L135" s="49" t="s">
        <v>1071</v>
      </c>
      <c r="M135" s="49" t="s">
        <v>1072</v>
      </c>
      <c r="N135" s="49" t="s">
        <v>317</v>
      </c>
      <c r="O135" s="49">
        <v>16</v>
      </c>
      <c r="P135" s="135">
        <v>45541</v>
      </c>
      <c r="Q135" s="135">
        <v>45657</v>
      </c>
      <c r="R135" s="49">
        <v>17</v>
      </c>
      <c r="S135" s="49">
        <v>11</v>
      </c>
      <c r="T135" s="49" t="s">
        <v>1064</v>
      </c>
      <c r="U135" s="84" t="s">
        <v>1065</v>
      </c>
      <c r="V135" s="82">
        <v>0.69</v>
      </c>
      <c r="W135" s="50" t="s">
        <v>1073</v>
      </c>
      <c r="X135" s="83" t="s">
        <v>62</v>
      </c>
      <c r="Y135" s="83" t="s">
        <v>62</v>
      </c>
      <c r="Z135" s="145" t="s">
        <v>60</v>
      </c>
      <c r="AA135" s="143" t="s">
        <v>1067</v>
      </c>
      <c r="AB135" s="86" t="s">
        <v>1068</v>
      </c>
      <c r="AC135" s="137">
        <v>1</v>
      </c>
      <c r="AD135" s="143" t="s">
        <v>1074</v>
      </c>
      <c r="AE135" s="73" t="s">
        <v>72</v>
      </c>
      <c r="AF135" s="73" t="s">
        <v>73</v>
      </c>
      <c r="AG135" s="115"/>
      <c r="AH135" s="115"/>
      <c r="AI135" s="115"/>
      <c r="AJ135" s="115"/>
      <c r="AK135" s="115"/>
      <c r="AL135" s="115"/>
      <c r="AM135" s="115"/>
      <c r="AN135" s="196"/>
      <c r="AO135" s="196"/>
      <c r="AP135" s="115"/>
      <c r="AQ135" s="115"/>
      <c r="AR135" s="115"/>
      <c r="AS135" s="115"/>
      <c r="AT135" s="115"/>
      <c r="AU135" s="115"/>
      <c r="AV135" s="115"/>
      <c r="AW135" s="115"/>
      <c r="AX135" s="115"/>
      <c r="AY135" s="174"/>
      <c r="AZ135" s="174"/>
      <c r="BA135" s="174"/>
      <c r="BB135" s="188"/>
      <c r="BC135" s="188"/>
      <c r="BD135" s="188"/>
      <c r="BE135" s="188"/>
      <c r="BF135" s="188"/>
      <c r="BG135" s="295"/>
    </row>
    <row r="136" spans="1:61" s="31" customFormat="1" ht="180" hidden="1" x14ac:dyDescent="0.25">
      <c r="A136" s="25"/>
      <c r="B136" s="134">
        <v>86</v>
      </c>
      <c r="C136" s="49" t="s">
        <v>50</v>
      </c>
      <c r="D136" s="49" t="s">
        <v>101</v>
      </c>
      <c r="E136" s="135" t="s">
        <v>298</v>
      </c>
      <c r="F136" s="49" t="s">
        <v>103</v>
      </c>
      <c r="G136" s="49">
        <v>2024</v>
      </c>
      <c r="H136" s="49">
        <v>1</v>
      </c>
      <c r="I136" s="49">
        <v>3</v>
      </c>
      <c r="J136" s="49" t="s">
        <v>350</v>
      </c>
      <c r="K136" s="49" t="s">
        <v>1070</v>
      </c>
      <c r="L136" s="49" t="s">
        <v>1075</v>
      </c>
      <c r="M136" s="49" t="s">
        <v>1076</v>
      </c>
      <c r="N136" s="49" t="s">
        <v>317</v>
      </c>
      <c r="O136" s="49">
        <v>8</v>
      </c>
      <c r="P136" s="135">
        <v>45551</v>
      </c>
      <c r="Q136" s="135">
        <v>45657</v>
      </c>
      <c r="R136" s="49">
        <v>16</v>
      </c>
      <c r="S136" s="49">
        <v>5</v>
      </c>
      <c r="T136" s="49" t="s">
        <v>1077</v>
      </c>
      <c r="U136" s="84" t="s">
        <v>1078</v>
      </c>
      <c r="V136" s="82">
        <v>0</v>
      </c>
      <c r="W136" s="50" t="s">
        <v>1079</v>
      </c>
      <c r="X136" s="83" t="s">
        <v>62</v>
      </c>
      <c r="Y136" s="83" t="s">
        <v>62</v>
      </c>
      <c r="Z136" s="49" t="s">
        <v>60</v>
      </c>
      <c r="AA136" s="143" t="s">
        <v>1080</v>
      </c>
      <c r="AB136" s="86" t="s">
        <v>1068</v>
      </c>
      <c r="AC136" s="137">
        <v>0.5</v>
      </c>
      <c r="AD136" s="145" t="s">
        <v>1081</v>
      </c>
      <c r="AE136" s="73" t="s">
        <v>62</v>
      </c>
      <c r="AF136" s="73" t="s">
        <v>62</v>
      </c>
      <c r="AG136" s="141">
        <v>1</v>
      </c>
      <c r="AH136" s="49" t="s">
        <v>1082</v>
      </c>
      <c r="AI136" s="88" t="s">
        <v>1083</v>
      </c>
      <c r="AJ136" s="141">
        <v>1</v>
      </c>
      <c r="AK136" s="49" t="s">
        <v>1084</v>
      </c>
      <c r="AL136" s="73" t="s">
        <v>72</v>
      </c>
      <c r="AM136" s="73" t="s">
        <v>73</v>
      </c>
      <c r="AN136" s="197" t="s">
        <v>95</v>
      </c>
      <c r="AO136" s="197" t="s">
        <v>74</v>
      </c>
      <c r="AP136" s="115"/>
      <c r="AQ136" s="115"/>
      <c r="AR136" s="115"/>
      <c r="AS136" s="115"/>
      <c r="AT136" s="115"/>
      <c r="AU136" s="115"/>
      <c r="AV136" s="115"/>
      <c r="AW136" s="194"/>
      <c r="AX136" s="194"/>
      <c r="AY136" s="174"/>
      <c r="AZ136" s="174"/>
      <c r="BA136" s="174"/>
      <c r="BB136" s="188"/>
      <c r="BC136" s="188"/>
      <c r="BD136" s="188"/>
      <c r="BE136" s="188"/>
      <c r="BF136" s="188"/>
      <c r="BG136" s="295"/>
    </row>
    <row r="137" spans="1:61" ht="409.5" x14ac:dyDescent="0.25">
      <c r="A137" s="25"/>
      <c r="B137" s="134">
        <v>23</v>
      </c>
      <c r="C137" s="49" t="s">
        <v>50</v>
      </c>
      <c r="D137" s="49" t="s">
        <v>101</v>
      </c>
      <c r="E137" s="49" t="s">
        <v>298</v>
      </c>
      <c r="F137" s="49" t="s">
        <v>227</v>
      </c>
      <c r="G137" s="49">
        <v>2023</v>
      </c>
      <c r="H137" s="49">
        <v>23</v>
      </c>
      <c r="I137" s="49">
        <v>7</v>
      </c>
      <c r="J137" s="49" t="s">
        <v>330</v>
      </c>
      <c r="K137" s="49" t="s">
        <v>1085</v>
      </c>
      <c r="L137" s="49" t="s">
        <v>1086</v>
      </c>
      <c r="M137" s="49" t="s">
        <v>1087</v>
      </c>
      <c r="N137" s="49" t="s">
        <v>334</v>
      </c>
      <c r="O137" s="49">
        <v>1</v>
      </c>
      <c r="P137" s="135">
        <v>45166</v>
      </c>
      <c r="Q137" s="135">
        <v>45230</v>
      </c>
      <c r="R137" s="49">
        <v>10</v>
      </c>
      <c r="S137" s="49" t="s">
        <v>75</v>
      </c>
      <c r="T137" s="49" t="s">
        <v>1088</v>
      </c>
      <c r="U137" s="84" t="s">
        <v>1089</v>
      </c>
      <c r="V137" s="82">
        <v>0.6</v>
      </c>
      <c r="W137" s="50" t="s">
        <v>1090</v>
      </c>
      <c r="X137" s="83" t="s">
        <v>62</v>
      </c>
      <c r="Y137" s="83" t="s">
        <v>62</v>
      </c>
      <c r="Z137" s="136">
        <v>0</v>
      </c>
      <c r="AA137" s="143" t="s">
        <v>1091</v>
      </c>
      <c r="AB137" s="145" t="s">
        <v>60</v>
      </c>
      <c r="AC137" s="137">
        <v>0.6</v>
      </c>
      <c r="AD137" s="143" t="s">
        <v>1092</v>
      </c>
      <c r="AE137" s="73" t="s">
        <v>62</v>
      </c>
      <c r="AF137" s="73" t="s">
        <v>62</v>
      </c>
      <c r="AG137" s="141">
        <v>1</v>
      </c>
      <c r="AH137" s="49" t="s">
        <v>1093</v>
      </c>
      <c r="AI137" s="88" t="s">
        <v>1094</v>
      </c>
      <c r="AJ137" s="141">
        <v>0.7</v>
      </c>
      <c r="AK137" s="49" t="s">
        <v>1095</v>
      </c>
      <c r="AL137" s="73" t="s">
        <v>62</v>
      </c>
      <c r="AM137" s="73" t="s">
        <v>62</v>
      </c>
      <c r="AN137" s="37"/>
      <c r="AO137" s="37"/>
      <c r="AP137" s="114">
        <v>0.75</v>
      </c>
      <c r="AQ137" s="92" t="s">
        <v>1096</v>
      </c>
      <c r="AR137" s="237" t="s">
        <v>1094</v>
      </c>
      <c r="AS137" s="146">
        <v>0.7</v>
      </c>
      <c r="AT137" s="92" t="s">
        <v>1097</v>
      </c>
      <c r="AU137" s="73" t="s">
        <v>62</v>
      </c>
      <c r="AV137" s="73" t="s">
        <v>62</v>
      </c>
      <c r="AW137" s="73"/>
      <c r="AX137" s="73"/>
      <c r="AY137" s="146">
        <v>0.7</v>
      </c>
      <c r="AZ137" s="92" t="s">
        <v>1098</v>
      </c>
      <c r="BA137" s="177" t="s">
        <v>1094</v>
      </c>
      <c r="BB137" s="146">
        <v>0.7</v>
      </c>
      <c r="BC137" s="92" t="s">
        <v>1099</v>
      </c>
      <c r="BD137" s="73" t="s">
        <v>62</v>
      </c>
      <c r="BE137" s="73" t="s">
        <v>62</v>
      </c>
      <c r="BF137" s="316"/>
      <c r="BG137" s="317"/>
    </row>
    <row r="138" spans="1:61" s="31" customFormat="1" ht="204" hidden="1" x14ac:dyDescent="0.25">
      <c r="A138" s="25"/>
      <c r="B138" s="134">
        <v>86</v>
      </c>
      <c r="C138" s="49" t="s">
        <v>50</v>
      </c>
      <c r="D138" s="49" t="s">
        <v>101</v>
      </c>
      <c r="E138" s="135" t="s">
        <v>298</v>
      </c>
      <c r="F138" s="49" t="s">
        <v>103</v>
      </c>
      <c r="G138" s="49">
        <v>2024</v>
      </c>
      <c r="H138" s="49">
        <v>1</v>
      </c>
      <c r="I138" s="49">
        <v>5</v>
      </c>
      <c r="J138" s="49" t="s">
        <v>350</v>
      </c>
      <c r="K138" s="49" t="s">
        <v>1061</v>
      </c>
      <c r="L138" s="49" t="s">
        <v>1100</v>
      </c>
      <c r="M138" s="49" t="s">
        <v>1101</v>
      </c>
      <c r="N138" s="49" t="s">
        <v>317</v>
      </c>
      <c r="O138" s="49">
        <v>4</v>
      </c>
      <c r="P138" s="135">
        <v>45545</v>
      </c>
      <c r="Q138" s="135">
        <v>45641</v>
      </c>
      <c r="R138" s="49">
        <v>14</v>
      </c>
      <c r="S138" s="49">
        <v>1</v>
      </c>
      <c r="T138" s="49" t="s">
        <v>1102</v>
      </c>
      <c r="U138" s="84" t="s">
        <v>1103</v>
      </c>
      <c r="V138" s="82">
        <v>0.25</v>
      </c>
      <c r="W138" s="50" t="s">
        <v>1104</v>
      </c>
      <c r="X138" s="83" t="s">
        <v>62</v>
      </c>
      <c r="Y138" s="83" t="s">
        <v>62</v>
      </c>
      <c r="Z138" s="49" t="s">
        <v>60</v>
      </c>
      <c r="AA138" s="143" t="s">
        <v>1105</v>
      </c>
      <c r="AB138" s="49" t="s">
        <v>60</v>
      </c>
      <c r="AC138" s="137">
        <v>0.25</v>
      </c>
      <c r="AD138" s="145" t="s">
        <v>1106</v>
      </c>
      <c r="AE138" s="73" t="s">
        <v>62</v>
      </c>
      <c r="AF138" s="73" t="s">
        <v>62</v>
      </c>
      <c r="AG138" s="141">
        <v>1</v>
      </c>
      <c r="AH138" s="49" t="s">
        <v>1107</v>
      </c>
      <c r="AI138" s="88" t="s">
        <v>1108</v>
      </c>
      <c r="AJ138" s="141">
        <v>1</v>
      </c>
      <c r="AK138" s="49" t="s">
        <v>1109</v>
      </c>
      <c r="AL138" s="73" t="s">
        <v>72</v>
      </c>
      <c r="AM138" s="73" t="s">
        <v>73</v>
      </c>
      <c r="AN138" s="197" t="s">
        <v>95</v>
      </c>
      <c r="AO138" s="197" t="s">
        <v>74</v>
      </c>
      <c r="AP138" s="115"/>
      <c r="AQ138" s="115"/>
      <c r="AR138" s="115"/>
      <c r="AS138" s="115"/>
      <c r="AT138" s="115"/>
      <c r="AU138" s="115"/>
      <c r="AV138" s="115"/>
      <c r="AW138" s="194"/>
      <c r="AX138" s="194"/>
      <c r="AY138" s="174"/>
      <c r="AZ138" s="174"/>
      <c r="BA138" s="174"/>
      <c r="BB138" s="188"/>
      <c r="BC138" s="188"/>
      <c r="BD138" s="188"/>
      <c r="BE138" s="188"/>
      <c r="BF138" s="188"/>
      <c r="BG138" s="295"/>
    </row>
    <row r="139" spans="1:61" ht="236.25" customHeight="1" x14ac:dyDescent="0.25">
      <c r="A139" s="25"/>
      <c r="B139" s="134">
        <v>86</v>
      </c>
      <c r="C139" s="49" t="s">
        <v>50</v>
      </c>
      <c r="D139" s="49" t="s">
        <v>101</v>
      </c>
      <c r="E139" s="135" t="s">
        <v>298</v>
      </c>
      <c r="F139" s="49" t="s">
        <v>103</v>
      </c>
      <c r="G139" s="49">
        <v>2024</v>
      </c>
      <c r="H139" s="49">
        <v>1</v>
      </c>
      <c r="I139" s="49">
        <v>4</v>
      </c>
      <c r="J139" s="49" t="s">
        <v>350</v>
      </c>
      <c r="K139" s="49" t="s">
        <v>1110</v>
      </c>
      <c r="L139" s="49" t="s">
        <v>1111</v>
      </c>
      <c r="M139" s="49" t="s">
        <v>1112</v>
      </c>
      <c r="N139" s="49" t="s">
        <v>1113</v>
      </c>
      <c r="O139" s="49">
        <v>2</v>
      </c>
      <c r="P139" s="135">
        <v>45566</v>
      </c>
      <c r="Q139" s="135">
        <v>45688</v>
      </c>
      <c r="R139" s="49">
        <v>18</v>
      </c>
      <c r="S139" s="49">
        <v>1</v>
      </c>
      <c r="T139" s="49" t="s">
        <v>1114</v>
      </c>
      <c r="U139" s="234" t="s">
        <v>1115</v>
      </c>
      <c r="V139" s="82">
        <v>0.5</v>
      </c>
      <c r="W139" s="50" t="s">
        <v>1116</v>
      </c>
      <c r="X139" s="89" t="s">
        <v>1117</v>
      </c>
      <c r="Y139" s="89" t="s">
        <v>1117</v>
      </c>
      <c r="Z139" s="49" t="s">
        <v>60</v>
      </c>
      <c r="AA139" s="143" t="s">
        <v>1118</v>
      </c>
      <c r="AB139" s="86" t="s">
        <v>1119</v>
      </c>
      <c r="AC139" s="137">
        <v>0.75</v>
      </c>
      <c r="AD139" s="143" t="s">
        <v>1120</v>
      </c>
      <c r="AE139" s="73" t="s">
        <v>62</v>
      </c>
      <c r="AF139" s="73" t="s">
        <v>62</v>
      </c>
      <c r="AG139" s="73">
        <v>0</v>
      </c>
      <c r="AH139" s="49" t="s">
        <v>1121</v>
      </c>
      <c r="AI139" s="49" t="s">
        <v>75</v>
      </c>
      <c r="AJ139" s="141">
        <v>0</v>
      </c>
      <c r="AK139" s="49" t="s">
        <v>60</v>
      </c>
      <c r="AL139" s="73" t="s">
        <v>62</v>
      </c>
      <c r="AM139" s="73" t="s">
        <v>62</v>
      </c>
      <c r="AN139" s="37"/>
      <c r="AO139" s="37"/>
      <c r="AP139" s="114">
        <v>0.5</v>
      </c>
      <c r="AQ139" s="92" t="s">
        <v>1122</v>
      </c>
      <c r="AR139" s="90" t="s">
        <v>1123</v>
      </c>
      <c r="AS139" s="146">
        <v>0.75</v>
      </c>
      <c r="AT139" s="92" t="s">
        <v>1124</v>
      </c>
      <c r="AU139" s="73" t="s">
        <v>62</v>
      </c>
      <c r="AV139" s="73" t="s">
        <v>62</v>
      </c>
      <c r="AW139" s="73"/>
      <c r="AX139" s="73"/>
      <c r="AY139" s="146">
        <v>1</v>
      </c>
      <c r="AZ139" s="92" t="s">
        <v>1125</v>
      </c>
      <c r="BA139" s="177" t="s">
        <v>1126</v>
      </c>
      <c r="BB139" s="146">
        <v>1</v>
      </c>
      <c r="BC139" s="92" t="s">
        <v>1127</v>
      </c>
      <c r="BD139" s="73" t="s">
        <v>72</v>
      </c>
      <c r="BE139" s="73" t="s">
        <v>133</v>
      </c>
      <c r="BF139" s="316" t="s">
        <v>95</v>
      </c>
      <c r="BG139" s="317" t="s">
        <v>74</v>
      </c>
      <c r="BI139" s="324"/>
    </row>
    <row r="140" spans="1:61" s="31" customFormat="1" ht="409.5" hidden="1" x14ac:dyDescent="0.25">
      <c r="A140" s="25"/>
      <c r="B140" s="134">
        <v>86</v>
      </c>
      <c r="C140" s="49" t="s">
        <v>50</v>
      </c>
      <c r="D140" s="49" t="s">
        <v>101</v>
      </c>
      <c r="E140" s="135" t="s">
        <v>298</v>
      </c>
      <c r="F140" s="49" t="s">
        <v>103</v>
      </c>
      <c r="G140" s="49">
        <v>2024</v>
      </c>
      <c r="H140" s="49">
        <v>1</v>
      </c>
      <c r="I140" s="49">
        <v>7</v>
      </c>
      <c r="J140" s="49" t="s">
        <v>350</v>
      </c>
      <c r="K140" s="49" t="s">
        <v>1128</v>
      </c>
      <c r="L140" s="49" t="s">
        <v>1129</v>
      </c>
      <c r="M140" s="49" t="s">
        <v>1130</v>
      </c>
      <c r="N140" s="49" t="s">
        <v>1131</v>
      </c>
      <c r="O140" s="49">
        <v>5</v>
      </c>
      <c r="P140" s="135">
        <v>45536</v>
      </c>
      <c r="Q140" s="135">
        <v>45688</v>
      </c>
      <c r="R140" s="49">
        <v>22</v>
      </c>
      <c r="S140" s="49">
        <v>2</v>
      </c>
      <c r="T140" s="49" t="s">
        <v>1132</v>
      </c>
      <c r="U140" s="84" t="s">
        <v>1133</v>
      </c>
      <c r="V140" s="82">
        <v>0</v>
      </c>
      <c r="W140" s="50" t="s">
        <v>1134</v>
      </c>
      <c r="X140" s="89" t="s">
        <v>1117</v>
      </c>
      <c r="Y140" s="89" t="s">
        <v>1117</v>
      </c>
      <c r="Z140" s="49" t="s">
        <v>60</v>
      </c>
      <c r="AA140" s="143" t="s">
        <v>1135</v>
      </c>
      <c r="AB140" s="84" t="s">
        <v>1133</v>
      </c>
      <c r="AC140" s="137">
        <v>0.5</v>
      </c>
      <c r="AD140" s="145" t="s">
        <v>1136</v>
      </c>
      <c r="AE140" s="73" t="s">
        <v>62</v>
      </c>
      <c r="AF140" s="73" t="s">
        <v>62</v>
      </c>
      <c r="AG140" s="141">
        <v>0.6</v>
      </c>
      <c r="AH140" s="49" t="s">
        <v>1137</v>
      </c>
      <c r="AI140" s="88" t="s">
        <v>1138</v>
      </c>
      <c r="AJ140" s="141">
        <v>0.6</v>
      </c>
      <c r="AK140" s="49" t="s">
        <v>1139</v>
      </c>
      <c r="AL140" s="73" t="s">
        <v>72</v>
      </c>
      <c r="AM140" s="73" t="s">
        <v>73</v>
      </c>
      <c r="AN140" s="197" t="s">
        <v>95</v>
      </c>
      <c r="AO140" s="197" t="s">
        <v>74</v>
      </c>
      <c r="AP140" s="115"/>
      <c r="AQ140" s="115"/>
      <c r="AR140" s="115"/>
      <c r="AS140" s="115"/>
      <c r="AT140" s="115"/>
      <c r="AU140" s="115"/>
      <c r="AV140" s="115"/>
      <c r="AW140" s="194"/>
      <c r="AX140" s="194"/>
      <c r="AY140" s="174"/>
      <c r="AZ140" s="174"/>
      <c r="BA140" s="174"/>
      <c r="BB140" s="188"/>
      <c r="BC140" s="188"/>
      <c r="BD140" s="188"/>
      <c r="BE140" s="188"/>
      <c r="BF140" s="188"/>
      <c r="BG140" s="295"/>
    </row>
    <row r="141" spans="1:61" s="31" customFormat="1" ht="240" hidden="1" x14ac:dyDescent="0.25">
      <c r="A141" s="25"/>
      <c r="B141" s="134">
        <v>87</v>
      </c>
      <c r="C141" s="49" t="s">
        <v>50</v>
      </c>
      <c r="D141" s="49" t="s">
        <v>101</v>
      </c>
      <c r="E141" s="135" t="s">
        <v>298</v>
      </c>
      <c r="F141" s="49" t="s">
        <v>53</v>
      </c>
      <c r="G141" s="49">
        <v>2024</v>
      </c>
      <c r="H141" s="49">
        <v>2</v>
      </c>
      <c r="I141" s="49">
        <v>1</v>
      </c>
      <c r="J141" s="49" t="s">
        <v>523</v>
      </c>
      <c r="K141" s="49" t="s">
        <v>1140</v>
      </c>
      <c r="L141" s="49" t="s">
        <v>1141</v>
      </c>
      <c r="M141" s="49" t="s">
        <v>302</v>
      </c>
      <c r="N141" s="49" t="s">
        <v>303</v>
      </c>
      <c r="O141" s="49">
        <v>4</v>
      </c>
      <c r="P141" s="135">
        <v>45536</v>
      </c>
      <c r="Q141" s="135">
        <v>45657</v>
      </c>
      <c r="R141" s="49">
        <v>18</v>
      </c>
      <c r="S141" s="49">
        <v>2</v>
      </c>
      <c r="T141" s="49" t="s">
        <v>1142</v>
      </c>
      <c r="U141" s="87" t="s">
        <v>1143</v>
      </c>
      <c r="V141" s="82">
        <v>0.5</v>
      </c>
      <c r="W141" s="50" t="s">
        <v>1144</v>
      </c>
      <c r="X141" s="83" t="s">
        <v>62</v>
      </c>
      <c r="Y141" s="83" t="s">
        <v>62</v>
      </c>
      <c r="Z141" s="49" t="s">
        <v>60</v>
      </c>
      <c r="AA141" s="143" t="s">
        <v>307</v>
      </c>
      <c r="AB141" s="49" t="s">
        <v>60</v>
      </c>
      <c r="AC141" s="137">
        <v>0.5</v>
      </c>
      <c r="AD141" s="145" t="s">
        <v>1145</v>
      </c>
      <c r="AE141" s="73" t="s">
        <v>62</v>
      </c>
      <c r="AF141" s="73" t="s">
        <v>62</v>
      </c>
      <c r="AG141" s="141">
        <v>100</v>
      </c>
      <c r="AH141" s="49" t="s">
        <v>309</v>
      </c>
      <c r="AI141" s="88" t="s">
        <v>1146</v>
      </c>
      <c r="AJ141" s="141">
        <v>1</v>
      </c>
      <c r="AK141" s="49" t="s">
        <v>311</v>
      </c>
      <c r="AL141" s="73" t="s">
        <v>72</v>
      </c>
      <c r="AM141" s="73" t="s">
        <v>73</v>
      </c>
      <c r="AN141" s="197" t="s">
        <v>95</v>
      </c>
      <c r="AO141" s="197" t="s">
        <v>74</v>
      </c>
      <c r="AP141" s="115"/>
      <c r="AQ141" s="115"/>
      <c r="AR141" s="115"/>
      <c r="AS141" s="115"/>
      <c r="AT141" s="115"/>
      <c r="AU141" s="115"/>
      <c r="AV141" s="115"/>
      <c r="AW141" s="194"/>
      <c r="AX141" s="194"/>
      <c r="AY141" s="174"/>
      <c r="AZ141" s="174"/>
      <c r="BA141" s="174"/>
      <c r="BB141" s="188"/>
      <c r="BC141" s="188"/>
      <c r="BD141" s="188"/>
      <c r="BE141" s="188"/>
      <c r="BF141" s="188"/>
      <c r="BG141" s="295"/>
    </row>
    <row r="142" spans="1:61" s="29" customFormat="1" ht="84" x14ac:dyDescent="0.25">
      <c r="A142" s="28"/>
      <c r="B142" s="311">
        <v>87</v>
      </c>
      <c r="C142" s="153" t="s">
        <v>50</v>
      </c>
      <c r="D142" s="153" t="s">
        <v>101</v>
      </c>
      <c r="E142" s="238" t="s">
        <v>298</v>
      </c>
      <c r="F142" s="153"/>
      <c r="G142" s="153">
        <v>2024</v>
      </c>
      <c r="H142" s="153"/>
      <c r="I142" s="153">
        <v>2</v>
      </c>
      <c r="J142" s="153" t="s">
        <v>523</v>
      </c>
      <c r="K142" s="153" t="s">
        <v>1147</v>
      </c>
      <c r="L142" s="153" t="s">
        <v>1148</v>
      </c>
      <c r="M142" s="153"/>
      <c r="N142" s="148"/>
      <c r="O142" s="153"/>
      <c r="P142" s="238"/>
      <c r="Q142" s="238"/>
      <c r="R142" s="153">
        <v>0</v>
      </c>
      <c r="S142" s="153" t="s">
        <v>60</v>
      </c>
      <c r="T142" s="153" t="s">
        <v>60</v>
      </c>
      <c r="U142" s="153" t="s">
        <v>60</v>
      </c>
      <c r="V142" s="239" t="s">
        <v>60</v>
      </c>
      <c r="W142" s="239" t="s">
        <v>1149</v>
      </c>
      <c r="X142" s="239"/>
      <c r="Y142" s="239"/>
      <c r="Z142" s="240"/>
      <c r="AA142" s="240"/>
      <c r="AB142" s="240"/>
      <c r="AC142" s="241">
        <v>0</v>
      </c>
      <c r="AD142" s="153" t="s">
        <v>1150</v>
      </c>
      <c r="AE142" s="240"/>
      <c r="AF142" s="240"/>
      <c r="AG142" s="240"/>
      <c r="AH142" s="240"/>
      <c r="AI142" s="240"/>
      <c r="AJ142" s="241">
        <v>0</v>
      </c>
      <c r="AK142" s="153" t="s">
        <v>1150</v>
      </c>
      <c r="AL142" s="240"/>
      <c r="AM142" s="240"/>
      <c r="AN142" s="37" t="s">
        <v>1151</v>
      </c>
      <c r="AO142" s="37" t="s">
        <v>1151</v>
      </c>
      <c r="AP142" s="240" t="s">
        <v>60</v>
      </c>
      <c r="AQ142" s="240" t="s">
        <v>60</v>
      </c>
      <c r="AR142" s="240" t="s">
        <v>397</v>
      </c>
      <c r="AS142" s="242">
        <v>0</v>
      </c>
      <c r="AT142" s="153" t="s">
        <v>1150</v>
      </c>
      <c r="AU142" s="240"/>
      <c r="AV142" s="240"/>
      <c r="AW142" s="240"/>
      <c r="AX142" s="240"/>
      <c r="AY142" s="145" t="s">
        <v>4103</v>
      </c>
      <c r="AZ142" s="145"/>
      <c r="BA142" s="145"/>
      <c r="BB142" s="114">
        <v>0</v>
      </c>
      <c r="BC142" s="147" t="s">
        <v>1152</v>
      </c>
      <c r="BD142" s="73" t="s">
        <v>62</v>
      </c>
      <c r="BE142" s="73" t="s">
        <v>62</v>
      </c>
      <c r="BF142" s="316"/>
      <c r="BG142" s="317"/>
    </row>
    <row r="143" spans="1:61" s="31" customFormat="1" ht="120" hidden="1" x14ac:dyDescent="0.25">
      <c r="A143" s="25"/>
      <c r="B143" s="134">
        <v>88</v>
      </c>
      <c r="C143" s="49" t="s">
        <v>50</v>
      </c>
      <c r="D143" s="49" t="s">
        <v>101</v>
      </c>
      <c r="E143" s="135" t="s">
        <v>298</v>
      </c>
      <c r="F143" s="49" t="s">
        <v>53</v>
      </c>
      <c r="G143" s="49">
        <v>2024</v>
      </c>
      <c r="H143" s="49">
        <v>3</v>
      </c>
      <c r="I143" s="49">
        <v>1</v>
      </c>
      <c r="J143" s="49" t="s">
        <v>1153</v>
      </c>
      <c r="K143" s="49" t="s">
        <v>1154</v>
      </c>
      <c r="L143" s="49" t="s">
        <v>1155</v>
      </c>
      <c r="M143" s="49" t="s">
        <v>1156</v>
      </c>
      <c r="N143" s="49" t="s">
        <v>303</v>
      </c>
      <c r="O143" s="49" t="s">
        <v>1157</v>
      </c>
      <c r="P143" s="135">
        <v>45536</v>
      </c>
      <c r="Q143" s="135">
        <v>45657</v>
      </c>
      <c r="R143" s="49">
        <v>18</v>
      </c>
      <c r="S143" s="49" t="s">
        <v>75</v>
      </c>
      <c r="T143" s="49" t="s">
        <v>1158</v>
      </c>
      <c r="U143" s="49" t="s">
        <v>60</v>
      </c>
      <c r="V143" s="50">
        <v>100</v>
      </c>
      <c r="W143" s="50" t="s">
        <v>1159</v>
      </c>
      <c r="X143" s="202" t="s">
        <v>72</v>
      </c>
      <c r="Y143" s="202" t="s">
        <v>133</v>
      </c>
      <c r="Z143" s="202"/>
      <c r="AA143" s="202"/>
      <c r="AB143" s="194"/>
      <c r="AC143" s="194"/>
      <c r="AD143" s="194"/>
      <c r="AE143" s="115"/>
      <c r="AF143" s="115"/>
      <c r="AG143" s="115"/>
      <c r="AH143" s="115"/>
      <c r="AI143" s="115"/>
      <c r="AJ143" s="115"/>
      <c r="AK143" s="115"/>
      <c r="AL143" s="115"/>
      <c r="AM143" s="115"/>
      <c r="AN143" s="196"/>
      <c r="AO143" s="196"/>
      <c r="AP143" s="174"/>
      <c r="AQ143" s="174"/>
      <c r="AR143" s="174"/>
      <c r="AS143" s="174"/>
      <c r="AT143" s="174"/>
      <c r="AU143" s="115"/>
      <c r="AV143" s="115"/>
      <c r="AW143" s="188"/>
      <c r="AX143" s="200"/>
      <c r="AY143" s="174"/>
      <c r="AZ143" s="174"/>
      <c r="BA143" s="174"/>
      <c r="BB143" s="188"/>
      <c r="BC143" s="188"/>
      <c r="BD143" s="188"/>
      <c r="BE143" s="188"/>
      <c r="BF143" s="188"/>
      <c r="BG143" s="295"/>
    </row>
    <row r="144" spans="1:61" s="31" customFormat="1" ht="204" hidden="1" x14ac:dyDescent="0.25">
      <c r="A144" s="25"/>
      <c r="B144" s="134">
        <v>88</v>
      </c>
      <c r="C144" s="49" t="s">
        <v>50</v>
      </c>
      <c r="D144" s="49" t="s">
        <v>101</v>
      </c>
      <c r="E144" s="135" t="s">
        <v>298</v>
      </c>
      <c r="F144" s="49"/>
      <c r="G144" s="49">
        <v>2024</v>
      </c>
      <c r="H144" s="49">
        <v>3</v>
      </c>
      <c r="I144" s="49">
        <v>2</v>
      </c>
      <c r="J144" s="49" t="s">
        <v>1153</v>
      </c>
      <c r="K144" s="49" t="s">
        <v>300</v>
      </c>
      <c r="L144" s="49" t="s">
        <v>1160</v>
      </c>
      <c r="M144" s="49" t="s">
        <v>1161</v>
      </c>
      <c r="N144" s="49" t="s">
        <v>303</v>
      </c>
      <c r="O144" s="49">
        <v>4</v>
      </c>
      <c r="P144" s="135">
        <v>45536</v>
      </c>
      <c r="Q144" s="135">
        <v>45657</v>
      </c>
      <c r="R144" s="49">
        <v>18</v>
      </c>
      <c r="S144" s="49">
        <v>2</v>
      </c>
      <c r="T144" s="49" t="s">
        <v>304</v>
      </c>
      <c r="U144" s="87" t="s">
        <v>1143</v>
      </c>
      <c r="V144" s="82">
        <v>0.5</v>
      </c>
      <c r="W144" s="50" t="s">
        <v>1162</v>
      </c>
      <c r="X144" s="83" t="s">
        <v>62</v>
      </c>
      <c r="Y144" s="83" t="s">
        <v>62</v>
      </c>
      <c r="Z144" s="49" t="s">
        <v>60</v>
      </c>
      <c r="AA144" s="143" t="s">
        <v>307</v>
      </c>
      <c r="AB144" s="49" t="s">
        <v>60</v>
      </c>
      <c r="AC144" s="137">
        <v>0.5</v>
      </c>
      <c r="AD144" s="145" t="s">
        <v>1145</v>
      </c>
      <c r="AE144" s="73" t="s">
        <v>62</v>
      </c>
      <c r="AF144" s="73" t="s">
        <v>62</v>
      </c>
      <c r="AG144" s="141">
        <v>1</v>
      </c>
      <c r="AH144" s="49" t="s">
        <v>309</v>
      </c>
      <c r="AI144" s="88" t="s">
        <v>1163</v>
      </c>
      <c r="AJ144" s="141">
        <v>1</v>
      </c>
      <c r="AK144" s="49" t="s">
        <v>311</v>
      </c>
      <c r="AL144" s="73" t="s">
        <v>72</v>
      </c>
      <c r="AM144" s="73" t="s">
        <v>73</v>
      </c>
      <c r="AN144" s="197" t="s">
        <v>95</v>
      </c>
      <c r="AO144" s="197" t="s">
        <v>74</v>
      </c>
      <c r="AP144" s="115"/>
      <c r="AQ144" s="115"/>
      <c r="AR144" s="115"/>
      <c r="AS144" s="115"/>
      <c r="AT144" s="115"/>
      <c r="AU144" s="115"/>
      <c r="AV144" s="115"/>
      <c r="AW144" s="194"/>
      <c r="AX144" s="194"/>
      <c r="AY144" s="174"/>
      <c r="AZ144" s="174"/>
      <c r="BA144" s="174"/>
      <c r="BB144" s="188"/>
      <c r="BC144" s="188"/>
      <c r="BD144" s="188"/>
      <c r="BE144" s="188"/>
      <c r="BF144" s="188"/>
      <c r="BG144" s="295"/>
    </row>
    <row r="145" spans="1:61" s="31" customFormat="1" ht="240" hidden="1" x14ac:dyDescent="0.25">
      <c r="A145" s="25"/>
      <c r="B145" s="134">
        <v>89</v>
      </c>
      <c r="C145" s="49" t="s">
        <v>50</v>
      </c>
      <c r="D145" s="49" t="s">
        <v>101</v>
      </c>
      <c r="E145" s="135" t="s">
        <v>298</v>
      </c>
      <c r="F145" s="49" t="s">
        <v>53</v>
      </c>
      <c r="G145" s="49">
        <v>2024</v>
      </c>
      <c r="H145" s="49">
        <v>4</v>
      </c>
      <c r="I145" s="49">
        <v>1</v>
      </c>
      <c r="J145" s="49" t="s">
        <v>1164</v>
      </c>
      <c r="K145" s="49" t="s">
        <v>1165</v>
      </c>
      <c r="L145" s="49" t="s">
        <v>1166</v>
      </c>
      <c r="M145" s="49" t="s">
        <v>1161</v>
      </c>
      <c r="N145" s="49" t="s">
        <v>303</v>
      </c>
      <c r="O145" s="49">
        <v>4</v>
      </c>
      <c r="P145" s="135">
        <v>45536</v>
      </c>
      <c r="Q145" s="135">
        <v>45657</v>
      </c>
      <c r="R145" s="49">
        <v>18</v>
      </c>
      <c r="S145" s="49">
        <v>2</v>
      </c>
      <c r="T145" s="49" t="s">
        <v>1167</v>
      </c>
      <c r="U145" s="87" t="s">
        <v>1143</v>
      </c>
      <c r="V145" s="82">
        <v>0.5</v>
      </c>
      <c r="W145" s="50" t="s">
        <v>1162</v>
      </c>
      <c r="X145" s="83" t="s">
        <v>62</v>
      </c>
      <c r="Y145" s="83" t="s">
        <v>62</v>
      </c>
      <c r="Z145" s="49" t="s">
        <v>60</v>
      </c>
      <c r="AA145" s="143" t="s">
        <v>307</v>
      </c>
      <c r="AB145" s="49" t="s">
        <v>60</v>
      </c>
      <c r="AC145" s="137">
        <v>0.5</v>
      </c>
      <c r="AD145" s="145" t="s">
        <v>1145</v>
      </c>
      <c r="AE145" s="73" t="s">
        <v>62</v>
      </c>
      <c r="AF145" s="73" t="s">
        <v>62</v>
      </c>
      <c r="AG145" s="141">
        <v>1</v>
      </c>
      <c r="AH145" s="49" t="s">
        <v>309</v>
      </c>
      <c r="AI145" s="98" t="s">
        <v>1168</v>
      </c>
      <c r="AJ145" s="141">
        <v>1</v>
      </c>
      <c r="AK145" s="49" t="s">
        <v>311</v>
      </c>
      <c r="AL145" s="73" t="s">
        <v>72</v>
      </c>
      <c r="AM145" s="73" t="s">
        <v>73</v>
      </c>
      <c r="AN145" s="197" t="s">
        <v>95</v>
      </c>
      <c r="AO145" s="197" t="s">
        <v>74</v>
      </c>
      <c r="AP145" s="115"/>
      <c r="AQ145" s="115"/>
      <c r="AR145" s="115"/>
      <c r="AS145" s="115"/>
      <c r="AT145" s="115"/>
      <c r="AU145" s="115"/>
      <c r="AV145" s="115"/>
      <c r="AW145" s="194"/>
      <c r="AX145" s="194"/>
      <c r="AY145" s="174"/>
      <c r="AZ145" s="174"/>
      <c r="BA145" s="174"/>
      <c r="BB145" s="188"/>
      <c r="BC145" s="188"/>
      <c r="BD145" s="188"/>
      <c r="BE145" s="188"/>
      <c r="BF145" s="188"/>
      <c r="BG145" s="295"/>
    </row>
    <row r="146" spans="1:61" s="34" customFormat="1" ht="96" hidden="1" x14ac:dyDescent="0.25">
      <c r="A146" s="28"/>
      <c r="B146" s="134">
        <v>89</v>
      </c>
      <c r="C146" s="49" t="s">
        <v>50</v>
      </c>
      <c r="D146" s="49" t="s">
        <v>101</v>
      </c>
      <c r="E146" s="135" t="s">
        <v>298</v>
      </c>
      <c r="F146" s="49" t="s">
        <v>53</v>
      </c>
      <c r="G146" s="49">
        <v>2024</v>
      </c>
      <c r="H146" s="49">
        <v>4</v>
      </c>
      <c r="I146" s="49">
        <v>2</v>
      </c>
      <c r="J146" s="49" t="s">
        <v>1164</v>
      </c>
      <c r="K146" s="49" t="s">
        <v>1165</v>
      </c>
      <c r="L146" s="49" t="s">
        <v>1169</v>
      </c>
      <c r="M146" s="49" t="s">
        <v>1161</v>
      </c>
      <c r="N146" s="49" t="s">
        <v>303</v>
      </c>
      <c r="O146" s="49">
        <v>4</v>
      </c>
      <c r="P146" s="135">
        <v>45536</v>
      </c>
      <c r="Q146" s="135">
        <v>45657</v>
      </c>
      <c r="R146" s="49">
        <v>18</v>
      </c>
      <c r="S146" s="49" t="s">
        <v>60</v>
      </c>
      <c r="T146" s="49" t="s">
        <v>60</v>
      </c>
      <c r="U146" s="49" t="s">
        <v>60</v>
      </c>
      <c r="V146" s="82">
        <v>0</v>
      </c>
      <c r="W146" s="50" t="s">
        <v>1170</v>
      </c>
      <c r="X146" s="83" t="s">
        <v>62</v>
      </c>
      <c r="Y146" s="83" t="s">
        <v>62</v>
      </c>
      <c r="Z146" s="73"/>
      <c r="AA146" s="73"/>
      <c r="AB146" s="73"/>
      <c r="AC146" s="73"/>
      <c r="AD146" s="73"/>
      <c r="AE146" s="73"/>
      <c r="AF146" s="49"/>
      <c r="AG146" s="141">
        <v>1</v>
      </c>
      <c r="AH146" s="49" t="s">
        <v>309</v>
      </c>
      <c r="AI146" s="98" t="s">
        <v>1171</v>
      </c>
      <c r="AJ146" s="141">
        <v>1</v>
      </c>
      <c r="AK146" s="49" t="s">
        <v>311</v>
      </c>
      <c r="AL146" s="73" t="s">
        <v>72</v>
      </c>
      <c r="AM146" s="73" t="s">
        <v>73</v>
      </c>
      <c r="AN146" s="197" t="s">
        <v>95</v>
      </c>
      <c r="AO146" s="197" t="s">
        <v>74</v>
      </c>
      <c r="AP146" s="115"/>
      <c r="AQ146" s="115"/>
      <c r="AR146" s="115"/>
      <c r="AS146" s="115"/>
      <c r="AT146" s="115"/>
      <c r="AU146" s="115"/>
      <c r="AV146" s="115"/>
      <c r="AW146" s="194"/>
      <c r="AX146" s="194"/>
      <c r="AY146" s="174"/>
      <c r="AZ146" s="174"/>
      <c r="BA146" s="174"/>
      <c r="BB146" s="188"/>
      <c r="BC146" s="188"/>
      <c r="BD146" s="188"/>
      <c r="BE146" s="188"/>
      <c r="BF146" s="188"/>
      <c r="BG146" s="295"/>
    </row>
    <row r="147" spans="1:61" ht="180" x14ac:dyDescent="0.25">
      <c r="A147" s="25"/>
      <c r="B147" s="134">
        <v>90</v>
      </c>
      <c r="C147" s="49" t="s">
        <v>50</v>
      </c>
      <c r="D147" s="49" t="s">
        <v>101</v>
      </c>
      <c r="E147" s="135" t="s">
        <v>298</v>
      </c>
      <c r="F147" s="49" t="s">
        <v>312</v>
      </c>
      <c r="G147" s="49">
        <v>2024</v>
      </c>
      <c r="H147" s="49">
        <v>5</v>
      </c>
      <c r="I147" s="49">
        <v>1</v>
      </c>
      <c r="J147" s="49" t="s">
        <v>366</v>
      </c>
      <c r="K147" s="49" t="s">
        <v>314</v>
      </c>
      <c r="L147" s="49" t="s">
        <v>1172</v>
      </c>
      <c r="M147" s="49" t="s">
        <v>1173</v>
      </c>
      <c r="N147" s="49" t="s">
        <v>317</v>
      </c>
      <c r="O147" s="49">
        <v>8</v>
      </c>
      <c r="P147" s="135">
        <v>45551</v>
      </c>
      <c r="Q147" s="135">
        <v>45657</v>
      </c>
      <c r="R147" s="49">
        <v>16</v>
      </c>
      <c r="S147" s="49">
        <v>5</v>
      </c>
      <c r="T147" s="49" t="s">
        <v>1174</v>
      </c>
      <c r="U147" s="49" t="s">
        <v>60</v>
      </c>
      <c r="V147" s="82">
        <v>0.25</v>
      </c>
      <c r="W147" s="50" t="s">
        <v>1175</v>
      </c>
      <c r="X147" s="83" t="s">
        <v>62</v>
      </c>
      <c r="Y147" s="83" t="s">
        <v>62</v>
      </c>
      <c r="Z147" s="49" t="s">
        <v>60</v>
      </c>
      <c r="AA147" s="49" t="s">
        <v>60</v>
      </c>
      <c r="AB147" s="49" t="s">
        <v>60</v>
      </c>
      <c r="AC147" s="137">
        <v>0.25</v>
      </c>
      <c r="AD147" s="143" t="s">
        <v>1176</v>
      </c>
      <c r="AE147" s="73" t="s">
        <v>62</v>
      </c>
      <c r="AF147" s="73" t="s">
        <v>62</v>
      </c>
      <c r="AG147" s="73" t="s">
        <v>1151</v>
      </c>
      <c r="AH147" s="49" t="s">
        <v>1177</v>
      </c>
      <c r="AI147" s="73" t="s">
        <v>1151</v>
      </c>
      <c r="AJ147" s="141">
        <v>0</v>
      </c>
      <c r="AK147" s="49" t="s">
        <v>1178</v>
      </c>
      <c r="AL147" s="73" t="s">
        <v>62</v>
      </c>
      <c r="AM147" s="73" t="s">
        <v>62</v>
      </c>
      <c r="AN147" s="37"/>
      <c r="AO147" s="37"/>
      <c r="AP147" s="93" t="s">
        <v>397</v>
      </c>
      <c r="AQ147" s="92" t="s">
        <v>1177</v>
      </c>
      <c r="AR147" s="93" t="s">
        <v>397</v>
      </c>
      <c r="AS147" s="146">
        <v>0.25</v>
      </c>
      <c r="AT147" s="92" t="s">
        <v>1179</v>
      </c>
      <c r="AU147" s="73" t="s">
        <v>62</v>
      </c>
      <c r="AV147" s="73" t="s">
        <v>62</v>
      </c>
      <c r="AW147" s="73"/>
      <c r="AX147" s="73"/>
      <c r="AY147" s="146">
        <v>1</v>
      </c>
      <c r="AZ147" s="92" t="s">
        <v>1180</v>
      </c>
      <c r="BA147" s="177" t="s">
        <v>1181</v>
      </c>
      <c r="BB147" s="92" t="s">
        <v>1182</v>
      </c>
      <c r="BC147" s="92" t="s">
        <v>1183</v>
      </c>
      <c r="BD147" s="73" t="s">
        <v>62</v>
      </c>
      <c r="BE147" s="73" t="s">
        <v>62</v>
      </c>
      <c r="BF147" s="316"/>
      <c r="BG147" s="317"/>
    </row>
    <row r="148" spans="1:61" s="31" customFormat="1" ht="96" hidden="1" x14ac:dyDescent="0.25">
      <c r="A148" s="25"/>
      <c r="B148" s="134">
        <v>90</v>
      </c>
      <c r="C148" s="49" t="s">
        <v>50</v>
      </c>
      <c r="D148" s="49" t="s">
        <v>101</v>
      </c>
      <c r="E148" s="135" t="s">
        <v>298</v>
      </c>
      <c r="F148" s="49" t="s">
        <v>312</v>
      </c>
      <c r="G148" s="49">
        <v>2024</v>
      </c>
      <c r="H148" s="49">
        <v>5</v>
      </c>
      <c r="I148" s="49">
        <v>2</v>
      </c>
      <c r="J148" s="49" t="s">
        <v>366</v>
      </c>
      <c r="K148" s="49" t="s">
        <v>314</v>
      </c>
      <c r="L148" s="49" t="s">
        <v>1184</v>
      </c>
      <c r="M148" s="302" t="s">
        <v>1173</v>
      </c>
      <c r="N148" s="302" t="s">
        <v>317</v>
      </c>
      <c r="O148" s="302">
        <v>8</v>
      </c>
      <c r="P148" s="303">
        <v>45551</v>
      </c>
      <c r="Q148" s="303">
        <v>45657</v>
      </c>
      <c r="R148" s="302">
        <v>16</v>
      </c>
      <c r="S148" s="49" t="s">
        <v>60</v>
      </c>
      <c r="T148" s="49" t="s">
        <v>60</v>
      </c>
      <c r="U148" s="49" t="s">
        <v>60</v>
      </c>
      <c r="V148" s="82">
        <v>0</v>
      </c>
      <c r="W148" s="50" t="s">
        <v>1185</v>
      </c>
      <c r="X148" s="83" t="s">
        <v>62</v>
      </c>
      <c r="Y148" s="83" t="s">
        <v>62</v>
      </c>
      <c r="Z148" s="49" t="s">
        <v>60</v>
      </c>
      <c r="AA148" s="49" t="s">
        <v>60</v>
      </c>
      <c r="AB148" s="49" t="s">
        <v>60</v>
      </c>
      <c r="AC148" s="137">
        <v>0</v>
      </c>
      <c r="AD148" s="145" t="s">
        <v>1186</v>
      </c>
      <c r="AE148" s="73" t="s">
        <v>62</v>
      </c>
      <c r="AF148" s="73" t="s">
        <v>62</v>
      </c>
      <c r="AG148" s="141">
        <v>1</v>
      </c>
      <c r="AH148" s="49" t="s">
        <v>1187</v>
      </c>
      <c r="AI148" s="88" t="s">
        <v>1188</v>
      </c>
      <c r="AJ148" s="141">
        <v>1</v>
      </c>
      <c r="AK148" s="49" t="s">
        <v>1189</v>
      </c>
      <c r="AL148" s="73" t="s">
        <v>72</v>
      </c>
      <c r="AM148" s="73" t="s">
        <v>73</v>
      </c>
      <c r="AN148" s="197" t="s">
        <v>95</v>
      </c>
      <c r="AO148" s="197" t="s">
        <v>74</v>
      </c>
      <c r="AP148" s="115"/>
      <c r="AQ148" s="115"/>
      <c r="AR148" s="115"/>
      <c r="AS148" s="115"/>
      <c r="AT148" s="115"/>
      <c r="AU148" s="115"/>
      <c r="AV148" s="115"/>
      <c r="AW148" s="194"/>
      <c r="AX148" s="194"/>
      <c r="AY148" s="174"/>
      <c r="AZ148" s="174"/>
      <c r="BA148" s="174"/>
      <c r="BB148" s="188"/>
      <c r="BC148" s="188"/>
      <c r="BD148" s="188"/>
      <c r="BE148" s="188"/>
      <c r="BF148" s="188"/>
      <c r="BG148" s="295"/>
    </row>
    <row r="149" spans="1:61" s="31" customFormat="1" ht="216" hidden="1" x14ac:dyDescent="0.25">
      <c r="A149" s="25"/>
      <c r="B149" s="134">
        <v>91</v>
      </c>
      <c r="C149" s="49" t="s">
        <v>50</v>
      </c>
      <c r="D149" s="49" t="s">
        <v>101</v>
      </c>
      <c r="E149" s="135" t="s">
        <v>298</v>
      </c>
      <c r="F149" s="49" t="s">
        <v>323</v>
      </c>
      <c r="G149" s="49">
        <v>2024</v>
      </c>
      <c r="H149" s="49">
        <v>6</v>
      </c>
      <c r="I149" s="49">
        <v>1</v>
      </c>
      <c r="J149" s="49" t="s">
        <v>1190</v>
      </c>
      <c r="K149" s="49" t="s">
        <v>1191</v>
      </c>
      <c r="L149" s="49" t="s">
        <v>1192</v>
      </c>
      <c r="M149" s="49" t="s">
        <v>1193</v>
      </c>
      <c r="N149" s="49" t="s">
        <v>303</v>
      </c>
      <c r="O149" s="49">
        <v>4</v>
      </c>
      <c r="P149" s="135">
        <v>45536</v>
      </c>
      <c r="Q149" s="135">
        <v>45657</v>
      </c>
      <c r="R149" s="49">
        <v>18</v>
      </c>
      <c r="S149" s="49">
        <v>2</v>
      </c>
      <c r="T149" s="49" t="s">
        <v>1194</v>
      </c>
      <c r="U149" s="87" t="s">
        <v>1195</v>
      </c>
      <c r="V149" s="82">
        <v>0.5</v>
      </c>
      <c r="W149" s="50" t="s">
        <v>1196</v>
      </c>
      <c r="X149" s="83" t="s">
        <v>62</v>
      </c>
      <c r="Y149" s="83" t="s">
        <v>62</v>
      </c>
      <c r="Z149" s="145" t="s">
        <v>60</v>
      </c>
      <c r="AA149" s="143" t="s">
        <v>1197</v>
      </c>
      <c r="AB149" s="86" t="s">
        <v>1198</v>
      </c>
      <c r="AC149" s="137">
        <v>1</v>
      </c>
      <c r="AD149" s="143" t="s">
        <v>1199</v>
      </c>
      <c r="AE149" s="73" t="s">
        <v>72</v>
      </c>
      <c r="AF149" s="73" t="s">
        <v>73</v>
      </c>
      <c r="AG149" s="115"/>
      <c r="AH149" s="194"/>
      <c r="AI149" s="115"/>
      <c r="AJ149" s="115"/>
      <c r="AK149" s="194"/>
      <c r="AL149" s="115"/>
      <c r="AM149" s="115"/>
      <c r="AN149" s="196"/>
      <c r="AO149" s="196"/>
      <c r="AP149" s="115"/>
      <c r="AQ149" s="115"/>
      <c r="AR149" s="115"/>
      <c r="AS149" s="115"/>
      <c r="AT149" s="115"/>
      <c r="AU149" s="115"/>
      <c r="AV149" s="115"/>
      <c r="AW149" s="115"/>
      <c r="AX149" s="115"/>
      <c r="AY149" s="174"/>
      <c r="AZ149" s="174"/>
      <c r="BA149" s="174"/>
      <c r="BB149" s="188"/>
      <c r="BC149" s="188"/>
      <c r="BD149" s="188"/>
      <c r="BE149" s="188"/>
      <c r="BF149" s="188"/>
      <c r="BG149" s="295"/>
    </row>
    <row r="150" spans="1:61" s="31" customFormat="1" ht="84" hidden="1" x14ac:dyDescent="0.25">
      <c r="A150" s="25"/>
      <c r="B150" s="134">
        <v>91</v>
      </c>
      <c r="C150" s="49" t="s">
        <v>50</v>
      </c>
      <c r="D150" s="49" t="s">
        <v>101</v>
      </c>
      <c r="E150" s="135" t="s">
        <v>298</v>
      </c>
      <c r="F150" s="49"/>
      <c r="G150" s="49">
        <v>2024</v>
      </c>
      <c r="H150" s="49">
        <v>6</v>
      </c>
      <c r="I150" s="49">
        <v>2</v>
      </c>
      <c r="J150" s="49" t="s">
        <v>1190</v>
      </c>
      <c r="K150" s="49" t="s">
        <v>1151</v>
      </c>
      <c r="L150" s="49" t="s">
        <v>1200</v>
      </c>
      <c r="M150" s="302" t="s">
        <v>1193</v>
      </c>
      <c r="N150" s="302" t="s">
        <v>303</v>
      </c>
      <c r="O150" s="302">
        <v>8</v>
      </c>
      <c r="P150" s="303">
        <v>45551</v>
      </c>
      <c r="Q150" s="303">
        <v>45657</v>
      </c>
      <c r="R150" s="302">
        <v>0</v>
      </c>
      <c r="S150" s="49" t="s">
        <v>60</v>
      </c>
      <c r="T150" s="49" t="s">
        <v>60</v>
      </c>
      <c r="U150" s="49" t="s">
        <v>60</v>
      </c>
      <c r="V150" s="82">
        <v>0</v>
      </c>
      <c r="W150" s="50" t="s">
        <v>1201</v>
      </c>
      <c r="X150" s="83" t="s">
        <v>62</v>
      </c>
      <c r="Y150" s="83" t="s">
        <v>62</v>
      </c>
      <c r="Z150" s="49" t="s">
        <v>60</v>
      </c>
      <c r="AA150" s="49" t="s">
        <v>60</v>
      </c>
      <c r="AB150" s="49" t="s">
        <v>60</v>
      </c>
      <c r="AC150" s="137">
        <v>0</v>
      </c>
      <c r="AD150" s="145" t="s">
        <v>1202</v>
      </c>
      <c r="AE150" s="73" t="s">
        <v>62</v>
      </c>
      <c r="AF150" s="73" t="s">
        <v>62</v>
      </c>
      <c r="AG150" s="141">
        <v>1</v>
      </c>
      <c r="AH150" s="49" t="s">
        <v>1203</v>
      </c>
      <c r="AI150" s="88" t="s">
        <v>1204</v>
      </c>
      <c r="AJ150" s="141">
        <v>1</v>
      </c>
      <c r="AK150" s="49" t="s">
        <v>1205</v>
      </c>
      <c r="AL150" s="73" t="s">
        <v>72</v>
      </c>
      <c r="AM150" s="73" t="s">
        <v>73</v>
      </c>
      <c r="AN150" s="197" t="s">
        <v>95</v>
      </c>
      <c r="AO150" s="197" t="s">
        <v>74</v>
      </c>
      <c r="AP150" s="115"/>
      <c r="AQ150" s="115"/>
      <c r="AR150" s="115"/>
      <c r="AS150" s="115"/>
      <c r="AT150" s="115"/>
      <c r="AU150" s="115"/>
      <c r="AV150" s="115"/>
      <c r="AW150" s="194"/>
      <c r="AX150" s="194"/>
      <c r="AY150" s="174"/>
      <c r="AZ150" s="174"/>
      <c r="BA150" s="174"/>
      <c r="BB150" s="188"/>
      <c r="BC150" s="188"/>
      <c r="BD150" s="188"/>
      <c r="BE150" s="188"/>
      <c r="BF150" s="188"/>
      <c r="BG150" s="295"/>
    </row>
    <row r="151" spans="1:61" ht="144" x14ac:dyDescent="0.25">
      <c r="A151" s="25"/>
      <c r="B151" s="134">
        <v>92</v>
      </c>
      <c r="C151" s="49" t="s">
        <v>50</v>
      </c>
      <c r="D151" s="49" t="s">
        <v>101</v>
      </c>
      <c r="E151" s="135" t="s">
        <v>298</v>
      </c>
      <c r="F151" s="49" t="s">
        <v>227</v>
      </c>
      <c r="G151" s="49">
        <v>2024</v>
      </c>
      <c r="H151" s="49">
        <v>7</v>
      </c>
      <c r="I151" s="49">
        <v>1</v>
      </c>
      <c r="J151" s="49" t="s">
        <v>1206</v>
      </c>
      <c r="K151" s="49" t="s">
        <v>1207</v>
      </c>
      <c r="L151" s="49" t="s">
        <v>1208</v>
      </c>
      <c r="M151" s="49" t="s">
        <v>1209</v>
      </c>
      <c r="N151" s="49" t="s">
        <v>334</v>
      </c>
      <c r="O151" s="49">
        <v>1</v>
      </c>
      <c r="P151" s="135">
        <v>45566</v>
      </c>
      <c r="Q151" s="135">
        <v>45596</v>
      </c>
      <c r="R151" s="49">
        <v>5</v>
      </c>
      <c r="S151" s="49">
        <v>0</v>
      </c>
      <c r="T151" s="49" t="s">
        <v>1210</v>
      </c>
      <c r="U151" s="49" t="s">
        <v>60</v>
      </c>
      <c r="V151" s="50">
        <v>0</v>
      </c>
      <c r="W151" s="50" t="s">
        <v>1211</v>
      </c>
      <c r="X151" s="83" t="s">
        <v>62</v>
      </c>
      <c r="Y151" s="83" t="s">
        <v>62</v>
      </c>
      <c r="Z151" s="49" t="s">
        <v>60</v>
      </c>
      <c r="AA151" s="49" t="s">
        <v>60</v>
      </c>
      <c r="AB151" s="49" t="s">
        <v>60</v>
      </c>
      <c r="AC151" s="137">
        <v>0</v>
      </c>
      <c r="AD151" s="145" t="s">
        <v>1202</v>
      </c>
      <c r="AE151" s="73" t="s">
        <v>62</v>
      </c>
      <c r="AF151" s="73" t="s">
        <v>62</v>
      </c>
      <c r="AG151" s="73" t="s">
        <v>1151</v>
      </c>
      <c r="AH151" s="73" t="s">
        <v>1212</v>
      </c>
      <c r="AI151" s="73" t="s">
        <v>75</v>
      </c>
      <c r="AJ151" s="141">
        <v>0</v>
      </c>
      <c r="AK151" s="49" t="s">
        <v>1178</v>
      </c>
      <c r="AL151" s="73" t="s">
        <v>62</v>
      </c>
      <c r="AM151" s="73" t="s">
        <v>62</v>
      </c>
      <c r="AN151" s="37"/>
      <c r="AO151" s="37"/>
      <c r="AP151" s="114" t="s">
        <v>397</v>
      </c>
      <c r="AQ151" s="92" t="s">
        <v>1212</v>
      </c>
      <c r="AR151" s="92" t="s">
        <v>397</v>
      </c>
      <c r="AS151" s="146">
        <v>0</v>
      </c>
      <c r="AT151" s="92" t="s">
        <v>1213</v>
      </c>
      <c r="AU151" s="73" t="s">
        <v>62</v>
      </c>
      <c r="AV151" s="73" t="s">
        <v>62</v>
      </c>
      <c r="AW151" s="73"/>
      <c r="AX151" s="73"/>
      <c r="AY151" s="146">
        <v>0</v>
      </c>
      <c r="AZ151" s="92" t="s">
        <v>1214</v>
      </c>
      <c r="BA151" s="92" t="s">
        <v>1151</v>
      </c>
      <c r="BB151" s="146">
        <v>0</v>
      </c>
      <c r="BC151" s="92" t="s">
        <v>1215</v>
      </c>
      <c r="BD151" s="73" t="s">
        <v>62</v>
      </c>
      <c r="BE151" s="73" t="s">
        <v>62</v>
      </c>
      <c r="BF151" s="316"/>
      <c r="BG151" s="317"/>
    </row>
    <row r="152" spans="1:61" ht="348" x14ac:dyDescent="0.25">
      <c r="A152" s="25"/>
      <c r="B152" s="134">
        <v>92</v>
      </c>
      <c r="C152" s="49" t="s">
        <v>50</v>
      </c>
      <c r="D152" s="49" t="s">
        <v>101</v>
      </c>
      <c r="E152" s="135" t="s">
        <v>298</v>
      </c>
      <c r="F152" s="49" t="s">
        <v>227</v>
      </c>
      <c r="G152" s="49">
        <v>2024</v>
      </c>
      <c r="H152" s="49">
        <v>7</v>
      </c>
      <c r="I152" s="49">
        <v>2</v>
      </c>
      <c r="J152" s="49" t="s">
        <v>1206</v>
      </c>
      <c r="K152" s="49" t="s">
        <v>1207</v>
      </c>
      <c r="L152" s="49" t="s">
        <v>1216</v>
      </c>
      <c r="M152" s="49" t="s">
        <v>1217</v>
      </c>
      <c r="N152" s="49" t="s">
        <v>334</v>
      </c>
      <c r="O152" s="49">
        <v>3</v>
      </c>
      <c r="P152" s="135">
        <v>45545</v>
      </c>
      <c r="Q152" s="135">
        <v>45657</v>
      </c>
      <c r="R152" s="49">
        <v>16</v>
      </c>
      <c r="S152" s="49">
        <v>0</v>
      </c>
      <c r="T152" s="49" t="s">
        <v>1218</v>
      </c>
      <c r="U152" s="84" t="s">
        <v>1219</v>
      </c>
      <c r="V152" s="82">
        <v>0</v>
      </c>
      <c r="W152" s="50" t="s">
        <v>1220</v>
      </c>
      <c r="X152" s="83" t="s">
        <v>62</v>
      </c>
      <c r="Y152" s="83" t="s">
        <v>62</v>
      </c>
      <c r="Z152" s="49" t="s">
        <v>60</v>
      </c>
      <c r="AA152" s="49" t="s">
        <v>60</v>
      </c>
      <c r="AB152" s="49" t="s">
        <v>60</v>
      </c>
      <c r="AC152" s="137">
        <v>0</v>
      </c>
      <c r="AD152" s="145" t="s">
        <v>1202</v>
      </c>
      <c r="AE152" s="73" t="s">
        <v>62</v>
      </c>
      <c r="AF152" s="73" t="s">
        <v>62</v>
      </c>
      <c r="AG152" s="141">
        <v>0.33</v>
      </c>
      <c r="AH152" s="49" t="s">
        <v>1221</v>
      </c>
      <c r="AI152" s="88" t="s">
        <v>1222</v>
      </c>
      <c r="AJ152" s="141">
        <v>0.33</v>
      </c>
      <c r="AK152" s="49" t="s">
        <v>1223</v>
      </c>
      <c r="AL152" s="73" t="s">
        <v>62</v>
      </c>
      <c r="AM152" s="73" t="s">
        <v>62</v>
      </c>
      <c r="AN152" s="37"/>
      <c r="AO152" s="37"/>
      <c r="AP152" s="114">
        <v>0.66</v>
      </c>
      <c r="AQ152" s="92" t="s">
        <v>1224</v>
      </c>
      <c r="AR152" s="90" t="s">
        <v>1222</v>
      </c>
      <c r="AS152" s="146">
        <v>0.66</v>
      </c>
      <c r="AT152" s="92" t="s">
        <v>1225</v>
      </c>
      <c r="AU152" s="73" t="s">
        <v>62</v>
      </c>
      <c r="AV152" s="73" t="s">
        <v>62</v>
      </c>
      <c r="AW152" s="73"/>
      <c r="AX152" s="73"/>
      <c r="AY152" s="146">
        <v>1</v>
      </c>
      <c r="AZ152" s="92" t="s">
        <v>1226</v>
      </c>
      <c r="BA152" s="177" t="s">
        <v>1222</v>
      </c>
      <c r="BB152" s="146">
        <v>1</v>
      </c>
      <c r="BC152" s="92" t="s">
        <v>1227</v>
      </c>
      <c r="BD152" s="73" t="s">
        <v>72</v>
      </c>
      <c r="BE152" s="73" t="s">
        <v>73</v>
      </c>
      <c r="BF152" s="316" t="s">
        <v>74</v>
      </c>
      <c r="BG152" s="317" t="s">
        <v>95</v>
      </c>
      <c r="BI152" s="324"/>
    </row>
    <row r="153" spans="1:61" ht="144" x14ac:dyDescent="0.2">
      <c r="A153" s="25"/>
      <c r="B153" s="134">
        <v>92</v>
      </c>
      <c r="C153" s="49" t="s">
        <v>50</v>
      </c>
      <c r="D153" s="49" t="s">
        <v>101</v>
      </c>
      <c r="E153" s="135" t="s">
        <v>298</v>
      </c>
      <c r="F153" s="49" t="s">
        <v>227</v>
      </c>
      <c r="G153" s="49">
        <v>2024</v>
      </c>
      <c r="H153" s="49">
        <v>7</v>
      </c>
      <c r="I153" s="49">
        <v>3</v>
      </c>
      <c r="J153" s="49" t="s">
        <v>1206</v>
      </c>
      <c r="K153" s="49" t="s">
        <v>1207</v>
      </c>
      <c r="L153" s="49" t="s">
        <v>1228</v>
      </c>
      <c r="M153" s="143" t="s">
        <v>1217</v>
      </c>
      <c r="N153" s="143" t="s">
        <v>334</v>
      </c>
      <c r="O153" s="143">
        <v>3</v>
      </c>
      <c r="P153" s="243">
        <v>45545</v>
      </c>
      <c r="Q153" s="243">
        <v>45657</v>
      </c>
      <c r="R153" s="143">
        <v>16</v>
      </c>
      <c r="S153" s="49" t="s">
        <v>60</v>
      </c>
      <c r="T153" s="49" t="s">
        <v>60</v>
      </c>
      <c r="U153" s="49" t="s">
        <v>60</v>
      </c>
      <c r="V153" s="82">
        <v>0</v>
      </c>
      <c r="W153" s="50" t="s">
        <v>1229</v>
      </c>
      <c r="X153" s="83" t="s">
        <v>62</v>
      </c>
      <c r="Y153" s="83" t="s">
        <v>62</v>
      </c>
      <c r="Z153" s="49" t="s">
        <v>60</v>
      </c>
      <c r="AA153" s="49" t="s">
        <v>60</v>
      </c>
      <c r="AB153" s="49" t="s">
        <v>60</v>
      </c>
      <c r="AC153" s="137">
        <v>0</v>
      </c>
      <c r="AD153" s="145" t="s">
        <v>1230</v>
      </c>
      <c r="AE153" s="73" t="s">
        <v>62</v>
      </c>
      <c r="AF153" s="73" t="s">
        <v>62</v>
      </c>
      <c r="AG153" s="141">
        <v>1</v>
      </c>
      <c r="AH153" s="49" t="s">
        <v>1221</v>
      </c>
      <c r="AI153" s="88" t="s">
        <v>1231</v>
      </c>
      <c r="AJ153" s="141">
        <v>0.33</v>
      </c>
      <c r="AK153" s="49" t="s">
        <v>1223</v>
      </c>
      <c r="AL153" s="73" t="s">
        <v>62</v>
      </c>
      <c r="AM153" s="73" t="s">
        <v>62</v>
      </c>
      <c r="AN153" s="37"/>
      <c r="AO153" s="244"/>
      <c r="AP153" s="114">
        <v>0.66</v>
      </c>
      <c r="AQ153" s="92" t="s">
        <v>1224</v>
      </c>
      <c r="AR153" s="90" t="s">
        <v>1232</v>
      </c>
      <c r="AS153" s="146">
        <v>0.66</v>
      </c>
      <c r="AT153" s="92" t="s">
        <v>1233</v>
      </c>
      <c r="AU153" s="73" t="s">
        <v>62</v>
      </c>
      <c r="AV153" s="73" t="s">
        <v>62</v>
      </c>
      <c r="AW153" s="73"/>
      <c r="AX153" s="73"/>
      <c r="AY153" s="146">
        <v>1</v>
      </c>
      <c r="AZ153" s="92" t="s">
        <v>1226</v>
      </c>
      <c r="BA153" s="177" t="s">
        <v>1232</v>
      </c>
      <c r="BB153" s="146">
        <v>1</v>
      </c>
      <c r="BC153" s="92" t="s">
        <v>1227</v>
      </c>
      <c r="BD153" s="73" t="s">
        <v>72</v>
      </c>
      <c r="BE153" s="73" t="s">
        <v>73</v>
      </c>
      <c r="BF153" s="316" t="s">
        <v>74</v>
      </c>
      <c r="BG153" s="317" t="s">
        <v>95</v>
      </c>
      <c r="BI153" s="324"/>
    </row>
    <row r="154" spans="1:61" s="31" customFormat="1" ht="120" hidden="1" x14ac:dyDescent="0.25">
      <c r="A154" s="25"/>
      <c r="B154" s="134">
        <v>93</v>
      </c>
      <c r="C154" s="49" t="s">
        <v>50</v>
      </c>
      <c r="D154" s="49" t="s">
        <v>101</v>
      </c>
      <c r="E154" s="135" t="s">
        <v>298</v>
      </c>
      <c r="F154" s="49" t="s">
        <v>227</v>
      </c>
      <c r="G154" s="49">
        <v>2024</v>
      </c>
      <c r="H154" s="49">
        <v>8</v>
      </c>
      <c r="I154" s="49">
        <v>1</v>
      </c>
      <c r="J154" s="49" t="s">
        <v>1048</v>
      </c>
      <c r="K154" s="49" t="s">
        <v>336</v>
      </c>
      <c r="L154" s="49" t="s">
        <v>1234</v>
      </c>
      <c r="M154" s="49" t="s">
        <v>1235</v>
      </c>
      <c r="N154" s="49" t="s">
        <v>1113</v>
      </c>
      <c r="O154" s="49">
        <v>2</v>
      </c>
      <c r="P154" s="135">
        <v>45536</v>
      </c>
      <c r="Q154" s="135">
        <v>45657</v>
      </c>
      <c r="R154" s="49">
        <v>18</v>
      </c>
      <c r="S154" s="49">
        <v>1</v>
      </c>
      <c r="T154" s="49" t="s">
        <v>1236</v>
      </c>
      <c r="U154" s="84" t="s">
        <v>1237</v>
      </c>
      <c r="V154" s="82">
        <v>1</v>
      </c>
      <c r="W154" s="50" t="s">
        <v>1238</v>
      </c>
      <c r="X154" s="202" t="s">
        <v>72</v>
      </c>
      <c r="Y154" s="202" t="s">
        <v>133</v>
      </c>
      <c r="Z154" s="202"/>
      <c r="AA154" s="202"/>
      <c r="AB154" s="115"/>
      <c r="AC154" s="115"/>
      <c r="AD154" s="115"/>
      <c r="AE154" s="115"/>
      <c r="AF154" s="115"/>
      <c r="AG154" s="115"/>
      <c r="AH154" s="115"/>
      <c r="AI154" s="115"/>
      <c r="AJ154" s="115"/>
      <c r="AK154" s="115"/>
      <c r="AL154" s="115"/>
      <c r="AM154" s="115"/>
      <c r="AN154" s="196"/>
      <c r="AO154" s="196"/>
      <c r="AP154" s="174"/>
      <c r="AQ154" s="174"/>
      <c r="AR154" s="174"/>
      <c r="AS154" s="174"/>
      <c r="AT154" s="174"/>
      <c r="AU154" s="115"/>
      <c r="AV154" s="115"/>
      <c r="AW154" s="188"/>
      <c r="AX154" s="200"/>
      <c r="AY154" s="174"/>
      <c r="AZ154" s="174"/>
      <c r="BA154" s="174"/>
      <c r="BB154" s="188"/>
      <c r="BC154" s="188"/>
      <c r="BD154" s="188"/>
      <c r="BE154" s="188"/>
      <c r="BF154" s="188"/>
      <c r="BG154" s="295"/>
    </row>
    <row r="155" spans="1:61" ht="226.5" customHeight="1" x14ac:dyDescent="0.25">
      <c r="A155" s="25"/>
      <c r="B155" s="134">
        <v>93</v>
      </c>
      <c r="C155" s="49" t="s">
        <v>50</v>
      </c>
      <c r="D155" s="49" t="s">
        <v>101</v>
      </c>
      <c r="E155" s="135" t="s">
        <v>298</v>
      </c>
      <c r="F155" s="49"/>
      <c r="G155" s="49">
        <v>2024</v>
      </c>
      <c r="H155" s="49">
        <v>8</v>
      </c>
      <c r="I155" s="49">
        <v>2</v>
      </c>
      <c r="J155" s="49" t="s">
        <v>1048</v>
      </c>
      <c r="K155" s="49" t="s">
        <v>336</v>
      </c>
      <c r="L155" s="49" t="s">
        <v>1239</v>
      </c>
      <c r="M155" s="49" t="s">
        <v>1240</v>
      </c>
      <c r="N155" s="49" t="s">
        <v>1113</v>
      </c>
      <c r="O155" s="49">
        <v>2</v>
      </c>
      <c r="P155" s="135">
        <v>45566</v>
      </c>
      <c r="Q155" s="135">
        <v>45657</v>
      </c>
      <c r="R155" s="49">
        <v>13</v>
      </c>
      <c r="S155" s="49" t="s">
        <v>75</v>
      </c>
      <c r="T155" s="49" t="s">
        <v>1241</v>
      </c>
      <c r="U155" s="49" t="s">
        <v>60</v>
      </c>
      <c r="V155" s="82">
        <v>0</v>
      </c>
      <c r="W155" s="50" t="s">
        <v>1242</v>
      </c>
      <c r="X155" s="83" t="s">
        <v>62</v>
      </c>
      <c r="Y155" s="83" t="s">
        <v>62</v>
      </c>
      <c r="Z155" s="145" t="s">
        <v>60</v>
      </c>
      <c r="AA155" s="143" t="s">
        <v>1243</v>
      </c>
      <c r="AB155" s="86" t="s">
        <v>1244</v>
      </c>
      <c r="AC155" s="137">
        <v>0.5</v>
      </c>
      <c r="AD155" s="143" t="s">
        <v>1245</v>
      </c>
      <c r="AE155" s="73" t="s">
        <v>62</v>
      </c>
      <c r="AF155" s="73" t="s">
        <v>62</v>
      </c>
      <c r="AG155" s="73" t="s">
        <v>1151</v>
      </c>
      <c r="AH155" s="49" t="s">
        <v>1246</v>
      </c>
      <c r="AI155" s="73" t="s">
        <v>75</v>
      </c>
      <c r="AJ155" s="141">
        <v>0</v>
      </c>
      <c r="AK155" s="49" t="s">
        <v>1178</v>
      </c>
      <c r="AL155" s="73" t="s">
        <v>62</v>
      </c>
      <c r="AM155" s="73" t="s">
        <v>62</v>
      </c>
      <c r="AN155" s="37"/>
      <c r="AO155" s="37"/>
      <c r="AP155" s="114">
        <v>0.5</v>
      </c>
      <c r="AQ155" s="92" t="s">
        <v>1247</v>
      </c>
      <c r="AR155" s="237" t="s">
        <v>1248</v>
      </c>
      <c r="AS155" s="146">
        <v>0.5</v>
      </c>
      <c r="AT155" s="92" t="s">
        <v>1249</v>
      </c>
      <c r="AU155" s="73" t="s">
        <v>62</v>
      </c>
      <c r="AV155" s="73" t="s">
        <v>62</v>
      </c>
      <c r="AW155" s="73"/>
      <c r="AX155" s="73"/>
      <c r="AY155" s="146">
        <v>1</v>
      </c>
      <c r="AZ155" s="92" t="s">
        <v>1250</v>
      </c>
      <c r="BA155" s="177" t="s">
        <v>1248</v>
      </c>
      <c r="BB155" s="146">
        <v>1</v>
      </c>
      <c r="BC155" s="92" t="s">
        <v>1251</v>
      </c>
      <c r="BD155" s="73" t="s">
        <v>72</v>
      </c>
      <c r="BE155" s="73" t="s">
        <v>73</v>
      </c>
      <c r="BF155" s="316" t="s">
        <v>74</v>
      </c>
      <c r="BG155" s="317" t="s">
        <v>95</v>
      </c>
      <c r="BI155" s="324"/>
    </row>
    <row r="156" spans="1:61" ht="156" x14ac:dyDescent="0.25">
      <c r="A156" s="25"/>
      <c r="B156" s="134">
        <v>93</v>
      </c>
      <c r="C156" s="49" t="s">
        <v>50</v>
      </c>
      <c r="D156" s="49" t="s">
        <v>101</v>
      </c>
      <c r="E156" s="135" t="s">
        <v>298</v>
      </c>
      <c r="F156" s="49"/>
      <c r="G156" s="49">
        <v>2024</v>
      </c>
      <c r="H156" s="49">
        <v>8</v>
      </c>
      <c r="I156" s="49">
        <v>3</v>
      </c>
      <c r="J156" s="49" t="s">
        <v>1048</v>
      </c>
      <c r="K156" s="49" t="s">
        <v>1085</v>
      </c>
      <c r="L156" s="49" t="s">
        <v>1252</v>
      </c>
      <c r="M156" s="49" t="s">
        <v>1085</v>
      </c>
      <c r="N156" s="49" t="s">
        <v>334</v>
      </c>
      <c r="O156" s="49">
        <v>1</v>
      </c>
      <c r="P156" s="135">
        <v>45536</v>
      </c>
      <c r="Q156" s="135">
        <v>45657</v>
      </c>
      <c r="R156" s="49">
        <v>18</v>
      </c>
      <c r="S156" s="49" t="s">
        <v>75</v>
      </c>
      <c r="T156" s="49" t="s">
        <v>1253</v>
      </c>
      <c r="U156" s="49" t="s">
        <v>60</v>
      </c>
      <c r="V156" s="82">
        <v>0</v>
      </c>
      <c r="W156" s="50" t="s">
        <v>1242</v>
      </c>
      <c r="X156" s="83" t="s">
        <v>62</v>
      </c>
      <c r="Y156" s="83" t="s">
        <v>62</v>
      </c>
      <c r="Z156" s="136">
        <v>0</v>
      </c>
      <c r="AA156" s="143" t="s">
        <v>1091</v>
      </c>
      <c r="AB156" s="49" t="s">
        <v>60</v>
      </c>
      <c r="AC156" s="137">
        <v>0</v>
      </c>
      <c r="AD156" s="145" t="s">
        <v>1230</v>
      </c>
      <c r="AE156" s="73" t="s">
        <v>62</v>
      </c>
      <c r="AF156" s="73" t="s">
        <v>62</v>
      </c>
      <c r="AG156" s="141">
        <v>1</v>
      </c>
      <c r="AH156" s="49" t="s">
        <v>1254</v>
      </c>
      <c r="AI156" s="88" t="s">
        <v>1255</v>
      </c>
      <c r="AJ156" s="141">
        <v>0.7</v>
      </c>
      <c r="AK156" s="49" t="s">
        <v>1256</v>
      </c>
      <c r="AL156" s="73" t="s">
        <v>62</v>
      </c>
      <c r="AM156" s="73" t="s">
        <v>62</v>
      </c>
      <c r="AN156" s="37"/>
      <c r="AO156" s="37"/>
      <c r="AP156" s="114">
        <v>0.75</v>
      </c>
      <c r="AQ156" s="92" t="s">
        <v>1096</v>
      </c>
      <c r="AR156" s="237" t="s">
        <v>1257</v>
      </c>
      <c r="AS156" s="146">
        <v>0.7</v>
      </c>
      <c r="AT156" s="92" t="s">
        <v>1097</v>
      </c>
      <c r="AU156" s="73" t="s">
        <v>62</v>
      </c>
      <c r="AV156" s="73" t="s">
        <v>62</v>
      </c>
      <c r="AW156" s="73"/>
      <c r="AX156" s="73"/>
      <c r="AY156" s="146">
        <v>0.7</v>
      </c>
      <c r="AZ156" s="92" t="s">
        <v>1098</v>
      </c>
      <c r="BA156" s="177" t="s">
        <v>1257</v>
      </c>
      <c r="BB156" s="146">
        <v>0.7</v>
      </c>
      <c r="BC156" s="92" t="s">
        <v>1099</v>
      </c>
      <c r="BD156" s="73" t="s">
        <v>62</v>
      </c>
      <c r="BE156" s="73" t="s">
        <v>62</v>
      </c>
      <c r="BF156" s="316"/>
      <c r="BG156" s="317"/>
    </row>
    <row r="157" spans="1:61" s="31" customFormat="1" ht="240" hidden="1" x14ac:dyDescent="0.25">
      <c r="A157" s="33"/>
      <c r="B157" s="134">
        <v>94</v>
      </c>
      <c r="C157" s="49" t="s">
        <v>50</v>
      </c>
      <c r="D157" s="49" t="s">
        <v>1258</v>
      </c>
      <c r="E157" s="49" t="s">
        <v>215</v>
      </c>
      <c r="F157" s="49" t="s">
        <v>1259</v>
      </c>
      <c r="G157" s="49">
        <v>2013</v>
      </c>
      <c r="H157" s="49" t="s">
        <v>1260</v>
      </c>
      <c r="I157" s="49">
        <v>1</v>
      </c>
      <c r="J157" s="49" t="s">
        <v>1261</v>
      </c>
      <c r="K157" s="49" t="s">
        <v>1262</v>
      </c>
      <c r="L157" s="49" t="s">
        <v>1263</v>
      </c>
      <c r="M157" s="49" t="s">
        <v>1264</v>
      </c>
      <c r="N157" s="49" t="s">
        <v>1264</v>
      </c>
      <c r="O157" s="49">
        <v>1</v>
      </c>
      <c r="P157" s="135">
        <v>41496</v>
      </c>
      <c r="Q157" s="135">
        <v>45657</v>
      </c>
      <c r="R157" s="229">
        <f t="shared" ref="R157:R188" si="2">(DAYS360(P157,Q157))/360*54</f>
        <v>615.15000000000009</v>
      </c>
      <c r="S157" s="136">
        <v>1</v>
      </c>
      <c r="T157" s="49" t="s">
        <v>1265</v>
      </c>
      <c r="U157" s="234" t="s">
        <v>1266</v>
      </c>
      <c r="V157" s="82">
        <v>1</v>
      </c>
      <c r="W157" s="50" t="s">
        <v>1267</v>
      </c>
      <c r="X157" s="202" t="s">
        <v>72</v>
      </c>
      <c r="Y157" s="202" t="s">
        <v>133</v>
      </c>
      <c r="Z157" s="115"/>
      <c r="AA157" s="115"/>
      <c r="AB157" s="115"/>
      <c r="AC157" s="115"/>
      <c r="AD157" s="115"/>
      <c r="AE157" s="115"/>
      <c r="AF157" s="115"/>
      <c r="AG157" s="115"/>
      <c r="AH157" s="115"/>
      <c r="AI157" s="115"/>
      <c r="AJ157" s="115"/>
      <c r="AK157" s="115"/>
      <c r="AL157" s="115"/>
      <c r="AM157" s="115"/>
      <c r="AN157" s="196"/>
      <c r="AO157" s="196"/>
      <c r="AP157" s="174"/>
      <c r="AQ157" s="174"/>
      <c r="AR157" s="174"/>
      <c r="AS157" s="174"/>
      <c r="AT157" s="201"/>
      <c r="AU157" s="201"/>
      <c r="AV157" s="201"/>
      <c r="AW157" s="188"/>
      <c r="AX157" s="200"/>
      <c r="AY157" s="174"/>
      <c r="AZ157" s="174"/>
      <c r="BA157" s="174"/>
      <c r="BB157" s="174"/>
      <c r="BC157" s="174"/>
      <c r="BD157" s="174"/>
      <c r="BE157" s="174"/>
      <c r="BF157" s="174"/>
      <c r="BG157" s="294"/>
    </row>
    <row r="158" spans="1:61" s="31" customFormat="1" ht="189" hidden="1" customHeight="1" x14ac:dyDescent="0.25">
      <c r="A158" s="25"/>
      <c r="B158" s="134">
        <v>95</v>
      </c>
      <c r="C158" s="49" t="s">
        <v>50</v>
      </c>
      <c r="D158" s="49" t="s">
        <v>1258</v>
      </c>
      <c r="E158" s="49" t="s">
        <v>1268</v>
      </c>
      <c r="F158" s="49" t="s">
        <v>1259</v>
      </c>
      <c r="G158" s="49">
        <v>2022</v>
      </c>
      <c r="H158" s="49" t="s">
        <v>1269</v>
      </c>
      <c r="I158" s="49">
        <v>1</v>
      </c>
      <c r="J158" s="49" t="s">
        <v>1270</v>
      </c>
      <c r="K158" s="49" t="s">
        <v>1271</v>
      </c>
      <c r="L158" s="49" t="s">
        <v>1272</v>
      </c>
      <c r="M158" s="49" t="s">
        <v>1273</v>
      </c>
      <c r="N158" s="49" t="s">
        <v>1274</v>
      </c>
      <c r="O158" s="49">
        <v>6</v>
      </c>
      <c r="P158" s="135">
        <v>45411</v>
      </c>
      <c r="Q158" s="135">
        <v>45626</v>
      </c>
      <c r="R158" s="229">
        <f t="shared" si="2"/>
        <v>31.650000000000002</v>
      </c>
      <c r="S158" s="49" t="s">
        <v>60</v>
      </c>
      <c r="T158" s="49" t="s">
        <v>60</v>
      </c>
      <c r="U158" s="49" t="s">
        <v>60</v>
      </c>
      <c r="V158" s="82">
        <v>0.33</v>
      </c>
      <c r="W158" s="50" t="s">
        <v>1275</v>
      </c>
      <c r="X158" s="83" t="s">
        <v>62</v>
      </c>
      <c r="Y158" s="83" t="s">
        <v>62</v>
      </c>
      <c r="Z158" s="141">
        <v>1</v>
      </c>
      <c r="AA158" s="49" t="s">
        <v>1276</v>
      </c>
      <c r="AB158" s="84" t="s">
        <v>1277</v>
      </c>
      <c r="AC158" s="136">
        <v>1</v>
      </c>
      <c r="AD158" s="49" t="s">
        <v>1278</v>
      </c>
      <c r="AE158" s="73" t="s">
        <v>72</v>
      </c>
      <c r="AF158" s="73" t="s">
        <v>73</v>
      </c>
      <c r="AG158" s="190"/>
      <c r="AH158" s="194"/>
      <c r="AI158" s="115"/>
      <c r="AJ158" s="115"/>
      <c r="AK158" s="115"/>
      <c r="AL158" s="202"/>
      <c r="AM158" s="202"/>
      <c r="AN158" s="196"/>
      <c r="AO158" s="196"/>
      <c r="AP158" s="202"/>
      <c r="AQ158" s="202"/>
      <c r="AR158" s="202"/>
      <c r="AS158" s="202"/>
      <c r="AT158" s="202"/>
      <c r="AU158" s="202"/>
      <c r="AV158" s="202"/>
      <c r="AW158" s="115"/>
      <c r="AX158" s="115"/>
      <c r="AY158" s="115"/>
      <c r="AZ158" s="115"/>
      <c r="BA158" s="115"/>
      <c r="BB158" s="115"/>
      <c r="BC158" s="115"/>
      <c r="BD158" s="115"/>
      <c r="BE158" s="115"/>
      <c r="BF158" s="115"/>
      <c r="BG158" s="296"/>
    </row>
    <row r="159" spans="1:61" s="31" customFormat="1" ht="109.5" hidden="1" customHeight="1" x14ac:dyDescent="0.25">
      <c r="A159" s="25"/>
      <c r="B159" s="134">
        <v>96</v>
      </c>
      <c r="C159" s="49" t="s">
        <v>50</v>
      </c>
      <c r="D159" s="49" t="s">
        <v>1258</v>
      </c>
      <c r="E159" s="49" t="s">
        <v>658</v>
      </c>
      <c r="F159" s="49" t="s">
        <v>1259</v>
      </c>
      <c r="G159" s="49">
        <v>2022</v>
      </c>
      <c r="H159" s="49" t="s">
        <v>1279</v>
      </c>
      <c r="I159" s="49">
        <v>1</v>
      </c>
      <c r="J159" s="49" t="s">
        <v>1280</v>
      </c>
      <c r="K159" s="49" t="s">
        <v>1281</v>
      </c>
      <c r="L159" s="49" t="s">
        <v>1282</v>
      </c>
      <c r="M159" s="49" t="s">
        <v>1283</v>
      </c>
      <c r="N159" s="49" t="s">
        <v>1274</v>
      </c>
      <c r="O159" s="49">
        <v>6</v>
      </c>
      <c r="P159" s="135">
        <v>45411</v>
      </c>
      <c r="Q159" s="135">
        <v>45626</v>
      </c>
      <c r="R159" s="229">
        <f t="shared" si="2"/>
        <v>31.650000000000002</v>
      </c>
      <c r="S159" s="49" t="s">
        <v>60</v>
      </c>
      <c r="T159" s="49" t="s">
        <v>60</v>
      </c>
      <c r="U159" s="49" t="s">
        <v>60</v>
      </c>
      <c r="V159" s="82">
        <v>0.67</v>
      </c>
      <c r="W159" s="50" t="s">
        <v>1284</v>
      </c>
      <c r="X159" s="83" t="s">
        <v>62</v>
      </c>
      <c r="Y159" s="83" t="s">
        <v>62</v>
      </c>
      <c r="Z159" s="141">
        <v>1</v>
      </c>
      <c r="AA159" s="49" t="s">
        <v>1285</v>
      </c>
      <c r="AB159" s="84" t="s">
        <v>1286</v>
      </c>
      <c r="AC159" s="242">
        <v>0.72</v>
      </c>
      <c r="AD159" s="49" t="s">
        <v>1287</v>
      </c>
      <c r="AE159" s="239" t="s">
        <v>1288</v>
      </c>
      <c r="AF159" s="239" t="s">
        <v>1288</v>
      </c>
      <c r="AG159" s="141">
        <v>1</v>
      </c>
      <c r="AH159" s="49" t="s">
        <v>1289</v>
      </c>
      <c r="AI159" s="85" t="s">
        <v>1286</v>
      </c>
      <c r="AJ159" s="141">
        <v>1</v>
      </c>
      <c r="AK159" s="49" t="s">
        <v>1290</v>
      </c>
      <c r="AL159" s="73" t="s">
        <v>72</v>
      </c>
      <c r="AM159" s="73" t="s">
        <v>73</v>
      </c>
      <c r="AN159" s="196" t="s">
        <v>95</v>
      </c>
      <c r="AO159" s="198" t="s">
        <v>74</v>
      </c>
      <c r="AP159" s="115"/>
      <c r="AQ159" s="115"/>
      <c r="AR159" s="115"/>
      <c r="AS159" s="115"/>
      <c r="AT159" s="115"/>
      <c r="AU159" s="115"/>
      <c r="AV159" s="115"/>
      <c r="AW159" s="115"/>
      <c r="AX159" s="209"/>
      <c r="AY159" s="115"/>
      <c r="AZ159" s="115"/>
      <c r="BA159" s="115"/>
      <c r="BB159" s="115"/>
      <c r="BC159" s="115"/>
      <c r="BD159" s="115"/>
      <c r="BE159" s="115"/>
      <c r="BF159" s="115"/>
      <c r="BG159" s="296"/>
    </row>
    <row r="160" spans="1:61" s="31" customFormat="1" ht="132" hidden="1" x14ac:dyDescent="0.25">
      <c r="A160" s="25"/>
      <c r="B160" s="134">
        <v>97</v>
      </c>
      <c r="C160" s="49" t="s">
        <v>50</v>
      </c>
      <c r="D160" s="49" t="s">
        <v>1258</v>
      </c>
      <c r="E160" s="49" t="s">
        <v>1291</v>
      </c>
      <c r="F160" s="49" t="s">
        <v>1259</v>
      </c>
      <c r="G160" s="49">
        <v>2022</v>
      </c>
      <c r="H160" s="49" t="s">
        <v>1292</v>
      </c>
      <c r="I160" s="49">
        <v>1</v>
      </c>
      <c r="J160" s="49" t="s">
        <v>1293</v>
      </c>
      <c r="K160" s="49" t="s">
        <v>1294</v>
      </c>
      <c r="L160" s="49" t="s">
        <v>1295</v>
      </c>
      <c r="M160" s="49" t="s">
        <v>1296</v>
      </c>
      <c r="N160" s="49" t="s">
        <v>1297</v>
      </c>
      <c r="O160" s="49">
        <v>1</v>
      </c>
      <c r="P160" s="135" t="s">
        <v>1298</v>
      </c>
      <c r="Q160" s="135">
        <v>45657</v>
      </c>
      <c r="R160" s="229">
        <f t="shared" si="2"/>
        <v>54</v>
      </c>
      <c r="S160" s="136">
        <v>1</v>
      </c>
      <c r="T160" s="49" t="s">
        <v>1299</v>
      </c>
      <c r="U160" s="234" t="s">
        <v>1300</v>
      </c>
      <c r="V160" s="82">
        <v>1</v>
      </c>
      <c r="W160" s="50" t="s">
        <v>1301</v>
      </c>
      <c r="X160" s="202" t="s">
        <v>72</v>
      </c>
      <c r="Y160" s="202" t="s">
        <v>72</v>
      </c>
      <c r="Z160" s="115"/>
      <c r="AA160" s="115"/>
      <c r="AB160" s="115"/>
      <c r="AC160" s="115"/>
      <c r="AD160" s="115"/>
      <c r="AE160" s="115"/>
      <c r="AF160" s="115"/>
      <c r="AG160" s="115"/>
      <c r="AH160" s="115"/>
      <c r="AI160" s="115"/>
      <c r="AJ160" s="115"/>
      <c r="AK160" s="115"/>
      <c r="AL160" s="115"/>
      <c r="AM160" s="115"/>
      <c r="AN160" s="196"/>
      <c r="AO160" s="196"/>
      <c r="AP160" s="188"/>
      <c r="AQ160" s="188"/>
      <c r="AR160" s="188"/>
      <c r="AS160" s="188"/>
      <c r="AT160" s="188"/>
      <c r="AU160" s="115"/>
      <c r="AV160" s="115"/>
      <c r="AW160" s="188"/>
      <c r="AX160" s="200"/>
      <c r="AY160" s="188"/>
      <c r="AZ160" s="188"/>
      <c r="BA160" s="188"/>
      <c r="BB160" s="188"/>
      <c r="BC160" s="188"/>
      <c r="BD160" s="188"/>
      <c r="BE160" s="188"/>
      <c r="BF160" s="188"/>
      <c r="BG160" s="295"/>
    </row>
    <row r="161" spans="1:59" s="31" customFormat="1" ht="276" hidden="1" x14ac:dyDescent="0.25">
      <c r="A161" s="25"/>
      <c r="B161" s="134">
        <v>97</v>
      </c>
      <c r="C161" s="49" t="s">
        <v>50</v>
      </c>
      <c r="D161" s="49" t="s">
        <v>1258</v>
      </c>
      <c r="E161" s="49" t="s">
        <v>1291</v>
      </c>
      <c r="F161" s="49" t="s">
        <v>1259</v>
      </c>
      <c r="G161" s="49">
        <v>2022</v>
      </c>
      <c r="H161" s="49" t="s">
        <v>1302</v>
      </c>
      <c r="I161" s="49">
        <v>2</v>
      </c>
      <c r="J161" s="49" t="s">
        <v>1293</v>
      </c>
      <c r="K161" s="49" t="s">
        <v>1294</v>
      </c>
      <c r="L161" s="49" t="s">
        <v>1295</v>
      </c>
      <c r="M161" s="49" t="s">
        <v>1303</v>
      </c>
      <c r="N161" s="49" t="s">
        <v>1304</v>
      </c>
      <c r="O161" s="49">
        <v>12</v>
      </c>
      <c r="P161" s="135" t="s">
        <v>1298</v>
      </c>
      <c r="Q161" s="135">
        <v>45649</v>
      </c>
      <c r="R161" s="229">
        <f t="shared" si="2"/>
        <v>52.8</v>
      </c>
      <c r="S161" s="136">
        <v>1</v>
      </c>
      <c r="T161" s="49" t="s">
        <v>1305</v>
      </c>
      <c r="U161" s="234" t="s">
        <v>1306</v>
      </c>
      <c r="V161" s="82">
        <v>1</v>
      </c>
      <c r="W161" s="50" t="s">
        <v>1307</v>
      </c>
      <c r="X161" s="202" t="s">
        <v>72</v>
      </c>
      <c r="Y161" s="202" t="s">
        <v>72</v>
      </c>
      <c r="Z161" s="115"/>
      <c r="AA161" s="115"/>
      <c r="AB161" s="115"/>
      <c r="AC161" s="115"/>
      <c r="AD161" s="115"/>
      <c r="AE161" s="115"/>
      <c r="AF161" s="115"/>
      <c r="AG161" s="115"/>
      <c r="AH161" s="115"/>
      <c r="AI161" s="115"/>
      <c r="AJ161" s="115"/>
      <c r="AK161" s="115"/>
      <c r="AL161" s="115"/>
      <c r="AM161" s="115"/>
      <c r="AN161" s="196"/>
      <c r="AO161" s="196"/>
      <c r="AP161" s="188"/>
      <c r="AQ161" s="188"/>
      <c r="AR161" s="188"/>
      <c r="AS161" s="188"/>
      <c r="AT161" s="188"/>
      <c r="AU161" s="115"/>
      <c r="AV161" s="115"/>
      <c r="AW161" s="188"/>
      <c r="AX161" s="200"/>
      <c r="AY161" s="188"/>
      <c r="AZ161" s="188"/>
      <c r="BA161" s="188"/>
      <c r="BB161" s="188"/>
      <c r="BC161" s="188"/>
      <c r="BD161" s="188"/>
      <c r="BE161" s="188"/>
      <c r="BF161" s="188"/>
      <c r="BG161" s="295"/>
    </row>
    <row r="162" spans="1:59" s="31" customFormat="1" ht="144" hidden="1" x14ac:dyDescent="0.25">
      <c r="A162" s="25"/>
      <c r="B162" s="134">
        <v>97</v>
      </c>
      <c r="C162" s="49" t="s">
        <v>50</v>
      </c>
      <c r="D162" s="49" t="s">
        <v>1258</v>
      </c>
      <c r="E162" s="49" t="s">
        <v>1291</v>
      </c>
      <c r="F162" s="49" t="s">
        <v>1259</v>
      </c>
      <c r="G162" s="49">
        <v>2022</v>
      </c>
      <c r="H162" s="49" t="s">
        <v>1308</v>
      </c>
      <c r="I162" s="49">
        <v>3</v>
      </c>
      <c r="J162" s="49" t="s">
        <v>1293</v>
      </c>
      <c r="K162" s="49" t="s">
        <v>1294</v>
      </c>
      <c r="L162" s="49" t="s">
        <v>1295</v>
      </c>
      <c r="M162" s="49" t="s">
        <v>1309</v>
      </c>
      <c r="N162" s="49" t="s">
        <v>1310</v>
      </c>
      <c r="O162" s="49">
        <v>6</v>
      </c>
      <c r="P162" s="135">
        <v>45383</v>
      </c>
      <c r="Q162" s="135">
        <v>45627</v>
      </c>
      <c r="R162" s="229">
        <f t="shared" si="2"/>
        <v>36</v>
      </c>
      <c r="S162" s="136">
        <v>1</v>
      </c>
      <c r="T162" s="49" t="s">
        <v>1311</v>
      </c>
      <c r="U162" s="234" t="s">
        <v>1312</v>
      </c>
      <c r="V162" s="82">
        <v>0.8</v>
      </c>
      <c r="W162" s="50" t="s">
        <v>1313</v>
      </c>
      <c r="X162" s="83" t="s">
        <v>62</v>
      </c>
      <c r="Y162" s="83" t="s">
        <v>62</v>
      </c>
      <c r="Z162" s="49" t="s">
        <v>60</v>
      </c>
      <c r="AA162" s="49" t="s">
        <v>1314</v>
      </c>
      <c r="AB162" s="85" t="s">
        <v>1315</v>
      </c>
      <c r="AC162" s="137">
        <v>0.9</v>
      </c>
      <c r="AD162" s="143" t="s">
        <v>1316</v>
      </c>
      <c r="AE162" s="73" t="s">
        <v>62</v>
      </c>
      <c r="AF162" s="73" t="s">
        <v>62</v>
      </c>
      <c r="AG162" s="141">
        <v>1</v>
      </c>
      <c r="AH162" s="49" t="s">
        <v>1317</v>
      </c>
      <c r="AI162" s="85" t="s">
        <v>1318</v>
      </c>
      <c r="AJ162" s="141">
        <v>1</v>
      </c>
      <c r="AK162" s="49" t="s">
        <v>1319</v>
      </c>
      <c r="AL162" s="73" t="s">
        <v>72</v>
      </c>
      <c r="AM162" s="73" t="s">
        <v>73</v>
      </c>
      <c r="AN162" s="196" t="s">
        <v>95</v>
      </c>
      <c r="AO162" s="196" t="s">
        <v>74</v>
      </c>
      <c r="AP162" s="115"/>
      <c r="AQ162" s="115"/>
      <c r="AR162" s="115"/>
      <c r="AS162" s="115"/>
      <c r="AT162" s="115"/>
      <c r="AU162" s="115"/>
      <c r="AV162" s="115"/>
      <c r="AW162" s="115"/>
      <c r="AX162" s="115"/>
      <c r="AY162" s="188"/>
      <c r="AZ162" s="188"/>
      <c r="BA162" s="188"/>
      <c r="BB162" s="188"/>
      <c r="BC162" s="188"/>
      <c r="BD162" s="188"/>
      <c r="BE162" s="188"/>
      <c r="BF162" s="188"/>
      <c r="BG162" s="295"/>
    </row>
    <row r="163" spans="1:59" ht="120" hidden="1" x14ac:dyDescent="0.25">
      <c r="A163" s="25"/>
      <c r="B163" s="134">
        <v>98</v>
      </c>
      <c r="C163" s="49" t="s">
        <v>50</v>
      </c>
      <c r="D163" s="49" t="s">
        <v>1258</v>
      </c>
      <c r="E163" s="49" t="s">
        <v>102</v>
      </c>
      <c r="F163" s="49" t="s">
        <v>53</v>
      </c>
      <c r="G163" s="49">
        <v>2022</v>
      </c>
      <c r="H163" s="49" t="s">
        <v>1320</v>
      </c>
      <c r="I163" s="49">
        <v>1</v>
      </c>
      <c r="J163" s="49" t="s">
        <v>1321</v>
      </c>
      <c r="K163" s="49" t="s">
        <v>1322</v>
      </c>
      <c r="L163" s="49" t="s">
        <v>1323</v>
      </c>
      <c r="M163" s="49" t="s">
        <v>1324</v>
      </c>
      <c r="N163" s="49" t="s">
        <v>1325</v>
      </c>
      <c r="O163" s="49">
        <v>1</v>
      </c>
      <c r="P163" s="135">
        <v>45483</v>
      </c>
      <c r="Q163" s="135">
        <v>45657</v>
      </c>
      <c r="R163" s="229">
        <f t="shared" si="2"/>
        <v>25.65</v>
      </c>
      <c r="S163" s="136">
        <v>0</v>
      </c>
      <c r="T163" s="136" t="s">
        <v>1326</v>
      </c>
      <c r="U163" s="234" t="s">
        <v>1327</v>
      </c>
      <c r="V163" s="82">
        <v>0</v>
      </c>
      <c r="W163" s="50" t="s">
        <v>1328</v>
      </c>
      <c r="X163" s="83" t="s">
        <v>62</v>
      </c>
      <c r="Y163" s="83" t="s">
        <v>62</v>
      </c>
      <c r="Z163" s="136">
        <v>0</v>
      </c>
      <c r="AA163" s="50" t="s">
        <v>142</v>
      </c>
      <c r="AB163" s="49" t="s">
        <v>60</v>
      </c>
      <c r="AC163" s="141">
        <v>0</v>
      </c>
      <c r="AD163" s="49" t="s">
        <v>143</v>
      </c>
      <c r="AE163" s="73" t="s">
        <v>62</v>
      </c>
      <c r="AF163" s="73" t="s">
        <v>62</v>
      </c>
      <c r="AG163" s="141">
        <v>1</v>
      </c>
      <c r="AH163" s="49" t="s">
        <v>1329</v>
      </c>
      <c r="AI163" s="85" t="s">
        <v>1330</v>
      </c>
      <c r="AJ163" s="141">
        <v>0.95</v>
      </c>
      <c r="AK163" s="49" t="s">
        <v>1331</v>
      </c>
      <c r="AL163" s="73" t="s">
        <v>62</v>
      </c>
      <c r="AM163" s="73" t="s">
        <v>62</v>
      </c>
      <c r="AN163" s="55"/>
      <c r="AO163" s="55"/>
      <c r="AP163" s="141">
        <v>1</v>
      </c>
      <c r="AQ163" s="49" t="s">
        <v>1332</v>
      </c>
      <c r="AR163" s="85" t="s">
        <v>1333</v>
      </c>
      <c r="AS163" s="141">
        <v>1</v>
      </c>
      <c r="AT163" s="49" t="s">
        <v>148</v>
      </c>
      <c r="AU163" s="73" t="s">
        <v>72</v>
      </c>
      <c r="AV163" s="73" t="s">
        <v>73</v>
      </c>
      <c r="AW163" s="73" t="s">
        <v>95</v>
      </c>
      <c r="AX163" s="73" t="s">
        <v>74</v>
      </c>
      <c r="AY163" s="115"/>
      <c r="AZ163" s="115"/>
      <c r="BA163" s="115"/>
      <c r="BB163" s="115"/>
      <c r="BC163" s="115"/>
      <c r="BD163" s="115"/>
      <c r="BE163" s="115"/>
      <c r="BF163" s="115"/>
      <c r="BG163" s="296"/>
    </row>
    <row r="164" spans="1:59" ht="96" hidden="1" x14ac:dyDescent="0.25">
      <c r="A164" s="25"/>
      <c r="B164" s="134">
        <v>99</v>
      </c>
      <c r="C164" s="49" t="s">
        <v>50</v>
      </c>
      <c r="D164" s="49" t="s">
        <v>1258</v>
      </c>
      <c r="E164" s="49" t="s">
        <v>102</v>
      </c>
      <c r="F164" s="49" t="s">
        <v>53</v>
      </c>
      <c r="G164" s="49">
        <v>2022</v>
      </c>
      <c r="H164" s="49" t="s">
        <v>1334</v>
      </c>
      <c r="I164" s="49">
        <v>1</v>
      </c>
      <c r="J164" s="49" t="s">
        <v>1335</v>
      </c>
      <c r="K164" s="49" t="s">
        <v>1336</v>
      </c>
      <c r="L164" s="49" t="s">
        <v>1323</v>
      </c>
      <c r="M164" s="49" t="s">
        <v>1324</v>
      </c>
      <c r="N164" s="49" t="s">
        <v>1325</v>
      </c>
      <c r="O164" s="49">
        <v>2</v>
      </c>
      <c r="P164" s="135">
        <v>45483</v>
      </c>
      <c r="Q164" s="135">
        <v>45657</v>
      </c>
      <c r="R164" s="229">
        <f t="shared" si="2"/>
        <v>25.65</v>
      </c>
      <c r="S164" s="136">
        <v>0</v>
      </c>
      <c r="T164" s="49" t="s">
        <v>1337</v>
      </c>
      <c r="U164" s="49" t="s">
        <v>60</v>
      </c>
      <c r="V164" s="82">
        <v>0</v>
      </c>
      <c r="W164" s="50" t="s">
        <v>1328</v>
      </c>
      <c r="X164" s="83" t="s">
        <v>62</v>
      </c>
      <c r="Y164" s="83" t="s">
        <v>62</v>
      </c>
      <c r="Z164" s="136">
        <v>0</v>
      </c>
      <c r="AA164" s="50" t="s">
        <v>142</v>
      </c>
      <c r="AB164" s="49" t="s">
        <v>60</v>
      </c>
      <c r="AC164" s="141">
        <v>0</v>
      </c>
      <c r="AD164" s="49" t="s">
        <v>143</v>
      </c>
      <c r="AE164" s="73" t="s">
        <v>62</v>
      </c>
      <c r="AF164" s="73" t="s">
        <v>62</v>
      </c>
      <c r="AG164" s="141">
        <v>1</v>
      </c>
      <c r="AH164" s="49" t="s">
        <v>1338</v>
      </c>
      <c r="AI164" s="85" t="s">
        <v>1339</v>
      </c>
      <c r="AJ164" s="141">
        <v>0.95</v>
      </c>
      <c r="AK164" s="49" t="s">
        <v>1340</v>
      </c>
      <c r="AL164" s="73" t="s">
        <v>62</v>
      </c>
      <c r="AM164" s="73" t="s">
        <v>62</v>
      </c>
      <c r="AN164" s="55"/>
      <c r="AO164" s="55"/>
      <c r="AP164" s="141">
        <v>1</v>
      </c>
      <c r="AQ164" s="49" t="s">
        <v>1338</v>
      </c>
      <c r="AR164" s="85" t="s">
        <v>1341</v>
      </c>
      <c r="AS164" s="141">
        <v>1</v>
      </c>
      <c r="AT164" s="49" t="s">
        <v>148</v>
      </c>
      <c r="AU164" s="73" t="s">
        <v>72</v>
      </c>
      <c r="AV164" s="73" t="s">
        <v>73</v>
      </c>
      <c r="AW164" s="73" t="s">
        <v>95</v>
      </c>
      <c r="AX164" s="73" t="s">
        <v>74</v>
      </c>
      <c r="AY164" s="115"/>
      <c r="AZ164" s="115"/>
      <c r="BA164" s="115"/>
      <c r="BB164" s="115"/>
      <c r="BC164" s="115"/>
      <c r="BD164" s="115"/>
      <c r="BE164" s="115"/>
      <c r="BF164" s="115"/>
      <c r="BG164" s="296"/>
    </row>
    <row r="165" spans="1:59" s="31" customFormat="1" ht="87.75" hidden="1" customHeight="1" x14ac:dyDescent="0.25">
      <c r="A165" s="25"/>
      <c r="B165" s="134">
        <v>100</v>
      </c>
      <c r="C165" s="49" t="s">
        <v>50</v>
      </c>
      <c r="D165" s="49" t="s">
        <v>1258</v>
      </c>
      <c r="E165" s="49" t="s">
        <v>658</v>
      </c>
      <c r="F165" s="49" t="s">
        <v>53</v>
      </c>
      <c r="G165" s="49">
        <v>2022</v>
      </c>
      <c r="H165" s="49" t="s">
        <v>1342</v>
      </c>
      <c r="I165" s="49">
        <v>1</v>
      </c>
      <c r="J165" s="49" t="s">
        <v>1343</v>
      </c>
      <c r="K165" s="49" t="s">
        <v>1344</v>
      </c>
      <c r="L165" s="49" t="s">
        <v>1345</v>
      </c>
      <c r="M165" s="49" t="s">
        <v>1346</v>
      </c>
      <c r="N165" s="49" t="s">
        <v>1347</v>
      </c>
      <c r="O165" s="49">
        <v>1</v>
      </c>
      <c r="P165" s="135">
        <v>45406</v>
      </c>
      <c r="Q165" s="135">
        <v>45657</v>
      </c>
      <c r="R165" s="229">
        <f t="shared" si="2"/>
        <v>37.049999999999997</v>
      </c>
      <c r="S165" s="136">
        <v>0.2</v>
      </c>
      <c r="T165" s="49" t="s">
        <v>1348</v>
      </c>
      <c r="U165" s="84" t="s">
        <v>1349</v>
      </c>
      <c r="V165" s="82">
        <v>0.2</v>
      </c>
      <c r="W165" s="50" t="s">
        <v>1350</v>
      </c>
      <c r="X165" s="83" t="s">
        <v>62</v>
      </c>
      <c r="Y165" s="83" t="s">
        <v>62</v>
      </c>
      <c r="Z165" s="141">
        <v>1</v>
      </c>
      <c r="AA165" s="49" t="s">
        <v>1351</v>
      </c>
      <c r="AB165" s="88" t="s">
        <v>1349</v>
      </c>
      <c r="AC165" s="141">
        <v>0.5</v>
      </c>
      <c r="AD165" s="49" t="s">
        <v>1352</v>
      </c>
      <c r="AE165" s="73" t="s">
        <v>62</v>
      </c>
      <c r="AF165" s="73" t="s">
        <v>62</v>
      </c>
      <c r="AG165" s="141">
        <v>1</v>
      </c>
      <c r="AH165" s="49" t="s">
        <v>1353</v>
      </c>
      <c r="AI165" s="85" t="s">
        <v>1349</v>
      </c>
      <c r="AJ165" s="141">
        <v>1</v>
      </c>
      <c r="AK165" s="49" t="s">
        <v>1354</v>
      </c>
      <c r="AL165" s="73" t="s">
        <v>72</v>
      </c>
      <c r="AM165" s="73" t="s">
        <v>73</v>
      </c>
      <c r="AN165" s="38" t="s">
        <v>95</v>
      </c>
      <c r="AO165" s="38" t="s">
        <v>74</v>
      </c>
      <c r="AP165" s="115"/>
      <c r="AQ165" s="115"/>
      <c r="AR165" s="115"/>
      <c r="AS165" s="115"/>
      <c r="AT165" s="115"/>
      <c r="AU165" s="115"/>
      <c r="AV165" s="115"/>
      <c r="AW165" s="115"/>
      <c r="AX165" s="115"/>
      <c r="AY165" s="115"/>
      <c r="AZ165" s="115"/>
      <c r="BA165" s="115"/>
      <c r="BB165" s="115"/>
      <c r="BC165" s="115"/>
      <c r="BD165" s="115"/>
      <c r="BE165" s="115"/>
      <c r="BF165" s="115"/>
      <c r="BG165" s="296"/>
    </row>
    <row r="166" spans="1:59" s="31" customFormat="1" ht="84.75" hidden="1" customHeight="1" x14ac:dyDescent="0.25">
      <c r="A166" s="25"/>
      <c r="B166" s="134">
        <v>101</v>
      </c>
      <c r="C166" s="49" t="s">
        <v>50</v>
      </c>
      <c r="D166" s="49" t="s">
        <v>1258</v>
      </c>
      <c r="E166" s="49" t="s">
        <v>658</v>
      </c>
      <c r="F166" s="49" t="s">
        <v>53</v>
      </c>
      <c r="G166" s="49">
        <v>2022</v>
      </c>
      <c r="H166" s="49" t="s">
        <v>1355</v>
      </c>
      <c r="I166" s="49">
        <v>1</v>
      </c>
      <c r="J166" s="49" t="s">
        <v>1356</v>
      </c>
      <c r="K166" s="49" t="s">
        <v>1357</v>
      </c>
      <c r="L166" s="49" t="s">
        <v>1358</v>
      </c>
      <c r="M166" s="49" t="s">
        <v>1359</v>
      </c>
      <c r="N166" s="49" t="s">
        <v>1347</v>
      </c>
      <c r="O166" s="49">
        <v>1</v>
      </c>
      <c r="P166" s="135">
        <v>45406</v>
      </c>
      <c r="Q166" s="135">
        <v>45657</v>
      </c>
      <c r="R166" s="229">
        <f t="shared" si="2"/>
        <v>37.049999999999997</v>
      </c>
      <c r="S166" s="136">
        <v>0.2</v>
      </c>
      <c r="T166" s="49" t="s">
        <v>1360</v>
      </c>
      <c r="U166" s="84" t="s">
        <v>1361</v>
      </c>
      <c r="V166" s="82">
        <v>0.2</v>
      </c>
      <c r="W166" s="50" t="s">
        <v>1350</v>
      </c>
      <c r="X166" s="83" t="s">
        <v>62</v>
      </c>
      <c r="Y166" s="83" t="s">
        <v>62</v>
      </c>
      <c r="Z166" s="141">
        <v>1</v>
      </c>
      <c r="AA166" s="49" t="s">
        <v>1351</v>
      </c>
      <c r="AB166" s="88" t="s">
        <v>1361</v>
      </c>
      <c r="AC166" s="141">
        <v>0.5</v>
      </c>
      <c r="AD166" s="49" t="s">
        <v>1352</v>
      </c>
      <c r="AE166" s="73" t="s">
        <v>62</v>
      </c>
      <c r="AF166" s="73" t="s">
        <v>62</v>
      </c>
      <c r="AG166" s="304">
        <v>1</v>
      </c>
      <c r="AH166" s="49" t="s">
        <v>1353</v>
      </c>
      <c r="AI166" s="305" t="s">
        <v>1362</v>
      </c>
      <c r="AJ166" s="141">
        <v>1</v>
      </c>
      <c r="AK166" s="49" t="s">
        <v>1363</v>
      </c>
      <c r="AL166" s="73" t="s">
        <v>72</v>
      </c>
      <c r="AM166" s="73" t="s">
        <v>73</v>
      </c>
      <c r="AN166" s="38" t="s">
        <v>95</v>
      </c>
      <c r="AO166" s="38" t="s">
        <v>74</v>
      </c>
      <c r="AP166" s="115"/>
      <c r="AQ166" s="115"/>
      <c r="AR166" s="115"/>
      <c r="AS166" s="115"/>
      <c r="AT166" s="115"/>
      <c r="AU166" s="115"/>
      <c r="AV166" s="115"/>
      <c r="AW166" s="115"/>
      <c r="AX166" s="115"/>
      <c r="AY166" s="115"/>
      <c r="AZ166" s="115"/>
      <c r="BA166" s="115"/>
      <c r="BB166" s="115"/>
      <c r="BC166" s="115"/>
      <c r="BD166" s="115"/>
      <c r="BE166" s="115"/>
      <c r="BF166" s="115"/>
      <c r="BG166" s="296"/>
    </row>
    <row r="167" spans="1:59" s="31" customFormat="1" ht="81" hidden="1" customHeight="1" x14ac:dyDescent="0.25">
      <c r="A167" s="25"/>
      <c r="B167" s="134">
        <v>102</v>
      </c>
      <c r="C167" s="49" t="s">
        <v>50</v>
      </c>
      <c r="D167" s="49" t="s">
        <v>1258</v>
      </c>
      <c r="E167" s="49" t="s">
        <v>658</v>
      </c>
      <c r="F167" s="49" t="s">
        <v>53</v>
      </c>
      <c r="G167" s="49">
        <v>2022</v>
      </c>
      <c r="H167" s="49" t="s">
        <v>1364</v>
      </c>
      <c r="I167" s="49">
        <v>1</v>
      </c>
      <c r="J167" s="49" t="s">
        <v>1365</v>
      </c>
      <c r="K167" s="49" t="s">
        <v>1366</v>
      </c>
      <c r="L167" s="49" t="s">
        <v>1367</v>
      </c>
      <c r="M167" s="49" t="s">
        <v>1359</v>
      </c>
      <c r="N167" s="49" t="s">
        <v>1347</v>
      </c>
      <c r="O167" s="49">
        <v>1</v>
      </c>
      <c r="P167" s="135">
        <v>45406</v>
      </c>
      <c r="Q167" s="135">
        <v>45657</v>
      </c>
      <c r="R167" s="229">
        <f t="shared" si="2"/>
        <v>37.049999999999997</v>
      </c>
      <c r="S167" s="136">
        <v>0.2</v>
      </c>
      <c r="T167" s="49" t="s">
        <v>1360</v>
      </c>
      <c r="U167" s="84" t="s">
        <v>1368</v>
      </c>
      <c r="V167" s="82">
        <v>0.2</v>
      </c>
      <c r="W167" s="50" t="s">
        <v>1350</v>
      </c>
      <c r="X167" s="83" t="s">
        <v>62</v>
      </c>
      <c r="Y167" s="83" t="s">
        <v>62</v>
      </c>
      <c r="Z167" s="141">
        <v>1</v>
      </c>
      <c r="AA167" s="49" t="s">
        <v>1351</v>
      </c>
      <c r="AB167" s="88" t="s">
        <v>1368</v>
      </c>
      <c r="AC167" s="141">
        <v>0.5</v>
      </c>
      <c r="AD167" s="49" t="s">
        <v>1352</v>
      </c>
      <c r="AE167" s="73" t="s">
        <v>62</v>
      </c>
      <c r="AF167" s="73" t="s">
        <v>62</v>
      </c>
      <c r="AG167" s="304">
        <v>1</v>
      </c>
      <c r="AH167" s="49" t="s">
        <v>1353</v>
      </c>
      <c r="AI167" s="98" t="s">
        <v>1369</v>
      </c>
      <c r="AJ167" s="141">
        <v>1</v>
      </c>
      <c r="AK167" s="49" t="s">
        <v>1363</v>
      </c>
      <c r="AL167" s="73" t="s">
        <v>72</v>
      </c>
      <c r="AM167" s="73" t="s">
        <v>73</v>
      </c>
      <c r="AN167" s="38" t="s">
        <v>95</v>
      </c>
      <c r="AO167" s="38" t="s">
        <v>74</v>
      </c>
      <c r="AP167" s="115"/>
      <c r="AQ167" s="115"/>
      <c r="AR167" s="115"/>
      <c r="AS167" s="115"/>
      <c r="AT167" s="115"/>
      <c r="AU167" s="115"/>
      <c r="AV167" s="115"/>
      <c r="AW167" s="115"/>
      <c r="AX167" s="115"/>
      <c r="AY167" s="115"/>
      <c r="AZ167" s="115"/>
      <c r="BA167" s="115"/>
      <c r="BB167" s="115"/>
      <c r="BC167" s="115"/>
      <c r="BD167" s="115"/>
      <c r="BE167" s="115"/>
      <c r="BF167" s="115"/>
      <c r="BG167" s="296"/>
    </row>
    <row r="168" spans="1:59" s="31" customFormat="1" ht="216" hidden="1" x14ac:dyDescent="0.25">
      <c r="A168" s="25"/>
      <c r="B168" s="134">
        <v>103</v>
      </c>
      <c r="C168" s="49" t="s">
        <v>50</v>
      </c>
      <c r="D168" s="49" t="s">
        <v>1258</v>
      </c>
      <c r="E168" s="49" t="s">
        <v>658</v>
      </c>
      <c r="F168" s="49" t="s">
        <v>53</v>
      </c>
      <c r="G168" s="49">
        <v>2022</v>
      </c>
      <c r="H168" s="49" t="s">
        <v>1370</v>
      </c>
      <c r="I168" s="49">
        <v>1</v>
      </c>
      <c r="J168" s="49" t="s">
        <v>1371</v>
      </c>
      <c r="K168" s="49" t="s">
        <v>1372</v>
      </c>
      <c r="L168" s="49" t="s">
        <v>1373</v>
      </c>
      <c r="M168" s="49" t="s">
        <v>1374</v>
      </c>
      <c r="N168" s="49" t="s">
        <v>1375</v>
      </c>
      <c r="O168" s="49">
        <v>1</v>
      </c>
      <c r="P168" s="135">
        <v>45406</v>
      </c>
      <c r="Q168" s="135">
        <v>45657</v>
      </c>
      <c r="R168" s="229">
        <f t="shared" si="2"/>
        <v>37.049999999999997</v>
      </c>
      <c r="S168" s="136">
        <v>0</v>
      </c>
      <c r="T168" s="49" t="s">
        <v>1052</v>
      </c>
      <c r="U168" s="49" t="s">
        <v>75</v>
      </c>
      <c r="V168" s="82">
        <v>0</v>
      </c>
      <c r="W168" s="50" t="s">
        <v>1376</v>
      </c>
      <c r="X168" s="83" t="s">
        <v>62</v>
      </c>
      <c r="Y168" s="83" t="s">
        <v>62</v>
      </c>
      <c r="Z168" s="141">
        <v>0.5</v>
      </c>
      <c r="AA168" s="49" t="s">
        <v>1377</v>
      </c>
      <c r="AB168" s="85" t="s">
        <v>1378</v>
      </c>
      <c r="AC168" s="141">
        <v>0.2</v>
      </c>
      <c r="AD168" s="49" t="s">
        <v>1379</v>
      </c>
      <c r="AE168" s="73" t="s">
        <v>62</v>
      </c>
      <c r="AF168" s="73" t="s">
        <v>62</v>
      </c>
      <c r="AG168" s="304">
        <v>1</v>
      </c>
      <c r="AH168" s="49" t="s">
        <v>1380</v>
      </c>
      <c r="AI168" s="98" t="s">
        <v>1378</v>
      </c>
      <c r="AJ168" s="141">
        <v>1</v>
      </c>
      <c r="AK168" s="49" t="s">
        <v>1381</v>
      </c>
      <c r="AL168" s="73" t="s">
        <v>72</v>
      </c>
      <c r="AM168" s="73" t="s">
        <v>73</v>
      </c>
      <c r="AN168" s="38" t="s">
        <v>95</v>
      </c>
      <c r="AO168" s="38" t="s">
        <v>74</v>
      </c>
      <c r="AP168" s="115"/>
      <c r="AQ168" s="115"/>
      <c r="AR168" s="115"/>
      <c r="AS168" s="115"/>
      <c r="AT168" s="115"/>
      <c r="AU168" s="115"/>
      <c r="AV168" s="115"/>
      <c r="AW168" s="115"/>
      <c r="AX168" s="115"/>
      <c r="AY168" s="115"/>
      <c r="AZ168" s="115"/>
      <c r="BA168" s="115"/>
      <c r="BB168" s="115"/>
      <c r="BC168" s="115"/>
      <c r="BD168" s="115"/>
      <c r="BE168" s="115"/>
      <c r="BF168" s="115"/>
      <c r="BG168" s="296"/>
    </row>
    <row r="169" spans="1:59" s="31" customFormat="1" ht="144" hidden="1" x14ac:dyDescent="0.25">
      <c r="A169" s="25"/>
      <c r="B169" s="134">
        <v>104</v>
      </c>
      <c r="C169" s="49" t="s">
        <v>50</v>
      </c>
      <c r="D169" s="49" t="s">
        <v>1258</v>
      </c>
      <c r="E169" s="49" t="s">
        <v>658</v>
      </c>
      <c r="F169" s="49" t="s">
        <v>53</v>
      </c>
      <c r="G169" s="49">
        <v>2022</v>
      </c>
      <c r="H169" s="49" t="s">
        <v>1382</v>
      </c>
      <c r="I169" s="49">
        <v>1</v>
      </c>
      <c r="J169" s="49" t="s">
        <v>1383</v>
      </c>
      <c r="K169" s="49" t="s">
        <v>1384</v>
      </c>
      <c r="L169" s="49" t="s">
        <v>1385</v>
      </c>
      <c r="M169" s="49" t="s">
        <v>1386</v>
      </c>
      <c r="N169" s="49" t="s">
        <v>1387</v>
      </c>
      <c r="O169" s="49">
        <v>6</v>
      </c>
      <c r="P169" s="135">
        <v>45406</v>
      </c>
      <c r="Q169" s="135">
        <v>45657</v>
      </c>
      <c r="R169" s="229">
        <f t="shared" si="2"/>
        <v>37.049999999999997</v>
      </c>
      <c r="S169" s="136">
        <v>0.9</v>
      </c>
      <c r="T169" s="49" t="s">
        <v>1388</v>
      </c>
      <c r="U169" s="84" t="s">
        <v>1389</v>
      </c>
      <c r="V169" s="82">
        <v>0.9</v>
      </c>
      <c r="W169" s="50" t="s">
        <v>1390</v>
      </c>
      <c r="X169" s="83" t="s">
        <v>62</v>
      </c>
      <c r="Y169" s="83" t="s">
        <v>62</v>
      </c>
      <c r="Z169" s="141">
        <v>1</v>
      </c>
      <c r="AA169" s="49" t="s">
        <v>1391</v>
      </c>
      <c r="AB169" s="88" t="s">
        <v>1389</v>
      </c>
      <c r="AC169" s="141">
        <v>0.92</v>
      </c>
      <c r="AD169" s="49" t="s">
        <v>1392</v>
      </c>
      <c r="AE169" s="73" t="s">
        <v>62</v>
      </c>
      <c r="AF169" s="73" t="s">
        <v>62</v>
      </c>
      <c r="AG169" s="304">
        <v>1</v>
      </c>
      <c r="AH169" s="49" t="s">
        <v>1393</v>
      </c>
      <c r="AI169" s="98" t="s">
        <v>1389</v>
      </c>
      <c r="AJ169" s="141">
        <v>1</v>
      </c>
      <c r="AK169" s="49" t="s">
        <v>1394</v>
      </c>
      <c r="AL169" s="73" t="s">
        <v>72</v>
      </c>
      <c r="AM169" s="73" t="s">
        <v>73</v>
      </c>
      <c r="AN169" s="38" t="s">
        <v>95</v>
      </c>
      <c r="AO169" s="38" t="s">
        <v>74</v>
      </c>
      <c r="AP169" s="115"/>
      <c r="AQ169" s="115"/>
      <c r="AR169" s="115"/>
      <c r="AS169" s="115"/>
      <c r="AT169" s="115"/>
      <c r="AU169" s="115"/>
      <c r="AV169" s="115"/>
      <c r="AW169" s="115"/>
      <c r="AX169" s="115"/>
      <c r="AY169" s="115"/>
      <c r="AZ169" s="115"/>
      <c r="BA169" s="115"/>
      <c r="BB169" s="115"/>
      <c r="BC169" s="115"/>
      <c r="BD169" s="115"/>
      <c r="BE169" s="115"/>
      <c r="BF169" s="115"/>
      <c r="BG169" s="296"/>
    </row>
    <row r="170" spans="1:59" s="31" customFormat="1" ht="228" hidden="1" x14ac:dyDescent="0.25">
      <c r="A170" s="25"/>
      <c r="B170" s="134">
        <v>18</v>
      </c>
      <c r="C170" s="49" t="s">
        <v>50</v>
      </c>
      <c r="D170" s="187" t="s">
        <v>1258</v>
      </c>
      <c r="E170" s="49" t="s">
        <v>215</v>
      </c>
      <c r="F170" s="49" t="s">
        <v>103</v>
      </c>
      <c r="G170" s="49">
        <v>2022</v>
      </c>
      <c r="H170" s="49" t="s">
        <v>1395</v>
      </c>
      <c r="I170" s="49">
        <v>1</v>
      </c>
      <c r="J170" s="49" t="s">
        <v>1396</v>
      </c>
      <c r="K170" s="49" t="s">
        <v>1397</v>
      </c>
      <c r="L170" s="49" t="s">
        <v>1398</v>
      </c>
      <c r="M170" s="49" t="s">
        <v>1399</v>
      </c>
      <c r="N170" s="49" t="s">
        <v>1400</v>
      </c>
      <c r="O170" s="49">
        <v>3</v>
      </c>
      <c r="P170" s="135" t="s">
        <v>1401</v>
      </c>
      <c r="Q170" s="135">
        <v>45657</v>
      </c>
      <c r="R170" s="229">
        <f t="shared" si="2"/>
        <v>81</v>
      </c>
      <c r="S170" s="136">
        <v>0.66</v>
      </c>
      <c r="T170" s="49" t="s">
        <v>1402</v>
      </c>
      <c r="U170" s="84" t="s">
        <v>181</v>
      </c>
      <c r="V170" s="82">
        <v>0.66</v>
      </c>
      <c r="W170" s="50" t="s">
        <v>1403</v>
      </c>
      <c r="X170" s="83" t="s">
        <v>62</v>
      </c>
      <c r="Y170" s="83" t="s">
        <v>62</v>
      </c>
      <c r="Z170" s="159">
        <v>1</v>
      </c>
      <c r="AA170" s="150" t="s">
        <v>1404</v>
      </c>
      <c r="AB170" s="233" t="s">
        <v>1405</v>
      </c>
      <c r="AC170" s="159">
        <v>1</v>
      </c>
      <c r="AD170" s="49" t="s">
        <v>1406</v>
      </c>
      <c r="AE170" s="73" t="s">
        <v>72</v>
      </c>
      <c r="AF170" s="73" t="s">
        <v>73</v>
      </c>
      <c r="AG170" s="115"/>
      <c r="AH170" s="115"/>
      <c r="AI170" s="115"/>
      <c r="AJ170" s="115"/>
      <c r="AK170" s="194"/>
      <c r="AL170" s="115"/>
      <c r="AM170" s="115"/>
      <c r="AN170" s="196"/>
      <c r="AO170" s="196"/>
      <c r="AP170" s="115"/>
      <c r="AQ170" s="115"/>
      <c r="AR170" s="115"/>
      <c r="AS170" s="115"/>
      <c r="AT170" s="115"/>
      <c r="AU170" s="115"/>
      <c r="AV170" s="115"/>
      <c r="AW170" s="115"/>
      <c r="AX170" s="115"/>
      <c r="AY170" s="174"/>
      <c r="AZ170" s="174"/>
      <c r="BA170" s="174"/>
      <c r="BB170" s="174"/>
      <c r="BC170" s="174"/>
      <c r="BD170" s="174"/>
      <c r="BE170" s="174"/>
      <c r="BF170" s="174"/>
      <c r="BG170" s="294"/>
    </row>
    <row r="171" spans="1:59" ht="276" hidden="1" x14ac:dyDescent="0.25">
      <c r="A171" s="25"/>
      <c r="B171" s="134">
        <v>106</v>
      </c>
      <c r="C171" s="49" t="s">
        <v>50</v>
      </c>
      <c r="D171" s="49" t="s">
        <v>1407</v>
      </c>
      <c r="E171" s="49" t="s">
        <v>102</v>
      </c>
      <c r="F171" s="49" t="s">
        <v>53</v>
      </c>
      <c r="G171" s="49">
        <v>2023</v>
      </c>
      <c r="H171" s="49" t="s">
        <v>1408</v>
      </c>
      <c r="I171" s="49">
        <v>1</v>
      </c>
      <c r="J171" s="49" t="s">
        <v>1409</v>
      </c>
      <c r="K171" s="49" t="s">
        <v>1336</v>
      </c>
      <c r="L171" s="49" t="s">
        <v>1410</v>
      </c>
      <c r="M171" s="49" t="s">
        <v>1411</v>
      </c>
      <c r="N171" s="49" t="s">
        <v>1412</v>
      </c>
      <c r="O171" s="49">
        <v>2</v>
      </c>
      <c r="P171" s="135">
        <v>45483</v>
      </c>
      <c r="Q171" s="135">
        <v>46387</v>
      </c>
      <c r="R171" s="229">
        <f t="shared" si="2"/>
        <v>133.65</v>
      </c>
      <c r="S171" s="136">
        <v>1</v>
      </c>
      <c r="T171" s="49" t="s">
        <v>1413</v>
      </c>
      <c r="U171" s="234" t="s">
        <v>1414</v>
      </c>
      <c r="V171" s="82">
        <v>0.1</v>
      </c>
      <c r="W171" s="50" t="s">
        <v>1415</v>
      </c>
      <c r="X171" s="89" t="s">
        <v>117</v>
      </c>
      <c r="Y171" s="89" t="s">
        <v>117</v>
      </c>
      <c r="Z171" s="136">
        <v>0</v>
      </c>
      <c r="AA171" s="50" t="s">
        <v>142</v>
      </c>
      <c r="AB171" s="49" t="s">
        <v>60</v>
      </c>
      <c r="AC171" s="141">
        <v>0.1</v>
      </c>
      <c r="AD171" s="49" t="s">
        <v>1416</v>
      </c>
      <c r="AE171" s="73" t="s">
        <v>62</v>
      </c>
      <c r="AF171" s="73" t="s">
        <v>62</v>
      </c>
      <c r="AG171" s="141">
        <v>1</v>
      </c>
      <c r="AH171" s="49" t="s">
        <v>1417</v>
      </c>
      <c r="AI171" s="85" t="s">
        <v>1418</v>
      </c>
      <c r="AJ171" s="141">
        <v>0.95</v>
      </c>
      <c r="AK171" s="49" t="s">
        <v>1419</v>
      </c>
      <c r="AL171" s="73" t="s">
        <v>62</v>
      </c>
      <c r="AM171" s="73" t="s">
        <v>62</v>
      </c>
      <c r="AN171" s="55"/>
      <c r="AO171" s="55"/>
      <c r="AP171" s="141">
        <v>1</v>
      </c>
      <c r="AQ171" s="49" t="s">
        <v>1420</v>
      </c>
      <c r="AR171" s="85" t="s">
        <v>1421</v>
      </c>
      <c r="AS171" s="141">
        <v>1</v>
      </c>
      <c r="AT171" s="49" t="s">
        <v>148</v>
      </c>
      <c r="AU171" s="73" t="s">
        <v>72</v>
      </c>
      <c r="AV171" s="73" t="s">
        <v>73</v>
      </c>
      <c r="AW171" s="73" t="s">
        <v>95</v>
      </c>
      <c r="AX171" s="73" t="s">
        <v>74</v>
      </c>
      <c r="AY171" s="115"/>
      <c r="AZ171" s="115"/>
      <c r="BA171" s="115"/>
      <c r="BB171" s="115"/>
      <c r="BC171" s="115"/>
      <c r="BD171" s="115"/>
      <c r="BE171" s="115"/>
      <c r="BF171" s="115"/>
      <c r="BG171" s="296"/>
    </row>
    <row r="172" spans="1:59" ht="108" hidden="1" x14ac:dyDescent="0.25">
      <c r="A172" s="25"/>
      <c r="B172" s="134">
        <v>106</v>
      </c>
      <c r="C172" s="49" t="s">
        <v>50</v>
      </c>
      <c r="D172" s="49" t="s">
        <v>1407</v>
      </c>
      <c r="E172" s="49" t="s">
        <v>102</v>
      </c>
      <c r="F172" s="49" t="s">
        <v>53</v>
      </c>
      <c r="G172" s="49">
        <v>2023</v>
      </c>
      <c r="H172" s="49" t="s">
        <v>1422</v>
      </c>
      <c r="I172" s="49">
        <v>2</v>
      </c>
      <c r="J172" s="49" t="s">
        <v>1423</v>
      </c>
      <c r="K172" s="49" t="s">
        <v>1424</v>
      </c>
      <c r="L172" s="49" t="s">
        <v>1410</v>
      </c>
      <c r="M172" s="49" t="s">
        <v>1425</v>
      </c>
      <c r="N172" s="49" t="s">
        <v>1426</v>
      </c>
      <c r="O172" s="49">
        <v>1</v>
      </c>
      <c r="P172" s="135">
        <v>45483</v>
      </c>
      <c r="Q172" s="135">
        <v>45657</v>
      </c>
      <c r="R172" s="229">
        <f t="shared" si="2"/>
        <v>25.65</v>
      </c>
      <c r="S172" s="136">
        <v>0</v>
      </c>
      <c r="T172" s="49" t="s">
        <v>1427</v>
      </c>
      <c r="U172" s="49" t="s">
        <v>60</v>
      </c>
      <c r="V172" s="82">
        <v>0</v>
      </c>
      <c r="W172" s="50" t="s">
        <v>1328</v>
      </c>
      <c r="X172" s="83" t="s">
        <v>62</v>
      </c>
      <c r="Y172" s="83" t="s">
        <v>62</v>
      </c>
      <c r="Z172" s="136">
        <v>0</v>
      </c>
      <c r="AA172" s="50" t="s">
        <v>142</v>
      </c>
      <c r="AB172" s="49" t="s">
        <v>60</v>
      </c>
      <c r="AC172" s="141">
        <v>0</v>
      </c>
      <c r="AD172" s="49" t="s">
        <v>143</v>
      </c>
      <c r="AE172" s="73" t="s">
        <v>62</v>
      </c>
      <c r="AF172" s="73" t="s">
        <v>62</v>
      </c>
      <c r="AG172" s="141">
        <v>1</v>
      </c>
      <c r="AH172" s="49" t="s">
        <v>1428</v>
      </c>
      <c r="AI172" s="85" t="s">
        <v>1429</v>
      </c>
      <c r="AJ172" s="141">
        <v>0.9</v>
      </c>
      <c r="AK172" s="49" t="s">
        <v>1430</v>
      </c>
      <c r="AL172" s="73" t="s">
        <v>62</v>
      </c>
      <c r="AM172" s="73" t="s">
        <v>62</v>
      </c>
      <c r="AN172" s="55"/>
      <c r="AO172" s="55"/>
      <c r="AP172" s="141">
        <v>1</v>
      </c>
      <c r="AQ172" s="49" t="s">
        <v>1431</v>
      </c>
      <c r="AR172" s="85" t="s">
        <v>1432</v>
      </c>
      <c r="AS172" s="141">
        <v>1</v>
      </c>
      <c r="AT172" s="49" t="s">
        <v>148</v>
      </c>
      <c r="AU172" s="73" t="s">
        <v>72</v>
      </c>
      <c r="AV172" s="73" t="s">
        <v>73</v>
      </c>
      <c r="AW172" s="73" t="s">
        <v>95</v>
      </c>
      <c r="AX172" s="73" t="s">
        <v>74</v>
      </c>
      <c r="AY172" s="115"/>
      <c r="AZ172" s="115"/>
      <c r="BA172" s="115"/>
      <c r="BB172" s="115"/>
      <c r="BC172" s="115"/>
      <c r="BD172" s="115"/>
      <c r="BE172" s="115"/>
      <c r="BF172" s="115"/>
      <c r="BG172" s="296"/>
    </row>
    <row r="173" spans="1:59" s="31" customFormat="1" ht="156" hidden="1" x14ac:dyDescent="0.25">
      <c r="A173" s="25"/>
      <c r="B173" s="134">
        <v>106</v>
      </c>
      <c r="C173" s="49" t="s">
        <v>50</v>
      </c>
      <c r="D173" s="49" t="s">
        <v>1407</v>
      </c>
      <c r="E173" s="49" t="s">
        <v>102</v>
      </c>
      <c r="F173" s="49" t="s">
        <v>53</v>
      </c>
      <c r="G173" s="49">
        <v>2023</v>
      </c>
      <c r="H173" s="49" t="s">
        <v>1433</v>
      </c>
      <c r="I173" s="49">
        <v>3</v>
      </c>
      <c r="J173" s="49" t="s">
        <v>1423</v>
      </c>
      <c r="K173" s="49" t="s">
        <v>1424</v>
      </c>
      <c r="L173" s="49" t="s">
        <v>1410</v>
      </c>
      <c r="M173" s="49" t="s">
        <v>1434</v>
      </c>
      <c r="N173" s="49" t="s">
        <v>1435</v>
      </c>
      <c r="O173" s="49">
        <v>2</v>
      </c>
      <c r="P173" s="135">
        <v>45483</v>
      </c>
      <c r="Q173" s="135">
        <v>45657</v>
      </c>
      <c r="R173" s="229">
        <f t="shared" si="2"/>
        <v>25.65</v>
      </c>
      <c r="S173" s="136">
        <v>1</v>
      </c>
      <c r="T173" s="49" t="s">
        <v>1436</v>
      </c>
      <c r="U173" s="84" t="s">
        <v>1414</v>
      </c>
      <c r="V173" s="82">
        <v>0</v>
      </c>
      <c r="W173" s="50" t="s">
        <v>1437</v>
      </c>
      <c r="X173" s="83" t="s">
        <v>62</v>
      </c>
      <c r="Y173" s="83" t="s">
        <v>62</v>
      </c>
      <c r="Z173" s="136">
        <v>0</v>
      </c>
      <c r="AA173" s="50" t="s">
        <v>142</v>
      </c>
      <c r="AB173" s="49" t="s">
        <v>60</v>
      </c>
      <c r="AC173" s="141">
        <v>0</v>
      </c>
      <c r="AD173" s="49" t="s">
        <v>143</v>
      </c>
      <c r="AE173" s="73" t="s">
        <v>62</v>
      </c>
      <c r="AF173" s="73" t="s">
        <v>62</v>
      </c>
      <c r="AG173" s="141">
        <v>1</v>
      </c>
      <c r="AH173" s="49" t="s">
        <v>1438</v>
      </c>
      <c r="AI173" s="98" t="s">
        <v>1439</v>
      </c>
      <c r="AJ173" s="141">
        <v>1</v>
      </c>
      <c r="AK173" s="49" t="s">
        <v>1440</v>
      </c>
      <c r="AL173" s="73" t="s">
        <v>72</v>
      </c>
      <c r="AM173" s="73" t="s">
        <v>73</v>
      </c>
      <c r="AN173" s="196" t="s">
        <v>95</v>
      </c>
      <c r="AO173" s="196" t="s">
        <v>74</v>
      </c>
      <c r="AP173" s="115"/>
      <c r="AQ173" s="115"/>
      <c r="AR173" s="115"/>
      <c r="AS173" s="115"/>
      <c r="AT173" s="115"/>
      <c r="AU173" s="115"/>
      <c r="AV173" s="115"/>
      <c r="AW173" s="115"/>
      <c r="AX173" s="115"/>
      <c r="AY173" s="174"/>
      <c r="AZ173" s="174"/>
      <c r="BA173" s="174"/>
      <c r="BB173" s="174"/>
      <c r="BC173" s="174"/>
      <c r="BD173" s="174"/>
      <c r="BE173" s="174"/>
      <c r="BF173" s="174"/>
      <c r="BG173" s="294"/>
    </row>
    <row r="174" spans="1:59" s="31" customFormat="1" ht="168" hidden="1" x14ac:dyDescent="0.25">
      <c r="A174" s="25"/>
      <c r="B174" s="134">
        <v>107</v>
      </c>
      <c r="C174" s="49" t="s">
        <v>50</v>
      </c>
      <c r="D174" s="49" t="s">
        <v>51</v>
      </c>
      <c r="E174" s="49" t="s">
        <v>102</v>
      </c>
      <c r="F174" s="49" t="s">
        <v>53</v>
      </c>
      <c r="G174" s="49">
        <v>2023</v>
      </c>
      <c r="H174" s="49" t="s">
        <v>1441</v>
      </c>
      <c r="I174" s="49">
        <v>1</v>
      </c>
      <c r="J174" s="49" t="s">
        <v>1442</v>
      </c>
      <c r="K174" s="49" t="s">
        <v>1443</v>
      </c>
      <c r="L174" s="49" t="s">
        <v>1444</v>
      </c>
      <c r="M174" s="49" t="s">
        <v>1445</v>
      </c>
      <c r="N174" s="49" t="s">
        <v>1446</v>
      </c>
      <c r="O174" s="49">
        <v>2</v>
      </c>
      <c r="P174" s="135">
        <v>45483</v>
      </c>
      <c r="Q174" s="135">
        <v>45657</v>
      </c>
      <c r="R174" s="229">
        <f t="shared" si="2"/>
        <v>25.65</v>
      </c>
      <c r="S174" s="136">
        <v>1</v>
      </c>
      <c r="T174" s="49" t="s">
        <v>1447</v>
      </c>
      <c r="U174" s="234" t="s">
        <v>1448</v>
      </c>
      <c r="V174" s="82">
        <v>0</v>
      </c>
      <c r="W174" s="50" t="s">
        <v>1449</v>
      </c>
      <c r="X174" s="83" t="s">
        <v>62</v>
      </c>
      <c r="Y174" s="83" t="s">
        <v>62</v>
      </c>
      <c r="Z174" s="136">
        <v>0</v>
      </c>
      <c r="AA174" s="50" t="s">
        <v>142</v>
      </c>
      <c r="AB174" s="49" t="s">
        <v>60</v>
      </c>
      <c r="AC174" s="141">
        <v>0</v>
      </c>
      <c r="AD174" s="49" t="s">
        <v>143</v>
      </c>
      <c r="AE174" s="73" t="s">
        <v>62</v>
      </c>
      <c r="AF174" s="73" t="s">
        <v>62</v>
      </c>
      <c r="AG174" s="141">
        <v>1</v>
      </c>
      <c r="AH174" s="49" t="s">
        <v>1450</v>
      </c>
      <c r="AI174" s="98" t="s">
        <v>1451</v>
      </c>
      <c r="AJ174" s="141">
        <v>1</v>
      </c>
      <c r="AK174" s="49" t="s">
        <v>1452</v>
      </c>
      <c r="AL174" s="73" t="s">
        <v>72</v>
      </c>
      <c r="AM174" s="73" t="s">
        <v>73</v>
      </c>
      <c r="AN174" s="196" t="s">
        <v>95</v>
      </c>
      <c r="AO174" s="196" t="s">
        <v>74</v>
      </c>
      <c r="AP174" s="115"/>
      <c r="AQ174" s="115"/>
      <c r="AR174" s="115"/>
      <c r="AS174" s="115"/>
      <c r="AT174" s="115"/>
      <c r="AU174" s="115"/>
      <c r="AV174" s="115"/>
      <c r="AW174" s="115"/>
      <c r="AX174" s="115"/>
      <c r="AY174" s="174"/>
      <c r="AZ174" s="174"/>
      <c r="BA174" s="174"/>
      <c r="BB174" s="174"/>
      <c r="BC174" s="174"/>
      <c r="BD174" s="174"/>
      <c r="BE174" s="174"/>
      <c r="BF174" s="174"/>
      <c r="BG174" s="294"/>
    </row>
    <row r="175" spans="1:59" s="31" customFormat="1" ht="192" hidden="1" customHeight="1" x14ac:dyDescent="0.25">
      <c r="A175" s="25"/>
      <c r="B175" s="134">
        <v>108</v>
      </c>
      <c r="C175" s="49" t="s">
        <v>50</v>
      </c>
      <c r="D175" s="49" t="s">
        <v>51</v>
      </c>
      <c r="E175" s="49" t="s">
        <v>102</v>
      </c>
      <c r="F175" s="49" t="s">
        <v>1259</v>
      </c>
      <c r="G175" s="49">
        <v>2023</v>
      </c>
      <c r="H175" s="49" t="s">
        <v>1453</v>
      </c>
      <c r="I175" s="49">
        <v>1</v>
      </c>
      <c r="J175" s="49" t="s">
        <v>1454</v>
      </c>
      <c r="K175" s="49" t="s">
        <v>1455</v>
      </c>
      <c r="L175" s="49" t="s">
        <v>1456</v>
      </c>
      <c r="M175" s="49" t="s">
        <v>1457</v>
      </c>
      <c r="N175" s="49" t="s">
        <v>1458</v>
      </c>
      <c r="O175" s="49">
        <v>4</v>
      </c>
      <c r="P175" s="135">
        <v>45483</v>
      </c>
      <c r="Q175" s="135">
        <v>45657</v>
      </c>
      <c r="R175" s="229">
        <f t="shared" si="2"/>
        <v>25.65</v>
      </c>
      <c r="S175" s="136">
        <v>1</v>
      </c>
      <c r="T175" s="49" t="s">
        <v>1459</v>
      </c>
      <c r="U175" s="234" t="s">
        <v>1460</v>
      </c>
      <c r="V175" s="82">
        <v>0</v>
      </c>
      <c r="W175" s="50" t="s">
        <v>1461</v>
      </c>
      <c r="X175" s="83" t="s">
        <v>62</v>
      </c>
      <c r="Y175" s="83" t="s">
        <v>62</v>
      </c>
      <c r="Z175" s="136">
        <v>0</v>
      </c>
      <c r="AA175" s="50" t="s">
        <v>142</v>
      </c>
      <c r="AB175" s="49" t="s">
        <v>60</v>
      </c>
      <c r="AC175" s="141">
        <v>0</v>
      </c>
      <c r="AD175" s="49" t="s">
        <v>143</v>
      </c>
      <c r="AE175" s="73" t="s">
        <v>62</v>
      </c>
      <c r="AF175" s="73" t="s">
        <v>62</v>
      </c>
      <c r="AG175" s="141">
        <v>1</v>
      </c>
      <c r="AH175" s="49" t="s">
        <v>1450</v>
      </c>
      <c r="AI175" s="98" t="s">
        <v>1462</v>
      </c>
      <c r="AJ175" s="141">
        <v>1</v>
      </c>
      <c r="AK175" s="49" t="s">
        <v>1452</v>
      </c>
      <c r="AL175" s="73" t="s">
        <v>72</v>
      </c>
      <c r="AM175" s="73" t="s">
        <v>73</v>
      </c>
      <c r="AN175" s="196" t="s">
        <v>95</v>
      </c>
      <c r="AO175" s="196" t="s">
        <v>74</v>
      </c>
      <c r="AP175" s="115"/>
      <c r="AQ175" s="115"/>
      <c r="AR175" s="115"/>
      <c r="AS175" s="115"/>
      <c r="AT175" s="115"/>
      <c r="AU175" s="115"/>
      <c r="AV175" s="115"/>
      <c r="AW175" s="115"/>
      <c r="AX175" s="115"/>
      <c r="AY175" s="174"/>
      <c r="AZ175" s="174"/>
      <c r="BA175" s="174"/>
      <c r="BB175" s="174"/>
      <c r="BC175" s="174"/>
      <c r="BD175" s="174"/>
      <c r="BE175" s="174"/>
      <c r="BF175" s="174"/>
      <c r="BG175" s="294"/>
    </row>
    <row r="176" spans="1:59" s="31" customFormat="1" ht="192" hidden="1" customHeight="1" x14ac:dyDescent="0.25">
      <c r="A176" s="25"/>
      <c r="B176" s="134">
        <v>109</v>
      </c>
      <c r="C176" s="49" t="s">
        <v>50</v>
      </c>
      <c r="D176" s="49" t="s">
        <v>51</v>
      </c>
      <c r="E176" s="49" t="s">
        <v>102</v>
      </c>
      <c r="F176" s="49" t="s">
        <v>53</v>
      </c>
      <c r="G176" s="49">
        <v>2023</v>
      </c>
      <c r="H176" s="49" t="s">
        <v>1463</v>
      </c>
      <c r="I176" s="49">
        <v>1</v>
      </c>
      <c r="J176" s="49" t="s">
        <v>1464</v>
      </c>
      <c r="K176" s="49" t="s">
        <v>1455</v>
      </c>
      <c r="L176" s="49" t="s">
        <v>1465</v>
      </c>
      <c r="M176" s="49" t="s">
        <v>1466</v>
      </c>
      <c r="N176" s="49" t="s">
        <v>1467</v>
      </c>
      <c r="O176" s="49">
        <v>3</v>
      </c>
      <c r="P176" s="135">
        <v>45483</v>
      </c>
      <c r="Q176" s="135">
        <v>45657</v>
      </c>
      <c r="R176" s="229">
        <f t="shared" si="2"/>
        <v>25.65</v>
      </c>
      <c r="S176" s="136">
        <v>1</v>
      </c>
      <c r="T176" s="49" t="s">
        <v>1468</v>
      </c>
      <c r="U176" s="234" t="s">
        <v>1460</v>
      </c>
      <c r="V176" s="82">
        <v>0</v>
      </c>
      <c r="W176" s="50" t="s">
        <v>1328</v>
      </c>
      <c r="X176" s="83" t="s">
        <v>62</v>
      </c>
      <c r="Y176" s="83" t="s">
        <v>62</v>
      </c>
      <c r="Z176" s="136">
        <v>0</v>
      </c>
      <c r="AA176" s="50" t="s">
        <v>142</v>
      </c>
      <c r="AB176" s="49" t="s">
        <v>60</v>
      </c>
      <c r="AC176" s="141">
        <v>0</v>
      </c>
      <c r="AD176" s="49" t="s">
        <v>143</v>
      </c>
      <c r="AE176" s="73" t="s">
        <v>62</v>
      </c>
      <c r="AF176" s="73" t="s">
        <v>62</v>
      </c>
      <c r="AG176" s="141">
        <v>1</v>
      </c>
      <c r="AH176" s="49" t="s">
        <v>1450</v>
      </c>
      <c r="AI176" s="98" t="s">
        <v>1469</v>
      </c>
      <c r="AJ176" s="141">
        <v>1</v>
      </c>
      <c r="AK176" s="49" t="s">
        <v>1452</v>
      </c>
      <c r="AL176" s="73" t="s">
        <v>72</v>
      </c>
      <c r="AM176" s="73" t="s">
        <v>73</v>
      </c>
      <c r="AN176" s="196" t="s">
        <v>95</v>
      </c>
      <c r="AO176" s="196" t="s">
        <v>74</v>
      </c>
      <c r="AP176" s="115"/>
      <c r="AQ176" s="115"/>
      <c r="AR176" s="115"/>
      <c r="AS176" s="115"/>
      <c r="AT176" s="115"/>
      <c r="AU176" s="115"/>
      <c r="AV176" s="115"/>
      <c r="AW176" s="115"/>
      <c r="AX176" s="115"/>
      <c r="AY176" s="174"/>
      <c r="AZ176" s="174"/>
      <c r="BA176" s="174"/>
      <c r="BB176" s="174"/>
      <c r="BC176" s="174"/>
      <c r="BD176" s="174"/>
      <c r="BE176" s="174"/>
      <c r="BF176" s="174"/>
      <c r="BG176" s="294"/>
    </row>
    <row r="177" spans="1:62" ht="204" hidden="1" x14ac:dyDescent="0.25">
      <c r="A177" s="25"/>
      <c r="B177" s="134">
        <v>110</v>
      </c>
      <c r="C177" s="49" t="s">
        <v>50</v>
      </c>
      <c r="D177" s="49" t="s">
        <v>51</v>
      </c>
      <c r="E177" s="49" t="s">
        <v>102</v>
      </c>
      <c r="F177" s="49" t="s">
        <v>53</v>
      </c>
      <c r="G177" s="49">
        <v>2023</v>
      </c>
      <c r="H177" s="49" t="s">
        <v>1470</v>
      </c>
      <c r="I177" s="49">
        <v>1</v>
      </c>
      <c r="J177" s="49" t="s">
        <v>1471</v>
      </c>
      <c r="K177" s="49" t="s">
        <v>1472</v>
      </c>
      <c r="L177" s="49" t="s">
        <v>1473</v>
      </c>
      <c r="M177" s="49" t="s">
        <v>1474</v>
      </c>
      <c r="N177" s="49" t="s">
        <v>1475</v>
      </c>
      <c r="O177" s="49">
        <v>2</v>
      </c>
      <c r="P177" s="135">
        <v>45298</v>
      </c>
      <c r="Q177" s="135">
        <v>45657</v>
      </c>
      <c r="R177" s="229">
        <f t="shared" si="2"/>
        <v>53.099999999999994</v>
      </c>
      <c r="S177" s="136">
        <v>1</v>
      </c>
      <c r="T177" s="49" t="s">
        <v>1476</v>
      </c>
      <c r="U177" s="234" t="s">
        <v>1477</v>
      </c>
      <c r="V177" s="82">
        <v>0</v>
      </c>
      <c r="W177" s="50" t="s">
        <v>1478</v>
      </c>
      <c r="X177" s="83" t="s">
        <v>62</v>
      </c>
      <c r="Y177" s="83" t="s">
        <v>62</v>
      </c>
      <c r="Z177" s="136">
        <v>1</v>
      </c>
      <c r="AA177" s="50" t="s">
        <v>154</v>
      </c>
      <c r="AB177" s="85" t="s">
        <v>1479</v>
      </c>
      <c r="AC177" s="136">
        <v>0.3</v>
      </c>
      <c r="AD177" s="49" t="s">
        <v>1478</v>
      </c>
      <c r="AE177" s="73" t="s">
        <v>62</v>
      </c>
      <c r="AF177" s="73" t="s">
        <v>62</v>
      </c>
      <c r="AG177" s="141">
        <v>1</v>
      </c>
      <c r="AH177" s="49" t="s">
        <v>1480</v>
      </c>
      <c r="AI177" s="85" t="s">
        <v>1481</v>
      </c>
      <c r="AJ177" s="141">
        <v>0.95</v>
      </c>
      <c r="AK177" s="49" t="s">
        <v>1482</v>
      </c>
      <c r="AL177" s="73" t="s">
        <v>62</v>
      </c>
      <c r="AM177" s="73" t="s">
        <v>62</v>
      </c>
      <c r="AN177" s="55"/>
      <c r="AO177" s="55"/>
      <c r="AP177" s="141">
        <v>1</v>
      </c>
      <c r="AQ177" s="49" t="s">
        <v>1483</v>
      </c>
      <c r="AR177" s="88" t="s">
        <v>1484</v>
      </c>
      <c r="AS177" s="141">
        <v>1</v>
      </c>
      <c r="AT177" s="49" t="s">
        <v>148</v>
      </c>
      <c r="AU177" s="73" t="s">
        <v>72</v>
      </c>
      <c r="AV177" s="73" t="s">
        <v>73</v>
      </c>
      <c r="AW177" s="73" t="s">
        <v>95</v>
      </c>
      <c r="AX177" s="73" t="s">
        <v>74</v>
      </c>
      <c r="AY177" s="115"/>
      <c r="AZ177" s="115"/>
      <c r="BA177" s="115"/>
      <c r="BB177" s="115"/>
      <c r="BC177" s="115"/>
      <c r="BD177" s="115"/>
      <c r="BE177" s="115"/>
      <c r="BF177" s="115"/>
      <c r="BG177" s="296"/>
      <c r="BH177" s="26"/>
      <c r="BI177" s="26"/>
      <c r="BJ177" s="26"/>
    </row>
    <row r="178" spans="1:62" ht="297.75" hidden="1" customHeight="1" x14ac:dyDescent="0.25">
      <c r="A178" s="25"/>
      <c r="B178" s="134">
        <v>111</v>
      </c>
      <c r="C178" s="49" t="s">
        <v>50</v>
      </c>
      <c r="D178" s="49" t="s">
        <v>51</v>
      </c>
      <c r="E178" s="49" t="s">
        <v>102</v>
      </c>
      <c r="F178" s="49" t="s">
        <v>53</v>
      </c>
      <c r="G178" s="49">
        <v>2023</v>
      </c>
      <c r="H178" s="49" t="s">
        <v>1470</v>
      </c>
      <c r="I178" s="49">
        <v>2</v>
      </c>
      <c r="J178" s="49" t="s">
        <v>1485</v>
      </c>
      <c r="K178" s="49" t="s">
        <v>1486</v>
      </c>
      <c r="L178" s="49" t="s">
        <v>1487</v>
      </c>
      <c r="M178" s="49" t="s">
        <v>1488</v>
      </c>
      <c r="N178" s="49" t="s">
        <v>1489</v>
      </c>
      <c r="O178" s="49">
        <v>1</v>
      </c>
      <c r="P178" s="135">
        <v>45298</v>
      </c>
      <c r="Q178" s="135">
        <v>45657</v>
      </c>
      <c r="R178" s="229">
        <f t="shared" si="2"/>
        <v>53.099999999999994</v>
      </c>
      <c r="S178" s="136">
        <v>1</v>
      </c>
      <c r="T178" s="49" t="s">
        <v>1490</v>
      </c>
      <c r="U178" s="234" t="s">
        <v>1477</v>
      </c>
      <c r="V178" s="82">
        <v>0</v>
      </c>
      <c r="W178" s="50" t="s">
        <v>1328</v>
      </c>
      <c r="X178" s="83" t="s">
        <v>62</v>
      </c>
      <c r="Y178" s="83" t="s">
        <v>62</v>
      </c>
      <c r="Z178" s="136">
        <v>0</v>
      </c>
      <c r="AA178" s="50" t="s">
        <v>142</v>
      </c>
      <c r="AB178" s="49" t="s">
        <v>60</v>
      </c>
      <c r="AC178" s="141">
        <v>0</v>
      </c>
      <c r="AD178" s="49" t="s">
        <v>143</v>
      </c>
      <c r="AE178" s="73" t="s">
        <v>62</v>
      </c>
      <c r="AF178" s="73" t="s">
        <v>62</v>
      </c>
      <c r="AG178" s="141">
        <v>0</v>
      </c>
      <c r="AH178" s="49" t="s">
        <v>1491</v>
      </c>
      <c r="AI178" s="73" t="s">
        <v>75</v>
      </c>
      <c r="AJ178" s="141">
        <v>0</v>
      </c>
      <c r="AK178" s="49" t="s">
        <v>1492</v>
      </c>
      <c r="AL178" s="73" t="s">
        <v>62</v>
      </c>
      <c r="AM178" s="73" t="s">
        <v>62</v>
      </c>
      <c r="AN178" s="55"/>
      <c r="AO178" s="55"/>
      <c r="AP178" s="141">
        <v>1</v>
      </c>
      <c r="AQ178" s="49" t="s">
        <v>1493</v>
      </c>
      <c r="AR178" s="88" t="s">
        <v>1494</v>
      </c>
      <c r="AS178" s="141">
        <v>1</v>
      </c>
      <c r="AT178" s="49" t="s">
        <v>148</v>
      </c>
      <c r="AU178" s="73" t="s">
        <v>72</v>
      </c>
      <c r="AV178" s="73" t="s">
        <v>73</v>
      </c>
      <c r="AW178" s="73" t="s">
        <v>95</v>
      </c>
      <c r="AX178" s="73" t="s">
        <v>74</v>
      </c>
      <c r="AY178" s="115"/>
      <c r="AZ178" s="115"/>
      <c r="BA178" s="115"/>
      <c r="BB178" s="115"/>
      <c r="BC178" s="115"/>
      <c r="BD178" s="115"/>
      <c r="BE178" s="115"/>
      <c r="BF178" s="115"/>
      <c r="BG178" s="296"/>
      <c r="BH178" s="26"/>
      <c r="BI178" s="26"/>
      <c r="BJ178" s="26"/>
    </row>
    <row r="179" spans="1:62" s="31" customFormat="1" ht="204" hidden="1" x14ac:dyDescent="0.25">
      <c r="A179" s="25"/>
      <c r="B179" s="134">
        <v>112</v>
      </c>
      <c r="C179" s="49" t="s">
        <v>50</v>
      </c>
      <c r="D179" s="49" t="s">
        <v>51</v>
      </c>
      <c r="E179" s="49" t="s">
        <v>102</v>
      </c>
      <c r="F179" s="49" t="s">
        <v>53</v>
      </c>
      <c r="G179" s="49">
        <v>2023</v>
      </c>
      <c r="H179" s="49" t="s">
        <v>1470</v>
      </c>
      <c r="I179" s="49">
        <v>3</v>
      </c>
      <c r="J179" s="49" t="s">
        <v>1495</v>
      </c>
      <c r="K179" s="49" t="s">
        <v>1496</v>
      </c>
      <c r="L179" s="49" t="s">
        <v>1473</v>
      </c>
      <c r="M179" s="49" t="s">
        <v>1474</v>
      </c>
      <c r="N179" s="49" t="s">
        <v>1475</v>
      </c>
      <c r="O179" s="49">
        <v>1</v>
      </c>
      <c r="P179" s="135">
        <v>45298</v>
      </c>
      <c r="Q179" s="135">
        <v>45657</v>
      </c>
      <c r="R179" s="229">
        <f t="shared" si="2"/>
        <v>53.099999999999994</v>
      </c>
      <c r="S179" s="136">
        <v>1</v>
      </c>
      <c r="T179" s="49" t="s">
        <v>1476</v>
      </c>
      <c r="U179" s="49" t="s">
        <v>60</v>
      </c>
      <c r="V179" s="82">
        <v>0</v>
      </c>
      <c r="W179" s="50" t="s">
        <v>1497</v>
      </c>
      <c r="X179" s="83" t="s">
        <v>62</v>
      </c>
      <c r="Y179" s="83" t="s">
        <v>62</v>
      </c>
      <c r="Z179" s="136">
        <v>0</v>
      </c>
      <c r="AA179" s="50" t="s">
        <v>142</v>
      </c>
      <c r="AB179" s="49" t="s">
        <v>60</v>
      </c>
      <c r="AC179" s="141">
        <v>0</v>
      </c>
      <c r="AD179" s="49" t="s">
        <v>143</v>
      </c>
      <c r="AE179" s="73" t="s">
        <v>62</v>
      </c>
      <c r="AF179" s="73" t="s">
        <v>62</v>
      </c>
      <c r="AG179" s="141">
        <v>1</v>
      </c>
      <c r="AH179" s="49" t="s">
        <v>1498</v>
      </c>
      <c r="AI179" s="98" t="s">
        <v>1499</v>
      </c>
      <c r="AJ179" s="141">
        <v>1</v>
      </c>
      <c r="AK179" s="49" t="s">
        <v>1452</v>
      </c>
      <c r="AL179" s="73" t="s">
        <v>72</v>
      </c>
      <c r="AM179" s="73" t="s">
        <v>73</v>
      </c>
      <c r="AN179" s="196" t="s">
        <v>95</v>
      </c>
      <c r="AO179" s="196" t="s">
        <v>74</v>
      </c>
      <c r="AP179" s="115"/>
      <c r="AQ179" s="115"/>
      <c r="AR179" s="115"/>
      <c r="AS179" s="115"/>
      <c r="AT179" s="115"/>
      <c r="AU179" s="115"/>
      <c r="AV179" s="115"/>
      <c r="AW179" s="115"/>
      <c r="AX179" s="115"/>
      <c r="AY179" s="174"/>
      <c r="AZ179" s="174"/>
      <c r="BA179" s="174"/>
      <c r="BB179" s="174"/>
      <c r="BC179" s="174"/>
      <c r="BD179" s="174"/>
      <c r="BE179" s="174"/>
      <c r="BF179" s="174"/>
      <c r="BG179" s="294"/>
      <c r="BH179" s="131"/>
      <c r="BI179" s="131"/>
      <c r="BJ179" s="131"/>
    </row>
    <row r="180" spans="1:62" s="31" customFormat="1" ht="192" hidden="1" x14ac:dyDescent="0.25">
      <c r="A180" s="25"/>
      <c r="B180" s="134">
        <v>113</v>
      </c>
      <c r="C180" s="49" t="s">
        <v>50</v>
      </c>
      <c r="D180" s="49" t="s">
        <v>51</v>
      </c>
      <c r="E180" s="49" t="s">
        <v>102</v>
      </c>
      <c r="F180" s="49" t="s">
        <v>53</v>
      </c>
      <c r="G180" s="49">
        <v>2023</v>
      </c>
      <c r="H180" s="49" t="s">
        <v>1470</v>
      </c>
      <c r="I180" s="49">
        <v>4</v>
      </c>
      <c r="J180" s="49" t="s">
        <v>1500</v>
      </c>
      <c r="K180" s="49" t="s">
        <v>1501</v>
      </c>
      <c r="L180" s="49" t="s">
        <v>1323</v>
      </c>
      <c r="M180" s="49" t="s">
        <v>1502</v>
      </c>
      <c r="N180" s="49" t="s">
        <v>1503</v>
      </c>
      <c r="O180" s="49">
        <v>1</v>
      </c>
      <c r="P180" s="135">
        <v>45298</v>
      </c>
      <c r="Q180" s="135">
        <v>45657</v>
      </c>
      <c r="R180" s="229">
        <f t="shared" si="2"/>
        <v>53.099999999999994</v>
      </c>
      <c r="S180" s="136">
        <v>0</v>
      </c>
      <c r="T180" s="49" t="s">
        <v>1504</v>
      </c>
      <c r="U180" s="49" t="s">
        <v>60</v>
      </c>
      <c r="V180" s="82">
        <v>0</v>
      </c>
      <c r="W180" s="50" t="s">
        <v>1328</v>
      </c>
      <c r="X180" s="83" t="s">
        <v>62</v>
      </c>
      <c r="Y180" s="83" t="s">
        <v>62</v>
      </c>
      <c r="Z180" s="136">
        <v>0</v>
      </c>
      <c r="AA180" s="50" t="s">
        <v>142</v>
      </c>
      <c r="AB180" s="49" t="s">
        <v>60</v>
      </c>
      <c r="AC180" s="141">
        <v>0</v>
      </c>
      <c r="AD180" s="49" t="s">
        <v>143</v>
      </c>
      <c r="AE180" s="73" t="s">
        <v>62</v>
      </c>
      <c r="AF180" s="73" t="s">
        <v>62</v>
      </c>
      <c r="AG180" s="141">
        <v>1</v>
      </c>
      <c r="AH180" s="49" t="s">
        <v>1505</v>
      </c>
      <c r="AI180" s="98" t="s">
        <v>1506</v>
      </c>
      <c r="AJ180" s="141">
        <v>1</v>
      </c>
      <c r="AK180" s="49" t="s">
        <v>1452</v>
      </c>
      <c r="AL180" s="73" t="s">
        <v>72</v>
      </c>
      <c r="AM180" s="73" t="s">
        <v>73</v>
      </c>
      <c r="AN180" s="196" t="s">
        <v>95</v>
      </c>
      <c r="AO180" s="196" t="s">
        <v>74</v>
      </c>
      <c r="AP180" s="115"/>
      <c r="AQ180" s="115"/>
      <c r="AR180" s="115"/>
      <c r="AS180" s="115"/>
      <c r="AT180" s="115"/>
      <c r="AU180" s="115"/>
      <c r="AV180" s="115"/>
      <c r="AW180" s="115"/>
      <c r="AX180" s="115"/>
      <c r="AY180" s="174"/>
      <c r="AZ180" s="174"/>
      <c r="BA180" s="174"/>
      <c r="BB180" s="174"/>
      <c r="BC180" s="174"/>
      <c r="BD180" s="174"/>
      <c r="BE180" s="174"/>
      <c r="BF180" s="174"/>
      <c r="BG180" s="294"/>
      <c r="BH180" s="131"/>
      <c r="BI180" s="131"/>
      <c r="BJ180" s="131"/>
    </row>
    <row r="181" spans="1:62" s="31" customFormat="1" ht="108" hidden="1" x14ac:dyDescent="0.25">
      <c r="A181" s="25"/>
      <c r="B181" s="134">
        <v>114</v>
      </c>
      <c r="C181" s="49" t="s">
        <v>50</v>
      </c>
      <c r="D181" s="49" t="s">
        <v>51</v>
      </c>
      <c r="E181" s="49" t="s">
        <v>102</v>
      </c>
      <c r="F181" s="49" t="s">
        <v>53</v>
      </c>
      <c r="G181" s="49">
        <v>2023</v>
      </c>
      <c r="H181" s="49" t="s">
        <v>1470</v>
      </c>
      <c r="I181" s="49">
        <v>5</v>
      </c>
      <c r="J181" s="49" t="s">
        <v>1507</v>
      </c>
      <c r="K181" s="49" t="s">
        <v>1508</v>
      </c>
      <c r="L181" s="49" t="s">
        <v>1509</v>
      </c>
      <c r="M181" s="49" t="s">
        <v>1510</v>
      </c>
      <c r="N181" s="49" t="s">
        <v>1511</v>
      </c>
      <c r="O181" s="136">
        <v>1</v>
      </c>
      <c r="P181" s="135">
        <v>45298</v>
      </c>
      <c r="Q181" s="135">
        <v>45657</v>
      </c>
      <c r="R181" s="229">
        <f t="shared" si="2"/>
        <v>53.099999999999994</v>
      </c>
      <c r="S181" s="136">
        <v>0</v>
      </c>
      <c r="T181" s="49" t="s">
        <v>1512</v>
      </c>
      <c r="U181" s="49" t="s">
        <v>60</v>
      </c>
      <c r="V181" s="82">
        <v>0</v>
      </c>
      <c r="W181" s="50" t="s">
        <v>1328</v>
      </c>
      <c r="X181" s="83" t="s">
        <v>62</v>
      </c>
      <c r="Y181" s="83" t="s">
        <v>62</v>
      </c>
      <c r="Z181" s="136">
        <v>0</v>
      </c>
      <c r="AA181" s="50" t="s">
        <v>142</v>
      </c>
      <c r="AB181" s="49" t="s">
        <v>60</v>
      </c>
      <c r="AC181" s="141">
        <v>0</v>
      </c>
      <c r="AD181" s="49" t="s">
        <v>143</v>
      </c>
      <c r="AE181" s="73" t="s">
        <v>62</v>
      </c>
      <c r="AF181" s="73" t="s">
        <v>62</v>
      </c>
      <c r="AG181" s="141">
        <v>1</v>
      </c>
      <c r="AH181" s="49" t="s">
        <v>1505</v>
      </c>
      <c r="AI181" s="98" t="s">
        <v>1513</v>
      </c>
      <c r="AJ181" s="141">
        <v>1</v>
      </c>
      <c r="AK181" s="49" t="s">
        <v>1452</v>
      </c>
      <c r="AL181" s="73" t="s">
        <v>72</v>
      </c>
      <c r="AM181" s="73" t="s">
        <v>73</v>
      </c>
      <c r="AN181" s="196" t="s">
        <v>95</v>
      </c>
      <c r="AO181" s="196" t="s">
        <v>74</v>
      </c>
      <c r="AP181" s="115"/>
      <c r="AQ181" s="115"/>
      <c r="AR181" s="115"/>
      <c r="AS181" s="115"/>
      <c r="AT181" s="115"/>
      <c r="AU181" s="115"/>
      <c r="AV181" s="115"/>
      <c r="AW181" s="115"/>
      <c r="AX181" s="115"/>
      <c r="AY181" s="174"/>
      <c r="AZ181" s="174"/>
      <c r="BA181" s="174"/>
      <c r="BB181" s="174"/>
      <c r="BC181" s="174"/>
      <c r="BD181" s="174"/>
      <c r="BE181" s="174"/>
      <c r="BF181" s="174"/>
      <c r="BG181" s="294"/>
      <c r="BH181" s="131"/>
      <c r="BI181" s="131"/>
      <c r="BJ181" s="131"/>
    </row>
    <row r="182" spans="1:62" s="31" customFormat="1" ht="153.75" hidden="1" customHeight="1" x14ac:dyDescent="0.25">
      <c r="A182" s="25"/>
      <c r="B182" s="134">
        <v>115</v>
      </c>
      <c r="C182" s="49" t="s">
        <v>50</v>
      </c>
      <c r="D182" s="49" t="s">
        <v>1258</v>
      </c>
      <c r="E182" s="49" t="s">
        <v>658</v>
      </c>
      <c r="F182" s="49" t="s">
        <v>1259</v>
      </c>
      <c r="G182" s="49">
        <v>2023</v>
      </c>
      <c r="H182" s="49">
        <v>1</v>
      </c>
      <c r="I182" s="49">
        <v>1</v>
      </c>
      <c r="J182" s="49" t="s">
        <v>1514</v>
      </c>
      <c r="K182" s="49" t="s">
        <v>1515</v>
      </c>
      <c r="L182" s="49" t="s">
        <v>1272</v>
      </c>
      <c r="M182" s="49" t="s">
        <v>1516</v>
      </c>
      <c r="N182" s="49" t="s">
        <v>1517</v>
      </c>
      <c r="O182" s="49">
        <v>6</v>
      </c>
      <c r="P182" s="135">
        <v>45502</v>
      </c>
      <c r="Q182" s="135">
        <v>45626</v>
      </c>
      <c r="R182" s="229">
        <f t="shared" si="2"/>
        <v>18.150000000000002</v>
      </c>
      <c r="S182" s="136">
        <v>0.3</v>
      </c>
      <c r="T182" s="49" t="s">
        <v>1518</v>
      </c>
      <c r="U182" s="84" t="s">
        <v>1519</v>
      </c>
      <c r="V182" s="82">
        <v>0.12</v>
      </c>
      <c r="W182" s="50" t="s">
        <v>1520</v>
      </c>
      <c r="X182" s="83" t="s">
        <v>62</v>
      </c>
      <c r="Y182" s="83" t="s">
        <v>62</v>
      </c>
      <c r="Z182" s="141">
        <v>1</v>
      </c>
      <c r="AA182" s="49" t="s">
        <v>1521</v>
      </c>
      <c r="AB182" s="84" t="s">
        <v>1277</v>
      </c>
      <c r="AC182" s="137">
        <v>1</v>
      </c>
      <c r="AD182" s="49" t="s">
        <v>1522</v>
      </c>
      <c r="AE182" s="73" t="s">
        <v>72</v>
      </c>
      <c r="AF182" s="73" t="s">
        <v>73</v>
      </c>
      <c r="AG182" s="115"/>
      <c r="AH182" s="115"/>
      <c r="AI182" s="115"/>
      <c r="AJ182" s="115"/>
      <c r="AK182" s="194"/>
      <c r="AL182" s="115"/>
      <c r="AM182" s="115"/>
      <c r="AN182" s="196"/>
      <c r="AO182" s="196"/>
      <c r="AP182" s="115"/>
      <c r="AQ182" s="115"/>
      <c r="AR182" s="115"/>
      <c r="AS182" s="115"/>
      <c r="AT182" s="115"/>
      <c r="AU182" s="115"/>
      <c r="AV182" s="115"/>
      <c r="AW182" s="115"/>
      <c r="AX182" s="115"/>
      <c r="AY182" s="115"/>
      <c r="AZ182" s="115"/>
      <c r="BA182" s="115"/>
      <c r="BB182" s="115"/>
      <c r="BC182" s="115"/>
      <c r="BD182" s="115"/>
      <c r="BE182" s="115"/>
      <c r="BF182" s="115"/>
      <c r="BG182" s="296"/>
      <c r="BH182" s="131"/>
      <c r="BI182" s="131"/>
      <c r="BJ182" s="131"/>
    </row>
    <row r="183" spans="1:62" s="31" customFormat="1" ht="137.25" hidden="1" customHeight="1" x14ac:dyDescent="0.25">
      <c r="A183" s="25"/>
      <c r="B183" s="134">
        <v>116</v>
      </c>
      <c r="C183" s="49" t="s">
        <v>50</v>
      </c>
      <c r="D183" s="49" t="s">
        <v>1258</v>
      </c>
      <c r="E183" s="49" t="s">
        <v>658</v>
      </c>
      <c r="F183" s="49" t="s">
        <v>1259</v>
      </c>
      <c r="G183" s="49">
        <v>2023</v>
      </c>
      <c r="H183" s="49">
        <v>2</v>
      </c>
      <c r="I183" s="49">
        <v>1</v>
      </c>
      <c r="J183" s="49" t="s">
        <v>1523</v>
      </c>
      <c r="K183" s="49" t="s">
        <v>1524</v>
      </c>
      <c r="L183" s="49" t="s">
        <v>1282</v>
      </c>
      <c r="M183" s="49" t="s">
        <v>1525</v>
      </c>
      <c r="N183" s="49" t="s">
        <v>1517</v>
      </c>
      <c r="O183" s="49">
        <v>6</v>
      </c>
      <c r="P183" s="135">
        <v>45502</v>
      </c>
      <c r="Q183" s="135">
        <v>45626</v>
      </c>
      <c r="R183" s="229">
        <f t="shared" si="2"/>
        <v>18.150000000000002</v>
      </c>
      <c r="S183" s="136">
        <v>0.3</v>
      </c>
      <c r="T183" s="49" t="s">
        <v>1518</v>
      </c>
      <c r="U183" s="84" t="s">
        <v>1526</v>
      </c>
      <c r="V183" s="82">
        <v>0.3</v>
      </c>
      <c r="W183" s="50" t="s">
        <v>1527</v>
      </c>
      <c r="X183" s="83" t="s">
        <v>62</v>
      </c>
      <c r="Y183" s="83" t="s">
        <v>62</v>
      </c>
      <c r="Z183" s="141">
        <v>1</v>
      </c>
      <c r="AA183" s="49" t="s">
        <v>1528</v>
      </c>
      <c r="AB183" s="88" t="s">
        <v>1529</v>
      </c>
      <c r="AC183" s="137">
        <v>0.72</v>
      </c>
      <c r="AD183" s="49" t="s">
        <v>1530</v>
      </c>
      <c r="AE183" s="73" t="s">
        <v>62</v>
      </c>
      <c r="AF183" s="73" t="s">
        <v>62</v>
      </c>
      <c r="AG183" s="304">
        <v>1</v>
      </c>
      <c r="AH183" s="49" t="s">
        <v>1531</v>
      </c>
      <c r="AI183" s="98" t="s">
        <v>1532</v>
      </c>
      <c r="AJ183" s="141">
        <v>1</v>
      </c>
      <c r="AK183" s="49" t="s">
        <v>1533</v>
      </c>
      <c r="AL183" s="73" t="s">
        <v>72</v>
      </c>
      <c r="AM183" s="73" t="s">
        <v>73</v>
      </c>
      <c r="AN183" s="38" t="s">
        <v>95</v>
      </c>
      <c r="AO183" s="38" t="s">
        <v>74</v>
      </c>
      <c r="AP183" s="115"/>
      <c r="AQ183" s="115"/>
      <c r="AR183" s="115"/>
      <c r="AS183" s="115"/>
      <c r="AT183" s="115"/>
      <c r="AU183" s="115"/>
      <c r="AV183" s="115"/>
      <c r="AW183" s="115"/>
      <c r="AX183" s="115"/>
      <c r="AY183" s="115"/>
      <c r="AZ183" s="115"/>
      <c r="BA183" s="115"/>
      <c r="BB183" s="115"/>
      <c r="BC183" s="115"/>
      <c r="BD183" s="115"/>
      <c r="BE183" s="115"/>
      <c r="BF183" s="115"/>
      <c r="BG183" s="296"/>
      <c r="BH183" s="131"/>
      <c r="BI183" s="131"/>
      <c r="BJ183" s="131"/>
    </row>
    <row r="184" spans="1:62" ht="240" hidden="1" customHeight="1" x14ac:dyDescent="0.25">
      <c r="A184" s="25"/>
      <c r="B184" s="134">
        <v>117</v>
      </c>
      <c r="C184" s="49" t="s">
        <v>50</v>
      </c>
      <c r="D184" s="49" t="s">
        <v>1258</v>
      </c>
      <c r="E184" s="49" t="s">
        <v>102</v>
      </c>
      <c r="F184" s="49" t="s">
        <v>103</v>
      </c>
      <c r="G184" s="49">
        <v>2023</v>
      </c>
      <c r="H184" s="49">
        <v>3</v>
      </c>
      <c r="I184" s="49">
        <v>1</v>
      </c>
      <c r="J184" s="49" t="s">
        <v>1534</v>
      </c>
      <c r="K184" s="49" t="s">
        <v>1535</v>
      </c>
      <c r="L184" s="49" t="s">
        <v>1536</v>
      </c>
      <c r="M184" s="49" t="s">
        <v>1537</v>
      </c>
      <c r="N184" s="49" t="s">
        <v>1538</v>
      </c>
      <c r="O184" s="49">
        <v>3</v>
      </c>
      <c r="P184" s="135">
        <v>45519</v>
      </c>
      <c r="Q184" s="135">
        <v>45611</v>
      </c>
      <c r="R184" s="229">
        <f t="shared" si="2"/>
        <v>13.5</v>
      </c>
      <c r="S184" s="136">
        <v>1</v>
      </c>
      <c r="T184" s="49" t="s">
        <v>1539</v>
      </c>
      <c r="U184" s="234" t="s">
        <v>1540</v>
      </c>
      <c r="V184" s="82">
        <v>0</v>
      </c>
      <c r="W184" s="50" t="s">
        <v>1541</v>
      </c>
      <c r="X184" s="83" t="s">
        <v>62</v>
      </c>
      <c r="Y184" s="83" t="s">
        <v>62</v>
      </c>
      <c r="Z184" s="136">
        <v>0.25</v>
      </c>
      <c r="AA184" s="50" t="s">
        <v>1542</v>
      </c>
      <c r="AB184" s="85" t="s">
        <v>1543</v>
      </c>
      <c r="AC184" s="136">
        <v>0.25</v>
      </c>
      <c r="AD184" s="49" t="s">
        <v>1544</v>
      </c>
      <c r="AE184" s="73" t="s">
        <v>62</v>
      </c>
      <c r="AF184" s="73" t="s">
        <v>62</v>
      </c>
      <c r="AG184" s="141">
        <v>1</v>
      </c>
      <c r="AH184" s="49" t="s">
        <v>1545</v>
      </c>
      <c r="AI184" s="85" t="s">
        <v>1546</v>
      </c>
      <c r="AJ184" s="141">
        <v>0.25</v>
      </c>
      <c r="AK184" s="49" t="s">
        <v>1547</v>
      </c>
      <c r="AL184" s="73" t="s">
        <v>62</v>
      </c>
      <c r="AM184" s="73" t="s">
        <v>62</v>
      </c>
      <c r="AN184" s="55"/>
      <c r="AO184" s="55"/>
      <c r="AP184" s="141">
        <v>0.5</v>
      </c>
      <c r="AQ184" s="49" t="s">
        <v>1548</v>
      </c>
      <c r="AR184" s="91" t="s">
        <v>1549</v>
      </c>
      <c r="AS184" s="141">
        <v>0.25</v>
      </c>
      <c r="AT184" s="92" t="s">
        <v>1547</v>
      </c>
      <c r="AU184" s="73" t="s">
        <v>62</v>
      </c>
      <c r="AV184" s="73" t="s">
        <v>62</v>
      </c>
      <c r="AW184" s="73"/>
      <c r="AX184" s="73"/>
      <c r="AY184" s="203">
        <v>1</v>
      </c>
      <c r="AZ184" s="92" t="s">
        <v>1550</v>
      </c>
      <c r="BA184" s="177" t="s">
        <v>1549</v>
      </c>
      <c r="BB184" s="146">
        <v>1</v>
      </c>
      <c r="BC184" s="49" t="s">
        <v>1551</v>
      </c>
      <c r="BD184" s="73" t="s">
        <v>72</v>
      </c>
      <c r="BE184" s="73" t="s">
        <v>73</v>
      </c>
      <c r="BF184" s="314" t="s">
        <v>95</v>
      </c>
      <c r="BG184" s="314" t="s">
        <v>74</v>
      </c>
      <c r="BH184" s="26"/>
      <c r="BI184" s="26"/>
      <c r="BJ184" s="26"/>
    </row>
    <row r="185" spans="1:62" ht="273" hidden="1" customHeight="1" x14ac:dyDescent="0.25">
      <c r="A185" s="25"/>
      <c r="B185" s="134">
        <v>118</v>
      </c>
      <c r="C185" s="49" t="s">
        <v>50</v>
      </c>
      <c r="D185" s="49" t="s">
        <v>1258</v>
      </c>
      <c r="E185" s="49" t="s">
        <v>658</v>
      </c>
      <c r="F185" s="49" t="s">
        <v>53</v>
      </c>
      <c r="G185" s="49">
        <v>2023</v>
      </c>
      <c r="H185" s="49">
        <v>4</v>
      </c>
      <c r="I185" s="49">
        <v>1</v>
      </c>
      <c r="J185" s="49" t="s">
        <v>1552</v>
      </c>
      <c r="K185" s="49" t="s">
        <v>1553</v>
      </c>
      <c r="L185" s="49" t="s">
        <v>1554</v>
      </c>
      <c r="M185" s="49" t="s">
        <v>1555</v>
      </c>
      <c r="N185" s="49" t="s">
        <v>1556</v>
      </c>
      <c r="O185" s="49">
        <v>8</v>
      </c>
      <c r="P185" s="135">
        <v>45502</v>
      </c>
      <c r="Q185" s="135">
        <v>45639</v>
      </c>
      <c r="R185" s="229">
        <f t="shared" si="2"/>
        <v>20.100000000000001</v>
      </c>
      <c r="S185" s="136">
        <v>0</v>
      </c>
      <c r="T185" s="49" t="s">
        <v>1557</v>
      </c>
      <c r="U185" s="49" t="s">
        <v>60</v>
      </c>
      <c r="V185" s="82">
        <v>0</v>
      </c>
      <c r="W185" s="50" t="s">
        <v>1376</v>
      </c>
      <c r="X185" s="83" t="s">
        <v>62</v>
      </c>
      <c r="Y185" s="83" t="s">
        <v>62</v>
      </c>
      <c r="Z185" s="141">
        <v>0.5</v>
      </c>
      <c r="AA185" s="49" t="s">
        <v>1558</v>
      </c>
      <c r="AB185" s="88" t="s">
        <v>1559</v>
      </c>
      <c r="AC185" s="141">
        <v>0.5</v>
      </c>
      <c r="AD185" s="49" t="s">
        <v>1560</v>
      </c>
      <c r="AE185" s="73" t="s">
        <v>62</v>
      </c>
      <c r="AF185" s="73" t="s">
        <v>62</v>
      </c>
      <c r="AG185" s="141">
        <v>1</v>
      </c>
      <c r="AH185" s="49" t="s">
        <v>1561</v>
      </c>
      <c r="AI185" s="85" t="s">
        <v>1562</v>
      </c>
      <c r="AJ185" s="141">
        <v>0.9</v>
      </c>
      <c r="AK185" s="49" t="s">
        <v>1563</v>
      </c>
      <c r="AL185" s="73" t="s">
        <v>62</v>
      </c>
      <c r="AM185" s="73" t="s">
        <v>62</v>
      </c>
      <c r="AN185" s="37"/>
      <c r="AO185" s="245"/>
      <c r="AP185" s="141">
        <v>1</v>
      </c>
      <c r="AQ185" s="49" t="s">
        <v>1564</v>
      </c>
      <c r="AR185" s="91" t="s">
        <v>1562</v>
      </c>
      <c r="AS185" s="141">
        <v>0.92</v>
      </c>
      <c r="AT185" s="92" t="s">
        <v>1565</v>
      </c>
      <c r="AU185" s="73" t="s">
        <v>62</v>
      </c>
      <c r="AV185" s="73" t="s">
        <v>62</v>
      </c>
      <c r="AW185" s="73"/>
      <c r="AX185" s="73"/>
      <c r="AY185" s="203"/>
      <c r="AZ185" s="92" t="s">
        <v>1566</v>
      </c>
      <c r="BA185" s="246" t="s">
        <v>1562</v>
      </c>
      <c r="BB185" s="141">
        <v>0.94</v>
      </c>
      <c r="BC185" s="92" t="s">
        <v>1567</v>
      </c>
      <c r="BD185" s="73" t="s">
        <v>62</v>
      </c>
      <c r="BE185" s="73" t="s">
        <v>62</v>
      </c>
      <c r="BF185" s="203"/>
      <c r="BG185" s="315"/>
      <c r="BH185" s="26"/>
      <c r="BI185" s="26"/>
      <c r="BJ185" s="204"/>
    </row>
    <row r="186" spans="1:62" s="31" customFormat="1" ht="168" hidden="1" customHeight="1" x14ac:dyDescent="0.25">
      <c r="A186" s="25"/>
      <c r="B186" s="134">
        <v>118</v>
      </c>
      <c r="C186" s="49" t="s">
        <v>50</v>
      </c>
      <c r="D186" s="49" t="s">
        <v>1258</v>
      </c>
      <c r="E186" s="49" t="s">
        <v>658</v>
      </c>
      <c r="F186" s="49" t="s">
        <v>53</v>
      </c>
      <c r="G186" s="49">
        <v>2023</v>
      </c>
      <c r="H186" s="49">
        <v>4</v>
      </c>
      <c r="I186" s="49">
        <v>2</v>
      </c>
      <c r="J186" s="49" t="s">
        <v>1552</v>
      </c>
      <c r="K186" s="49" t="s">
        <v>1553</v>
      </c>
      <c r="L186" s="49" t="s">
        <v>1569</v>
      </c>
      <c r="M186" s="49" t="s">
        <v>1570</v>
      </c>
      <c r="N186" s="49" t="s">
        <v>1571</v>
      </c>
      <c r="O186" s="49">
        <v>1</v>
      </c>
      <c r="P186" s="135">
        <v>45502</v>
      </c>
      <c r="Q186" s="135">
        <v>45639</v>
      </c>
      <c r="R186" s="229">
        <f t="shared" si="2"/>
        <v>20.100000000000001</v>
      </c>
      <c r="S186" s="136">
        <v>0.9</v>
      </c>
      <c r="T186" s="49" t="s">
        <v>1572</v>
      </c>
      <c r="U186" s="84" t="s">
        <v>1573</v>
      </c>
      <c r="V186" s="82">
        <v>0.4</v>
      </c>
      <c r="W186" s="50" t="s">
        <v>1574</v>
      </c>
      <c r="X186" s="83" t="s">
        <v>62</v>
      </c>
      <c r="Y186" s="83" t="s">
        <v>62</v>
      </c>
      <c r="Z186" s="141">
        <v>1</v>
      </c>
      <c r="AA186" s="49" t="s">
        <v>1575</v>
      </c>
      <c r="AB186" s="88" t="s">
        <v>1573</v>
      </c>
      <c r="AC186" s="141">
        <v>1</v>
      </c>
      <c r="AD186" s="49" t="s">
        <v>1576</v>
      </c>
      <c r="AE186" s="73" t="s">
        <v>72</v>
      </c>
      <c r="AF186" s="73" t="s">
        <v>133</v>
      </c>
      <c r="AG186" s="115"/>
      <c r="AH186" s="115"/>
      <c r="AI186" s="115"/>
      <c r="AJ186" s="115"/>
      <c r="AK186" s="115"/>
      <c r="AL186" s="115"/>
      <c r="AM186" s="115"/>
      <c r="AN186" s="196"/>
      <c r="AO186" s="196"/>
      <c r="AP186" s="115"/>
      <c r="AQ186" s="115"/>
      <c r="AR186" s="115"/>
      <c r="AS186" s="115"/>
      <c r="AT186" s="115"/>
      <c r="AU186" s="115"/>
      <c r="AV186" s="115"/>
      <c r="AW186" s="115"/>
      <c r="AX186" s="115"/>
      <c r="AY186" s="115"/>
      <c r="AZ186" s="189"/>
      <c r="BA186" s="173"/>
      <c r="BB186" s="190"/>
      <c r="BC186" s="191"/>
      <c r="BD186" s="115"/>
      <c r="BE186" s="115"/>
      <c r="BF186" s="115"/>
      <c r="BG186" s="296"/>
      <c r="BH186" s="131"/>
      <c r="BI186" s="131"/>
      <c r="BJ186" s="131"/>
    </row>
    <row r="187" spans="1:62" ht="282" hidden="1" customHeight="1" x14ac:dyDescent="0.25">
      <c r="A187" s="25"/>
      <c r="B187" s="134">
        <v>119</v>
      </c>
      <c r="C187" s="49" t="s">
        <v>50</v>
      </c>
      <c r="D187" s="49" t="s">
        <v>1258</v>
      </c>
      <c r="E187" s="49" t="s">
        <v>658</v>
      </c>
      <c r="F187" s="49" t="s">
        <v>53</v>
      </c>
      <c r="G187" s="49">
        <v>2023</v>
      </c>
      <c r="H187" s="49">
        <v>5</v>
      </c>
      <c r="I187" s="49">
        <v>1</v>
      </c>
      <c r="J187" s="49" t="s">
        <v>1578</v>
      </c>
      <c r="K187" s="49" t="s">
        <v>1579</v>
      </c>
      <c r="L187" s="49" t="s">
        <v>1580</v>
      </c>
      <c r="M187" s="49" t="s">
        <v>1581</v>
      </c>
      <c r="N187" s="49" t="s">
        <v>1582</v>
      </c>
      <c r="O187" s="49">
        <v>4</v>
      </c>
      <c r="P187" s="135">
        <v>45502</v>
      </c>
      <c r="Q187" s="135">
        <v>45639</v>
      </c>
      <c r="R187" s="229">
        <f t="shared" si="2"/>
        <v>20.100000000000001</v>
      </c>
      <c r="S187" s="136">
        <v>0</v>
      </c>
      <c r="T187" s="49" t="s">
        <v>1557</v>
      </c>
      <c r="U187" s="49" t="s">
        <v>60</v>
      </c>
      <c r="V187" s="82">
        <v>0</v>
      </c>
      <c r="W187" s="50" t="s">
        <v>1376</v>
      </c>
      <c r="X187" s="83" t="s">
        <v>62</v>
      </c>
      <c r="Y187" s="83" t="s">
        <v>62</v>
      </c>
      <c r="Z187" s="141">
        <v>0.5</v>
      </c>
      <c r="AA187" s="49" t="s">
        <v>1583</v>
      </c>
      <c r="AB187" s="88" t="s">
        <v>1584</v>
      </c>
      <c r="AC187" s="141">
        <v>0.5</v>
      </c>
      <c r="AD187" s="49" t="s">
        <v>1585</v>
      </c>
      <c r="AE187" s="73" t="s">
        <v>62</v>
      </c>
      <c r="AF187" s="73" t="s">
        <v>62</v>
      </c>
      <c r="AG187" s="141">
        <v>1</v>
      </c>
      <c r="AH187" s="49" t="s">
        <v>1586</v>
      </c>
      <c r="AI187" s="85" t="s">
        <v>1587</v>
      </c>
      <c r="AJ187" s="141">
        <v>0.9</v>
      </c>
      <c r="AK187" s="49" t="s">
        <v>1563</v>
      </c>
      <c r="AL187" s="73" t="s">
        <v>62</v>
      </c>
      <c r="AM187" s="73" t="s">
        <v>62</v>
      </c>
      <c r="AN187" s="37"/>
      <c r="AO187" s="245"/>
      <c r="AP187" s="114">
        <v>1</v>
      </c>
      <c r="AQ187" s="92" t="s">
        <v>1588</v>
      </c>
      <c r="AR187" s="91" t="s">
        <v>1587</v>
      </c>
      <c r="AS187" s="141">
        <v>0.92</v>
      </c>
      <c r="AT187" s="92" t="s">
        <v>1589</v>
      </c>
      <c r="AU187" s="73" t="s">
        <v>62</v>
      </c>
      <c r="AV187" s="73" t="s">
        <v>62</v>
      </c>
      <c r="AW187" s="73"/>
      <c r="AX187" s="73"/>
      <c r="AY187" s="146">
        <v>0.95</v>
      </c>
      <c r="AZ187" s="92" t="s">
        <v>1577</v>
      </c>
      <c r="BA187" s="177" t="s">
        <v>1587</v>
      </c>
      <c r="BB187" s="141">
        <v>0.94</v>
      </c>
      <c r="BC187" s="92" t="s">
        <v>1590</v>
      </c>
      <c r="BD187" s="73" t="s">
        <v>62</v>
      </c>
      <c r="BE187" s="73" t="s">
        <v>62</v>
      </c>
      <c r="BF187" s="203"/>
      <c r="BG187" s="315"/>
      <c r="BH187" s="26"/>
      <c r="BI187" s="26"/>
      <c r="BJ187" s="204"/>
    </row>
    <row r="188" spans="1:62" s="31" customFormat="1" ht="132" hidden="1" x14ac:dyDescent="0.25">
      <c r="A188" s="25"/>
      <c r="B188" s="134">
        <v>119</v>
      </c>
      <c r="C188" s="49" t="s">
        <v>50</v>
      </c>
      <c r="D188" s="49" t="s">
        <v>1258</v>
      </c>
      <c r="E188" s="49" t="s">
        <v>658</v>
      </c>
      <c r="F188" s="49" t="s">
        <v>53</v>
      </c>
      <c r="G188" s="49">
        <v>2023</v>
      </c>
      <c r="H188" s="49">
        <v>5</v>
      </c>
      <c r="I188" s="49">
        <v>2</v>
      </c>
      <c r="J188" s="49" t="s">
        <v>1578</v>
      </c>
      <c r="K188" s="49" t="s">
        <v>1579</v>
      </c>
      <c r="L188" s="49" t="s">
        <v>1569</v>
      </c>
      <c r="M188" s="49" t="s">
        <v>1570</v>
      </c>
      <c r="N188" s="49" t="s">
        <v>1571</v>
      </c>
      <c r="O188" s="49">
        <v>1</v>
      </c>
      <c r="P188" s="135">
        <v>45502</v>
      </c>
      <c r="Q188" s="135">
        <v>45639</v>
      </c>
      <c r="R188" s="229">
        <f t="shared" si="2"/>
        <v>20.100000000000001</v>
      </c>
      <c r="S188" s="136">
        <v>0.9</v>
      </c>
      <c r="T188" s="49" t="s">
        <v>1572</v>
      </c>
      <c r="U188" s="84" t="s">
        <v>1591</v>
      </c>
      <c r="V188" s="82">
        <v>0.4</v>
      </c>
      <c r="W188" s="50" t="s">
        <v>1574</v>
      </c>
      <c r="X188" s="83" t="s">
        <v>62</v>
      </c>
      <c r="Y188" s="83" t="s">
        <v>62</v>
      </c>
      <c r="Z188" s="141">
        <v>1</v>
      </c>
      <c r="AA188" s="49" t="s">
        <v>1592</v>
      </c>
      <c r="AB188" s="88" t="s">
        <v>1591</v>
      </c>
      <c r="AC188" s="141">
        <v>1</v>
      </c>
      <c r="AD188" s="49" t="s">
        <v>1593</v>
      </c>
      <c r="AE188" s="73" t="s">
        <v>72</v>
      </c>
      <c r="AF188" s="73" t="s">
        <v>133</v>
      </c>
      <c r="AG188" s="115"/>
      <c r="AH188" s="115"/>
      <c r="AI188" s="115"/>
      <c r="AJ188" s="115"/>
      <c r="AK188" s="115"/>
      <c r="AL188" s="115"/>
      <c r="AM188" s="115"/>
      <c r="AN188" s="196"/>
      <c r="AO188" s="196"/>
      <c r="AP188" s="115"/>
      <c r="AQ188" s="115"/>
      <c r="AR188" s="115"/>
      <c r="AS188" s="115"/>
      <c r="AT188" s="115"/>
      <c r="AU188" s="115"/>
      <c r="AV188" s="115"/>
      <c r="AW188" s="115"/>
      <c r="AX188" s="115"/>
      <c r="AY188" s="115"/>
      <c r="AZ188" s="115"/>
      <c r="BA188" s="115"/>
      <c r="BB188" s="190"/>
      <c r="BC188" s="191"/>
      <c r="BD188" s="115"/>
      <c r="BE188" s="115"/>
      <c r="BF188" s="115"/>
      <c r="BG188" s="296"/>
      <c r="BH188" s="131"/>
      <c r="BI188" s="131"/>
      <c r="BJ188" s="131"/>
    </row>
    <row r="189" spans="1:62" s="31" customFormat="1" ht="192" hidden="1" x14ac:dyDescent="0.25">
      <c r="A189" s="25"/>
      <c r="B189" s="134">
        <v>120</v>
      </c>
      <c r="C189" s="49" t="s">
        <v>50</v>
      </c>
      <c r="D189" s="49" t="s">
        <v>1258</v>
      </c>
      <c r="E189" s="49" t="s">
        <v>658</v>
      </c>
      <c r="F189" s="49" t="s">
        <v>53</v>
      </c>
      <c r="G189" s="49">
        <v>2023</v>
      </c>
      <c r="H189" s="49">
        <v>6</v>
      </c>
      <c r="I189" s="49">
        <v>1</v>
      </c>
      <c r="J189" s="49" t="s">
        <v>1595</v>
      </c>
      <c r="K189" s="49" t="s">
        <v>1596</v>
      </c>
      <c r="L189" s="49" t="s">
        <v>1597</v>
      </c>
      <c r="M189" s="49" t="s">
        <v>1598</v>
      </c>
      <c r="N189" s="49" t="s">
        <v>1599</v>
      </c>
      <c r="O189" s="49">
        <v>3</v>
      </c>
      <c r="P189" s="135">
        <v>45502</v>
      </c>
      <c r="Q189" s="135">
        <v>45657</v>
      </c>
      <c r="R189" s="229">
        <f t="shared" ref="R189:R220" si="3">(DAYS360(P189,Q189))/360*54</f>
        <v>22.8</v>
      </c>
      <c r="S189" s="136">
        <v>0</v>
      </c>
      <c r="T189" s="49" t="s">
        <v>1600</v>
      </c>
      <c r="U189" s="49" t="s">
        <v>60</v>
      </c>
      <c r="V189" s="82">
        <v>0</v>
      </c>
      <c r="W189" s="50" t="s">
        <v>1376</v>
      </c>
      <c r="X189" s="83" t="s">
        <v>62</v>
      </c>
      <c r="Y189" s="83" t="s">
        <v>62</v>
      </c>
      <c r="Z189" s="141">
        <v>1</v>
      </c>
      <c r="AA189" s="49" t="s">
        <v>1601</v>
      </c>
      <c r="AB189" s="88" t="s">
        <v>1602</v>
      </c>
      <c r="AC189" s="141">
        <v>1</v>
      </c>
      <c r="AD189" s="49" t="s">
        <v>1603</v>
      </c>
      <c r="AE189" s="73" t="s">
        <v>72</v>
      </c>
      <c r="AF189" s="73" t="s">
        <v>133</v>
      </c>
      <c r="AG189" s="115"/>
      <c r="AH189" s="115"/>
      <c r="AI189" s="115"/>
      <c r="AJ189" s="115"/>
      <c r="AK189" s="115"/>
      <c r="AL189" s="115"/>
      <c r="AM189" s="115"/>
      <c r="AN189" s="196"/>
      <c r="AO189" s="196"/>
      <c r="AP189" s="115"/>
      <c r="AQ189" s="115"/>
      <c r="AR189" s="115"/>
      <c r="AS189" s="115"/>
      <c r="AT189" s="115"/>
      <c r="AU189" s="115"/>
      <c r="AV189" s="115"/>
      <c r="AW189" s="115"/>
      <c r="AX189" s="115"/>
      <c r="AY189" s="115"/>
      <c r="AZ189" s="115"/>
      <c r="BA189" s="115"/>
      <c r="BB189" s="190"/>
      <c r="BC189" s="191"/>
      <c r="BD189" s="115"/>
      <c r="BE189" s="115"/>
      <c r="BF189" s="115"/>
      <c r="BG189" s="296"/>
      <c r="BH189" s="131"/>
      <c r="BI189" s="131"/>
      <c r="BJ189" s="131"/>
    </row>
    <row r="190" spans="1:62" ht="396" hidden="1" x14ac:dyDescent="0.25">
      <c r="A190" s="25"/>
      <c r="B190" s="134">
        <v>120</v>
      </c>
      <c r="C190" s="49" t="s">
        <v>50</v>
      </c>
      <c r="D190" s="49" t="s">
        <v>1258</v>
      </c>
      <c r="E190" s="49" t="s">
        <v>658</v>
      </c>
      <c r="F190" s="49" t="s">
        <v>53</v>
      </c>
      <c r="G190" s="49">
        <v>2023</v>
      </c>
      <c r="H190" s="49">
        <v>6</v>
      </c>
      <c r="I190" s="49">
        <v>2</v>
      </c>
      <c r="J190" s="49" t="s">
        <v>1605</v>
      </c>
      <c r="K190" s="49" t="s">
        <v>1596</v>
      </c>
      <c r="L190" s="49" t="s">
        <v>1606</v>
      </c>
      <c r="M190" s="49" t="s">
        <v>1607</v>
      </c>
      <c r="N190" s="49" t="s">
        <v>1608</v>
      </c>
      <c r="O190" s="49">
        <v>1</v>
      </c>
      <c r="P190" s="135">
        <v>45502</v>
      </c>
      <c r="Q190" s="135">
        <v>46022</v>
      </c>
      <c r="R190" s="229">
        <f t="shared" si="3"/>
        <v>76.8</v>
      </c>
      <c r="S190" s="136">
        <v>0</v>
      </c>
      <c r="T190" s="49" t="s">
        <v>1600</v>
      </c>
      <c r="U190" s="49" t="s">
        <v>60</v>
      </c>
      <c r="V190" s="82">
        <v>0</v>
      </c>
      <c r="W190" s="50" t="s">
        <v>1376</v>
      </c>
      <c r="X190" s="83" t="s">
        <v>62</v>
      </c>
      <c r="Y190" s="83" t="s">
        <v>62</v>
      </c>
      <c r="Z190" s="141">
        <v>0.4</v>
      </c>
      <c r="AA190" s="49" t="s">
        <v>1609</v>
      </c>
      <c r="AB190" s="85" t="s">
        <v>1610</v>
      </c>
      <c r="AC190" s="141">
        <v>0.4</v>
      </c>
      <c r="AD190" s="49" t="s">
        <v>1611</v>
      </c>
      <c r="AE190" s="73" t="s">
        <v>62</v>
      </c>
      <c r="AF190" s="73" t="s">
        <v>62</v>
      </c>
      <c r="AG190" s="141">
        <v>0.7</v>
      </c>
      <c r="AH190" s="49" t="s">
        <v>1612</v>
      </c>
      <c r="AI190" s="85" t="s">
        <v>1613</v>
      </c>
      <c r="AJ190" s="141">
        <v>0.5</v>
      </c>
      <c r="AK190" s="49" t="s">
        <v>1614</v>
      </c>
      <c r="AL190" s="73" t="s">
        <v>117</v>
      </c>
      <c r="AM190" s="73" t="s">
        <v>117</v>
      </c>
      <c r="AN190" s="37"/>
      <c r="AO190" s="245"/>
      <c r="AP190" s="114">
        <v>0.8</v>
      </c>
      <c r="AQ190" s="92" t="s">
        <v>1615</v>
      </c>
      <c r="AR190" s="91" t="s">
        <v>1613</v>
      </c>
      <c r="AS190" s="141">
        <v>0.8</v>
      </c>
      <c r="AT190" s="92" t="s">
        <v>1616</v>
      </c>
      <c r="AU190" s="73" t="s">
        <v>117</v>
      </c>
      <c r="AV190" s="73" t="s">
        <v>117</v>
      </c>
      <c r="AW190" s="73"/>
      <c r="AX190" s="73"/>
      <c r="AY190" s="146">
        <v>0.95</v>
      </c>
      <c r="AZ190" s="92" t="s">
        <v>1617</v>
      </c>
      <c r="BA190" s="177" t="s">
        <v>1613</v>
      </c>
      <c r="BB190" s="114">
        <v>0.85</v>
      </c>
      <c r="BC190" s="92" t="s">
        <v>1618</v>
      </c>
      <c r="BD190" s="73" t="s">
        <v>62</v>
      </c>
      <c r="BE190" s="73" t="s">
        <v>62</v>
      </c>
      <c r="BF190" s="203"/>
      <c r="BG190" s="315"/>
      <c r="BH190" s="26"/>
      <c r="BI190" s="26"/>
      <c r="BJ190" s="204"/>
    </row>
    <row r="191" spans="1:62" s="31" customFormat="1" ht="60" hidden="1" x14ac:dyDescent="0.25">
      <c r="A191" s="25"/>
      <c r="B191" s="134">
        <v>121</v>
      </c>
      <c r="C191" s="49" t="s">
        <v>50</v>
      </c>
      <c r="D191" s="49" t="s">
        <v>1258</v>
      </c>
      <c r="E191" s="49" t="s">
        <v>658</v>
      </c>
      <c r="F191" s="49" t="s">
        <v>103</v>
      </c>
      <c r="G191" s="49">
        <v>2023</v>
      </c>
      <c r="H191" s="49">
        <v>7</v>
      </c>
      <c r="I191" s="49">
        <v>1</v>
      </c>
      <c r="J191" s="49" t="s">
        <v>1619</v>
      </c>
      <c r="K191" s="49" t="s">
        <v>1620</v>
      </c>
      <c r="L191" s="49" t="s">
        <v>1621</v>
      </c>
      <c r="M191" s="49" t="s">
        <v>1622</v>
      </c>
      <c r="N191" s="49" t="s">
        <v>1623</v>
      </c>
      <c r="O191" s="49">
        <v>1</v>
      </c>
      <c r="P191" s="135">
        <v>45502</v>
      </c>
      <c r="Q191" s="135">
        <v>45657</v>
      </c>
      <c r="R191" s="229">
        <f t="shared" si="3"/>
        <v>22.8</v>
      </c>
      <c r="S191" s="136">
        <v>1</v>
      </c>
      <c r="T191" s="49" t="s">
        <v>1624</v>
      </c>
      <c r="U191" s="84" t="s">
        <v>1625</v>
      </c>
      <c r="V191" s="82">
        <v>1</v>
      </c>
      <c r="W191" s="50" t="s">
        <v>1626</v>
      </c>
      <c r="X191" s="202" t="s">
        <v>72</v>
      </c>
      <c r="Y191" s="202" t="s">
        <v>133</v>
      </c>
      <c r="Z191" s="115"/>
      <c r="AA191" s="115"/>
      <c r="AB191" s="115"/>
      <c r="AC191" s="115"/>
      <c r="AD191" s="115"/>
      <c r="AE191" s="115"/>
      <c r="AF191" s="115"/>
      <c r="AG191" s="115"/>
      <c r="AH191" s="115"/>
      <c r="AI191" s="115"/>
      <c r="AJ191" s="115"/>
      <c r="AK191" s="115"/>
      <c r="AL191" s="115"/>
      <c r="AM191" s="115"/>
      <c r="AN191" s="196"/>
      <c r="AO191" s="196"/>
      <c r="AP191" s="174"/>
      <c r="AQ191" s="174"/>
      <c r="AR191" s="174"/>
      <c r="AS191" s="174"/>
      <c r="AT191" s="247"/>
      <c r="AU191" s="115"/>
      <c r="AV191" s="115"/>
      <c r="AW191" s="188"/>
      <c r="AX191" s="200"/>
      <c r="AY191" s="116"/>
      <c r="AZ191" s="206"/>
      <c r="BA191" s="118"/>
      <c r="BB191" s="175"/>
      <c r="BC191" s="191"/>
      <c r="BD191" s="174"/>
      <c r="BE191" s="174"/>
      <c r="BF191" s="174"/>
      <c r="BG191" s="294"/>
      <c r="BH191" s="131"/>
      <c r="BI191" s="131"/>
      <c r="BJ191" s="131"/>
    </row>
    <row r="192" spans="1:62" ht="228" hidden="1" x14ac:dyDescent="0.25">
      <c r="A192" s="25"/>
      <c r="B192" s="134">
        <v>122</v>
      </c>
      <c r="C192" s="49" t="s">
        <v>50</v>
      </c>
      <c r="D192" s="49" t="s">
        <v>1258</v>
      </c>
      <c r="E192" s="49" t="s">
        <v>658</v>
      </c>
      <c r="F192" s="49" t="s">
        <v>53</v>
      </c>
      <c r="G192" s="49">
        <v>2023</v>
      </c>
      <c r="H192" s="49">
        <v>8</v>
      </c>
      <c r="I192" s="49">
        <v>1</v>
      </c>
      <c r="J192" s="49" t="s">
        <v>1628</v>
      </c>
      <c r="K192" s="49" t="s">
        <v>1629</v>
      </c>
      <c r="L192" s="49" t="s">
        <v>1630</v>
      </c>
      <c r="M192" s="49" t="s">
        <v>1631</v>
      </c>
      <c r="N192" s="49" t="s">
        <v>1632</v>
      </c>
      <c r="O192" s="49">
        <v>8</v>
      </c>
      <c r="P192" s="135">
        <v>45505</v>
      </c>
      <c r="Q192" s="135">
        <v>46022</v>
      </c>
      <c r="R192" s="229">
        <f t="shared" si="3"/>
        <v>76.5</v>
      </c>
      <c r="S192" s="136">
        <v>0.37</v>
      </c>
      <c r="T192" s="49" t="s">
        <v>1633</v>
      </c>
      <c r="U192" s="84" t="s">
        <v>1634</v>
      </c>
      <c r="V192" s="82">
        <v>0.37</v>
      </c>
      <c r="W192" s="50" t="s">
        <v>1635</v>
      </c>
      <c r="X192" s="89" t="s">
        <v>117</v>
      </c>
      <c r="Y192" s="89" t="s">
        <v>117</v>
      </c>
      <c r="Z192" s="157">
        <v>0.375</v>
      </c>
      <c r="AA192" s="49" t="s">
        <v>1636</v>
      </c>
      <c r="AB192" s="88" t="s">
        <v>1634</v>
      </c>
      <c r="AC192" s="157">
        <v>0.375</v>
      </c>
      <c r="AD192" s="49" t="s">
        <v>1637</v>
      </c>
      <c r="AE192" s="73" t="s">
        <v>117</v>
      </c>
      <c r="AF192" s="73" t="s">
        <v>117</v>
      </c>
      <c r="AG192" s="141">
        <f>7/8</f>
        <v>0.875</v>
      </c>
      <c r="AH192" s="49" t="s">
        <v>1638</v>
      </c>
      <c r="AI192" s="85" t="s">
        <v>1639</v>
      </c>
      <c r="AJ192" s="141">
        <v>0.88</v>
      </c>
      <c r="AK192" s="49" t="s">
        <v>1640</v>
      </c>
      <c r="AL192" s="73" t="s">
        <v>117</v>
      </c>
      <c r="AM192" s="73" t="s">
        <v>117</v>
      </c>
      <c r="AN192" s="37"/>
      <c r="AO192" s="245"/>
      <c r="AP192" s="114">
        <v>1</v>
      </c>
      <c r="AQ192" s="92" t="s">
        <v>1641</v>
      </c>
      <c r="AR192" s="91" t="s">
        <v>1639</v>
      </c>
      <c r="AS192" s="141">
        <v>0.92</v>
      </c>
      <c r="AT192" s="92" t="s">
        <v>1642</v>
      </c>
      <c r="AU192" s="73" t="s">
        <v>117</v>
      </c>
      <c r="AV192" s="73" t="s">
        <v>117</v>
      </c>
      <c r="AW192" s="73"/>
      <c r="AX192" s="73"/>
      <c r="AY192" s="146">
        <v>1</v>
      </c>
      <c r="AZ192" s="92" t="s">
        <v>1594</v>
      </c>
      <c r="BA192" s="177" t="s">
        <v>1643</v>
      </c>
      <c r="BB192" s="114">
        <v>0.94</v>
      </c>
      <c r="BC192" s="92" t="s">
        <v>1644</v>
      </c>
      <c r="BD192" s="73" t="s">
        <v>62</v>
      </c>
      <c r="BE192" s="73" t="s">
        <v>62</v>
      </c>
      <c r="BF192" s="203"/>
      <c r="BG192" s="315"/>
      <c r="BH192" s="26"/>
      <c r="BI192" s="26"/>
      <c r="BJ192" s="26"/>
    </row>
    <row r="193" spans="1:62" ht="228" hidden="1" x14ac:dyDescent="0.25">
      <c r="A193" s="25"/>
      <c r="B193" s="134">
        <v>123</v>
      </c>
      <c r="C193" s="49" t="s">
        <v>50</v>
      </c>
      <c r="D193" s="49" t="s">
        <v>1258</v>
      </c>
      <c r="E193" s="49" t="s">
        <v>658</v>
      </c>
      <c r="F193" s="49" t="s">
        <v>53</v>
      </c>
      <c r="G193" s="49">
        <v>2023</v>
      </c>
      <c r="H193" s="49">
        <v>9</v>
      </c>
      <c r="I193" s="49">
        <v>1</v>
      </c>
      <c r="J193" s="49" t="s">
        <v>1645</v>
      </c>
      <c r="K193" s="49" t="s">
        <v>1646</v>
      </c>
      <c r="L193" s="49" t="s">
        <v>1647</v>
      </c>
      <c r="M193" s="49" t="s">
        <v>1648</v>
      </c>
      <c r="N193" s="49" t="s">
        <v>1649</v>
      </c>
      <c r="O193" s="49">
        <v>4</v>
      </c>
      <c r="P193" s="135">
        <v>45505</v>
      </c>
      <c r="Q193" s="135">
        <v>46022</v>
      </c>
      <c r="R193" s="229">
        <f t="shared" si="3"/>
        <v>76.5</v>
      </c>
      <c r="S193" s="136">
        <v>0.75</v>
      </c>
      <c r="T193" s="49" t="s">
        <v>1633</v>
      </c>
      <c r="U193" s="84" t="s">
        <v>1650</v>
      </c>
      <c r="V193" s="82">
        <v>0.75</v>
      </c>
      <c r="W193" s="50" t="s">
        <v>1651</v>
      </c>
      <c r="X193" s="89" t="s">
        <v>117</v>
      </c>
      <c r="Y193" s="89" t="s">
        <v>117</v>
      </c>
      <c r="Z193" s="141">
        <v>0.75</v>
      </c>
      <c r="AA193" s="49" t="s">
        <v>1636</v>
      </c>
      <c r="AB193" s="88" t="s">
        <v>1650</v>
      </c>
      <c r="AC193" s="141">
        <v>0.75</v>
      </c>
      <c r="AD193" s="49" t="s">
        <v>1652</v>
      </c>
      <c r="AE193" s="73" t="s">
        <v>117</v>
      </c>
      <c r="AF193" s="73" t="s">
        <v>117</v>
      </c>
      <c r="AG193" s="141">
        <v>1</v>
      </c>
      <c r="AH193" s="49" t="s">
        <v>1638</v>
      </c>
      <c r="AI193" s="85" t="s">
        <v>1653</v>
      </c>
      <c r="AJ193" s="141">
        <v>0.88</v>
      </c>
      <c r="AK193" s="49" t="s">
        <v>1640</v>
      </c>
      <c r="AL193" s="73" t="s">
        <v>117</v>
      </c>
      <c r="AM193" s="73" t="s">
        <v>117</v>
      </c>
      <c r="AN193" s="37"/>
      <c r="AO193" s="245"/>
      <c r="AP193" s="114">
        <v>1</v>
      </c>
      <c r="AQ193" s="92" t="s">
        <v>1654</v>
      </c>
      <c r="AR193" s="91" t="s">
        <v>1653</v>
      </c>
      <c r="AS193" s="141">
        <v>0.92</v>
      </c>
      <c r="AT193" s="92" t="s">
        <v>1655</v>
      </c>
      <c r="AU193" s="73" t="s">
        <v>117</v>
      </c>
      <c r="AV193" s="73" t="s">
        <v>117</v>
      </c>
      <c r="AW193" s="73"/>
      <c r="AX193" s="73"/>
      <c r="AY193" s="146">
        <v>1</v>
      </c>
      <c r="AZ193" s="92" t="s">
        <v>1604</v>
      </c>
      <c r="BA193" s="177" t="s">
        <v>1653</v>
      </c>
      <c r="BB193" s="114">
        <v>0.94</v>
      </c>
      <c r="BC193" s="92" t="s">
        <v>1656</v>
      </c>
      <c r="BD193" s="73" t="s">
        <v>62</v>
      </c>
      <c r="BE193" s="73" t="s">
        <v>62</v>
      </c>
      <c r="BF193" s="203"/>
      <c r="BG193" s="315"/>
      <c r="BH193" s="26"/>
      <c r="BI193" s="26"/>
      <c r="BJ193" s="26"/>
    </row>
    <row r="194" spans="1:62" s="31" customFormat="1" ht="180" hidden="1" x14ac:dyDescent="0.25">
      <c r="A194" s="33"/>
      <c r="B194" s="134">
        <v>124</v>
      </c>
      <c r="C194" s="49" t="s">
        <v>50</v>
      </c>
      <c r="D194" s="49" t="s">
        <v>1258</v>
      </c>
      <c r="E194" s="49" t="s">
        <v>658</v>
      </c>
      <c r="F194" s="49" t="s">
        <v>103</v>
      </c>
      <c r="G194" s="49">
        <v>2023</v>
      </c>
      <c r="H194" s="49">
        <v>10</v>
      </c>
      <c r="I194" s="49">
        <v>1</v>
      </c>
      <c r="J194" s="49" t="s">
        <v>1657</v>
      </c>
      <c r="K194" s="49" t="s">
        <v>1658</v>
      </c>
      <c r="L194" s="49" t="s">
        <v>1659</v>
      </c>
      <c r="M194" s="49" t="s">
        <v>1660</v>
      </c>
      <c r="N194" s="49" t="s">
        <v>1661</v>
      </c>
      <c r="O194" s="229">
        <v>1</v>
      </c>
      <c r="P194" s="135">
        <v>45502</v>
      </c>
      <c r="Q194" s="135">
        <v>45641</v>
      </c>
      <c r="R194" s="229">
        <f t="shared" si="3"/>
        <v>20.399999999999999</v>
      </c>
      <c r="S194" s="136">
        <v>1</v>
      </c>
      <c r="T194" s="49" t="s">
        <v>997</v>
      </c>
      <c r="U194" s="234" t="s">
        <v>1662</v>
      </c>
      <c r="V194" s="82">
        <v>1</v>
      </c>
      <c r="W194" s="50" t="s">
        <v>1663</v>
      </c>
      <c r="X194" s="202" t="s">
        <v>72</v>
      </c>
      <c r="Y194" s="202" t="s">
        <v>133</v>
      </c>
      <c r="Z194" s="115"/>
      <c r="AA194" s="115"/>
      <c r="AB194" s="115"/>
      <c r="AC194" s="115"/>
      <c r="AD194" s="115"/>
      <c r="AE194" s="115"/>
      <c r="AF194" s="115"/>
      <c r="AG194" s="115"/>
      <c r="AH194" s="115"/>
      <c r="AI194" s="115"/>
      <c r="AJ194" s="115"/>
      <c r="AK194" s="115"/>
      <c r="AL194" s="115"/>
      <c r="AM194" s="115"/>
      <c r="AN194" s="196"/>
      <c r="AO194" s="196"/>
      <c r="AP194" s="174"/>
      <c r="AQ194" s="174"/>
      <c r="AR194" s="174"/>
      <c r="AS194" s="174"/>
      <c r="AT194" s="191"/>
      <c r="AU194" s="115"/>
      <c r="AV194" s="115"/>
      <c r="AW194" s="188"/>
      <c r="AX194" s="200"/>
      <c r="AY194" s="115"/>
      <c r="AZ194" s="115"/>
      <c r="BA194" s="115"/>
      <c r="BB194" s="175"/>
      <c r="BC194" s="191"/>
      <c r="BD194" s="115"/>
      <c r="BE194" s="115"/>
      <c r="BF194" s="115"/>
      <c r="BG194" s="296"/>
      <c r="BH194" s="131"/>
      <c r="BI194" s="131"/>
      <c r="BJ194" s="131"/>
    </row>
    <row r="195" spans="1:62" s="31" customFormat="1" ht="180" hidden="1" x14ac:dyDescent="0.25">
      <c r="A195" s="33"/>
      <c r="B195" s="134">
        <v>124</v>
      </c>
      <c r="C195" s="49" t="s">
        <v>50</v>
      </c>
      <c r="D195" s="49" t="s">
        <v>1258</v>
      </c>
      <c r="E195" s="49" t="s">
        <v>658</v>
      </c>
      <c r="F195" s="49" t="s">
        <v>103</v>
      </c>
      <c r="G195" s="49">
        <v>2023</v>
      </c>
      <c r="H195" s="49">
        <v>11</v>
      </c>
      <c r="I195" s="49">
        <v>1</v>
      </c>
      <c r="J195" s="49" t="s">
        <v>1666</v>
      </c>
      <c r="K195" s="49" t="s">
        <v>1667</v>
      </c>
      <c r="L195" s="49" t="s">
        <v>1668</v>
      </c>
      <c r="M195" s="49" t="s">
        <v>1669</v>
      </c>
      <c r="N195" s="49" t="s">
        <v>1670</v>
      </c>
      <c r="O195" s="49" t="s">
        <v>1671</v>
      </c>
      <c r="P195" s="135">
        <v>45502</v>
      </c>
      <c r="Q195" s="135">
        <v>45655</v>
      </c>
      <c r="R195" s="229">
        <f t="shared" si="3"/>
        <v>22.5</v>
      </c>
      <c r="S195" s="136">
        <v>1</v>
      </c>
      <c r="T195" s="49" t="s">
        <v>997</v>
      </c>
      <c r="U195" s="234" t="s">
        <v>1672</v>
      </c>
      <c r="V195" s="82">
        <v>1</v>
      </c>
      <c r="W195" s="50" t="s">
        <v>1663</v>
      </c>
      <c r="X195" s="202" t="s">
        <v>72</v>
      </c>
      <c r="Y195" s="202" t="s">
        <v>133</v>
      </c>
      <c r="Z195" s="115"/>
      <c r="AA195" s="115"/>
      <c r="AB195" s="115"/>
      <c r="AC195" s="115"/>
      <c r="AD195" s="115"/>
      <c r="AE195" s="115"/>
      <c r="AF195" s="115"/>
      <c r="AG195" s="115"/>
      <c r="AH195" s="115"/>
      <c r="AI195" s="115"/>
      <c r="AJ195" s="115"/>
      <c r="AK195" s="115"/>
      <c r="AL195" s="115"/>
      <c r="AM195" s="115"/>
      <c r="AN195" s="196"/>
      <c r="AO195" s="196"/>
      <c r="AP195" s="174"/>
      <c r="AQ195" s="174"/>
      <c r="AR195" s="174"/>
      <c r="AS195" s="174"/>
      <c r="AT195" s="191"/>
      <c r="AU195" s="115"/>
      <c r="AV195" s="115"/>
      <c r="AW195" s="188"/>
      <c r="AX195" s="200"/>
      <c r="AY195" s="115"/>
      <c r="AZ195" s="115"/>
      <c r="BA195" s="115"/>
      <c r="BB195" s="175"/>
      <c r="BC195" s="191"/>
      <c r="BD195" s="115"/>
      <c r="BE195" s="115"/>
      <c r="BF195" s="115"/>
      <c r="BG195" s="296"/>
      <c r="BH195" s="131"/>
      <c r="BI195" s="131"/>
      <c r="BJ195" s="131"/>
    </row>
    <row r="196" spans="1:62" ht="216" hidden="1" x14ac:dyDescent="0.25">
      <c r="A196" s="25"/>
      <c r="B196" s="134">
        <v>126</v>
      </c>
      <c r="C196" s="49" t="s">
        <v>50</v>
      </c>
      <c r="D196" s="49" t="s">
        <v>1258</v>
      </c>
      <c r="E196" s="49" t="s">
        <v>658</v>
      </c>
      <c r="F196" s="49" t="s">
        <v>53</v>
      </c>
      <c r="G196" s="49">
        <v>2023</v>
      </c>
      <c r="H196" s="49">
        <v>12</v>
      </c>
      <c r="I196" s="49">
        <v>1</v>
      </c>
      <c r="J196" s="49" t="s">
        <v>1674</v>
      </c>
      <c r="K196" s="49" t="s">
        <v>1675</v>
      </c>
      <c r="L196" s="49" t="s">
        <v>1676</v>
      </c>
      <c r="M196" s="49" t="s">
        <v>1677</v>
      </c>
      <c r="N196" s="49" t="s">
        <v>1649</v>
      </c>
      <c r="O196" s="49">
        <v>3</v>
      </c>
      <c r="P196" s="135">
        <v>45505</v>
      </c>
      <c r="Q196" s="135">
        <v>46022</v>
      </c>
      <c r="R196" s="229">
        <f t="shared" si="3"/>
        <v>76.5</v>
      </c>
      <c r="S196" s="136">
        <v>0.67</v>
      </c>
      <c r="T196" s="49" t="s">
        <v>1678</v>
      </c>
      <c r="U196" s="84" t="s">
        <v>1679</v>
      </c>
      <c r="V196" s="82">
        <v>0.67</v>
      </c>
      <c r="W196" s="50" t="s">
        <v>1680</v>
      </c>
      <c r="X196" s="83" t="s">
        <v>62</v>
      </c>
      <c r="Y196" s="83" t="s">
        <v>62</v>
      </c>
      <c r="Z196" s="141">
        <v>1</v>
      </c>
      <c r="AA196" s="49" t="s">
        <v>1681</v>
      </c>
      <c r="AB196" s="85" t="s">
        <v>1682</v>
      </c>
      <c r="AC196" s="141">
        <v>0.9</v>
      </c>
      <c r="AD196" s="49" t="s">
        <v>1683</v>
      </c>
      <c r="AE196" s="73" t="s">
        <v>62</v>
      </c>
      <c r="AF196" s="73" t="s">
        <v>62</v>
      </c>
      <c r="AG196" s="141">
        <v>0.99</v>
      </c>
      <c r="AH196" s="49" t="s">
        <v>1684</v>
      </c>
      <c r="AI196" s="85" t="s">
        <v>1682</v>
      </c>
      <c r="AJ196" s="141">
        <v>0.9</v>
      </c>
      <c r="AK196" s="49" t="s">
        <v>1685</v>
      </c>
      <c r="AL196" s="73" t="s">
        <v>117</v>
      </c>
      <c r="AM196" s="73" t="s">
        <v>117</v>
      </c>
      <c r="AN196" s="37"/>
      <c r="AO196" s="245"/>
      <c r="AP196" s="114">
        <v>1</v>
      </c>
      <c r="AQ196" s="92" t="s">
        <v>1664</v>
      </c>
      <c r="AR196" s="91" t="s">
        <v>1682</v>
      </c>
      <c r="AS196" s="141">
        <v>1</v>
      </c>
      <c r="AT196" s="92" t="s">
        <v>1686</v>
      </c>
      <c r="AU196" s="73" t="s">
        <v>72</v>
      </c>
      <c r="AV196" s="73" t="s">
        <v>133</v>
      </c>
      <c r="AW196" s="203" t="s">
        <v>74</v>
      </c>
      <c r="AX196" s="203" t="s">
        <v>95</v>
      </c>
      <c r="AY196" s="116"/>
      <c r="AZ196" s="117"/>
      <c r="BA196" s="118"/>
      <c r="BB196" s="190"/>
      <c r="BC196" s="191"/>
      <c r="BD196" s="115"/>
      <c r="BE196" s="115"/>
      <c r="BF196" s="115"/>
      <c r="BG196" s="296"/>
      <c r="BH196" s="26"/>
      <c r="BI196" s="26"/>
      <c r="BJ196" s="26"/>
    </row>
    <row r="197" spans="1:62" s="31" customFormat="1" ht="108" hidden="1" x14ac:dyDescent="0.25">
      <c r="A197" s="25"/>
      <c r="B197" s="134">
        <v>127</v>
      </c>
      <c r="C197" s="49" t="s">
        <v>50</v>
      </c>
      <c r="D197" s="49" t="s">
        <v>1258</v>
      </c>
      <c r="E197" s="49" t="s">
        <v>658</v>
      </c>
      <c r="F197" s="49" t="s">
        <v>53</v>
      </c>
      <c r="G197" s="49">
        <v>2023</v>
      </c>
      <c r="H197" s="49">
        <v>13</v>
      </c>
      <c r="I197" s="49">
        <v>1</v>
      </c>
      <c r="J197" s="49" t="s">
        <v>1688</v>
      </c>
      <c r="K197" s="49" t="s">
        <v>1689</v>
      </c>
      <c r="L197" s="49" t="s">
        <v>1690</v>
      </c>
      <c r="M197" s="49" t="s">
        <v>1691</v>
      </c>
      <c r="N197" s="49" t="s">
        <v>1692</v>
      </c>
      <c r="O197" s="49">
        <v>1</v>
      </c>
      <c r="P197" s="135">
        <v>45474</v>
      </c>
      <c r="Q197" s="135">
        <v>45657</v>
      </c>
      <c r="R197" s="229">
        <f t="shared" si="3"/>
        <v>27</v>
      </c>
      <c r="S197" s="136">
        <v>0.2</v>
      </c>
      <c r="T197" s="49" t="s">
        <v>1693</v>
      </c>
      <c r="U197" s="84" t="s">
        <v>1694</v>
      </c>
      <c r="V197" s="82">
        <v>0.2</v>
      </c>
      <c r="W197" s="50" t="s">
        <v>1350</v>
      </c>
      <c r="X197" s="83" t="s">
        <v>62</v>
      </c>
      <c r="Y197" s="83" t="s">
        <v>62</v>
      </c>
      <c r="Z197" s="141">
        <v>1</v>
      </c>
      <c r="AA197" s="49" t="s">
        <v>1351</v>
      </c>
      <c r="AB197" s="85" t="s">
        <v>1695</v>
      </c>
      <c r="AC197" s="141">
        <v>0.8</v>
      </c>
      <c r="AD197" s="49" t="s">
        <v>1696</v>
      </c>
      <c r="AE197" s="73" t="s">
        <v>62</v>
      </c>
      <c r="AF197" s="73" t="s">
        <v>62</v>
      </c>
      <c r="AG197" s="304">
        <v>1</v>
      </c>
      <c r="AH197" s="49" t="s">
        <v>1353</v>
      </c>
      <c r="AI197" s="98" t="s">
        <v>1695</v>
      </c>
      <c r="AJ197" s="141">
        <v>1</v>
      </c>
      <c r="AK197" s="49" t="s">
        <v>1697</v>
      </c>
      <c r="AL197" s="73" t="s">
        <v>72</v>
      </c>
      <c r="AM197" s="73" t="s">
        <v>73</v>
      </c>
      <c r="AN197" s="115" t="s">
        <v>95</v>
      </c>
      <c r="AO197" s="73" t="s">
        <v>74</v>
      </c>
      <c r="AP197" s="115"/>
      <c r="AQ197" s="115"/>
      <c r="AR197" s="115"/>
      <c r="AS197" s="115"/>
      <c r="AT197" s="191"/>
      <c r="AU197" s="115"/>
      <c r="AV197" s="115"/>
      <c r="AW197" s="115"/>
      <c r="AX197" s="115"/>
      <c r="AY197" s="115"/>
      <c r="AZ197" s="115"/>
      <c r="BA197" s="115"/>
      <c r="BB197" s="175"/>
      <c r="BC197" s="191"/>
      <c r="BD197" s="115"/>
      <c r="BE197" s="115"/>
      <c r="BF197" s="115"/>
      <c r="BG197" s="296"/>
      <c r="BH197" s="131"/>
      <c r="BI197" s="131"/>
      <c r="BJ197" s="131"/>
    </row>
    <row r="198" spans="1:62" s="31" customFormat="1" ht="120" hidden="1" x14ac:dyDescent="0.25">
      <c r="A198" s="33"/>
      <c r="B198" s="134">
        <v>128</v>
      </c>
      <c r="C198" s="49" t="s">
        <v>50</v>
      </c>
      <c r="D198" s="49" t="s">
        <v>1258</v>
      </c>
      <c r="E198" s="49" t="s">
        <v>658</v>
      </c>
      <c r="F198" s="49" t="s">
        <v>53</v>
      </c>
      <c r="G198" s="49">
        <v>2023</v>
      </c>
      <c r="H198" s="49">
        <v>14</v>
      </c>
      <c r="I198" s="49">
        <v>1</v>
      </c>
      <c r="J198" s="49" t="s">
        <v>1699</v>
      </c>
      <c r="K198" s="49" t="s">
        <v>1700</v>
      </c>
      <c r="L198" s="49" t="s">
        <v>1701</v>
      </c>
      <c r="M198" s="49" t="s">
        <v>1702</v>
      </c>
      <c r="N198" s="49" t="s">
        <v>1703</v>
      </c>
      <c r="O198" s="49">
        <v>1</v>
      </c>
      <c r="P198" s="135">
        <v>45510</v>
      </c>
      <c r="Q198" s="135">
        <v>45534</v>
      </c>
      <c r="R198" s="229">
        <f t="shared" si="3"/>
        <v>3.6</v>
      </c>
      <c r="S198" s="136">
        <v>1</v>
      </c>
      <c r="T198" s="49" t="s">
        <v>1704</v>
      </c>
      <c r="U198" s="248" t="s">
        <v>1705</v>
      </c>
      <c r="V198" s="82">
        <v>1</v>
      </c>
      <c r="W198" s="50" t="s">
        <v>1706</v>
      </c>
      <c r="X198" s="202" t="s">
        <v>72</v>
      </c>
      <c r="Y198" s="202" t="s">
        <v>133</v>
      </c>
      <c r="Z198" s="115"/>
      <c r="AA198" s="115"/>
      <c r="AB198" s="115"/>
      <c r="AC198" s="115"/>
      <c r="AD198" s="115"/>
      <c r="AE198" s="115"/>
      <c r="AF198" s="115"/>
      <c r="AG198" s="115"/>
      <c r="AH198" s="115"/>
      <c r="AI198" s="115"/>
      <c r="AJ198" s="115"/>
      <c r="AK198" s="115"/>
      <c r="AL198" s="115"/>
      <c r="AM198" s="115"/>
      <c r="AN198" s="115"/>
      <c r="AO198" s="115"/>
      <c r="AP198" s="174"/>
      <c r="AQ198" s="174"/>
      <c r="AR198" s="174"/>
      <c r="AS198" s="174"/>
      <c r="AT198" s="191"/>
      <c r="AU198" s="115"/>
      <c r="AV198" s="115"/>
      <c r="AW198" s="188"/>
      <c r="AX198" s="200"/>
      <c r="AY198" s="115"/>
      <c r="AZ198" s="115"/>
      <c r="BA198" s="115"/>
      <c r="BB198" s="175"/>
      <c r="BC198" s="191"/>
      <c r="BD198" s="115"/>
      <c r="BE198" s="115"/>
      <c r="BF198" s="115"/>
      <c r="BG198" s="296"/>
      <c r="BH198" s="131"/>
      <c r="BI198" s="131"/>
      <c r="BJ198" s="131"/>
    </row>
    <row r="199" spans="1:62" s="31" customFormat="1" ht="120" hidden="1" x14ac:dyDescent="0.25">
      <c r="A199" s="33"/>
      <c r="B199" s="134">
        <v>128</v>
      </c>
      <c r="C199" s="49" t="s">
        <v>50</v>
      </c>
      <c r="D199" s="49" t="s">
        <v>1258</v>
      </c>
      <c r="E199" s="49" t="s">
        <v>658</v>
      </c>
      <c r="F199" s="49" t="s">
        <v>53</v>
      </c>
      <c r="G199" s="49">
        <v>2023</v>
      </c>
      <c r="H199" s="49">
        <v>14</v>
      </c>
      <c r="I199" s="49">
        <v>2</v>
      </c>
      <c r="J199" s="49" t="s">
        <v>1699</v>
      </c>
      <c r="K199" s="49" t="s">
        <v>1700</v>
      </c>
      <c r="L199" s="49" t="s">
        <v>1701</v>
      </c>
      <c r="M199" s="49" t="s">
        <v>1702</v>
      </c>
      <c r="N199" s="49" t="s">
        <v>1708</v>
      </c>
      <c r="O199" s="49">
        <v>1</v>
      </c>
      <c r="P199" s="135">
        <v>45510</v>
      </c>
      <c r="Q199" s="135">
        <v>45534</v>
      </c>
      <c r="R199" s="229">
        <f t="shared" si="3"/>
        <v>3.6</v>
      </c>
      <c r="S199" s="136">
        <v>1</v>
      </c>
      <c r="T199" s="49" t="s">
        <v>1709</v>
      </c>
      <c r="U199" s="234" t="s">
        <v>1710</v>
      </c>
      <c r="V199" s="82">
        <v>1</v>
      </c>
      <c r="W199" s="50" t="s">
        <v>1711</v>
      </c>
      <c r="X199" s="202" t="s">
        <v>72</v>
      </c>
      <c r="Y199" s="202" t="s">
        <v>133</v>
      </c>
      <c r="Z199" s="115"/>
      <c r="AA199" s="115"/>
      <c r="AB199" s="115"/>
      <c r="AC199" s="115"/>
      <c r="AD199" s="115"/>
      <c r="AE199" s="115"/>
      <c r="AF199" s="115"/>
      <c r="AG199" s="115"/>
      <c r="AH199" s="115"/>
      <c r="AI199" s="115"/>
      <c r="AJ199" s="115"/>
      <c r="AK199" s="115"/>
      <c r="AL199" s="115"/>
      <c r="AM199" s="115"/>
      <c r="AN199" s="115"/>
      <c r="AO199" s="115"/>
      <c r="AP199" s="174"/>
      <c r="AQ199" s="174"/>
      <c r="AR199" s="174"/>
      <c r="AS199" s="174"/>
      <c r="AT199" s="191"/>
      <c r="AU199" s="115"/>
      <c r="AV199" s="115"/>
      <c r="AW199" s="188"/>
      <c r="AX199" s="200"/>
      <c r="AY199" s="115"/>
      <c r="AZ199" s="115"/>
      <c r="BA199" s="115"/>
      <c r="BB199" s="175"/>
      <c r="BC199" s="191"/>
      <c r="BD199" s="115"/>
      <c r="BE199" s="115"/>
      <c r="BF199" s="115"/>
      <c r="BG199" s="296"/>
      <c r="BH199" s="131"/>
      <c r="BI199" s="131"/>
      <c r="BJ199" s="131"/>
    </row>
    <row r="200" spans="1:62" ht="409.5" hidden="1" x14ac:dyDescent="0.25">
      <c r="A200" s="25"/>
      <c r="B200" s="134">
        <v>128</v>
      </c>
      <c r="C200" s="49" t="s">
        <v>50</v>
      </c>
      <c r="D200" s="49" t="s">
        <v>1258</v>
      </c>
      <c r="E200" s="49" t="s">
        <v>658</v>
      </c>
      <c r="F200" s="49" t="s">
        <v>53</v>
      </c>
      <c r="G200" s="49">
        <v>2023</v>
      </c>
      <c r="H200" s="49">
        <v>14</v>
      </c>
      <c r="I200" s="49">
        <v>3</v>
      </c>
      <c r="J200" s="49" t="s">
        <v>1699</v>
      </c>
      <c r="K200" s="49" t="s">
        <v>1700</v>
      </c>
      <c r="L200" s="49" t="s">
        <v>1701</v>
      </c>
      <c r="M200" s="49" t="s">
        <v>1713</v>
      </c>
      <c r="N200" s="49" t="s">
        <v>1714</v>
      </c>
      <c r="O200" s="49">
        <v>1</v>
      </c>
      <c r="P200" s="135">
        <v>45510</v>
      </c>
      <c r="Q200" s="135">
        <v>46022</v>
      </c>
      <c r="R200" s="229">
        <f t="shared" si="3"/>
        <v>75.75</v>
      </c>
      <c r="S200" s="136">
        <v>0.8</v>
      </c>
      <c r="T200" s="49" t="s">
        <v>1715</v>
      </c>
      <c r="U200" s="84" t="s">
        <v>1716</v>
      </c>
      <c r="V200" s="82">
        <v>0.8</v>
      </c>
      <c r="W200" s="50" t="s">
        <v>1717</v>
      </c>
      <c r="X200" s="83" t="s">
        <v>62</v>
      </c>
      <c r="Y200" s="83" t="s">
        <v>62</v>
      </c>
      <c r="Z200" s="141">
        <v>0.5</v>
      </c>
      <c r="AA200" s="49" t="s">
        <v>1718</v>
      </c>
      <c r="AB200" s="85" t="s">
        <v>1710</v>
      </c>
      <c r="AC200" s="141">
        <v>0.8</v>
      </c>
      <c r="AD200" s="49" t="s">
        <v>1719</v>
      </c>
      <c r="AE200" s="73" t="s">
        <v>62</v>
      </c>
      <c r="AF200" s="73" t="s">
        <v>62</v>
      </c>
      <c r="AG200" s="141">
        <v>0.8</v>
      </c>
      <c r="AH200" s="49" t="s">
        <v>1720</v>
      </c>
      <c r="AI200" s="85" t="s">
        <v>1716</v>
      </c>
      <c r="AJ200" s="141">
        <v>0.8</v>
      </c>
      <c r="AK200" s="49" t="s">
        <v>1721</v>
      </c>
      <c r="AL200" s="73" t="s">
        <v>117</v>
      </c>
      <c r="AM200" s="73" t="s">
        <v>117</v>
      </c>
      <c r="AN200" s="37"/>
      <c r="AO200" s="245"/>
      <c r="AP200" s="114">
        <v>1</v>
      </c>
      <c r="AQ200" s="92" t="s">
        <v>1673</v>
      </c>
      <c r="AR200" s="91" t="s">
        <v>1716</v>
      </c>
      <c r="AS200" s="141">
        <v>1</v>
      </c>
      <c r="AT200" s="92" t="s">
        <v>1722</v>
      </c>
      <c r="AU200" s="73" t="s">
        <v>72</v>
      </c>
      <c r="AV200" s="73" t="s">
        <v>133</v>
      </c>
      <c r="AW200" s="203" t="s">
        <v>95</v>
      </c>
      <c r="AX200" s="203" t="s">
        <v>74</v>
      </c>
      <c r="AY200" s="116"/>
      <c r="AZ200" s="206"/>
      <c r="BA200" s="118"/>
      <c r="BB200" s="175"/>
      <c r="BC200" s="191"/>
      <c r="BD200" s="115"/>
      <c r="BE200" s="115"/>
      <c r="BF200" s="115"/>
      <c r="BG200" s="296"/>
      <c r="BH200" s="26"/>
      <c r="BI200" s="26"/>
      <c r="BJ200" s="26"/>
    </row>
    <row r="201" spans="1:62" ht="409.5" hidden="1" x14ac:dyDescent="0.25">
      <c r="A201" s="25"/>
      <c r="B201" s="134">
        <v>128</v>
      </c>
      <c r="C201" s="49" t="s">
        <v>50</v>
      </c>
      <c r="D201" s="49" t="s">
        <v>1258</v>
      </c>
      <c r="E201" s="49" t="s">
        <v>658</v>
      </c>
      <c r="F201" s="49" t="s">
        <v>53</v>
      </c>
      <c r="G201" s="49">
        <v>2023</v>
      </c>
      <c r="H201" s="49">
        <v>14</v>
      </c>
      <c r="I201" s="49">
        <v>4</v>
      </c>
      <c r="J201" s="49" t="s">
        <v>1699</v>
      </c>
      <c r="K201" s="49" t="s">
        <v>1700</v>
      </c>
      <c r="L201" s="49" t="s">
        <v>1701</v>
      </c>
      <c r="M201" s="49" t="s">
        <v>1713</v>
      </c>
      <c r="N201" s="49" t="s">
        <v>1724</v>
      </c>
      <c r="O201" s="49">
        <v>1</v>
      </c>
      <c r="P201" s="135">
        <v>45510</v>
      </c>
      <c r="Q201" s="135">
        <v>46022</v>
      </c>
      <c r="R201" s="229">
        <f t="shared" si="3"/>
        <v>75.75</v>
      </c>
      <c r="S201" s="136">
        <v>0.8</v>
      </c>
      <c r="T201" s="49" t="s">
        <v>1725</v>
      </c>
      <c r="U201" s="84" t="s">
        <v>1726</v>
      </c>
      <c r="V201" s="82">
        <v>0.8</v>
      </c>
      <c r="W201" s="50" t="s">
        <v>1717</v>
      </c>
      <c r="X201" s="83" t="s">
        <v>62</v>
      </c>
      <c r="Y201" s="83" t="s">
        <v>62</v>
      </c>
      <c r="Z201" s="141">
        <v>0.5</v>
      </c>
      <c r="AA201" s="49" t="s">
        <v>1727</v>
      </c>
      <c r="AB201" s="88" t="s">
        <v>1726</v>
      </c>
      <c r="AC201" s="141">
        <v>0.8</v>
      </c>
      <c r="AD201" s="49" t="s">
        <v>1728</v>
      </c>
      <c r="AE201" s="73" t="s">
        <v>62</v>
      </c>
      <c r="AF201" s="73" t="s">
        <v>62</v>
      </c>
      <c r="AG201" s="141">
        <v>0.8</v>
      </c>
      <c r="AH201" s="49" t="s">
        <v>1729</v>
      </c>
      <c r="AI201" s="85" t="s">
        <v>1726</v>
      </c>
      <c r="AJ201" s="141">
        <v>0.8</v>
      </c>
      <c r="AK201" s="49" t="s">
        <v>1730</v>
      </c>
      <c r="AL201" s="73" t="s">
        <v>117</v>
      </c>
      <c r="AM201" s="73" t="s">
        <v>117</v>
      </c>
      <c r="AN201" s="37"/>
      <c r="AO201" s="245"/>
      <c r="AP201" s="114">
        <v>0.8</v>
      </c>
      <c r="AQ201" s="92" t="s">
        <v>1731</v>
      </c>
      <c r="AR201" s="91" t="s">
        <v>1726</v>
      </c>
      <c r="AS201" s="114">
        <v>0.9</v>
      </c>
      <c r="AT201" s="92" t="s">
        <v>1732</v>
      </c>
      <c r="AU201" s="73" t="s">
        <v>117</v>
      </c>
      <c r="AV201" s="73" t="s">
        <v>117</v>
      </c>
      <c r="AW201" s="73"/>
      <c r="AX201" s="73"/>
      <c r="AY201" s="146">
        <v>0.95</v>
      </c>
      <c r="AZ201" s="92" t="s">
        <v>1733</v>
      </c>
      <c r="BA201" s="177" t="s">
        <v>1726</v>
      </c>
      <c r="BB201" s="114">
        <v>0.92</v>
      </c>
      <c r="BC201" s="92" t="s">
        <v>1734</v>
      </c>
      <c r="BD201" s="73" t="s">
        <v>62</v>
      </c>
      <c r="BE201" s="73" t="s">
        <v>62</v>
      </c>
      <c r="BF201" s="203"/>
      <c r="BG201" s="315"/>
      <c r="BH201" s="26"/>
      <c r="BI201" s="26"/>
      <c r="BJ201" s="26"/>
    </row>
    <row r="202" spans="1:62" s="31" customFormat="1" ht="84" hidden="1" x14ac:dyDescent="0.25">
      <c r="A202" s="25"/>
      <c r="B202" s="134">
        <v>128</v>
      </c>
      <c r="C202" s="49" t="s">
        <v>50</v>
      </c>
      <c r="D202" s="49" t="s">
        <v>1258</v>
      </c>
      <c r="E202" s="49" t="s">
        <v>658</v>
      </c>
      <c r="F202" s="49" t="s">
        <v>53</v>
      </c>
      <c r="G202" s="49">
        <v>2023</v>
      </c>
      <c r="H202" s="49">
        <v>14</v>
      </c>
      <c r="I202" s="49">
        <v>5</v>
      </c>
      <c r="J202" s="49" t="s">
        <v>1699</v>
      </c>
      <c r="K202" s="49" t="s">
        <v>1700</v>
      </c>
      <c r="L202" s="49" t="s">
        <v>1701</v>
      </c>
      <c r="M202" s="49" t="s">
        <v>1735</v>
      </c>
      <c r="N202" s="49" t="s">
        <v>1736</v>
      </c>
      <c r="O202" s="49">
        <v>1</v>
      </c>
      <c r="P202" s="135">
        <v>45509</v>
      </c>
      <c r="Q202" s="135">
        <v>45534</v>
      </c>
      <c r="R202" s="229">
        <f t="shared" si="3"/>
        <v>3.75</v>
      </c>
      <c r="S202" s="136">
        <v>1</v>
      </c>
      <c r="T202" s="49" t="s">
        <v>1737</v>
      </c>
      <c r="U202" s="84" t="s">
        <v>1738</v>
      </c>
      <c r="V202" s="82">
        <v>1</v>
      </c>
      <c r="W202" s="50" t="s">
        <v>1739</v>
      </c>
      <c r="X202" s="202" t="s">
        <v>72</v>
      </c>
      <c r="Y202" s="83" t="s">
        <v>73</v>
      </c>
      <c r="Z202" s="115"/>
      <c r="AA202" s="115"/>
      <c r="AB202" s="115"/>
      <c r="AC202" s="115"/>
      <c r="AD202" s="115"/>
      <c r="AE202" s="115"/>
      <c r="AF202" s="115"/>
      <c r="AG202" s="115"/>
      <c r="AH202" s="115"/>
      <c r="AI202" s="115"/>
      <c r="AJ202" s="115"/>
      <c r="AK202" s="115"/>
      <c r="AL202" s="115"/>
      <c r="AM202" s="115"/>
      <c r="AN202" s="196"/>
      <c r="AO202" s="196"/>
      <c r="AP202" s="174"/>
      <c r="AQ202" s="174"/>
      <c r="AR202" s="174"/>
      <c r="AS202" s="175"/>
      <c r="AT202" s="191"/>
      <c r="AU202" s="115"/>
      <c r="AV202" s="115"/>
      <c r="AW202" s="188"/>
      <c r="AX202" s="200"/>
      <c r="AY202" s="115"/>
      <c r="AZ202" s="115"/>
      <c r="BA202" s="115"/>
      <c r="BB202" s="115"/>
      <c r="BC202" s="115"/>
      <c r="BD202" s="115"/>
      <c r="BE202" s="115"/>
      <c r="BF202" s="115"/>
      <c r="BG202" s="296"/>
      <c r="BH202" s="131"/>
      <c r="BI202" s="131"/>
      <c r="BJ202" s="131"/>
    </row>
    <row r="203" spans="1:62" ht="409.5" hidden="1" x14ac:dyDescent="0.25">
      <c r="A203" s="25"/>
      <c r="B203" s="134">
        <v>129</v>
      </c>
      <c r="C203" s="49" t="s">
        <v>50</v>
      </c>
      <c r="D203" s="49" t="s">
        <v>1258</v>
      </c>
      <c r="E203" s="49" t="s">
        <v>658</v>
      </c>
      <c r="F203" s="49" t="s">
        <v>53</v>
      </c>
      <c r="G203" s="49">
        <v>2023</v>
      </c>
      <c r="H203" s="49">
        <v>15</v>
      </c>
      <c r="I203" s="49">
        <v>1</v>
      </c>
      <c r="J203" s="49" t="s">
        <v>1741</v>
      </c>
      <c r="K203" s="49" t="s">
        <v>1742</v>
      </c>
      <c r="L203" s="49" t="s">
        <v>1743</v>
      </c>
      <c r="M203" s="49" t="s">
        <v>1744</v>
      </c>
      <c r="N203" s="49" t="s">
        <v>1745</v>
      </c>
      <c r="O203" s="49">
        <v>1</v>
      </c>
      <c r="P203" s="135">
        <v>45502</v>
      </c>
      <c r="Q203" s="135">
        <v>46022</v>
      </c>
      <c r="R203" s="229">
        <f t="shared" si="3"/>
        <v>76.8</v>
      </c>
      <c r="S203" s="136">
        <v>0.05</v>
      </c>
      <c r="T203" s="49" t="s">
        <v>1746</v>
      </c>
      <c r="U203" s="84" t="s">
        <v>1747</v>
      </c>
      <c r="V203" s="82">
        <v>0.05</v>
      </c>
      <c r="W203" s="50" t="s">
        <v>1748</v>
      </c>
      <c r="X203" s="89" t="s">
        <v>117</v>
      </c>
      <c r="Y203" s="89" t="s">
        <v>117</v>
      </c>
      <c r="Z203" s="141">
        <v>0.5</v>
      </c>
      <c r="AA203" s="49" t="s">
        <v>1749</v>
      </c>
      <c r="AB203" s="85" t="s">
        <v>1747</v>
      </c>
      <c r="AC203" s="141">
        <v>0.5</v>
      </c>
      <c r="AD203" s="49" t="s">
        <v>1750</v>
      </c>
      <c r="AE203" s="73" t="s">
        <v>117</v>
      </c>
      <c r="AF203" s="73" t="s">
        <v>117</v>
      </c>
      <c r="AG203" s="141">
        <v>0.7</v>
      </c>
      <c r="AH203" s="49" t="s">
        <v>1751</v>
      </c>
      <c r="AI203" s="85" t="s">
        <v>1752</v>
      </c>
      <c r="AJ203" s="141">
        <v>0.7</v>
      </c>
      <c r="AK203" s="49" t="s">
        <v>1753</v>
      </c>
      <c r="AL203" s="73" t="s">
        <v>117</v>
      </c>
      <c r="AM203" s="73" t="s">
        <v>117</v>
      </c>
      <c r="AN203" s="37"/>
      <c r="AO203" s="245"/>
      <c r="AP203" s="114">
        <v>0.8</v>
      </c>
      <c r="AQ203" s="92" t="s">
        <v>1698</v>
      </c>
      <c r="AR203" s="91" t="s">
        <v>1747</v>
      </c>
      <c r="AS203" s="114">
        <v>0.8</v>
      </c>
      <c r="AT203" s="92" t="s">
        <v>1616</v>
      </c>
      <c r="AU203" s="73" t="s">
        <v>117</v>
      </c>
      <c r="AV203" s="73" t="s">
        <v>117</v>
      </c>
      <c r="AW203" s="73"/>
      <c r="AX203" s="73"/>
      <c r="AY203" s="146">
        <v>0.95</v>
      </c>
      <c r="AZ203" s="92" t="s">
        <v>1627</v>
      </c>
      <c r="BA203" s="177" t="s">
        <v>1747</v>
      </c>
      <c r="BB203" s="136">
        <v>0.85</v>
      </c>
      <c r="BC203" s="92" t="s">
        <v>1618</v>
      </c>
      <c r="BD203" s="73" t="s">
        <v>62</v>
      </c>
      <c r="BE203" s="73" t="s">
        <v>62</v>
      </c>
      <c r="BF203" s="203"/>
      <c r="BG203" s="315"/>
      <c r="BH203" s="26"/>
      <c r="BI203" s="26"/>
      <c r="BJ203" s="204"/>
    </row>
    <row r="204" spans="1:62" ht="114" hidden="1" customHeight="1" x14ac:dyDescent="0.25">
      <c r="A204" s="25"/>
      <c r="B204" s="134">
        <v>129</v>
      </c>
      <c r="C204" s="49" t="s">
        <v>50</v>
      </c>
      <c r="D204" s="49" t="s">
        <v>1258</v>
      </c>
      <c r="E204" s="49" t="s">
        <v>658</v>
      </c>
      <c r="F204" s="49" t="s">
        <v>53</v>
      </c>
      <c r="G204" s="49">
        <v>2023</v>
      </c>
      <c r="H204" s="49">
        <v>15</v>
      </c>
      <c r="I204" s="49">
        <v>2</v>
      </c>
      <c r="J204" s="49" t="s">
        <v>1741</v>
      </c>
      <c r="K204" s="49" t="s">
        <v>1742</v>
      </c>
      <c r="L204" s="49" t="s">
        <v>1743</v>
      </c>
      <c r="M204" s="49" t="s">
        <v>1754</v>
      </c>
      <c r="N204" s="49" t="s">
        <v>1755</v>
      </c>
      <c r="O204" s="49" t="s">
        <v>1756</v>
      </c>
      <c r="P204" s="135">
        <v>45502</v>
      </c>
      <c r="Q204" s="135">
        <v>46022</v>
      </c>
      <c r="R204" s="229">
        <f t="shared" si="3"/>
        <v>76.8</v>
      </c>
      <c r="S204" s="136">
        <v>0.5</v>
      </c>
      <c r="T204" s="49" t="s">
        <v>1757</v>
      </c>
      <c r="U204" s="84" t="s">
        <v>1752</v>
      </c>
      <c r="V204" s="82">
        <v>0.5</v>
      </c>
      <c r="W204" s="50" t="s">
        <v>1758</v>
      </c>
      <c r="X204" s="89" t="s">
        <v>117</v>
      </c>
      <c r="Y204" s="89" t="s">
        <v>117</v>
      </c>
      <c r="Z204" s="141">
        <v>0.5</v>
      </c>
      <c r="AA204" s="49" t="s">
        <v>1759</v>
      </c>
      <c r="AB204" s="85" t="s">
        <v>1752</v>
      </c>
      <c r="AC204" s="141">
        <v>0.5</v>
      </c>
      <c r="AD204" s="49" t="s">
        <v>1760</v>
      </c>
      <c r="AE204" s="73" t="s">
        <v>117</v>
      </c>
      <c r="AF204" s="73" t="s">
        <v>117</v>
      </c>
      <c r="AG204" s="141">
        <v>0.6</v>
      </c>
      <c r="AH204" s="49" t="s">
        <v>1761</v>
      </c>
      <c r="AI204" s="85" t="s">
        <v>1752</v>
      </c>
      <c r="AJ204" s="141">
        <v>0.6</v>
      </c>
      <c r="AK204" s="49" t="s">
        <v>1753</v>
      </c>
      <c r="AL204" s="73" t="s">
        <v>117</v>
      </c>
      <c r="AM204" s="73" t="s">
        <v>117</v>
      </c>
      <c r="AN204" s="37"/>
      <c r="AO204" s="245"/>
      <c r="AP204" s="114">
        <v>0.7</v>
      </c>
      <c r="AQ204" s="92" t="s">
        <v>1707</v>
      </c>
      <c r="AR204" s="91" t="s">
        <v>1752</v>
      </c>
      <c r="AS204" s="114">
        <v>0.7</v>
      </c>
      <c r="AT204" s="92" t="s">
        <v>1762</v>
      </c>
      <c r="AU204" s="73" t="s">
        <v>117</v>
      </c>
      <c r="AV204" s="73" t="s">
        <v>117</v>
      </c>
      <c r="AW204" s="73"/>
      <c r="AX204" s="73"/>
      <c r="AY204" s="146">
        <v>0.95</v>
      </c>
      <c r="AZ204" s="92" t="s">
        <v>1665</v>
      </c>
      <c r="BA204" s="177" t="s">
        <v>1763</v>
      </c>
      <c r="BB204" s="146">
        <v>0.95</v>
      </c>
      <c r="BC204" s="92" t="s">
        <v>1764</v>
      </c>
      <c r="BD204" s="73" t="s">
        <v>62</v>
      </c>
      <c r="BE204" s="73" t="s">
        <v>62</v>
      </c>
      <c r="BF204" s="203"/>
      <c r="BG204" s="315"/>
      <c r="BH204" s="26"/>
      <c r="BI204" s="26"/>
      <c r="BJ204" s="26"/>
    </row>
    <row r="205" spans="1:62" ht="355.5" hidden="1" customHeight="1" x14ac:dyDescent="0.25">
      <c r="A205" s="25"/>
      <c r="B205" s="134">
        <v>130</v>
      </c>
      <c r="C205" s="49" t="s">
        <v>50</v>
      </c>
      <c r="D205" s="49" t="s">
        <v>1258</v>
      </c>
      <c r="E205" s="49" t="s">
        <v>658</v>
      </c>
      <c r="F205" s="49" t="s">
        <v>53</v>
      </c>
      <c r="G205" s="49">
        <v>2023</v>
      </c>
      <c r="H205" s="49">
        <v>16</v>
      </c>
      <c r="I205" s="49">
        <v>1</v>
      </c>
      <c r="J205" s="49" t="s">
        <v>1765</v>
      </c>
      <c r="K205" s="49" t="s">
        <v>1742</v>
      </c>
      <c r="L205" s="49" t="s">
        <v>1743</v>
      </c>
      <c r="M205" s="49" t="s">
        <v>1744</v>
      </c>
      <c r="N205" s="49" t="s">
        <v>1766</v>
      </c>
      <c r="O205" s="49">
        <v>1</v>
      </c>
      <c r="P205" s="135">
        <v>45502</v>
      </c>
      <c r="Q205" s="135">
        <v>46022</v>
      </c>
      <c r="R205" s="229">
        <f t="shared" si="3"/>
        <v>76.8</v>
      </c>
      <c r="S205" s="136">
        <v>0.05</v>
      </c>
      <c r="T205" s="49" t="s">
        <v>1767</v>
      </c>
      <c r="U205" s="84" t="s">
        <v>1768</v>
      </c>
      <c r="V205" s="82">
        <v>0.05</v>
      </c>
      <c r="W205" s="50" t="s">
        <v>1748</v>
      </c>
      <c r="X205" s="89" t="s">
        <v>117</v>
      </c>
      <c r="Y205" s="89" t="s">
        <v>117</v>
      </c>
      <c r="Z205" s="141">
        <v>0.5</v>
      </c>
      <c r="AA205" s="49" t="s">
        <v>1749</v>
      </c>
      <c r="AB205" s="88" t="s">
        <v>1769</v>
      </c>
      <c r="AC205" s="141">
        <v>0.5</v>
      </c>
      <c r="AD205" s="49" t="s">
        <v>1770</v>
      </c>
      <c r="AE205" s="73" t="s">
        <v>117</v>
      </c>
      <c r="AF205" s="73" t="s">
        <v>117</v>
      </c>
      <c r="AG205" s="141">
        <v>0.7</v>
      </c>
      <c r="AH205" s="49" t="s">
        <v>1751</v>
      </c>
      <c r="AI205" s="85" t="s">
        <v>1768</v>
      </c>
      <c r="AJ205" s="141">
        <v>0.7</v>
      </c>
      <c r="AK205" s="49" t="s">
        <v>1771</v>
      </c>
      <c r="AL205" s="73" t="s">
        <v>117</v>
      </c>
      <c r="AM205" s="73" t="s">
        <v>117</v>
      </c>
      <c r="AN205" s="37"/>
      <c r="AO205" s="245"/>
      <c r="AP205" s="114">
        <v>0.8</v>
      </c>
      <c r="AQ205" s="92" t="s">
        <v>1772</v>
      </c>
      <c r="AR205" s="91" t="s">
        <v>1768</v>
      </c>
      <c r="AS205" s="114">
        <v>0.8</v>
      </c>
      <c r="AT205" s="92" t="s">
        <v>1616</v>
      </c>
      <c r="AU205" s="73" t="s">
        <v>117</v>
      </c>
      <c r="AV205" s="73" t="s">
        <v>117</v>
      </c>
      <c r="AW205" s="73"/>
      <c r="AX205" s="73"/>
      <c r="AY205" s="146">
        <v>0.95</v>
      </c>
      <c r="AZ205" s="92" t="s">
        <v>1627</v>
      </c>
      <c r="BA205" s="177" t="s">
        <v>1768</v>
      </c>
      <c r="BB205" s="136">
        <v>0.85</v>
      </c>
      <c r="BC205" s="92" t="s">
        <v>1618</v>
      </c>
      <c r="BD205" s="73" t="s">
        <v>62</v>
      </c>
      <c r="BE205" s="73" t="s">
        <v>62</v>
      </c>
      <c r="BF205" s="203"/>
      <c r="BG205" s="315"/>
      <c r="BH205" s="26"/>
      <c r="BI205" s="26"/>
      <c r="BJ205" s="204"/>
    </row>
    <row r="206" spans="1:62" ht="168" hidden="1" x14ac:dyDescent="0.25">
      <c r="A206" s="25"/>
      <c r="B206" s="134">
        <v>130</v>
      </c>
      <c r="C206" s="49" t="s">
        <v>50</v>
      </c>
      <c r="D206" s="49" t="s">
        <v>1258</v>
      </c>
      <c r="E206" s="49" t="s">
        <v>658</v>
      </c>
      <c r="F206" s="49" t="s">
        <v>53</v>
      </c>
      <c r="G206" s="49">
        <v>2023</v>
      </c>
      <c r="H206" s="49">
        <v>16</v>
      </c>
      <c r="I206" s="49">
        <v>2</v>
      </c>
      <c r="J206" s="49" t="s">
        <v>1765</v>
      </c>
      <c r="K206" s="49" t="s">
        <v>1742</v>
      </c>
      <c r="L206" s="49" t="s">
        <v>1743</v>
      </c>
      <c r="M206" s="49" t="s">
        <v>1773</v>
      </c>
      <c r="N206" s="49" t="s">
        <v>1774</v>
      </c>
      <c r="O206" s="49" t="s">
        <v>1756</v>
      </c>
      <c r="P206" s="135">
        <v>45502</v>
      </c>
      <c r="Q206" s="135">
        <v>46022</v>
      </c>
      <c r="R206" s="229">
        <f t="shared" si="3"/>
        <v>76.8</v>
      </c>
      <c r="S206" s="136">
        <v>0.5</v>
      </c>
      <c r="T206" s="49" t="s">
        <v>1757</v>
      </c>
      <c r="U206" s="84" t="s">
        <v>1775</v>
      </c>
      <c r="V206" s="82">
        <v>0.5</v>
      </c>
      <c r="W206" s="50" t="s">
        <v>1758</v>
      </c>
      <c r="X206" s="89" t="s">
        <v>117</v>
      </c>
      <c r="Y206" s="89" t="s">
        <v>117</v>
      </c>
      <c r="Z206" s="141">
        <v>0.5</v>
      </c>
      <c r="AA206" s="49" t="s">
        <v>1759</v>
      </c>
      <c r="AB206" s="85" t="s">
        <v>1775</v>
      </c>
      <c r="AC206" s="141">
        <v>0.5</v>
      </c>
      <c r="AD206" s="49" t="s">
        <v>1760</v>
      </c>
      <c r="AE206" s="73" t="s">
        <v>117</v>
      </c>
      <c r="AF206" s="73" t="s">
        <v>117</v>
      </c>
      <c r="AG206" s="141">
        <v>0.6</v>
      </c>
      <c r="AH206" s="49" t="s">
        <v>1761</v>
      </c>
      <c r="AI206" s="85" t="s">
        <v>1775</v>
      </c>
      <c r="AJ206" s="141">
        <v>0.6</v>
      </c>
      <c r="AK206" s="49" t="s">
        <v>1776</v>
      </c>
      <c r="AL206" s="73" t="s">
        <v>117</v>
      </c>
      <c r="AM206" s="73" t="s">
        <v>117</v>
      </c>
      <c r="AN206" s="37"/>
      <c r="AO206" s="245"/>
      <c r="AP206" s="114">
        <v>0.7</v>
      </c>
      <c r="AQ206" s="92" t="s">
        <v>1707</v>
      </c>
      <c r="AR206" s="91" t="s">
        <v>1775</v>
      </c>
      <c r="AS206" s="114">
        <v>0.7</v>
      </c>
      <c r="AT206" s="92" t="s">
        <v>1762</v>
      </c>
      <c r="AU206" s="73" t="s">
        <v>117</v>
      </c>
      <c r="AV206" s="73" t="s">
        <v>117</v>
      </c>
      <c r="AW206" s="73"/>
      <c r="AX206" s="73"/>
      <c r="AY206" s="146">
        <v>0.95</v>
      </c>
      <c r="AZ206" s="92" t="s">
        <v>1665</v>
      </c>
      <c r="BA206" s="177" t="s">
        <v>1775</v>
      </c>
      <c r="BB206" s="136">
        <v>0.75</v>
      </c>
      <c r="BC206" s="92" t="s">
        <v>1764</v>
      </c>
      <c r="BD206" s="73" t="s">
        <v>62</v>
      </c>
      <c r="BE206" s="73" t="s">
        <v>62</v>
      </c>
      <c r="BF206" s="203"/>
      <c r="BG206" s="315"/>
      <c r="BH206" s="26"/>
      <c r="BI206" s="26"/>
      <c r="BJ206" s="26"/>
    </row>
    <row r="207" spans="1:62" ht="259.5" hidden="1" customHeight="1" x14ac:dyDescent="0.25">
      <c r="A207" s="25"/>
      <c r="B207" s="134">
        <v>131</v>
      </c>
      <c r="C207" s="49" t="s">
        <v>50</v>
      </c>
      <c r="D207" s="49" t="s">
        <v>1258</v>
      </c>
      <c r="E207" s="49" t="s">
        <v>658</v>
      </c>
      <c r="F207" s="49" t="s">
        <v>53</v>
      </c>
      <c r="G207" s="49">
        <v>2023</v>
      </c>
      <c r="H207" s="49">
        <v>17</v>
      </c>
      <c r="I207" s="49">
        <v>1</v>
      </c>
      <c r="J207" s="49" t="s">
        <v>1777</v>
      </c>
      <c r="K207" s="49" t="s">
        <v>1778</v>
      </c>
      <c r="L207" s="49" t="s">
        <v>1743</v>
      </c>
      <c r="M207" s="49" t="s">
        <v>1744</v>
      </c>
      <c r="N207" s="49" t="s">
        <v>1766</v>
      </c>
      <c r="O207" s="49">
        <v>1</v>
      </c>
      <c r="P207" s="135">
        <v>45502</v>
      </c>
      <c r="Q207" s="135">
        <v>46022</v>
      </c>
      <c r="R207" s="229">
        <f t="shared" si="3"/>
        <v>76.8</v>
      </c>
      <c r="S207" s="136">
        <v>0.05</v>
      </c>
      <c r="T207" s="49" t="s">
        <v>1767</v>
      </c>
      <c r="U207" s="84" t="s">
        <v>1779</v>
      </c>
      <c r="V207" s="82">
        <v>0.05</v>
      </c>
      <c r="W207" s="50" t="s">
        <v>1748</v>
      </c>
      <c r="X207" s="89" t="s">
        <v>117</v>
      </c>
      <c r="Y207" s="89" t="s">
        <v>117</v>
      </c>
      <c r="Z207" s="141">
        <v>0.8</v>
      </c>
      <c r="AA207" s="49" t="s">
        <v>1749</v>
      </c>
      <c r="AB207" s="88" t="s">
        <v>1779</v>
      </c>
      <c r="AC207" s="141">
        <v>0.5</v>
      </c>
      <c r="AD207" s="49" t="s">
        <v>1770</v>
      </c>
      <c r="AE207" s="73" t="s">
        <v>117</v>
      </c>
      <c r="AF207" s="73" t="s">
        <v>117</v>
      </c>
      <c r="AG207" s="141">
        <v>0.7</v>
      </c>
      <c r="AH207" s="49" t="s">
        <v>1751</v>
      </c>
      <c r="AI207" s="85" t="s">
        <v>1779</v>
      </c>
      <c r="AJ207" s="137">
        <v>0.7</v>
      </c>
      <c r="AK207" s="49" t="s">
        <v>1780</v>
      </c>
      <c r="AL207" s="73" t="s">
        <v>117</v>
      </c>
      <c r="AM207" s="73" t="s">
        <v>117</v>
      </c>
      <c r="AN207" s="37"/>
      <c r="AO207" s="245"/>
      <c r="AP207" s="114">
        <v>0.8</v>
      </c>
      <c r="AQ207" s="92" t="s">
        <v>1781</v>
      </c>
      <c r="AR207" s="91" t="s">
        <v>1779</v>
      </c>
      <c r="AS207" s="114">
        <v>0.8</v>
      </c>
      <c r="AT207" s="92" t="s">
        <v>1762</v>
      </c>
      <c r="AU207" s="73" t="s">
        <v>117</v>
      </c>
      <c r="AV207" s="73" t="s">
        <v>117</v>
      </c>
      <c r="AW207" s="73"/>
      <c r="AX207" s="73"/>
      <c r="AY207" s="146">
        <v>0.95</v>
      </c>
      <c r="AZ207" s="92" t="s">
        <v>1627</v>
      </c>
      <c r="BA207" s="177" t="s">
        <v>1779</v>
      </c>
      <c r="BB207" s="136">
        <v>0.85</v>
      </c>
      <c r="BC207" s="92" t="s">
        <v>1618</v>
      </c>
      <c r="BD207" s="73" t="s">
        <v>62</v>
      </c>
      <c r="BE207" s="73" t="s">
        <v>62</v>
      </c>
      <c r="BF207" s="203"/>
      <c r="BG207" s="315"/>
      <c r="BH207" s="26"/>
      <c r="BI207" s="26"/>
      <c r="BJ207" s="204"/>
    </row>
    <row r="208" spans="1:62" s="31" customFormat="1" ht="96" hidden="1" x14ac:dyDescent="0.25">
      <c r="A208" s="25"/>
      <c r="B208" s="134">
        <v>131</v>
      </c>
      <c r="C208" s="49" t="s">
        <v>50</v>
      </c>
      <c r="D208" s="49" t="s">
        <v>1258</v>
      </c>
      <c r="E208" s="49" t="s">
        <v>658</v>
      </c>
      <c r="F208" s="49" t="s">
        <v>103</v>
      </c>
      <c r="G208" s="49">
        <v>2023</v>
      </c>
      <c r="H208" s="49">
        <v>17</v>
      </c>
      <c r="I208" s="49">
        <v>2</v>
      </c>
      <c r="J208" s="49" t="s">
        <v>1777</v>
      </c>
      <c r="K208" s="49" t="s">
        <v>1778</v>
      </c>
      <c r="L208" s="49" t="s">
        <v>1743</v>
      </c>
      <c r="M208" s="49" t="s">
        <v>1782</v>
      </c>
      <c r="N208" s="49" t="s">
        <v>1783</v>
      </c>
      <c r="O208" s="49" t="s">
        <v>1756</v>
      </c>
      <c r="P208" s="135">
        <v>45502</v>
      </c>
      <c r="Q208" s="135">
        <v>45866</v>
      </c>
      <c r="R208" s="229">
        <f t="shared" si="3"/>
        <v>53.85</v>
      </c>
      <c r="S208" s="136">
        <v>1</v>
      </c>
      <c r="T208" s="49" t="s">
        <v>1784</v>
      </c>
      <c r="U208" s="84" t="s">
        <v>1785</v>
      </c>
      <c r="V208" s="82">
        <v>1</v>
      </c>
      <c r="W208" s="50" t="s">
        <v>1786</v>
      </c>
      <c r="X208" s="202" t="s">
        <v>72</v>
      </c>
      <c r="Y208" s="202" t="s">
        <v>133</v>
      </c>
      <c r="Z208" s="115"/>
      <c r="AA208" s="115"/>
      <c r="AB208" s="115"/>
      <c r="AC208" s="115"/>
      <c r="AD208" s="115"/>
      <c r="AE208" s="115"/>
      <c r="AF208" s="115"/>
      <c r="AG208" s="115"/>
      <c r="AH208" s="115"/>
      <c r="AI208" s="115"/>
      <c r="AJ208" s="115"/>
      <c r="AK208" s="115"/>
      <c r="AL208" s="115"/>
      <c r="AM208" s="115"/>
      <c r="AN208" s="196"/>
      <c r="AO208" s="196"/>
      <c r="AP208" s="174"/>
      <c r="AQ208" s="174"/>
      <c r="AR208" s="174"/>
      <c r="AS208" s="175"/>
      <c r="AT208" s="249"/>
      <c r="AU208" s="115"/>
      <c r="AV208" s="115"/>
      <c r="AW208" s="188"/>
      <c r="AX208" s="200"/>
      <c r="AY208" s="115"/>
      <c r="AZ208" s="115"/>
      <c r="BA208" s="115"/>
      <c r="BB208" s="115"/>
      <c r="BC208" s="115"/>
      <c r="BD208" s="115"/>
      <c r="BE208" s="115"/>
      <c r="BF208" s="115"/>
      <c r="BG208" s="296"/>
      <c r="BH208" s="131"/>
      <c r="BI208" s="131"/>
      <c r="BJ208" s="131"/>
    </row>
    <row r="209" spans="1:61" s="31" customFormat="1" ht="409.5" hidden="1" x14ac:dyDescent="0.25">
      <c r="A209" s="25"/>
      <c r="B209" s="134">
        <v>132</v>
      </c>
      <c r="C209" s="49" t="s">
        <v>50</v>
      </c>
      <c r="D209" s="49" t="s">
        <v>1258</v>
      </c>
      <c r="E209" s="49" t="s">
        <v>658</v>
      </c>
      <c r="F209" s="49" t="s">
        <v>53</v>
      </c>
      <c r="G209" s="49">
        <v>2023</v>
      </c>
      <c r="H209" s="49">
        <v>18</v>
      </c>
      <c r="I209" s="49">
        <v>1</v>
      </c>
      <c r="J209" s="49" t="s">
        <v>1787</v>
      </c>
      <c r="K209" s="49" t="s">
        <v>1788</v>
      </c>
      <c r="L209" s="49" t="s">
        <v>1789</v>
      </c>
      <c r="M209" s="49" t="s">
        <v>1790</v>
      </c>
      <c r="N209" s="49" t="s">
        <v>1791</v>
      </c>
      <c r="O209" s="49">
        <v>1</v>
      </c>
      <c r="P209" s="135">
        <v>45502</v>
      </c>
      <c r="Q209" s="135">
        <v>45866</v>
      </c>
      <c r="R209" s="229">
        <f t="shared" si="3"/>
        <v>53.85</v>
      </c>
      <c r="S209" s="136">
        <v>0</v>
      </c>
      <c r="T209" s="49" t="s">
        <v>1792</v>
      </c>
      <c r="U209" s="49" t="s">
        <v>60</v>
      </c>
      <c r="V209" s="82">
        <v>0</v>
      </c>
      <c r="W209" s="50" t="s">
        <v>1793</v>
      </c>
      <c r="X209" s="89" t="s">
        <v>117</v>
      </c>
      <c r="Y209" s="89" t="s">
        <v>117</v>
      </c>
      <c r="Z209" s="141">
        <v>1</v>
      </c>
      <c r="AA209" s="49" t="s">
        <v>1794</v>
      </c>
      <c r="AB209" s="85" t="s">
        <v>1795</v>
      </c>
      <c r="AC209" s="141">
        <v>1</v>
      </c>
      <c r="AD209" s="49" t="s">
        <v>1796</v>
      </c>
      <c r="AE209" s="73" t="s">
        <v>72</v>
      </c>
      <c r="AF209" s="73" t="s">
        <v>133</v>
      </c>
      <c r="AG209" s="115"/>
      <c r="AH209" s="115"/>
      <c r="AI209" s="115"/>
      <c r="AJ209" s="115"/>
      <c r="AK209" s="115"/>
      <c r="AL209" s="115"/>
      <c r="AM209" s="115"/>
      <c r="AN209" s="196"/>
      <c r="AO209" s="196"/>
      <c r="AP209" s="115"/>
      <c r="AQ209" s="115"/>
      <c r="AR209" s="115"/>
      <c r="AS209" s="175"/>
      <c r="AT209" s="249"/>
      <c r="AU209" s="115"/>
      <c r="AV209" s="115"/>
      <c r="AW209" s="115"/>
      <c r="AX209" s="115"/>
      <c r="AY209" s="115"/>
      <c r="AZ209" s="115"/>
      <c r="BA209" s="115"/>
      <c r="BB209" s="115"/>
      <c r="BC209" s="115"/>
      <c r="BD209" s="115"/>
      <c r="BE209" s="115"/>
      <c r="BF209" s="115"/>
      <c r="BG209" s="296"/>
      <c r="BH209" s="131"/>
      <c r="BI209" s="131"/>
    </row>
    <row r="210" spans="1:61" s="31" customFormat="1" ht="409.5" hidden="1" x14ac:dyDescent="0.25">
      <c r="A210" s="25"/>
      <c r="B210" s="134">
        <v>132</v>
      </c>
      <c r="C210" s="49" t="s">
        <v>50</v>
      </c>
      <c r="D210" s="49" t="s">
        <v>1258</v>
      </c>
      <c r="E210" s="49" t="s">
        <v>658</v>
      </c>
      <c r="F210" s="49" t="s">
        <v>53</v>
      </c>
      <c r="G210" s="49">
        <v>2023</v>
      </c>
      <c r="H210" s="49">
        <v>18</v>
      </c>
      <c r="I210" s="49">
        <v>2</v>
      </c>
      <c r="J210" s="49" t="s">
        <v>1787</v>
      </c>
      <c r="K210" s="49" t="s">
        <v>1788</v>
      </c>
      <c r="L210" s="49" t="s">
        <v>1789</v>
      </c>
      <c r="M210" s="49" t="s">
        <v>1790</v>
      </c>
      <c r="N210" s="49" t="s">
        <v>1797</v>
      </c>
      <c r="O210" s="49">
        <v>1</v>
      </c>
      <c r="P210" s="135">
        <v>45502</v>
      </c>
      <c r="Q210" s="135">
        <v>45866</v>
      </c>
      <c r="R210" s="229">
        <f t="shared" si="3"/>
        <v>53.85</v>
      </c>
      <c r="S210" s="136">
        <v>0</v>
      </c>
      <c r="T210" s="49" t="s">
        <v>1798</v>
      </c>
      <c r="U210" s="49" t="s">
        <v>60</v>
      </c>
      <c r="V210" s="82">
        <v>0</v>
      </c>
      <c r="W210" s="50" t="s">
        <v>1793</v>
      </c>
      <c r="X210" s="89" t="s">
        <v>117</v>
      </c>
      <c r="Y210" s="89" t="s">
        <v>117</v>
      </c>
      <c r="Z210" s="141">
        <v>1</v>
      </c>
      <c r="AA210" s="49" t="s">
        <v>1794</v>
      </c>
      <c r="AB210" s="85" t="s">
        <v>1799</v>
      </c>
      <c r="AC210" s="141">
        <v>1</v>
      </c>
      <c r="AD210" s="49" t="s">
        <v>1800</v>
      </c>
      <c r="AE210" s="73" t="s">
        <v>72</v>
      </c>
      <c r="AF210" s="73" t="s">
        <v>133</v>
      </c>
      <c r="AG210" s="115"/>
      <c r="AH210" s="115"/>
      <c r="AI210" s="115"/>
      <c r="AJ210" s="115"/>
      <c r="AK210" s="115"/>
      <c r="AL210" s="115"/>
      <c r="AM210" s="115"/>
      <c r="AN210" s="196"/>
      <c r="AO210" s="196"/>
      <c r="AP210" s="115"/>
      <c r="AQ210" s="115"/>
      <c r="AR210" s="115"/>
      <c r="AS210" s="175"/>
      <c r="AT210" s="115"/>
      <c r="AU210" s="115"/>
      <c r="AV210" s="115"/>
      <c r="AW210" s="115"/>
      <c r="AX210" s="115"/>
      <c r="AY210" s="115"/>
      <c r="AZ210" s="115"/>
      <c r="BA210" s="115"/>
      <c r="BB210" s="115"/>
      <c r="BC210" s="115"/>
      <c r="BD210" s="115"/>
      <c r="BE210" s="115"/>
      <c r="BF210" s="115"/>
      <c r="BG210" s="296"/>
      <c r="BH210" s="131"/>
      <c r="BI210" s="131"/>
    </row>
    <row r="211" spans="1:61" ht="300.75" hidden="1" customHeight="1" x14ac:dyDescent="0.25">
      <c r="A211" s="25"/>
      <c r="B211" s="134">
        <v>132</v>
      </c>
      <c r="C211" s="49" t="s">
        <v>50</v>
      </c>
      <c r="D211" s="49" t="s">
        <v>1258</v>
      </c>
      <c r="E211" s="49" t="s">
        <v>658</v>
      </c>
      <c r="F211" s="49" t="s">
        <v>53</v>
      </c>
      <c r="G211" s="49">
        <v>2023</v>
      </c>
      <c r="H211" s="49">
        <v>18</v>
      </c>
      <c r="I211" s="49">
        <v>3</v>
      </c>
      <c r="J211" s="49" t="s">
        <v>1787</v>
      </c>
      <c r="K211" s="49" t="s">
        <v>1788</v>
      </c>
      <c r="L211" s="49" t="s">
        <v>1801</v>
      </c>
      <c r="M211" s="49" t="s">
        <v>1802</v>
      </c>
      <c r="N211" s="49" t="s">
        <v>1803</v>
      </c>
      <c r="O211" s="49">
        <v>1</v>
      </c>
      <c r="P211" s="135">
        <v>45502</v>
      </c>
      <c r="Q211" s="135">
        <v>46022</v>
      </c>
      <c r="R211" s="229">
        <f t="shared" si="3"/>
        <v>76.8</v>
      </c>
      <c r="S211" s="136">
        <v>0.9</v>
      </c>
      <c r="T211" s="49" t="s">
        <v>1804</v>
      </c>
      <c r="U211" s="84" t="s">
        <v>1805</v>
      </c>
      <c r="V211" s="82">
        <v>0.4</v>
      </c>
      <c r="W211" s="50" t="s">
        <v>1806</v>
      </c>
      <c r="X211" s="89" t="s">
        <v>117</v>
      </c>
      <c r="Y211" s="89" t="s">
        <v>117</v>
      </c>
      <c r="Z211" s="141">
        <v>1</v>
      </c>
      <c r="AA211" s="49" t="s">
        <v>1807</v>
      </c>
      <c r="AB211" s="85" t="s">
        <v>1805</v>
      </c>
      <c r="AC211" s="141">
        <v>0.8</v>
      </c>
      <c r="AD211" s="49" t="s">
        <v>1808</v>
      </c>
      <c r="AE211" s="73" t="s">
        <v>117</v>
      </c>
      <c r="AF211" s="73" t="s">
        <v>117</v>
      </c>
      <c r="AG211" s="141">
        <v>0.8</v>
      </c>
      <c r="AH211" s="49" t="s">
        <v>1809</v>
      </c>
      <c r="AI211" s="85" t="s">
        <v>1805</v>
      </c>
      <c r="AJ211" s="137">
        <v>0.8</v>
      </c>
      <c r="AK211" s="49" t="s">
        <v>1810</v>
      </c>
      <c r="AL211" s="73" t="s">
        <v>117</v>
      </c>
      <c r="AM211" s="73" t="s">
        <v>117</v>
      </c>
      <c r="AN211" s="37"/>
      <c r="AO211" s="245"/>
      <c r="AP211" s="114">
        <v>0.9</v>
      </c>
      <c r="AQ211" s="92" t="s">
        <v>1740</v>
      </c>
      <c r="AR211" s="91" t="s">
        <v>1805</v>
      </c>
      <c r="AS211" s="141">
        <v>0.92</v>
      </c>
      <c r="AT211" s="92" t="s">
        <v>1811</v>
      </c>
      <c r="AU211" s="73" t="s">
        <v>117</v>
      </c>
      <c r="AV211" s="73" t="s">
        <v>117</v>
      </c>
      <c r="AW211" s="73"/>
      <c r="AX211" s="73"/>
      <c r="AY211" s="146">
        <v>1</v>
      </c>
      <c r="AZ211" s="92" t="s">
        <v>1687</v>
      </c>
      <c r="BA211" s="177" t="s">
        <v>1805</v>
      </c>
      <c r="BB211" s="136">
        <v>0.94</v>
      </c>
      <c r="BC211" s="92" t="s">
        <v>1811</v>
      </c>
      <c r="BD211" s="73" t="s">
        <v>62</v>
      </c>
      <c r="BE211" s="73" t="s">
        <v>62</v>
      </c>
      <c r="BF211" s="203"/>
      <c r="BG211" s="315"/>
      <c r="BH211" s="26"/>
      <c r="BI211" s="26"/>
    </row>
    <row r="212" spans="1:61" s="31" customFormat="1" ht="283.5" hidden="1" customHeight="1" x14ac:dyDescent="0.25">
      <c r="A212" s="25"/>
      <c r="B212" s="134">
        <v>133</v>
      </c>
      <c r="C212" s="49" t="s">
        <v>50</v>
      </c>
      <c r="D212" s="49" t="s">
        <v>1258</v>
      </c>
      <c r="E212" s="49" t="s">
        <v>658</v>
      </c>
      <c r="F212" s="49" t="s">
        <v>53</v>
      </c>
      <c r="G212" s="49">
        <v>2023</v>
      </c>
      <c r="H212" s="49">
        <v>19</v>
      </c>
      <c r="I212" s="49">
        <v>1</v>
      </c>
      <c r="J212" s="49" t="s">
        <v>1812</v>
      </c>
      <c r="K212" s="49" t="s">
        <v>1813</v>
      </c>
      <c r="L212" s="49" t="s">
        <v>1789</v>
      </c>
      <c r="M212" s="49" t="s">
        <v>1814</v>
      </c>
      <c r="N212" s="49" t="s">
        <v>1791</v>
      </c>
      <c r="O212" s="49">
        <v>1</v>
      </c>
      <c r="P212" s="135">
        <v>45502</v>
      </c>
      <c r="Q212" s="135">
        <v>45866</v>
      </c>
      <c r="R212" s="229">
        <f t="shared" si="3"/>
        <v>53.85</v>
      </c>
      <c r="S212" s="136">
        <v>0</v>
      </c>
      <c r="T212" s="49" t="s">
        <v>1798</v>
      </c>
      <c r="U212" s="49" t="s">
        <v>60</v>
      </c>
      <c r="V212" s="82">
        <v>0</v>
      </c>
      <c r="W212" s="50" t="s">
        <v>1793</v>
      </c>
      <c r="X212" s="89" t="s">
        <v>117</v>
      </c>
      <c r="Y212" s="89" t="s">
        <v>117</v>
      </c>
      <c r="Z212" s="141">
        <v>1</v>
      </c>
      <c r="AA212" s="49" t="s">
        <v>1794</v>
      </c>
      <c r="AB212" s="85" t="s">
        <v>1815</v>
      </c>
      <c r="AC212" s="141">
        <v>1</v>
      </c>
      <c r="AD212" s="49" t="s">
        <v>1796</v>
      </c>
      <c r="AE212" s="73" t="s">
        <v>72</v>
      </c>
      <c r="AF212" s="73" t="s">
        <v>133</v>
      </c>
      <c r="AG212" s="115"/>
      <c r="AH212" s="115"/>
      <c r="AI212" s="115"/>
      <c r="AJ212" s="115"/>
      <c r="AK212" s="49"/>
      <c r="AL212" s="115"/>
      <c r="AM212" s="115"/>
      <c r="AN212" s="196"/>
      <c r="AO212" s="196"/>
      <c r="AP212" s="115"/>
      <c r="AQ212" s="115"/>
      <c r="AR212" s="115"/>
      <c r="AS212" s="115"/>
      <c r="AT212" s="191"/>
      <c r="AU212" s="115"/>
      <c r="AV212" s="115"/>
      <c r="AW212" s="115"/>
      <c r="AX212" s="115"/>
      <c r="AY212" s="115"/>
      <c r="AZ212" s="115"/>
      <c r="BA212" s="115"/>
      <c r="BB212" s="115"/>
      <c r="BC212" s="115"/>
      <c r="BD212" s="115"/>
      <c r="BE212" s="115"/>
      <c r="BF212" s="115"/>
      <c r="BG212" s="296"/>
      <c r="BH212" s="131"/>
      <c r="BI212" s="131"/>
    </row>
    <row r="213" spans="1:61" s="31" customFormat="1" ht="261" hidden="1" customHeight="1" x14ac:dyDescent="0.25">
      <c r="A213" s="25"/>
      <c r="B213" s="134">
        <v>133</v>
      </c>
      <c r="C213" s="49" t="s">
        <v>50</v>
      </c>
      <c r="D213" s="49" t="s">
        <v>1258</v>
      </c>
      <c r="E213" s="49" t="s">
        <v>658</v>
      </c>
      <c r="F213" s="49" t="s">
        <v>53</v>
      </c>
      <c r="G213" s="49">
        <v>2023</v>
      </c>
      <c r="H213" s="49">
        <v>19</v>
      </c>
      <c r="I213" s="49">
        <v>2</v>
      </c>
      <c r="J213" s="49" t="s">
        <v>1812</v>
      </c>
      <c r="K213" s="49" t="s">
        <v>1813</v>
      </c>
      <c r="L213" s="49" t="s">
        <v>1789</v>
      </c>
      <c r="M213" s="49" t="s">
        <v>1814</v>
      </c>
      <c r="N213" s="49" t="s">
        <v>1797</v>
      </c>
      <c r="O213" s="49">
        <v>1</v>
      </c>
      <c r="P213" s="135">
        <v>45502</v>
      </c>
      <c r="Q213" s="135">
        <v>45866</v>
      </c>
      <c r="R213" s="229">
        <f t="shared" si="3"/>
        <v>53.85</v>
      </c>
      <c r="S213" s="136">
        <v>0</v>
      </c>
      <c r="T213" s="49" t="s">
        <v>1798</v>
      </c>
      <c r="U213" s="49" t="s">
        <v>60</v>
      </c>
      <c r="V213" s="82">
        <v>0</v>
      </c>
      <c r="W213" s="50" t="s">
        <v>1793</v>
      </c>
      <c r="X213" s="89" t="s">
        <v>117</v>
      </c>
      <c r="Y213" s="89" t="s">
        <v>117</v>
      </c>
      <c r="Z213" s="141">
        <v>1</v>
      </c>
      <c r="AA213" s="49" t="s">
        <v>1794</v>
      </c>
      <c r="AB213" s="85" t="s">
        <v>1816</v>
      </c>
      <c r="AC213" s="141">
        <v>1</v>
      </c>
      <c r="AD213" s="49" t="s">
        <v>1800</v>
      </c>
      <c r="AE213" s="73" t="s">
        <v>72</v>
      </c>
      <c r="AF213" s="73" t="s">
        <v>133</v>
      </c>
      <c r="AG213" s="115"/>
      <c r="AH213" s="115"/>
      <c r="AI213" s="115"/>
      <c r="AJ213" s="115"/>
      <c r="AK213" s="49"/>
      <c r="AL213" s="115"/>
      <c r="AM213" s="115"/>
      <c r="AN213" s="196"/>
      <c r="AO213" s="196"/>
      <c r="AP213" s="115"/>
      <c r="AQ213" s="115"/>
      <c r="AR213" s="115"/>
      <c r="AS213" s="115"/>
      <c r="AT213" s="191"/>
      <c r="AU213" s="115"/>
      <c r="AV213" s="115"/>
      <c r="AW213" s="115"/>
      <c r="AX213" s="115"/>
      <c r="AY213" s="115"/>
      <c r="AZ213" s="115"/>
      <c r="BA213" s="115"/>
      <c r="BB213" s="115"/>
      <c r="BC213" s="115"/>
      <c r="BD213" s="115"/>
      <c r="BE213" s="115"/>
      <c r="BF213" s="115"/>
      <c r="BG213" s="296"/>
      <c r="BH213" s="131"/>
      <c r="BI213" s="131"/>
    </row>
    <row r="214" spans="1:61" ht="334.5" hidden="1" customHeight="1" x14ac:dyDescent="0.25">
      <c r="A214" s="25"/>
      <c r="B214" s="134">
        <v>133</v>
      </c>
      <c r="C214" s="49" t="s">
        <v>50</v>
      </c>
      <c r="D214" s="49" t="s">
        <v>1258</v>
      </c>
      <c r="E214" s="49" t="s">
        <v>658</v>
      </c>
      <c r="F214" s="49" t="s">
        <v>53</v>
      </c>
      <c r="G214" s="49">
        <v>2023</v>
      </c>
      <c r="H214" s="49">
        <v>19</v>
      </c>
      <c r="I214" s="49">
        <v>3</v>
      </c>
      <c r="J214" s="49" t="s">
        <v>1812</v>
      </c>
      <c r="K214" s="49" t="s">
        <v>1813</v>
      </c>
      <c r="L214" s="49" t="s">
        <v>1569</v>
      </c>
      <c r="M214" s="49" t="s">
        <v>1570</v>
      </c>
      <c r="N214" s="49" t="s">
        <v>1803</v>
      </c>
      <c r="O214" s="49">
        <v>1</v>
      </c>
      <c r="P214" s="135">
        <v>45502</v>
      </c>
      <c r="Q214" s="135">
        <v>46022</v>
      </c>
      <c r="R214" s="229">
        <f t="shared" si="3"/>
        <v>76.8</v>
      </c>
      <c r="S214" s="136">
        <v>0.9</v>
      </c>
      <c r="T214" s="49" t="s">
        <v>1804</v>
      </c>
      <c r="U214" s="84" t="s">
        <v>1817</v>
      </c>
      <c r="V214" s="82">
        <v>0.4</v>
      </c>
      <c r="W214" s="50" t="s">
        <v>1806</v>
      </c>
      <c r="X214" s="89" t="s">
        <v>117</v>
      </c>
      <c r="Y214" s="89" t="s">
        <v>117</v>
      </c>
      <c r="Z214" s="141">
        <v>1</v>
      </c>
      <c r="AA214" s="49" t="s">
        <v>1818</v>
      </c>
      <c r="AB214" s="85" t="s">
        <v>1817</v>
      </c>
      <c r="AC214" s="141">
        <v>0.8</v>
      </c>
      <c r="AD214" s="49" t="s">
        <v>1819</v>
      </c>
      <c r="AE214" s="73" t="s">
        <v>117</v>
      </c>
      <c r="AF214" s="73" t="s">
        <v>117</v>
      </c>
      <c r="AG214" s="141">
        <v>0.8</v>
      </c>
      <c r="AH214" s="49" t="s">
        <v>1820</v>
      </c>
      <c r="AI214" s="85" t="s">
        <v>1817</v>
      </c>
      <c r="AJ214" s="137">
        <v>0.8</v>
      </c>
      <c r="AK214" s="49" t="s">
        <v>1821</v>
      </c>
      <c r="AL214" s="73" t="s">
        <v>117</v>
      </c>
      <c r="AM214" s="73" t="s">
        <v>117</v>
      </c>
      <c r="AN214" s="37"/>
      <c r="AO214" s="245"/>
      <c r="AP214" s="114">
        <v>0.9</v>
      </c>
      <c r="AQ214" s="92" t="s">
        <v>1822</v>
      </c>
      <c r="AR214" s="91" t="s">
        <v>1817</v>
      </c>
      <c r="AS214" s="114">
        <v>0.92</v>
      </c>
      <c r="AT214" s="92" t="s">
        <v>1823</v>
      </c>
      <c r="AU214" s="73" t="s">
        <v>117</v>
      </c>
      <c r="AV214" s="73" t="s">
        <v>117</v>
      </c>
      <c r="AW214" s="73"/>
      <c r="AX214" s="73"/>
      <c r="AY214" s="146">
        <v>1</v>
      </c>
      <c r="AZ214" s="92" t="s">
        <v>1687</v>
      </c>
      <c r="BA214" s="177" t="s">
        <v>1817</v>
      </c>
      <c r="BB214" s="136">
        <v>0.94</v>
      </c>
      <c r="BC214" s="92" t="s">
        <v>1823</v>
      </c>
      <c r="BD214" s="73" t="s">
        <v>62</v>
      </c>
      <c r="BE214" s="73" t="s">
        <v>62</v>
      </c>
      <c r="BF214" s="203"/>
      <c r="BG214" s="315"/>
      <c r="BH214" s="26"/>
      <c r="BI214" s="26"/>
    </row>
    <row r="215" spans="1:61" s="31" customFormat="1" ht="204.75" hidden="1" customHeight="1" x14ac:dyDescent="0.25">
      <c r="A215" s="25"/>
      <c r="B215" s="134">
        <v>134</v>
      </c>
      <c r="C215" s="49" t="s">
        <v>50</v>
      </c>
      <c r="D215" s="49" t="s">
        <v>1258</v>
      </c>
      <c r="E215" s="49" t="s">
        <v>1824</v>
      </c>
      <c r="F215" s="49" t="s">
        <v>53</v>
      </c>
      <c r="G215" s="49">
        <v>2023</v>
      </c>
      <c r="H215" s="49">
        <v>20</v>
      </c>
      <c r="I215" s="49">
        <v>1</v>
      </c>
      <c r="J215" s="49" t="s">
        <v>1825</v>
      </c>
      <c r="K215" s="49" t="s">
        <v>1826</v>
      </c>
      <c r="L215" s="49" t="s">
        <v>1827</v>
      </c>
      <c r="M215" s="49" t="s">
        <v>1828</v>
      </c>
      <c r="N215" s="49" t="s">
        <v>1829</v>
      </c>
      <c r="O215" s="136">
        <v>1</v>
      </c>
      <c r="P215" s="135">
        <v>45519</v>
      </c>
      <c r="Q215" s="135">
        <v>45611</v>
      </c>
      <c r="R215" s="229">
        <f t="shared" si="3"/>
        <v>13.5</v>
      </c>
      <c r="S215" s="136">
        <v>0.85</v>
      </c>
      <c r="T215" s="49" t="s">
        <v>1830</v>
      </c>
      <c r="U215" s="234" t="s">
        <v>1831</v>
      </c>
      <c r="V215" s="82">
        <v>1</v>
      </c>
      <c r="W215" s="50" t="s">
        <v>1832</v>
      </c>
      <c r="X215" s="202" t="s">
        <v>1833</v>
      </c>
      <c r="Y215" s="202" t="s">
        <v>72</v>
      </c>
      <c r="Z215" s="250"/>
      <c r="AA215" s="202"/>
      <c r="AB215" s="190"/>
      <c r="AC215" s="190"/>
      <c r="AD215" s="194"/>
      <c r="AE215" s="115" t="s">
        <v>72</v>
      </c>
      <c r="AF215" s="115" t="s">
        <v>133</v>
      </c>
      <c r="AG215" s="115"/>
      <c r="AH215" s="115"/>
      <c r="AI215" s="115"/>
      <c r="AJ215" s="115"/>
      <c r="AK215" s="115"/>
      <c r="AL215" s="115"/>
      <c r="AM215" s="115"/>
      <c r="AN215" s="196"/>
      <c r="AO215" s="196"/>
      <c r="AP215" s="115"/>
      <c r="AQ215" s="115"/>
      <c r="AR215" s="115"/>
      <c r="AS215" s="115"/>
      <c r="AT215" s="115"/>
      <c r="AU215" s="115"/>
      <c r="AV215" s="115"/>
      <c r="AW215" s="115"/>
      <c r="AX215" s="115"/>
      <c r="AY215" s="116"/>
      <c r="AZ215" s="192"/>
      <c r="BA215" s="173"/>
      <c r="BB215" s="174"/>
      <c r="BC215" s="174"/>
      <c r="BD215" s="174"/>
      <c r="BE215" s="174"/>
      <c r="BF215" s="174"/>
      <c r="BG215" s="294"/>
      <c r="BH215" s="131"/>
      <c r="BI215" s="131"/>
    </row>
    <row r="216" spans="1:61" s="31" customFormat="1" ht="108.75" hidden="1" customHeight="1" x14ac:dyDescent="0.25">
      <c r="A216" s="25"/>
      <c r="B216" s="134">
        <v>135</v>
      </c>
      <c r="C216" s="49" t="s">
        <v>50</v>
      </c>
      <c r="D216" s="49" t="s">
        <v>1258</v>
      </c>
      <c r="E216" s="49" t="s">
        <v>102</v>
      </c>
      <c r="F216" s="49" t="s">
        <v>53</v>
      </c>
      <c r="G216" s="49">
        <v>2023</v>
      </c>
      <c r="H216" s="49">
        <v>21</v>
      </c>
      <c r="I216" s="49">
        <v>1</v>
      </c>
      <c r="J216" s="49" t="s">
        <v>1834</v>
      </c>
      <c r="K216" s="49" t="s">
        <v>1835</v>
      </c>
      <c r="L216" s="49" t="s">
        <v>1836</v>
      </c>
      <c r="M216" s="49" t="s">
        <v>1837</v>
      </c>
      <c r="N216" s="49" t="s">
        <v>1838</v>
      </c>
      <c r="O216" s="136">
        <v>1</v>
      </c>
      <c r="P216" s="135">
        <v>45519</v>
      </c>
      <c r="Q216" s="135">
        <v>45611</v>
      </c>
      <c r="R216" s="229">
        <f t="shared" si="3"/>
        <v>13.5</v>
      </c>
      <c r="S216" s="136">
        <v>1</v>
      </c>
      <c r="T216" s="49" t="s">
        <v>1839</v>
      </c>
      <c r="U216" s="234" t="s">
        <v>1540</v>
      </c>
      <c r="V216" s="82">
        <v>0</v>
      </c>
      <c r="W216" s="50" t="s">
        <v>1840</v>
      </c>
      <c r="X216" s="83" t="s">
        <v>62</v>
      </c>
      <c r="Y216" s="83" t="s">
        <v>62</v>
      </c>
      <c r="Z216" s="136">
        <v>0</v>
      </c>
      <c r="AA216" s="50" t="s">
        <v>142</v>
      </c>
      <c r="AB216" s="49" t="s">
        <v>60</v>
      </c>
      <c r="AC216" s="141">
        <v>0</v>
      </c>
      <c r="AD216" s="49" t="s">
        <v>143</v>
      </c>
      <c r="AE216" s="73" t="s">
        <v>62</v>
      </c>
      <c r="AF216" s="73" t="s">
        <v>62</v>
      </c>
      <c r="AG216" s="141">
        <v>1</v>
      </c>
      <c r="AH216" s="49" t="s">
        <v>1841</v>
      </c>
      <c r="AI216" s="98" t="s">
        <v>1842</v>
      </c>
      <c r="AJ216" s="141">
        <v>1</v>
      </c>
      <c r="AK216" s="49" t="s">
        <v>1843</v>
      </c>
      <c r="AL216" s="73" t="s">
        <v>72</v>
      </c>
      <c r="AM216" s="73" t="s">
        <v>73</v>
      </c>
      <c r="AN216" s="196" t="s">
        <v>95</v>
      </c>
      <c r="AO216" s="196" t="s">
        <v>74</v>
      </c>
      <c r="AP216" s="115"/>
      <c r="AQ216" s="115"/>
      <c r="AR216" s="115"/>
      <c r="AS216" s="115"/>
      <c r="AT216" s="115"/>
      <c r="AU216" s="115"/>
      <c r="AV216" s="115"/>
      <c r="AW216" s="115"/>
      <c r="AX216" s="115"/>
      <c r="AY216" s="116"/>
      <c r="AZ216" s="192"/>
      <c r="BA216" s="173"/>
      <c r="BB216" s="174"/>
      <c r="BC216" s="174"/>
      <c r="BD216" s="174"/>
      <c r="BE216" s="174"/>
      <c r="BF216" s="174"/>
      <c r="BG216" s="294"/>
      <c r="BH216" s="131"/>
      <c r="BI216" s="131"/>
    </row>
    <row r="217" spans="1:61" s="34" customFormat="1" ht="96.75" hidden="1" customHeight="1" x14ac:dyDescent="0.25">
      <c r="A217" s="28"/>
      <c r="B217" s="297">
        <v>136</v>
      </c>
      <c r="C217" s="143" t="s">
        <v>50</v>
      </c>
      <c r="D217" s="143" t="s">
        <v>1258</v>
      </c>
      <c r="E217" s="143" t="s">
        <v>1844</v>
      </c>
      <c r="F217" s="143" t="s">
        <v>53</v>
      </c>
      <c r="G217" s="143">
        <v>2023</v>
      </c>
      <c r="H217" s="143">
        <v>22</v>
      </c>
      <c r="I217" s="143">
        <v>1</v>
      </c>
      <c r="J217" s="143" t="s">
        <v>1845</v>
      </c>
      <c r="K217" s="143" t="s">
        <v>1846</v>
      </c>
      <c r="L217" s="143" t="s">
        <v>1847</v>
      </c>
      <c r="M217" s="143" t="s">
        <v>1848</v>
      </c>
      <c r="N217" s="143" t="s">
        <v>1849</v>
      </c>
      <c r="O217" s="143">
        <v>12</v>
      </c>
      <c r="P217" s="251">
        <v>45502</v>
      </c>
      <c r="Q217" s="251">
        <v>45866</v>
      </c>
      <c r="R217" s="252">
        <f t="shared" si="3"/>
        <v>53.85</v>
      </c>
      <c r="S217" s="158">
        <v>0.25</v>
      </c>
      <c r="T217" s="143" t="s">
        <v>1850</v>
      </c>
      <c r="U217" s="306" t="s">
        <v>1851</v>
      </c>
      <c r="V217" s="253">
        <v>0.16</v>
      </c>
      <c r="W217" s="254" t="s">
        <v>1852</v>
      </c>
      <c r="X217" s="254" t="s">
        <v>117</v>
      </c>
      <c r="Y217" s="254" t="s">
        <v>117</v>
      </c>
      <c r="Z217" s="137">
        <v>0.5</v>
      </c>
      <c r="AA217" s="143" t="s">
        <v>1853</v>
      </c>
      <c r="AB217" s="86" t="s">
        <v>1854</v>
      </c>
      <c r="AC217" s="158">
        <v>0.5</v>
      </c>
      <c r="AD217" s="143" t="s">
        <v>1855</v>
      </c>
      <c r="AE217" s="145" t="s">
        <v>117</v>
      </c>
      <c r="AF217" s="145" t="s">
        <v>117</v>
      </c>
      <c r="AG217" s="137">
        <v>1</v>
      </c>
      <c r="AH217" s="143" t="s">
        <v>1856</v>
      </c>
      <c r="AI217" s="86" t="s">
        <v>1854</v>
      </c>
      <c r="AJ217" s="137">
        <v>1</v>
      </c>
      <c r="AK217" s="143" t="s">
        <v>1857</v>
      </c>
      <c r="AL217" s="145" t="s">
        <v>72</v>
      </c>
      <c r="AM217" s="145" t="s">
        <v>133</v>
      </c>
      <c r="AN217" s="38" t="s">
        <v>95</v>
      </c>
      <c r="AO217" s="38" t="s">
        <v>74</v>
      </c>
      <c r="AP217" s="190"/>
      <c r="AQ217" s="194"/>
      <c r="AR217" s="195"/>
      <c r="AS217" s="115"/>
      <c r="AT217" s="115"/>
      <c r="AU217" s="115"/>
      <c r="AV217" s="115"/>
      <c r="AW217" s="115"/>
      <c r="AX217" s="115"/>
      <c r="AY217" s="175"/>
      <c r="AZ217" s="193"/>
      <c r="BA217" s="118"/>
      <c r="BB217" s="188"/>
      <c r="BC217" s="188"/>
      <c r="BD217" s="188"/>
      <c r="BE217" s="188"/>
      <c r="BF217" s="188"/>
      <c r="BG217" s="295"/>
      <c r="BH217" s="144"/>
      <c r="BI217" s="144"/>
    </row>
    <row r="218" spans="1:61" s="29" customFormat="1" ht="96.75" hidden="1" customHeight="1" x14ac:dyDescent="0.25">
      <c r="A218" s="28"/>
      <c r="B218" s="297">
        <v>136</v>
      </c>
      <c r="C218" s="143" t="s">
        <v>50</v>
      </c>
      <c r="D218" s="143" t="s">
        <v>1258</v>
      </c>
      <c r="E218" s="143" t="s">
        <v>1844</v>
      </c>
      <c r="F218" s="143" t="s">
        <v>53</v>
      </c>
      <c r="G218" s="143">
        <v>2023</v>
      </c>
      <c r="H218" s="143">
        <v>22</v>
      </c>
      <c r="I218" s="143">
        <v>2</v>
      </c>
      <c r="J218" s="143" t="s">
        <v>1845</v>
      </c>
      <c r="K218" s="143" t="s">
        <v>1846</v>
      </c>
      <c r="L218" s="143" t="s">
        <v>1847</v>
      </c>
      <c r="M218" s="143" t="s">
        <v>1858</v>
      </c>
      <c r="N218" s="143" t="s">
        <v>1859</v>
      </c>
      <c r="O218" s="143">
        <v>1</v>
      </c>
      <c r="P218" s="251">
        <v>45502</v>
      </c>
      <c r="Q218" s="251">
        <v>45866</v>
      </c>
      <c r="R218" s="252">
        <f t="shared" si="3"/>
        <v>53.85</v>
      </c>
      <c r="S218" s="137">
        <v>0.25</v>
      </c>
      <c r="T218" s="143" t="s">
        <v>1860</v>
      </c>
      <c r="U218" s="86" t="s">
        <v>1861</v>
      </c>
      <c r="V218" s="253">
        <v>0.25</v>
      </c>
      <c r="W218" s="254" t="s">
        <v>1862</v>
      </c>
      <c r="X218" s="254" t="s">
        <v>117</v>
      </c>
      <c r="Y218" s="254" t="s">
        <v>117</v>
      </c>
      <c r="Z218" s="137">
        <v>0.25</v>
      </c>
      <c r="AA218" s="143" t="s">
        <v>1860</v>
      </c>
      <c r="AB218" s="86" t="s">
        <v>1863</v>
      </c>
      <c r="AC218" s="158">
        <v>0.25</v>
      </c>
      <c r="AD218" s="143" t="s">
        <v>1864</v>
      </c>
      <c r="AE218" s="145" t="s">
        <v>117</v>
      </c>
      <c r="AF218" s="145" t="s">
        <v>117</v>
      </c>
      <c r="AG218" s="141">
        <v>0.25</v>
      </c>
      <c r="AH218" s="49" t="s">
        <v>1860</v>
      </c>
      <c r="AI218" s="86" t="s">
        <v>1863</v>
      </c>
      <c r="AJ218" s="158">
        <v>0.25</v>
      </c>
      <c r="AK218" s="143" t="s">
        <v>1864</v>
      </c>
      <c r="AL218" s="145" t="s">
        <v>117</v>
      </c>
      <c r="AM218" s="145" t="s">
        <v>117</v>
      </c>
      <c r="AN218" s="37"/>
      <c r="AO218" s="37"/>
      <c r="AP218" s="255">
        <v>0.25</v>
      </c>
      <c r="AQ218" s="92" t="s">
        <v>1860</v>
      </c>
      <c r="AR218" s="91" t="s">
        <v>1863</v>
      </c>
      <c r="AS218" s="137">
        <v>0.25</v>
      </c>
      <c r="AT218" s="49" t="s">
        <v>1865</v>
      </c>
      <c r="AU218" s="145" t="s">
        <v>62</v>
      </c>
      <c r="AV218" s="145" t="s">
        <v>62</v>
      </c>
      <c r="AW218" s="256"/>
      <c r="AX218" s="143"/>
      <c r="AY218" s="146">
        <v>0.25</v>
      </c>
      <c r="AZ218" s="92" t="s">
        <v>1866</v>
      </c>
      <c r="BA218" s="176" t="s">
        <v>1863</v>
      </c>
      <c r="BB218" s="146">
        <v>0.25</v>
      </c>
      <c r="BC218" s="147" t="s">
        <v>1867</v>
      </c>
      <c r="BD218" s="73" t="s">
        <v>62</v>
      </c>
      <c r="BE218" s="73" t="s">
        <v>62</v>
      </c>
      <c r="BF218" s="316"/>
      <c r="BG218" s="317"/>
      <c r="BH218" s="185"/>
      <c r="BI218" s="185"/>
    </row>
    <row r="219" spans="1:61" s="29" customFormat="1" ht="96.75" hidden="1" customHeight="1" x14ac:dyDescent="0.25">
      <c r="A219" s="28"/>
      <c r="B219" s="297">
        <v>136</v>
      </c>
      <c r="C219" s="143" t="s">
        <v>50</v>
      </c>
      <c r="D219" s="143" t="s">
        <v>1258</v>
      </c>
      <c r="E219" s="143" t="s">
        <v>1844</v>
      </c>
      <c r="F219" s="143" t="s">
        <v>53</v>
      </c>
      <c r="G219" s="143">
        <v>2023</v>
      </c>
      <c r="H219" s="143">
        <v>22</v>
      </c>
      <c r="I219" s="143">
        <v>3</v>
      </c>
      <c r="J219" s="143" t="s">
        <v>1845</v>
      </c>
      <c r="K219" s="143" t="s">
        <v>1846</v>
      </c>
      <c r="L219" s="143" t="s">
        <v>1847</v>
      </c>
      <c r="M219" s="143" t="s">
        <v>1868</v>
      </c>
      <c r="N219" s="143" t="s">
        <v>1869</v>
      </c>
      <c r="O219" s="143">
        <v>1</v>
      </c>
      <c r="P219" s="251">
        <v>45502</v>
      </c>
      <c r="Q219" s="251">
        <v>45866</v>
      </c>
      <c r="R219" s="252">
        <f t="shared" si="3"/>
        <v>53.85</v>
      </c>
      <c r="S219" s="137">
        <v>0.25</v>
      </c>
      <c r="T219" s="143" t="s">
        <v>1870</v>
      </c>
      <c r="U219" s="86" t="s">
        <v>1871</v>
      </c>
      <c r="V219" s="253">
        <v>0.25</v>
      </c>
      <c r="W219" s="254" t="s">
        <v>1872</v>
      </c>
      <c r="X219" s="254" t="s">
        <v>117</v>
      </c>
      <c r="Y219" s="254" t="s">
        <v>117</v>
      </c>
      <c r="Z219" s="137">
        <v>0.25</v>
      </c>
      <c r="AA219" s="143" t="s">
        <v>1870</v>
      </c>
      <c r="AB219" s="86" t="s">
        <v>1873</v>
      </c>
      <c r="AC219" s="158">
        <v>0.25</v>
      </c>
      <c r="AD219" s="143" t="s">
        <v>1874</v>
      </c>
      <c r="AE219" s="145" t="s">
        <v>117</v>
      </c>
      <c r="AF219" s="145" t="s">
        <v>117</v>
      </c>
      <c r="AG219" s="141">
        <v>0.25</v>
      </c>
      <c r="AH219" s="49" t="s">
        <v>1870</v>
      </c>
      <c r="AI219" s="86" t="s">
        <v>1873</v>
      </c>
      <c r="AJ219" s="158">
        <v>0.25</v>
      </c>
      <c r="AK219" s="143" t="s">
        <v>1874</v>
      </c>
      <c r="AL219" s="145" t="s">
        <v>117</v>
      </c>
      <c r="AM219" s="145" t="s">
        <v>117</v>
      </c>
      <c r="AN219" s="37"/>
      <c r="AO219" s="37"/>
      <c r="AP219" s="255">
        <v>0.25</v>
      </c>
      <c r="AQ219" s="92" t="s">
        <v>1860</v>
      </c>
      <c r="AR219" s="91" t="s">
        <v>1873</v>
      </c>
      <c r="AS219" s="137">
        <v>0.25</v>
      </c>
      <c r="AT219" s="73" t="s">
        <v>1875</v>
      </c>
      <c r="AU219" s="145" t="s">
        <v>62</v>
      </c>
      <c r="AV219" s="145" t="s">
        <v>62</v>
      </c>
      <c r="AW219" s="256"/>
      <c r="AX219" s="143"/>
      <c r="AY219" s="178">
        <v>1</v>
      </c>
      <c r="AZ219" s="147" t="s">
        <v>1876</v>
      </c>
      <c r="BA219" s="176" t="s">
        <v>1873</v>
      </c>
      <c r="BB219" s="178">
        <v>1</v>
      </c>
      <c r="BC219" s="147" t="s">
        <v>1877</v>
      </c>
      <c r="BD219" s="73" t="s">
        <v>72</v>
      </c>
      <c r="BE219" s="73" t="s">
        <v>133</v>
      </c>
      <c r="BF219" s="316" t="s">
        <v>74</v>
      </c>
      <c r="BG219" s="317" t="s">
        <v>95</v>
      </c>
      <c r="BH219" s="185"/>
      <c r="BI219" s="324"/>
    </row>
    <row r="220" spans="1:61" s="34" customFormat="1" ht="96.75" hidden="1" customHeight="1" x14ac:dyDescent="0.25">
      <c r="A220" s="28"/>
      <c r="B220" s="297">
        <v>136</v>
      </c>
      <c r="C220" s="143" t="s">
        <v>50</v>
      </c>
      <c r="D220" s="143" t="s">
        <v>1258</v>
      </c>
      <c r="E220" s="143" t="s">
        <v>1844</v>
      </c>
      <c r="F220" s="143" t="s">
        <v>53</v>
      </c>
      <c r="G220" s="143">
        <v>2023</v>
      </c>
      <c r="H220" s="143">
        <v>22</v>
      </c>
      <c r="I220" s="143">
        <v>4</v>
      </c>
      <c r="J220" s="143" t="s">
        <v>1845</v>
      </c>
      <c r="K220" s="143" t="s">
        <v>1846</v>
      </c>
      <c r="L220" s="143" t="s">
        <v>1847</v>
      </c>
      <c r="M220" s="143" t="s">
        <v>1878</v>
      </c>
      <c r="N220" s="143" t="s">
        <v>1879</v>
      </c>
      <c r="O220" s="143">
        <v>12</v>
      </c>
      <c r="P220" s="251">
        <v>45502</v>
      </c>
      <c r="Q220" s="251">
        <v>45866</v>
      </c>
      <c r="R220" s="252">
        <f t="shared" si="3"/>
        <v>53.85</v>
      </c>
      <c r="S220" s="137">
        <v>0.1</v>
      </c>
      <c r="T220" s="143" t="s">
        <v>1880</v>
      </c>
      <c r="U220" s="86" t="s">
        <v>1881</v>
      </c>
      <c r="V220" s="253">
        <v>0.1</v>
      </c>
      <c r="W220" s="254" t="s">
        <v>1882</v>
      </c>
      <c r="X220" s="254" t="s">
        <v>117</v>
      </c>
      <c r="Y220" s="254" t="s">
        <v>117</v>
      </c>
      <c r="Z220" s="137">
        <v>0.25</v>
      </c>
      <c r="AA220" s="143" t="s">
        <v>1883</v>
      </c>
      <c r="AB220" s="86" t="s">
        <v>1884</v>
      </c>
      <c r="AC220" s="158">
        <v>0.25</v>
      </c>
      <c r="AD220" s="143" t="s">
        <v>1882</v>
      </c>
      <c r="AE220" s="145" t="s">
        <v>117</v>
      </c>
      <c r="AF220" s="145" t="s">
        <v>117</v>
      </c>
      <c r="AG220" s="137">
        <v>1</v>
      </c>
      <c r="AH220" s="143" t="s">
        <v>1885</v>
      </c>
      <c r="AI220" s="86" t="s">
        <v>1884</v>
      </c>
      <c r="AJ220" s="137">
        <v>1</v>
      </c>
      <c r="AK220" s="143" t="s">
        <v>1886</v>
      </c>
      <c r="AL220" s="145" t="s">
        <v>72</v>
      </c>
      <c r="AM220" s="145" t="s">
        <v>133</v>
      </c>
      <c r="AN220" s="38" t="s">
        <v>95</v>
      </c>
      <c r="AO220" s="38" t="s">
        <v>74</v>
      </c>
      <c r="AP220" s="115"/>
      <c r="AQ220" s="115"/>
      <c r="AR220" s="195"/>
      <c r="AS220" s="115"/>
      <c r="AT220" s="115"/>
      <c r="AU220" s="115"/>
      <c r="AV220" s="115"/>
      <c r="AW220" s="115"/>
      <c r="AX220" s="115"/>
      <c r="AY220" s="175"/>
      <c r="AZ220" s="191"/>
      <c r="BA220" s="118"/>
      <c r="BB220" s="188"/>
      <c r="BC220" s="188"/>
      <c r="BD220" s="188"/>
      <c r="BE220" s="188"/>
      <c r="BF220" s="188"/>
      <c r="BG220" s="295"/>
      <c r="BH220" s="144"/>
      <c r="BI220" s="144"/>
    </row>
    <row r="221" spans="1:61" ht="137.25" hidden="1" customHeight="1" x14ac:dyDescent="0.25">
      <c r="A221" s="25"/>
      <c r="B221" s="134">
        <v>136</v>
      </c>
      <c r="C221" s="49" t="s">
        <v>50</v>
      </c>
      <c r="D221" s="49" t="s">
        <v>1258</v>
      </c>
      <c r="E221" s="49" t="s">
        <v>658</v>
      </c>
      <c r="F221" s="49" t="s">
        <v>53</v>
      </c>
      <c r="G221" s="49">
        <v>2023</v>
      </c>
      <c r="H221" s="49">
        <v>22</v>
      </c>
      <c r="I221" s="49">
        <v>5</v>
      </c>
      <c r="J221" s="49" t="s">
        <v>1845</v>
      </c>
      <c r="K221" s="49" t="s">
        <v>1846</v>
      </c>
      <c r="L221" s="49" t="s">
        <v>1887</v>
      </c>
      <c r="M221" s="49" t="s">
        <v>1888</v>
      </c>
      <c r="N221" s="49" t="s">
        <v>1889</v>
      </c>
      <c r="O221" s="49">
        <v>1</v>
      </c>
      <c r="P221" s="135">
        <v>45502</v>
      </c>
      <c r="Q221" s="135">
        <v>45866</v>
      </c>
      <c r="R221" s="229">
        <f t="shared" ref="R221:R252" si="4">(DAYS360(P221,Q221))/360*54</f>
        <v>53.85</v>
      </c>
      <c r="S221" s="136">
        <v>0</v>
      </c>
      <c r="T221" s="49" t="s">
        <v>1798</v>
      </c>
      <c r="U221" s="49" t="s">
        <v>60</v>
      </c>
      <c r="V221" s="82">
        <v>0</v>
      </c>
      <c r="W221" s="50" t="s">
        <v>1793</v>
      </c>
      <c r="X221" s="89" t="s">
        <v>117</v>
      </c>
      <c r="Y221" s="89" t="s">
        <v>117</v>
      </c>
      <c r="Z221" s="141">
        <v>0.5</v>
      </c>
      <c r="AA221" s="49" t="s">
        <v>1890</v>
      </c>
      <c r="AB221" s="88" t="s">
        <v>1891</v>
      </c>
      <c r="AC221" s="141">
        <v>0.5</v>
      </c>
      <c r="AD221" s="49" t="s">
        <v>1892</v>
      </c>
      <c r="AE221" s="73" t="s">
        <v>117</v>
      </c>
      <c r="AF221" s="73" t="s">
        <v>117</v>
      </c>
      <c r="AG221" s="141">
        <v>1</v>
      </c>
      <c r="AH221" s="49" t="s">
        <v>1893</v>
      </c>
      <c r="AI221" s="85" t="s">
        <v>1891</v>
      </c>
      <c r="AJ221" s="137">
        <v>0.9</v>
      </c>
      <c r="AK221" s="153" t="s">
        <v>1894</v>
      </c>
      <c r="AL221" s="73" t="s">
        <v>117</v>
      </c>
      <c r="AM221" s="73" t="s">
        <v>117</v>
      </c>
      <c r="AN221" s="37"/>
      <c r="AO221" s="245"/>
      <c r="AP221" s="114">
        <v>1</v>
      </c>
      <c r="AQ221" s="92" t="s">
        <v>1895</v>
      </c>
      <c r="AR221" s="91" t="s">
        <v>1891</v>
      </c>
      <c r="AS221" s="114">
        <v>1</v>
      </c>
      <c r="AT221" s="92" t="s">
        <v>1896</v>
      </c>
      <c r="AU221" s="73" t="s">
        <v>72</v>
      </c>
      <c r="AV221" s="73" t="s">
        <v>133</v>
      </c>
      <c r="AW221" s="73" t="s">
        <v>95</v>
      </c>
      <c r="AX221" s="73" t="s">
        <v>74</v>
      </c>
      <c r="AY221" s="115"/>
      <c r="AZ221" s="115"/>
      <c r="BA221" s="115"/>
      <c r="BB221" s="115"/>
      <c r="BC221" s="115"/>
      <c r="BD221" s="115"/>
      <c r="BE221" s="115"/>
      <c r="BF221" s="115"/>
      <c r="BG221" s="296"/>
      <c r="BH221" s="26"/>
      <c r="BI221" s="26"/>
    </row>
    <row r="222" spans="1:61" s="31" customFormat="1" ht="192.75" hidden="1" customHeight="1" x14ac:dyDescent="0.25">
      <c r="A222" s="25"/>
      <c r="B222" s="134">
        <v>136</v>
      </c>
      <c r="C222" s="49" t="s">
        <v>50</v>
      </c>
      <c r="D222" s="49" t="s">
        <v>1258</v>
      </c>
      <c r="E222" s="49" t="s">
        <v>102</v>
      </c>
      <c r="F222" s="49" t="s">
        <v>53</v>
      </c>
      <c r="G222" s="49">
        <v>2023</v>
      </c>
      <c r="H222" s="49">
        <v>22</v>
      </c>
      <c r="I222" s="49">
        <v>6</v>
      </c>
      <c r="J222" s="49" t="s">
        <v>1845</v>
      </c>
      <c r="K222" s="49" t="s">
        <v>1846</v>
      </c>
      <c r="L222" s="49" t="s">
        <v>1897</v>
      </c>
      <c r="M222" s="49" t="s">
        <v>1897</v>
      </c>
      <c r="N222" s="49" t="s">
        <v>1898</v>
      </c>
      <c r="O222" s="49">
        <v>1</v>
      </c>
      <c r="P222" s="135">
        <v>45519</v>
      </c>
      <c r="Q222" s="135">
        <v>45611</v>
      </c>
      <c r="R222" s="229">
        <f t="shared" si="4"/>
        <v>13.5</v>
      </c>
      <c r="S222" s="136">
        <v>1</v>
      </c>
      <c r="T222" s="49" t="s">
        <v>1899</v>
      </c>
      <c r="U222" s="234" t="s">
        <v>1900</v>
      </c>
      <c r="V222" s="82">
        <v>0.1</v>
      </c>
      <c r="W222" s="50" t="s">
        <v>1901</v>
      </c>
      <c r="X222" s="83" t="s">
        <v>62</v>
      </c>
      <c r="Y222" s="83" t="s">
        <v>62</v>
      </c>
      <c r="Z222" s="136">
        <v>1</v>
      </c>
      <c r="AA222" s="50" t="s">
        <v>154</v>
      </c>
      <c r="AB222" s="85" t="s">
        <v>1902</v>
      </c>
      <c r="AC222" s="141">
        <v>1</v>
      </c>
      <c r="AD222" s="49" t="s">
        <v>1903</v>
      </c>
      <c r="AE222" s="73" t="s">
        <v>72</v>
      </c>
      <c r="AF222" s="73" t="s">
        <v>73</v>
      </c>
      <c r="AG222" s="115"/>
      <c r="AH222" s="115"/>
      <c r="AI222" s="115"/>
      <c r="AJ222" s="115"/>
      <c r="AK222" s="115"/>
      <c r="AL222" s="115"/>
      <c r="AM222" s="115"/>
      <c r="AN222" s="196"/>
      <c r="AO222" s="196"/>
      <c r="AP222" s="115"/>
      <c r="AQ222" s="115"/>
      <c r="AR222" s="115"/>
      <c r="AS222" s="115"/>
      <c r="AT222" s="194"/>
      <c r="AU222" s="115"/>
      <c r="AV222" s="115"/>
      <c r="AW222" s="115"/>
      <c r="AX222" s="115"/>
      <c r="AY222" s="175"/>
      <c r="AZ222" s="191"/>
      <c r="BA222" s="173"/>
      <c r="BB222" s="174"/>
      <c r="BC222" s="174"/>
      <c r="BD222" s="174"/>
      <c r="BE222" s="174"/>
      <c r="BF222" s="174"/>
      <c r="BG222" s="294"/>
      <c r="BH222" s="131"/>
      <c r="BI222" s="131"/>
    </row>
    <row r="223" spans="1:61" s="31" customFormat="1" ht="204.75" hidden="1" customHeight="1" x14ac:dyDescent="0.25">
      <c r="A223" s="25"/>
      <c r="B223" s="134">
        <v>136</v>
      </c>
      <c r="C223" s="49" t="s">
        <v>50</v>
      </c>
      <c r="D223" s="49" t="s">
        <v>1258</v>
      </c>
      <c r="E223" s="49" t="s">
        <v>1905</v>
      </c>
      <c r="F223" s="49" t="s">
        <v>53</v>
      </c>
      <c r="G223" s="49">
        <v>2023</v>
      </c>
      <c r="H223" s="49">
        <v>22</v>
      </c>
      <c r="I223" s="49">
        <v>7</v>
      </c>
      <c r="J223" s="49" t="s">
        <v>1845</v>
      </c>
      <c r="K223" s="49" t="s">
        <v>1846</v>
      </c>
      <c r="L223" s="49" t="s">
        <v>1906</v>
      </c>
      <c r="M223" s="49" t="s">
        <v>1907</v>
      </c>
      <c r="N223" s="49" t="s">
        <v>1908</v>
      </c>
      <c r="O223" s="49">
        <v>6</v>
      </c>
      <c r="P223" s="135">
        <v>45474</v>
      </c>
      <c r="Q223" s="135">
        <v>45657</v>
      </c>
      <c r="R223" s="229">
        <f t="shared" si="4"/>
        <v>27</v>
      </c>
      <c r="S223" s="49" t="s">
        <v>1909</v>
      </c>
      <c r="T223" s="49" t="s">
        <v>1910</v>
      </c>
      <c r="U223" s="49" t="s">
        <v>60</v>
      </c>
      <c r="V223" s="82">
        <v>0</v>
      </c>
      <c r="W223" s="50" t="s">
        <v>1328</v>
      </c>
      <c r="X223" s="83" t="s">
        <v>62</v>
      </c>
      <c r="Y223" s="83" t="s">
        <v>62</v>
      </c>
      <c r="Z223" s="136">
        <v>1</v>
      </c>
      <c r="AA223" s="49" t="s">
        <v>1911</v>
      </c>
      <c r="AB223" s="85" t="s">
        <v>1912</v>
      </c>
      <c r="AC223" s="136">
        <v>1</v>
      </c>
      <c r="AD223" s="49" t="s">
        <v>1913</v>
      </c>
      <c r="AE223" s="73" t="s">
        <v>72</v>
      </c>
      <c r="AF223" s="73" t="s">
        <v>73</v>
      </c>
      <c r="AG223" s="115"/>
      <c r="AH223" s="115"/>
      <c r="AI223" s="115"/>
      <c r="AJ223" s="115"/>
      <c r="AK223" s="115"/>
      <c r="AL223" s="115"/>
      <c r="AM223" s="115"/>
      <c r="AN223" s="196"/>
      <c r="AO223" s="196"/>
      <c r="AP223" s="115"/>
      <c r="AQ223" s="115"/>
      <c r="AR223" s="115"/>
      <c r="AS223" s="115"/>
      <c r="AT223" s="115"/>
      <c r="AU223" s="115"/>
      <c r="AV223" s="115"/>
      <c r="AW223" s="115"/>
      <c r="AX223" s="115"/>
      <c r="AY223" s="175"/>
      <c r="AZ223" s="191"/>
      <c r="BA223" s="173"/>
      <c r="BB223" s="174"/>
      <c r="BC223" s="174"/>
      <c r="BD223" s="174"/>
      <c r="BE223" s="174"/>
      <c r="BF223" s="174"/>
      <c r="BG223" s="294"/>
      <c r="BH223" s="131"/>
      <c r="BI223" s="131"/>
    </row>
    <row r="224" spans="1:61" s="31" customFormat="1" ht="108.75" hidden="1" customHeight="1" x14ac:dyDescent="0.25">
      <c r="A224" s="25"/>
      <c r="B224" s="134">
        <v>136</v>
      </c>
      <c r="C224" s="49" t="s">
        <v>50</v>
      </c>
      <c r="D224" s="49" t="s">
        <v>1258</v>
      </c>
      <c r="E224" s="49" t="s">
        <v>52</v>
      </c>
      <c r="F224" s="49" t="s">
        <v>53</v>
      </c>
      <c r="G224" s="49">
        <v>2023</v>
      </c>
      <c r="H224" s="49">
        <v>22</v>
      </c>
      <c r="I224" s="49">
        <v>8</v>
      </c>
      <c r="J224" s="49" t="s">
        <v>1845</v>
      </c>
      <c r="K224" s="49" t="s">
        <v>1846</v>
      </c>
      <c r="L224" s="49" t="s">
        <v>1914</v>
      </c>
      <c r="M224" s="49" t="s">
        <v>1915</v>
      </c>
      <c r="N224" s="49" t="s">
        <v>1916</v>
      </c>
      <c r="O224" s="136">
        <v>1</v>
      </c>
      <c r="P224" s="135">
        <v>45489</v>
      </c>
      <c r="Q224" s="135">
        <v>45657</v>
      </c>
      <c r="R224" s="229">
        <f t="shared" si="4"/>
        <v>24.75</v>
      </c>
      <c r="S224" s="49" t="s">
        <v>140</v>
      </c>
      <c r="T224" s="49" t="s">
        <v>140</v>
      </c>
      <c r="U224" s="49" t="s">
        <v>60</v>
      </c>
      <c r="V224" s="82">
        <v>0</v>
      </c>
      <c r="W224" s="50" t="s">
        <v>1793</v>
      </c>
      <c r="X224" s="83" t="s">
        <v>62</v>
      </c>
      <c r="Y224" s="83" t="s">
        <v>62</v>
      </c>
      <c r="Z224" s="49" t="s">
        <v>60</v>
      </c>
      <c r="AA224" s="49" t="s">
        <v>1917</v>
      </c>
      <c r="AB224" s="85" t="s">
        <v>1918</v>
      </c>
      <c r="AC224" s="141">
        <v>0</v>
      </c>
      <c r="AD224" s="49" t="s">
        <v>1919</v>
      </c>
      <c r="AE224" s="73" t="s">
        <v>62</v>
      </c>
      <c r="AF224" s="73" t="s">
        <v>62</v>
      </c>
      <c r="AG224" s="137">
        <v>1</v>
      </c>
      <c r="AH224" s="143" t="s">
        <v>1920</v>
      </c>
      <c r="AI224" s="98" t="s">
        <v>1921</v>
      </c>
      <c r="AJ224" s="141">
        <v>1</v>
      </c>
      <c r="AK224" s="143" t="s">
        <v>1922</v>
      </c>
      <c r="AL224" s="73" t="s">
        <v>72</v>
      </c>
      <c r="AM224" s="73" t="s">
        <v>73</v>
      </c>
      <c r="AN224" s="196" t="s">
        <v>95</v>
      </c>
      <c r="AO224" s="196" t="s">
        <v>74</v>
      </c>
      <c r="AP224" s="115"/>
      <c r="AQ224" s="115"/>
      <c r="AR224" s="115"/>
      <c r="AS224" s="115"/>
      <c r="AT224" s="115"/>
      <c r="AU224" s="115"/>
      <c r="AV224" s="115"/>
      <c r="AW224" s="115"/>
      <c r="AX224" s="115"/>
      <c r="AY224" s="175"/>
      <c r="AZ224" s="191"/>
      <c r="BA224" s="173"/>
      <c r="BB224" s="174"/>
      <c r="BC224" s="174"/>
      <c r="BD224" s="174"/>
      <c r="BE224" s="174"/>
      <c r="BF224" s="174"/>
      <c r="BG224" s="294"/>
      <c r="BH224" s="131"/>
      <c r="BI224" s="131"/>
    </row>
    <row r="225" spans="1:61" s="31" customFormat="1" ht="192.75" hidden="1" customHeight="1" x14ac:dyDescent="0.25">
      <c r="A225" s="25"/>
      <c r="B225" s="134">
        <v>137</v>
      </c>
      <c r="C225" s="49" t="s">
        <v>50</v>
      </c>
      <c r="D225" s="49" t="s">
        <v>1258</v>
      </c>
      <c r="E225" s="49" t="s">
        <v>102</v>
      </c>
      <c r="F225" s="49" t="s">
        <v>53</v>
      </c>
      <c r="G225" s="49">
        <v>2023</v>
      </c>
      <c r="H225" s="49">
        <v>23</v>
      </c>
      <c r="I225" s="49">
        <v>1</v>
      </c>
      <c r="J225" s="49" t="s">
        <v>1923</v>
      </c>
      <c r="K225" s="49" t="s">
        <v>1924</v>
      </c>
      <c r="L225" s="49" t="s">
        <v>1925</v>
      </c>
      <c r="M225" s="49" t="s">
        <v>1926</v>
      </c>
      <c r="N225" s="49" t="s">
        <v>1927</v>
      </c>
      <c r="O225" s="49">
        <v>2</v>
      </c>
      <c r="P225" s="135">
        <v>45492</v>
      </c>
      <c r="Q225" s="135">
        <v>45611</v>
      </c>
      <c r="R225" s="229">
        <f t="shared" si="4"/>
        <v>17.400000000000002</v>
      </c>
      <c r="S225" s="136">
        <v>1</v>
      </c>
      <c r="T225" s="49" t="s">
        <v>1928</v>
      </c>
      <c r="U225" s="234" t="s">
        <v>1929</v>
      </c>
      <c r="V225" s="82">
        <v>0</v>
      </c>
      <c r="W225" s="50" t="s">
        <v>1930</v>
      </c>
      <c r="X225" s="83" t="s">
        <v>62</v>
      </c>
      <c r="Y225" s="83" t="s">
        <v>62</v>
      </c>
      <c r="Z225" s="136">
        <v>1</v>
      </c>
      <c r="AA225" s="50" t="s">
        <v>1931</v>
      </c>
      <c r="AB225" s="85" t="s">
        <v>1932</v>
      </c>
      <c r="AC225" s="141">
        <v>1</v>
      </c>
      <c r="AD225" s="49" t="s">
        <v>1933</v>
      </c>
      <c r="AE225" s="73" t="s">
        <v>72</v>
      </c>
      <c r="AF225" s="73" t="s">
        <v>73</v>
      </c>
      <c r="AG225" s="115"/>
      <c r="AH225" s="115"/>
      <c r="AI225" s="115"/>
      <c r="AJ225" s="115"/>
      <c r="AK225" s="115"/>
      <c r="AL225" s="115"/>
      <c r="AM225" s="115"/>
      <c r="AN225" s="196"/>
      <c r="AO225" s="196"/>
      <c r="AP225" s="115"/>
      <c r="AQ225" s="115"/>
      <c r="AR225" s="115"/>
      <c r="AS225" s="115"/>
      <c r="AT225" s="115"/>
      <c r="AU225" s="115"/>
      <c r="AV225" s="115"/>
      <c r="AW225" s="115"/>
      <c r="AX225" s="115"/>
      <c r="AY225" s="175"/>
      <c r="AZ225" s="191"/>
      <c r="BA225" s="173"/>
      <c r="BB225" s="174"/>
      <c r="BC225" s="174"/>
      <c r="BD225" s="174"/>
      <c r="BE225" s="174"/>
      <c r="BF225" s="174"/>
      <c r="BG225" s="294"/>
      <c r="BH225" s="131"/>
      <c r="BI225" s="131"/>
    </row>
    <row r="226" spans="1:61" s="31" customFormat="1" ht="84" hidden="1" x14ac:dyDescent="0.25">
      <c r="A226" s="25"/>
      <c r="B226" s="134">
        <v>138</v>
      </c>
      <c r="C226" s="49" t="s">
        <v>50</v>
      </c>
      <c r="D226" s="49" t="s">
        <v>1258</v>
      </c>
      <c r="E226" s="49" t="s">
        <v>1844</v>
      </c>
      <c r="F226" s="49" t="s">
        <v>53</v>
      </c>
      <c r="G226" s="49">
        <v>2023</v>
      </c>
      <c r="H226" s="49">
        <v>25</v>
      </c>
      <c r="I226" s="49">
        <v>1</v>
      </c>
      <c r="J226" s="49" t="s">
        <v>1934</v>
      </c>
      <c r="K226" s="49" t="s">
        <v>1935</v>
      </c>
      <c r="L226" s="49" t="s">
        <v>1936</v>
      </c>
      <c r="M226" s="49" t="s">
        <v>1937</v>
      </c>
      <c r="N226" s="49" t="s">
        <v>1938</v>
      </c>
      <c r="O226" s="49">
        <v>12</v>
      </c>
      <c r="P226" s="135">
        <v>45502</v>
      </c>
      <c r="Q226" s="135">
        <v>45838</v>
      </c>
      <c r="R226" s="229">
        <f t="shared" si="4"/>
        <v>49.65</v>
      </c>
      <c r="S226" s="141">
        <v>0.25</v>
      </c>
      <c r="T226" s="49" t="s">
        <v>1850</v>
      </c>
      <c r="U226" s="84" t="s">
        <v>1939</v>
      </c>
      <c r="V226" s="82">
        <v>0.16</v>
      </c>
      <c r="W226" s="50" t="s">
        <v>1940</v>
      </c>
      <c r="X226" s="89" t="s">
        <v>117</v>
      </c>
      <c r="Y226" s="89" t="s">
        <v>117</v>
      </c>
      <c r="Z226" s="141">
        <v>0.5</v>
      </c>
      <c r="AA226" s="49" t="s">
        <v>1853</v>
      </c>
      <c r="AB226" s="85" t="s">
        <v>1941</v>
      </c>
      <c r="AC226" s="136">
        <v>0.5</v>
      </c>
      <c r="AD226" s="49" t="s">
        <v>1855</v>
      </c>
      <c r="AE226" s="73" t="s">
        <v>117</v>
      </c>
      <c r="AF226" s="73" t="s">
        <v>117</v>
      </c>
      <c r="AG226" s="141">
        <v>1</v>
      </c>
      <c r="AH226" s="49" t="s">
        <v>1856</v>
      </c>
      <c r="AI226" s="85" t="s">
        <v>1941</v>
      </c>
      <c r="AJ226" s="141">
        <v>1</v>
      </c>
      <c r="AK226" s="49" t="s">
        <v>1857</v>
      </c>
      <c r="AL226" s="73" t="s">
        <v>72</v>
      </c>
      <c r="AM226" s="73" t="s">
        <v>133</v>
      </c>
      <c r="AN226" s="196" t="s">
        <v>95</v>
      </c>
      <c r="AO226" s="196" t="s">
        <v>74</v>
      </c>
      <c r="AP226" s="115"/>
      <c r="AQ226" s="115"/>
      <c r="AR226" s="195"/>
      <c r="AS226" s="115"/>
      <c r="AT226" s="115"/>
      <c r="AU226" s="115"/>
      <c r="AV226" s="115"/>
      <c r="AW226" s="115"/>
      <c r="AX226" s="115"/>
      <c r="AY226" s="188"/>
      <c r="AZ226" s="188"/>
      <c r="BA226" s="188"/>
      <c r="BB226" s="188"/>
      <c r="BC226" s="188"/>
      <c r="BD226" s="188"/>
      <c r="BE226" s="188"/>
      <c r="BF226" s="188"/>
      <c r="BG226" s="295"/>
      <c r="BH226" s="131"/>
      <c r="BI226" s="131"/>
    </row>
    <row r="227" spans="1:61" s="31" customFormat="1" ht="96" hidden="1" x14ac:dyDescent="0.25">
      <c r="A227" s="25"/>
      <c r="B227" s="134">
        <v>138</v>
      </c>
      <c r="C227" s="49" t="s">
        <v>50</v>
      </c>
      <c r="D227" s="49" t="s">
        <v>1258</v>
      </c>
      <c r="E227" s="49" t="s">
        <v>1844</v>
      </c>
      <c r="F227" s="49" t="s">
        <v>53</v>
      </c>
      <c r="G227" s="49">
        <v>2023</v>
      </c>
      <c r="H227" s="49">
        <v>25</v>
      </c>
      <c r="I227" s="49">
        <v>2</v>
      </c>
      <c r="J227" s="49" t="s">
        <v>1934</v>
      </c>
      <c r="K227" s="49" t="s">
        <v>1935</v>
      </c>
      <c r="L227" s="49" t="s">
        <v>1936</v>
      </c>
      <c r="M227" s="49" t="s">
        <v>1942</v>
      </c>
      <c r="N227" s="49" t="s">
        <v>1943</v>
      </c>
      <c r="O227" s="49">
        <v>12</v>
      </c>
      <c r="P227" s="135">
        <v>45502</v>
      </c>
      <c r="Q227" s="135">
        <v>45838</v>
      </c>
      <c r="R227" s="229">
        <f t="shared" si="4"/>
        <v>49.65</v>
      </c>
      <c r="S227" s="141">
        <v>0.1</v>
      </c>
      <c r="T227" s="49" t="s">
        <v>1880</v>
      </c>
      <c r="U227" s="49" t="s">
        <v>60</v>
      </c>
      <c r="V227" s="82">
        <v>0</v>
      </c>
      <c r="W227" s="50" t="s">
        <v>1944</v>
      </c>
      <c r="X227" s="89" t="s">
        <v>117</v>
      </c>
      <c r="Y227" s="89" t="s">
        <v>117</v>
      </c>
      <c r="Z227" s="141">
        <v>0.25</v>
      </c>
      <c r="AA227" s="49" t="s">
        <v>1883</v>
      </c>
      <c r="AB227" s="85" t="s">
        <v>1945</v>
      </c>
      <c r="AC227" s="307">
        <v>8.3299999999999999E-2</v>
      </c>
      <c r="AD227" s="49" t="s">
        <v>1946</v>
      </c>
      <c r="AE227" s="73" t="s">
        <v>117</v>
      </c>
      <c r="AF227" s="73" t="s">
        <v>117</v>
      </c>
      <c r="AG227" s="141">
        <v>1</v>
      </c>
      <c r="AH227" s="49" t="s">
        <v>1885</v>
      </c>
      <c r="AI227" s="85" t="s">
        <v>1945</v>
      </c>
      <c r="AJ227" s="141">
        <v>1</v>
      </c>
      <c r="AK227" s="49" t="s">
        <v>1947</v>
      </c>
      <c r="AL227" s="73" t="s">
        <v>72</v>
      </c>
      <c r="AM227" s="73" t="s">
        <v>133</v>
      </c>
      <c r="AN227" s="196" t="s">
        <v>95</v>
      </c>
      <c r="AO227" s="196" t="s">
        <v>74</v>
      </c>
      <c r="AP227" s="115"/>
      <c r="AQ227" s="115"/>
      <c r="AR227" s="195"/>
      <c r="AS227" s="115"/>
      <c r="AT227" s="115"/>
      <c r="AU227" s="115"/>
      <c r="AV227" s="115"/>
      <c r="AW227" s="115"/>
      <c r="AX227" s="115"/>
      <c r="AY227" s="188"/>
      <c r="AZ227" s="188"/>
      <c r="BA227" s="188"/>
      <c r="BB227" s="188"/>
      <c r="BC227" s="188"/>
      <c r="BD227" s="188"/>
      <c r="BE227" s="188"/>
      <c r="BF227" s="188"/>
      <c r="BG227" s="295"/>
      <c r="BH227" s="131"/>
      <c r="BI227" s="131"/>
    </row>
    <row r="228" spans="1:61" ht="144.75" hidden="1" customHeight="1" x14ac:dyDescent="0.25">
      <c r="A228" s="25"/>
      <c r="B228" s="134">
        <v>138</v>
      </c>
      <c r="C228" s="49" t="s">
        <v>50</v>
      </c>
      <c r="D228" s="49" t="s">
        <v>1258</v>
      </c>
      <c r="E228" s="49" t="s">
        <v>658</v>
      </c>
      <c r="F228" s="49" t="s">
        <v>53</v>
      </c>
      <c r="G228" s="49">
        <v>2023</v>
      </c>
      <c r="H228" s="49">
        <v>25</v>
      </c>
      <c r="I228" s="49">
        <v>3</v>
      </c>
      <c r="J228" s="49" t="s">
        <v>1934</v>
      </c>
      <c r="K228" s="49" t="s">
        <v>1935</v>
      </c>
      <c r="L228" s="49" t="s">
        <v>1948</v>
      </c>
      <c r="M228" s="49" t="s">
        <v>1949</v>
      </c>
      <c r="N228" s="49" t="s">
        <v>1950</v>
      </c>
      <c r="O228" s="49">
        <v>1</v>
      </c>
      <c r="P228" s="135">
        <v>45502</v>
      </c>
      <c r="Q228" s="135">
        <v>46022</v>
      </c>
      <c r="R228" s="229">
        <f t="shared" si="4"/>
        <v>76.8</v>
      </c>
      <c r="S228" s="136">
        <v>0</v>
      </c>
      <c r="T228" s="49" t="s">
        <v>1798</v>
      </c>
      <c r="U228" s="49" t="s">
        <v>60</v>
      </c>
      <c r="V228" s="82">
        <v>0</v>
      </c>
      <c r="W228" s="50" t="s">
        <v>1793</v>
      </c>
      <c r="X228" s="89" t="s">
        <v>117</v>
      </c>
      <c r="Y228" s="89" t="s">
        <v>117</v>
      </c>
      <c r="Z228" s="141">
        <v>1</v>
      </c>
      <c r="AA228" s="49" t="s">
        <v>1951</v>
      </c>
      <c r="AB228" s="85" t="s">
        <v>1952</v>
      </c>
      <c r="AC228" s="141">
        <v>0.8</v>
      </c>
      <c r="AD228" s="49" t="s">
        <v>1953</v>
      </c>
      <c r="AE228" s="73" t="s">
        <v>117</v>
      </c>
      <c r="AF228" s="73" t="s">
        <v>117</v>
      </c>
      <c r="AG228" s="141">
        <v>0.7</v>
      </c>
      <c r="AH228" s="49" t="s">
        <v>1954</v>
      </c>
      <c r="AI228" s="85" t="s">
        <v>1952</v>
      </c>
      <c r="AJ228" s="137">
        <v>0.7</v>
      </c>
      <c r="AK228" s="49" t="s">
        <v>1904</v>
      </c>
      <c r="AL228" s="73" t="s">
        <v>117</v>
      </c>
      <c r="AM228" s="73" t="s">
        <v>117</v>
      </c>
      <c r="AN228" s="37"/>
      <c r="AO228" s="245"/>
      <c r="AP228" s="114">
        <v>0.95</v>
      </c>
      <c r="AQ228" s="92" t="s">
        <v>1955</v>
      </c>
      <c r="AR228" s="91" t="s">
        <v>1952</v>
      </c>
      <c r="AS228" s="114">
        <v>0.95</v>
      </c>
      <c r="AT228" s="92" t="s">
        <v>1956</v>
      </c>
      <c r="AU228" s="73" t="s">
        <v>117</v>
      </c>
      <c r="AV228" s="73" t="s">
        <v>117</v>
      </c>
      <c r="AW228" s="73"/>
      <c r="AX228" s="73"/>
      <c r="AY228" s="146">
        <v>0.98</v>
      </c>
      <c r="AZ228" s="92" t="s">
        <v>1957</v>
      </c>
      <c r="BA228" s="177" t="s">
        <v>1952</v>
      </c>
      <c r="BB228" s="136">
        <v>0.97</v>
      </c>
      <c r="BC228" s="92" t="s">
        <v>1958</v>
      </c>
      <c r="BD228" s="73" t="s">
        <v>62</v>
      </c>
      <c r="BE228" s="73" t="s">
        <v>62</v>
      </c>
      <c r="BF228" s="203"/>
      <c r="BG228" s="315"/>
      <c r="BH228" s="26"/>
      <c r="BI228" s="26"/>
    </row>
    <row r="229" spans="1:61" s="31" customFormat="1" ht="192" hidden="1" customHeight="1" x14ac:dyDescent="0.25">
      <c r="A229" s="25"/>
      <c r="B229" s="134">
        <v>138</v>
      </c>
      <c r="C229" s="49" t="s">
        <v>50</v>
      </c>
      <c r="D229" s="49" t="s">
        <v>1258</v>
      </c>
      <c r="E229" s="49" t="s">
        <v>102</v>
      </c>
      <c r="F229" s="49" t="s">
        <v>53</v>
      </c>
      <c r="G229" s="49">
        <v>2023</v>
      </c>
      <c r="H229" s="49">
        <v>25</v>
      </c>
      <c r="I229" s="49">
        <v>4</v>
      </c>
      <c r="J229" s="49" t="s">
        <v>1934</v>
      </c>
      <c r="K229" s="49" t="s">
        <v>1935</v>
      </c>
      <c r="L229" s="49" t="s">
        <v>1959</v>
      </c>
      <c r="M229" s="49" t="s">
        <v>1960</v>
      </c>
      <c r="N229" s="49" t="s">
        <v>1961</v>
      </c>
      <c r="O229" s="49">
        <v>1</v>
      </c>
      <c r="P229" s="135">
        <v>45519</v>
      </c>
      <c r="Q229" s="135">
        <v>45657</v>
      </c>
      <c r="R229" s="229">
        <f t="shared" si="4"/>
        <v>20.399999999999999</v>
      </c>
      <c r="S229" s="136">
        <v>0</v>
      </c>
      <c r="T229" s="49" t="s">
        <v>1962</v>
      </c>
      <c r="U229" s="49" t="s">
        <v>60</v>
      </c>
      <c r="V229" s="82">
        <v>0</v>
      </c>
      <c r="W229" s="50" t="s">
        <v>1793</v>
      </c>
      <c r="X229" s="83" t="s">
        <v>62</v>
      </c>
      <c r="Y229" s="83" t="s">
        <v>62</v>
      </c>
      <c r="Z229" s="136">
        <v>1</v>
      </c>
      <c r="AA229" s="50" t="s">
        <v>1963</v>
      </c>
      <c r="AB229" s="85" t="s">
        <v>1964</v>
      </c>
      <c r="AC229" s="141">
        <v>1</v>
      </c>
      <c r="AD229" s="49" t="s">
        <v>1965</v>
      </c>
      <c r="AE229" s="73" t="s">
        <v>72</v>
      </c>
      <c r="AF229" s="73" t="s">
        <v>73</v>
      </c>
      <c r="AG229" s="115"/>
      <c r="AH229" s="115"/>
      <c r="AI229" s="115"/>
      <c r="AJ229" s="115"/>
      <c r="AK229" s="115"/>
      <c r="AL229" s="115"/>
      <c r="AM229" s="115"/>
      <c r="AN229" s="196"/>
      <c r="AO229" s="196"/>
      <c r="AP229" s="115"/>
      <c r="AQ229" s="115"/>
      <c r="AR229" s="115"/>
      <c r="AS229" s="115"/>
      <c r="AT229" s="115"/>
      <c r="AU229" s="115"/>
      <c r="AV229" s="115"/>
      <c r="AW229" s="115"/>
      <c r="AX229" s="115"/>
      <c r="AY229" s="116"/>
      <c r="AZ229" s="192"/>
      <c r="BA229" s="173"/>
      <c r="BB229" s="174"/>
      <c r="BC229" s="174"/>
      <c r="BD229" s="174"/>
      <c r="BE229" s="174"/>
      <c r="BF229" s="174"/>
      <c r="BG229" s="294"/>
      <c r="BH229" s="131"/>
      <c r="BI229" s="131"/>
    </row>
    <row r="230" spans="1:61" ht="132" hidden="1" x14ac:dyDescent="0.25">
      <c r="A230" s="25"/>
      <c r="B230" s="134">
        <v>138</v>
      </c>
      <c r="C230" s="49" t="s">
        <v>50</v>
      </c>
      <c r="D230" s="49" t="s">
        <v>1258</v>
      </c>
      <c r="E230" s="49" t="s">
        <v>52</v>
      </c>
      <c r="F230" s="49" t="s">
        <v>53</v>
      </c>
      <c r="G230" s="49">
        <v>2023</v>
      </c>
      <c r="H230" s="49">
        <v>25</v>
      </c>
      <c r="I230" s="49">
        <v>5</v>
      </c>
      <c r="J230" s="49" t="s">
        <v>1934</v>
      </c>
      <c r="K230" s="49" t="s">
        <v>1935</v>
      </c>
      <c r="L230" s="49" t="s">
        <v>1966</v>
      </c>
      <c r="M230" s="49" t="s">
        <v>1967</v>
      </c>
      <c r="N230" s="49" t="s">
        <v>1968</v>
      </c>
      <c r="O230" s="49">
        <v>2</v>
      </c>
      <c r="P230" s="135">
        <v>45489</v>
      </c>
      <c r="Q230" s="135">
        <v>45651</v>
      </c>
      <c r="R230" s="229">
        <f t="shared" si="4"/>
        <v>23.849999999999998</v>
      </c>
      <c r="S230" s="136">
        <v>0</v>
      </c>
      <c r="T230" s="49" t="s">
        <v>1969</v>
      </c>
      <c r="U230" s="49" t="s">
        <v>60</v>
      </c>
      <c r="V230" s="82">
        <v>0</v>
      </c>
      <c r="W230" s="50" t="s">
        <v>1793</v>
      </c>
      <c r="X230" s="83" t="s">
        <v>62</v>
      </c>
      <c r="Y230" s="83" t="s">
        <v>62</v>
      </c>
      <c r="Z230" s="49" t="s">
        <v>60</v>
      </c>
      <c r="AA230" s="49" t="s">
        <v>1970</v>
      </c>
      <c r="AB230" s="85" t="s">
        <v>1971</v>
      </c>
      <c r="AC230" s="141">
        <v>0</v>
      </c>
      <c r="AD230" s="49" t="s">
        <v>1972</v>
      </c>
      <c r="AE230" s="73" t="s">
        <v>62</v>
      </c>
      <c r="AF230" s="73" t="s">
        <v>62</v>
      </c>
      <c r="AG230" s="136">
        <v>1</v>
      </c>
      <c r="AH230" s="49" t="s">
        <v>1973</v>
      </c>
      <c r="AI230" s="85" t="s">
        <v>1974</v>
      </c>
      <c r="AJ230" s="141">
        <v>0</v>
      </c>
      <c r="AK230" s="143" t="s">
        <v>1975</v>
      </c>
      <c r="AL230" s="73" t="s">
        <v>62</v>
      </c>
      <c r="AM230" s="73" t="s">
        <v>62</v>
      </c>
      <c r="AN230" s="37"/>
      <c r="AO230" s="37"/>
      <c r="AP230" s="166">
        <v>1</v>
      </c>
      <c r="AQ230" s="165" t="s">
        <v>1976</v>
      </c>
      <c r="AR230" s="99" t="s">
        <v>1977</v>
      </c>
      <c r="AS230" s="166">
        <v>1</v>
      </c>
      <c r="AT230" s="92" t="s">
        <v>1978</v>
      </c>
      <c r="AU230" s="73" t="s">
        <v>72</v>
      </c>
      <c r="AV230" s="73" t="s">
        <v>73</v>
      </c>
      <c r="AW230" s="73" t="s">
        <v>95</v>
      </c>
      <c r="AX230" s="73" t="s">
        <v>74</v>
      </c>
      <c r="AY230" s="115"/>
      <c r="AZ230" s="115"/>
      <c r="BA230" s="115"/>
      <c r="BB230" s="115"/>
      <c r="BC230" s="115"/>
      <c r="BD230" s="115"/>
      <c r="BE230" s="115"/>
      <c r="BF230" s="115"/>
      <c r="BG230" s="296"/>
      <c r="BH230" s="26"/>
      <c r="BI230" s="26"/>
    </row>
    <row r="231" spans="1:61" s="31" customFormat="1" ht="72" hidden="1" x14ac:dyDescent="0.25">
      <c r="A231" s="33"/>
      <c r="B231" s="134">
        <v>138</v>
      </c>
      <c r="C231" s="49" t="s">
        <v>50</v>
      </c>
      <c r="D231" s="49" t="s">
        <v>1258</v>
      </c>
      <c r="E231" s="49" t="s">
        <v>1979</v>
      </c>
      <c r="F231" s="49" t="s">
        <v>53</v>
      </c>
      <c r="G231" s="49">
        <v>2023</v>
      </c>
      <c r="H231" s="49">
        <v>25</v>
      </c>
      <c r="I231" s="49">
        <v>6</v>
      </c>
      <c r="J231" s="49" t="s">
        <v>1934</v>
      </c>
      <c r="K231" s="49" t="s">
        <v>1935</v>
      </c>
      <c r="L231" s="49" t="s">
        <v>1980</v>
      </c>
      <c r="M231" s="49" t="s">
        <v>1981</v>
      </c>
      <c r="N231" s="49" t="s">
        <v>1982</v>
      </c>
      <c r="O231" s="49">
        <v>1</v>
      </c>
      <c r="P231" s="135">
        <v>45474</v>
      </c>
      <c r="Q231" s="135">
        <v>45504</v>
      </c>
      <c r="R231" s="229">
        <f t="shared" si="4"/>
        <v>4.5</v>
      </c>
      <c r="S231" s="136">
        <v>1</v>
      </c>
      <c r="T231" s="49" t="s">
        <v>1983</v>
      </c>
      <c r="U231" s="234" t="s">
        <v>1984</v>
      </c>
      <c r="V231" s="82">
        <v>1</v>
      </c>
      <c r="W231" s="50" t="s">
        <v>1985</v>
      </c>
      <c r="X231" s="202" t="s">
        <v>72</v>
      </c>
      <c r="Y231" s="202" t="s">
        <v>133</v>
      </c>
      <c r="Z231" s="115"/>
      <c r="AA231" s="115"/>
      <c r="AB231" s="115"/>
      <c r="AC231" s="115"/>
      <c r="AD231" s="115"/>
      <c r="AE231" s="115"/>
      <c r="AF231" s="115"/>
      <c r="AG231" s="115"/>
      <c r="AH231" s="115"/>
      <c r="AI231" s="115"/>
      <c r="AJ231" s="115"/>
      <c r="AK231" s="115"/>
      <c r="AL231" s="115"/>
      <c r="AM231" s="115"/>
      <c r="AN231" s="196"/>
      <c r="AO231" s="196"/>
      <c r="AP231" s="174"/>
      <c r="AQ231" s="174"/>
      <c r="AR231" s="174"/>
      <c r="AS231" s="174"/>
      <c r="AT231" s="174"/>
      <c r="AU231" s="115"/>
      <c r="AV231" s="115"/>
      <c r="AW231" s="188"/>
      <c r="AX231" s="200"/>
      <c r="AY231" s="174"/>
      <c r="AZ231" s="174"/>
      <c r="BA231" s="174"/>
      <c r="BB231" s="174"/>
      <c r="BC231" s="174"/>
      <c r="BD231" s="174"/>
      <c r="BE231" s="174"/>
      <c r="BF231" s="174"/>
      <c r="BG231" s="294"/>
      <c r="BH231" s="131"/>
      <c r="BI231" s="131"/>
    </row>
    <row r="232" spans="1:61" s="31" customFormat="1" ht="72" hidden="1" x14ac:dyDescent="0.25">
      <c r="A232" s="33"/>
      <c r="B232" s="134">
        <v>138</v>
      </c>
      <c r="C232" s="49" t="s">
        <v>50</v>
      </c>
      <c r="D232" s="49" t="s">
        <v>1258</v>
      </c>
      <c r="E232" s="49" t="s">
        <v>1979</v>
      </c>
      <c r="F232" s="49" t="s">
        <v>53</v>
      </c>
      <c r="G232" s="49">
        <v>2023</v>
      </c>
      <c r="H232" s="49">
        <v>25</v>
      </c>
      <c r="I232" s="49">
        <v>7</v>
      </c>
      <c r="J232" s="49" t="s">
        <v>1934</v>
      </c>
      <c r="K232" s="49" t="s">
        <v>1935</v>
      </c>
      <c r="L232" s="49" t="s">
        <v>1980</v>
      </c>
      <c r="M232" s="49" t="s">
        <v>1986</v>
      </c>
      <c r="N232" s="49" t="s">
        <v>1987</v>
      </c>
      <c r="O232" s="49">
        <v>1</v>
      </c>
      <c r="P232" s="135">
        <v>45474</v>
      </c>
      <c r="Q232" s="135">
        <v>45534</v>
      </c>
      <c r="R232" s="229">
        <f t="shared" si="4"/>
        <v>8.85</v>
      </c>
      <c r="S232" s="136">
        <v>1</v>
      </c>
      <c r="T232" s="49" t="s">
        <v>1988</v>
      </c>
      <c r="U232" s="234" t="s">
        <v>1989</v>
      </c>
      <c r="V232" s="82">
        <v>1</v>
      </c>
      <c r="W232" s="50" t="s">
        <v>1990</v>
      </c>
      <c r="X232" s="202" t="s">
        <v>72</v>
      </c>
      <c r="Y232" s="202" t="s">
        <v>133</v>
      </c>
      <c r="Z232" s="115"/>
      <c r="AA232" s="115"/>
      <c r="AB232" s="115"/>
      <c r="AC232" s="115"/>
      <c r="AD232" s="115"/>
      <c r="AE232" s="115"/>
      <c r="AF232" s="115"/>
      <c r="AG232" s="115"/>
      <c r="AH232" s="115"/>
      <c r="AI232" s="115"/>
      <c r="AJ232" s="115"/>
      <c r="AK232" s="115"/>
      <c r="AL232" s="115"/>
      <c r="AM232" s="115"/>
      <c r="AN232" s="196"/>
      <c r="AO232" s="196"/>
      <c r="AP232" s="174"/>
      <c r="AQ232" s="174"/>
      <c r="AR232" s="174"/>
      <c r="AS232" s="174"/>
      <c r="AT232" s="174"/>
      <c r="AU232" s="115"/>
      <c r="AV232" s="115"/>
      <c r="AW232" s="188"/>
      <c r="AX232" s="200"/>
      <c r="AY232" s="174"/>
      <c r="AZ232" s="174"/>
      <c r="BA232" s="174"/>
      <c r="BB232" s="174"/>
      <c r="BC232" s="174"/>
      <c r="BD232" s="174"/>
      <c r="BE232" s="174"/>
      <c r="BF232" s="174"/>
      <c r="BG232" s="294"/>
      <c r="BH232" s="131"/>
      <c r="BI232" s="131"/>
    </row>
    <row r="233" spans="1:61" s="31" customFormat="1" ht="96" hidden="1" x14ac:dyDescent="0.25">
      <c r="A233" s="25"/>
      <c r="B233" s="134">
        <v>138</v>
      </c>
      <c r="C233" s="49" t="s">
        <v>50</v>
      </c>
      <c r="D233" s="49" t="s">
        <v>1258</v>
      </c>
      <c r="E233" s="49" t="s">
        <v>1979</v>
      </c>
      <c r="F233" s="49" t="s">
        <v>53</v>
      </c>
      <c r="G233" s="49">
        <v>2023</v>
      </c>
      <c r="H233" s="49">
        <v>25</v>
      </c>
      <c r="I233" s="49">
        <v>8</v>
      </c>
      <c r="J233" s="49" t="s">
        <v>1934</v>
      </c>
      <c r="K233" s="49" t="s">
        <v>1935</v>
      </c>
      <c r="L233" s="49" t="s">
        <v>1980</v>
      </c>
      <c r="M233" s="49" t="s">
        <v>1991</v>
      </c>
      <c r="N233" s="49" t="s">
        <v>1992</v>
      </c>
      <c r="O233" s="49">
        <v>255</v>
      </c>
      <c r="P233" s="135">
        <v>45505</v>
      </c>
      <c r="Q233" s="135">
        <v>45534</v>
      </c>
      <c r="R233" s="229">
        <f t="shared" si="4"/>
        <v>4.3500000000000005</v>
      </c>
      <c r="S233" s="136">
        <v>1</v>
      </c>
      <c r="T233" s="49" t="s">
        <v>1993</v>
      </c>
      <c r="U233" s="84" t="s">
        <v>1994</v>
      </c>
      <c r="V233" s="82">
        <v>1</v>
      </c>
      <c r="W233" s="50" t="s">
        <v>1995</v>
      </c>
      <c r="X233" s="202" t="s">
        <v>72</v>
      </c>
      <c r="Y233" s="202" t="s">
        <v>133</v>
      </c>
      <c r="Z233" s="115"/>
      <c r="AA233" s="115"/>
      <c r="AB233" s="115"/>
      <c r="AC233" s="115"/>
      <c r="AD233" s="115"/>
      <c r="AE233" s="115"/>
      <c r="AF233" s="115"/>
      <c r="AG233" s="115"/>
      <c r="AH233" s="115"/>
      <c r="AI233" s="115"/>
      <c r="AJ233" s="115"/>
      <c r="AK233" s="115"/>
      <c r="AL233" s="115"/>
      <c r="AM233" s="115"/>
      <c r="AN233" s="196"/>
      <c r="AO233" s="196"/>
      <c r="AP233" s="174"/>
      <c r="AQ233" s="174"/>
      <c r="AR233" s="174"/>
      <c r="AS233" s="174"/>
      <c r="AT233" s="174"/>
      <c r="AU233" s="115"/>
      <c r="AV233" s="115"/>
      <c r="AW233" s="188"/>
      <c r="AX233" s="200"/>
      <c r="AY233" s="174"/>
      <c r="AZ233" s="174"/>
      <c r="BA233" s="174"/>
      <c r="BB233" s="174"/>
      <c r="BC233" s="174"/>
      <c r="BD233" s="174"/>
      <c r="BE233" s="174"/>
      <c r="BF233" s="174"/>
      <c r="BG233" s="294"/>
      <c r="BH233" s="131"/>
      <c r="BI233" s="131"/>
    </row>
    <row r="234" spans="1:61" s="31" customFormat="1" ht="72" hidden="1" x14ac:dyDescent="0.25">
      <c r="A234" s="33"/>
      <c r="B234" s="134">
        <v>138</v>
      </c>
      <c r="C234" s="49" t="s">
        <v>50</v>
      </c>
      <c r="D234" s="49" t="s">
        <v>1258</v>
      </c>
      <c r="E234" s="49" t="s">
        <v>1979</v>
      </c>
      <c r="F234" s="49" t="s">
        <v>53</v>
      </c>
      <c r="G234" s="49">
        <v>2023</v>
      </c>
      <c r="H234" s="49">
        <v>25</v>
      </c>
      <c r="I234" s="49">
        <v>9</v>
      </c>
      <c r="J234" s="49" t="s">
        <v>1934</v>
      </c>
      <c r="K234" s="49" t="s">
        <v>1935</v>
      </c>
      <c r="L234" s="49" t="s">
        <v>1980</v>
      </c>
      <c r="M234" s="49" t="s">
        <v>1996</v>
      </c>
      <c r="N234" s="49" t="s">
        <v>1997</v>
      </c>
      <c r="O234" s="49">
        <v>1</v>
      </c>
      <c r="P234" s="135">
        <v>45524</v>
      </c>
      <c r="Q234" s="135">
        <v>45581</v>
      </c>
      <c r="R234" s="229">
        <f t="shared" si="4"/>
        <v>8.4</v>
      </c>
      <c r="S234" s="136">
        <v>1</v>
      </c>
      <c r="T234" s="49" t="s">
        <v>1998</v>
      </c>
      <c r="U234" s="234" t="s">
        <v>1999</v>
      </c>
      <c r="V234" s="82">
        <v>1</v>
      </c>
      <c r="W234" s="50" t="s">
        <v>1995</v>
      </c>
      <c r="X234" s="202" t="s">
        <v>72</v>
      </c>
      <c r="Y234" s="202" t="s">
        <v>133</v>
      </c>
      <c r="Z234" s="115"/>
      <c r="AA234" s="115"/>
      <c r="AB234" s="115"/>
      <c r="AC234" s="115"/>
      <c r="AD234" s="115"/>
      <c r="AE234" s="115"/>
      <c r="AF234" s="115"/>
      <c r="AG234" s="115"/>
      <c r="AH234" s="115"/>
      <c r="AI234" s="115"/>
      <c r="AJ234" s="115"/>
      <c r="AK234" s="115"/>
      <c r="AL234" s="115"/>
      <c r="AM234" s="115"/>
      <c r="AN234" s="196"/>
      <c r="AO234" s="196"/>
      <c r="AP234" s="174"/>
      <c r="AQ234" s="174"/>
      <c r="AR234" s="174"/>
      <c r="AS234" s="174"/>
      <c r="AT234" s="174"/>
      <c r="AU234" s="115"/>
      <c r="AV234" s="115"/>
      <c r="AW234" s="188"/>
      <c r="AX234" s="200"/>
      <c r="AY234" s="174"/>
      <c r="AZ234" s="174"/>
      <c r="BA234" s="174"/>
      <c r="BB234" s="174"/>
      <c r="BC234" s="174"/>
      <c r="BD234" s="174"/>
      <c r="BE234" s="174"/>
      <c r="BF234" s="174"/>
      <c r="BG234" s="294"/>
      <c r="BH234" s="131"/>
      <c r="BI234" s="131"/>
    </row>
    <row r="235" spans="1:61" s="31" customFormat="1" ht="72" hidden="1" x14ac:dyDescent="0.25">
      <c r="A235" s="25"/>
      <c r="B235" s="134">
        <v>138</v>
      </c>
      <c r="C235" s="49" t="s">
        <v>50</v>
      </c>
      <c r="D235" s="49" t="s">
        <v>1258</v>
      </c>
      <c r="E235" s="49" t="s">
        <v>1979</v>
      </c>
      <c r="F235" s="49" t="s">
        <v>53</v>
      </c>
      <c r="G235" s="49">
        <v>2023</v>
      </c>
      <c r="H235" s="49">
        <v>25</v>
      </c>
      <c r="I235" s="49">
        <v>10</v>
      </c>
      <c r="J235" s="49" t="s">
        <v>1934</v>
      </c>
      <c r="K235" s="49" t="s">
        <v>1935</v>
      </c>
      <c r="L235" s="49" t="s">
        <v>1980</v>
      </c>
      <c r="M235" s="49" t="s">
        <v>2000</v>
      </c>
      <c r="N235" s="49" t="s">
        <v>2001</v>
      </c>
      <c r="O235" s="49">
        <v>255</v>
      </c>
      <c r="P235" s="135">
        <v>45582</v>
      </c>
      <c r="Q235" s="135">
        <v>45641</v>
      </c>
      <c r="R235" s="229">
        <f t="shared" si="4"/>
        <v>8.7000000000000011</v>
      </c>
      <c r="S235" s="136">
        <v>1</v>
      </c>
      <c r="T235" s="49" t="s">
        <v>2002</v>
      </c>
      <c r="U235" s="257" t="s">
        <v>2003</v>
      </c>
      <c r="V235" s="82">
        <v>1</v>
      </c>
      <c r="W235" s="50" t="s">
        <v>2004</v>
      </c>
      <c r="X235" s="202" t="s">
        <v>72</v>
      </c>
      <c r="Y235" s="202" t="s">
        <v>133</v>
      </c>
      <c r="Z235" s="115"/>
      <c r="AA235" s="115"/>
      <c r="AB235" s="115"/>
      <c r="AC235" s="115"/>
      <c r="AD235" s="115"/>
      <c r="AE235" s="115"/>
      <c r="AF235" s="115"/>
      <c r="AG235" s="115"/>
      <c r="AH235" s="115"/>
      <c r="AI235" s="115"/>
      <c r="AJ235" s="115"/>
      <c r="AK235" s="115"/>
      <c r="AL235" s="115"/>
      <c r="AM235" s="115"/>
      <c r="AN235" s="196"/>
      <c r="AO235" s="196"/>
      <c r="AP235" s="174"/>
      <c r="AQ235" s="174"/>
      <c r="AR235" s="174"/>
      <c r="AS235" s="174"/>
      <c r="AT235" s="174"/>
      <c r="AU235" s="115"/>
      <c r="AV235" s="115"/>
      <c r="AW235" s="188"/>
      <c r="AX235" s="200"/>
      <c r="AY235" s="174"/>
      <c r="AZ235" s="174"/>
      <c r="BA235" s="174"/>
      <c r="BB235" s="174"/>
      <c r="BC235" s="174"/>
      <c r="BD235" s="174"/>
      <c r="BE235" s="174"/>
      <c r="BF235" s="174"/>
      <c r="BG235" s="294"/>
      <c r="BH235" s="131"/>
      <c r="BI235" s="131"/>
    </row>
    <row r="236" spans="1:61" s="31" customFormat="1" ht="72" hidden="1" x14ac:dyDescent="0.25">
      <c r="A236" s="25"/>
      <c r="B236" s="134">
        <v>138</v>
      </c>
      <c r="C236" s="49" t="s">
        <v>50</v>
      </c>
      <c r="D236" s="49" t="s">
        <v>1258</v>
      </c>
      <c r="E236" s="49" t="s">
        <v>1979</v>
      </c>
      <c r="F236" s="49" t="s">
        <v>53</v>
      </c>
      <c r="G236" s="49">
        <v>2023</v>
      </c>
      <c r="H236" s="49">
        <v>25</v>
      </c>
      <c r="I236" s="49">
        <v>11</v>
      </c>
      <c r="J236" s="49" t="s">
        <v>1934</v>
      </c>
      <c r="K236" s="49" t="s">
        <v>1935</v>
      </c>
      <c r="L236" s="49" t="s">
        <v>1980</v>
      </c>
      <c r="M236" s="49" t="s">
        <v>2005</v>
      </c>
      <c r="N236" s="49" t="s">
        <v>1982</v>
      </c>
      <c r="O236" s="49">
        <v>1</v>
      </c>
      <c r="P236" s="135">
        <v>45642</v>
      </c>
      <c r="Q236" s="135">
        <v>45657</v>
      </c>
      <c r="R236" s="229">
        <f t="shared" si="4"/>
        <v>2.25</v>
      </c>
      <c r="S236" s="136">
        <v>1</v>
      </c>
      <c r="T236" s="49" t="s">
        <v>2006</v>
      </c>
      <c r="U236" s="84" t="s">
        <v>2007</v>
      </c>
      <c r="V236" s="82">
        <v>1</v>
      </c>
      <c r="W236" s="50" t="s">
        <v>2008</v>
      </c>
      <c r="X236" s="202" t="s">
        <v>72</v>
      </c>
      <c r="Y236" s="202" t="s">
        <v>133</v>
      </c>
      <c r="Z236" s="115"/>
      <c r="AA236" s="115"/>
      <c r="AB236" s="115"/>
      <c r="AC236" s="115"/>
      <c r="AD236" s="115"/>
      <c r="AE236" s="115"/>
      <c r="AF236" s="115"/>
      <c r="AG236" s="115"/>
      <c r="AH236" s="115"/>
      <c r="AI236" s="115"/>
      <c r="AJ236" s="115"/>
      <c r="AK236" s="115"/>
      <c r="AL236" s="115"/>
      <c r="AM236" s="115"/>
      <c r="AN236" s="196"/>
      <c r="AO236" s="196"/>
      <c r="AP236" s="174"/>
      <c r="AQ236" s="174"/>
      <c r="AR236" s="174"/>
      <c r="AS236" s="174"/>
      <c r="AT236" s="174"/>
      <c r="AU236" s="115"/>
      <c r="AV236" s="115"/>
      <c r="AW236" s="188"/>
      <c r="AX236" s="200"/>
      <c r="AY236" s="174"/>
      <c r="AZ236" s="174"/>
      <c r="BA236" s="174"/>
      <c r="BB236" s="174"/>
      <c r="BC236" s="174"/>
      <c r="BD236" s="174"/>
      <c r="BE236" s="174"/>
      <c r="BF236" s="174"/>
      <c r="BG236" s="294"/>
      <c r="BH236" s="131"/>
      <c r="BI236" s="131"/>
    </row>
    <row r="237" spans="1:61" s="31" customFormat="1" ht="108" hidden="1" x14ac:dyDescent="0.25">
      <c r="A237" s="33"/>
      <c r="B237" s="134">
        <v>139</v>
      </c>
      <c r="C237" s="49" t="s">
        <v>50</v>
      </c>
      <c r="D237" s="49" t="s">
        <v>1258</v>
      </c>
      <c r="E237" s="49" t="s">
        <v>2009</v>
      </c>
      <c r="F237" s="49" t="s">
        <v>103</v>
      </c>
      <c r="G237" s="49">
        <v>2023</v>
      </c>
      <c r="H237" s="49">
        <v>26</v>
      </c>
      <c r="I237" s="49">
        <v>1</v>
      </c>
      <c r="J237" s="49" t="s">
        <v>2010</v>
      </c>
      <c r="K237" s="49" t="s">
        <v>2011</v>
      </c>
      <c r="L237" s="49" t="s">
        <v>2012</v>
      </c>
      <c r="M237" s="49" t="s">
        <v>2013</v>
      </c>
      <c r="N237" s="49" t="s">
        <v>2014</v>
      </c>
      <c r="O237" s="49">
        <v>1</v>
      </c>
      <c r="P237" s="135">
        <v>45492</v>
      </c>
      <c r="Q237" s="135">
        <v>45497</v>
      </c>
      <c r="R237" s="229">
        <f t="shared" si="4"/>
        <v>0.75</v>
      </c>
      <c r="S237" s="136">
        <v>1</v>
      </c>
      <c r="T237" s="49" t="s">
        <v>2015</v>
      </c>
      <c r="U237" s="84" t="s">
        <v>2016</v>
      </c>
      <c r="V237" s="82">
        <v>1</v>
      </c>
      <c r="W237" s="50" t="s">
        <v>2017</v>
      </c>
      <c r="X237" s="202" t="s">
        <v>72</v>
      </c>
      <c r="Y237" s="202" t="s">
        <v>133</v>
      </c>
      <c r="Z237" s="115"/>
      <c r="AA237" s="115"/>
      <c r="AB237" s="115"/>
      <c r="AC237" s="115"/>
      <c r="AD237" s="115"/>
      <c r="AE237" s="115"/>
      <c r="AF237" s="115"/>
      <c r="AG237" s="115"/>
      <c r="AH237" s="115"/>
      <c r="AI237" s="115"/>
      <c r="AJ237" s="115"/>
      <c r="AK237" s="115"/>
      <c r="AL237" s="115"/>
      <c r="AM237" s="115"/>
      <c r="AN237" s="196"/>
      <c r="AO237" s="196"/>
      <c r="AP237" s="174"/>
      <c r="AQ237" s="174"/>
      <c r="AR237" s="174"/>
      <c r="AS237" s="174"/>
      <c r="AT237" s="174"/>
      <c r="AU237" s="115"/>
      <c r="AV237" s="115"/>
      <c r="AW237" s="188"/>
      <c r="AX237" s="200"/>
      <c r="AY237" s="174"/>
      <c r="AZ237" s="174"/>
      <c r="BA237" s="174"/>
      <c r="BB237" s="174"/>
      <c r="BC237" s="174"/>
      <c r="BD237" s="174"/>
      <c r="BE237" s="174"/>
      <c r="BF237" s="174"/>
      <c r="BG237" s="294"/>
      <c r="BH237" s="131"/>
      <c r="BI237" s="131"/>
    </row>
    <row r="238" spans="1:61" s="31" customFormat="1" ht="252" hidden="1" x14ac:dyDescent="0.25">
      <c r="A238" s="25"/>
      <c r="B238" s="134">
        <v>139</v>
      </c>
      <c r="C238" s="49" t="s">
        <v>50</v>
      </c>
      <c r="D238" s="49" t="s">
        <v>1258</v>
      </c>
      <c r="E238" s="49" t="s">
        <v>2009</v>
      </c>
      <c r="F238" s="49" t="s">
        <v>103</v>
      </c>
      <c r="G238" s="49">
        <v>2023</v>
      </c>
      <c r="H238" s="49">
        <v>26</v>
      </c>
      <c r="I238" s="49">
        <v>2</v>
      </c>
      <c r="J238" s="49" t="s">
        <v>2010</v>
      </c>
      <c r="K238" s="49" t="s">
        <v>2011</v>
      </c>
      <c r="L238" s="49" t="s">
        <v>2018</v>
      </c>
      <c r="M238" s="49" t="s">
        <v>2019</v>
      </c>
      <c r="N238" s="49" t="s">
        <v>2014</v>
      </c>
      <c r="O238" s="49">
        <v>2</v>
      </c>
      <c r="P238" s="135">
        <v>45505</v>
      </c>
      <c r="Q238" s="135">
        <v>45657</v>
      </c>
      <c r="R238" s="229">
        <f t="shared" si="4"/>
        <v>22.5</v>
      </c>
      <c r="S238" s="49" t="s">
        <v>2020</v>
      </c>
      <c r="T238" s="49" t="s">
        <v>2021</v>
      </c>
      <c r="U238" s="84" t="s">
        <v>2022</v>
      </c>
      <c r="V238" s="82">
        <v>1</v>
      </c>
      <c r="W238" s="50" t="s">
        <v>2023</v>
      </c>
      <c r="X238" s="202" t="s">
        <v>72</v>
      </c>
      <c r="Y238" s="202" t="s">
        <v>133</v>
      </c>
      <c r="Z238" s="115"/>
      <c r="AA238" s="115"/>
      <c r="AB238" s="115"/>
      <c r="AC238" s="115"/>
      <c r="AD238" s="115"/>
      <c r="AE238" s="115"/>
      <c r="AF238" s="115"/>
      <c r="AG238" s="115"/>
      <c r="AH238" s="115"/>
      <c r="AI238" s="115"/>
      <c r="AJ238" s="115"/>
      <c r="AK238" s="115"/>
      <c r="AL238" s="115"/>
      <c r="AM238" s="115"/>
      <c r="AN238" s="196"/>
      <c r="AO238" s="196"/>
      <c r="AP238" s="174"/>
      <c r="AQ238" s="174"/>
      <c r="AR238" s="174"/>
      <c r="AS238" s="174"/>
      <c r="AT238" s="174"/>
      <c r="AU238" s="115"/>
      <c r="AV238" s="115"/>
      <c r="AW238" s="188"/>
      <c r="AX238" s="200"/>
      <c r="AY238" s="174"/>
      <c r="AZ238" s="174"/>
      <c r="BA238" s="174"/>
      <c r="BB238" s="174"/>
      <c r="BC238" s="174"/>
      <c r="BD238" s="174"/>
      <c r="BE238" s="174"/>
      <c r="BF238" s="174"/>
      <c r="BG238" s="294"/>
      <c r="BH238" s="131"/>
      <c r="BI238" s="131"/>
    </row>
    <row r="239" spans="1:61" s="31" customFormat="1" ht="300" hidden="1" x14ac:dyDescent="0.25">
      <c r="A239" s="25"/>
      <c r="B239" s="134">
        <v>139</v>
      </c>
      <c r="C239" s="49" t="s">
        <v>50</v>
      </c>
      <c r="D239" s="49" t="s">
        <v>1258</v>
      </c>
      <c r="E239" s="49" t="s">
        <v>2009</v>
      </c>
      <c r="F239" s="49" t="s">
        <v>103</v>
      </c>
      <c r="G239" s="49">
        <v>2023</v>
      </c>
      <c r="H239" s="49">
        <v>26</v>
      </c>
      <c r="I239" s="49">
        <v>3</v>
      </c>
      <c r="J239" s="49" t="s">
        <v>2010</v>
      </c>
      <c r="K239" s="49" t="s">
        <v>2011</v>
      </c>
      <c r="L239" s="49" t="s">
        <v>2024</v>
      </c>
      <c r="M239" s="49" t="s">
        <v>2025</v>
      </c>
      <c r="N239" s="49" t="s">
        <v>2014</v>
      </c>
      <c r="O239" s="49">
        <v>2</v>
      </c>
      <c r="P239" s="135">
        <v>45505</v>
      </c>
      <c r="Q239" s="135">
        <v>45657</v>
      </c>
      <c r="R239" s="229">
        <f t="shared" si="4"/>
        <v>22.5</v>
      </c>
      <c r="S239" s="49" t="s">
        <v>2026</v>
      </c>
      <c r="T239" s="49" t="s">
        <v>2021</v>
      </c>
      <c r="U239" s="84" t="s">
        <v>2027</v>
      </c>
      <c r="V239" s="82">
        <v>1</v>
      </c>
      <c r="W239" s="50" t="s">
        <v>2023</v>
      </c>
      <c r="X239" s="202" t="s">
        <v>72</v>
      </c>
      <c r="Y239" s="202" t="s">
        <v>133</v>
      </c>
      <c r="Z239" s="115"/>
      <c r="AA239" s="115"/>
      <c r="AB239" s="115"/>
      <c r="AC239" s="115"/>
      <c r="AD239" s="115"/>
      <c r="AE239" s="115"/>
      <c r="AF239" s="115"/>
      <c r="AG239" s="115"/>
      <c r="AH239" s="115"/>
      <c r="AI239" s="115"/>
      <c r="AJ239" s="115"/>
      <c r="AK239" s="115"/>
      <c r="AL239" s="115"/>
      <c r="AM239" s="115"/>
      <c r="AN239" s="196"/>
      <c r="AO239" s="196"/>
      <c r="AP239" s="174"/>
      <c r="AQ239" s="174"/>
      <c r="AR239" s="174"/>
      <c r="AS239" s="174"/>
      <c r="AT239" s="174"/>
      <c r="AU239" s="115"/>
      <c r="AV239" s="115"/>
      <c r="AW239" s="188"/>
      <c r="AX239" s="200"/>
      <c r="AY239" s="174"/>
      <c r="AZ239" s="174"/>
      <c r="BA239" s="174"/>
      <c r="BB239" s="174"/>
      <c r="BC239" s="174"/>
      <c r="BD239" s="174"/>
      <c r="BE239" s="174"/>
      <c r="BF239" s="174"/>
      <c r="BG239" s="294"/>
      <c r="BH239" s="131"/>
      <c r="BI239" s="131"/>
    </row>
    <row r="240" spans="1:61" ht="396" hidden="1" x14ac:dyDescent="0.25">
      <c r="A240" s="25"/>
      <c r="B240" s="134">
        <v>139</v>
      </c>
      <c r="C240" s="49" t="s">
        <v>50</v>
      </c>
      <c r="D240" s="49" t="s">
        <v>1258</v>
      </c>
      <c r="E240" s="49" t="s">
        <v>2009</v>
      </c>
      <c r="F240" s="49" t="s">
        <v>103</v>
      </c>
      <c r="G240" s="49">
        <v>2023</v>
      </c>
      <c r="H240" s="49">
        <v>26</v>
      </c>
      <c r="I240" s="49">
        <v>4</v>
      </c>
      <c r="J240" s="49" t="s">
        <v>2010</v>
      </c>
      <c r="K240" s="49" t="s">
        <v>2011</v>
      </c>
      <c r="L240" s="49" t="s">
        <v>2028</v>
      </c>
      <c r="M240" s="49" t="s">
        <v>2029</v>
      </c>
      <c r="N240" s="49" t="s">
        <v>2030</v>
      </c>
      <c r="O240" s="49">
        <v>2</v>
      </c>
      <c r="P240" s="135">
        <v>45505</v>
      </c>
      <c r="Q240" s="135">
        <v>45657</v>
      </c>
      <c r="R240" s="229">
        <f t="shared" si="4"/>
        <v>22.5</v>
      </c>
      <c r="S240" s="49" t="s">
        <v>2031</v>
      </c>
      <c r="T240" s="49" t="s">
        <v>2031</v>
      </c>
      <c r="U240" s="84" t="s">
        <v>2032</v>
      </c>
      <c r="V240" s="82">
        <v>0</v>
      </c>
      <c r="W240" s="50" t="s">
        <v>2033</v>
      </c>
      <c r="X240" s="83" t="s">
        <v>62</v>
      </c>
      <c r="Y240" s="83" t="s">
        <v>62</v>
      </c>
      <c r="Z240" s="49" t="s">
        <v>60</v>
      </c>
      <c r="AA240" s="49" t="s">
        <v>60</v>
      </c>
      <c r="AB240" s="49" t="s">
        <v>60</v>
      </c>
      <c r="AC240" s="141">
        <v>0</v>
      </c>
      <c r="AD240" s="49" t="s">
        <v>2033</v>
      </c>
      <c r="AE240" s="73" t="s">
        <v>62</v>
      </c>
      <c r="AF240" s="73" t="s">
        <v>62</v>
      </c>
      <c r="AG240" s="141">
        <v>0.7</v>
      </c>
      <c r="AH240" s="49" t="s">
        <v>2034</v>
      </c>
      <c r="AI240" s="85" t="s">
        <v>2035</v>
      </c>
      <c r="AJ240" s="141">
        <v>0.5</v>
      </c>
      <c r="AK240" s="49" t="s">
        <v>2036</v>
      </c>
      <c r="AL240" s="73" t="s">
        <v>62</v>
      </c>
      <c r="AM240" s="73" t="s">
        <v>62</v>
      </c>
      <c r="AN240" s="55"/>
      <c r="AO240" s="55"/>
      <c r="AP240" s="114">
        <v>1</v>
      </c>
      <c r="AQ240" s="92" t="s">
        <v>2037</v>
      </c>
      <c r="AR240" s="91" t="s">
        <v>2038</v>
      </c>
      <c r="AS240" s="141">
        <v>1</v>
      </c>
      <c r="AT240" s="49" t="s">
        <v>2039</v>
      </c>
      <c r="AU240" s="73" t="s">
        <v>72</v>
      </c>
      <c r="AV240" s="73" t="s">
        <v>73</v>
      </c>
      <c r="AW240" s="73" t="s">
        <v>95</v>
      </c>
      <c r="AX240" s="73" t="s">
        <v>74</v>
      </c>
      <c r="AY240" s="115"/>
      <c r="AZ240" s="115"/>
      <c r="BA240" s="115"/>
      <c r="BB240" s="115"/>
      <c r="BC240" s="115"/>
      <c r="BD240" s="115"/>
      <c r="BE240" s="115"/>
      <c r="BF240" s="115"/>
      <c r="BG240" s="296"/>
      <c r="BH240" s="26"/>
      <c r="BI240" s="26"/>
    </row>
    <row r="241" spans="1:59" s="31" customFormat="1" ht="108" hidden="1" x14ac:dyDescent="0.25">
      <c r="A241" s="25"/>
      <c r="B241" s="134">
        <v>140</v>
      </c>
      <c r="C241" s="49" t="s">
        <v>50</v>
      </c>
      <c r="D241" s="49" t="s">
        <v>1258</v>
      </c>
      <c r="E241" s="49" t="s">
        <v>102</v>
      </c>
      <c r="F241" s="49" t="s">
        <v>103</v>
      </c>
      <c r="G241" s="49">
        <v>2023</v>
      </c>
      <c r="H241" s="49">
        <v>27</v>
      </c>
      <c r="I241" s="49">
        <v>1</v>
      </c>
      <c r="J241" s="49" t="s">
        <v>2040</v>
      </c>
      <c r="K241" s="49" t="s">
        <v>2041</v>
      </c>
      <c r="L241" s="49" t="s">
        <v>2042</v>
      </c>
      <c r="M241" s="49" t="s">
        <v>2043</v>
      </c>
      <c r="N241" s="49" t="s">
        <v>2044</v>
      </c>
      <c r="O241" s="49">
        <v>3</v>
      </c>
      <c r="P241" s="135">
        <v>45519</v>
      </c>
      <c r="Q241" s="135">
        <v>45626</v>
      </c>
      <c r="R241" s="229">
        <f t="shared" si="4"/>
        <v>15.750000000000002</v>
      </c>
      <c r="S241" s="136">
        <v>0</v>
      </c>
      <c r="T241" s="49" t="s">
        <v>2045</v>
      </c>
      <c r="U241" s="49" t="s">
        <v>60</v>
      </c>
      <c r="V241" s="82">
        <v>0</v>
      </c>
      <c r="W241" s="50" t="s">
        <v>2046</v>
      </c>
      <c r="X241" s="83" t="s">
        <v>62</v>
      </c>
      <c r="Y241" s="83" t="s">
        <v>62</v>
      </c>
      <c r="Z241" s="136">
        <v>0.15</v>
      </c>
      <c r="AA241" s="50" t="s">
        <v>2047</v>
      </c>
      <c r="AB241" s="85" t="s">
        <v>2048</v>
      </c>
      <c r="AC241" s="141">
        <v>0.15</v>
      </c>
      <c r="AD241" s="49" t="s">
        <v>2049</v>
      </c>
      <c r="AE241" s="73" t="s">
        <v>62</v>
      </c>
      <c r="AF241" s="73" t="s">
        <v>62</v>
      </c>
      <c r="AG241" s="304">
        <v>1</v>
      </c>
      <c r="AH241" s="49" t="s">
        <v>2050</v>
      </c>
      <c r="AI241" s="98" t="s">
        <v>2051</v>
      </c>
      <c r="AJ241" s="141">
        <v>1</v>
      </c>
      <c r="AK241" s="49" t="s">
        <v>2052</v>
      </c>
      <c r="AL241" s="73" t="s">
        <v>72</v>
      </c>
      <c r="AM241" s="73" t="s">
        <v>73</v>
      </c>
      <c r="AN241" s="196" t="s">
        <v>95</v>
      </c>
      <c r="AO241" s="196" t="s">
        <v>74</v>
      </c>
      <c r="AP241" s="115"/>
      <c r="AQ241" s="115"/>
      <c r="AR241" s="115"/>
      <c r="AS241" s="115"/>
      <c r="AT241" s="115"/>
      <c r="AU241" s="115"/>
      <c r="AV241" s="115"/>
      <c r="AW241" s="115"/>
      <c r="AX241" s="115"/>
      <c r="AY241" s="174"/>
      <c r="AZ241" s="174"/>
      <c r="BA241" s="174"/>
      <c r="BB241" s="174"/>
      <c r="BC241" s="174"/>
      <c r="BD241" s="174"/>
      <c r="BE241" s="174"/>
      <c r="BF241" s="174"/>
      <c r="BG241" s="294"/>
    </row>
    <row r="242" spans="1:59" ht="96" hidden="1" x14ac:dyDescent="0.25">
      <c r="A242" s="25"/>
      <c r="B242" s="134">
        <v>140</v>
      </c>
      <c r="C242" s="49" t="s">
        <v>50</v>
      </c>
      <c r="D242" s="49" t="s">
        <v>1258</v>
      </c>
      <c r="E242" s="49" t="s">
        <v>102</v>
      </c>
      <c r="F242" s="49" t="s">
        <v>103</v>
      </c>
      <c r="G242" s="49">
        <v>2023</v>
      </c>
      <c r="H242" s="49">
        <v>27</v>
      </c>
      <c r="I242" s="49">
        <v>2</v>
      </c>
      <c r="J242" s="49" t="s">
        <v>2040</v>
      </c>
      <c r="K242" s="49" t="s">
        <v>2041</v>
      </c>
      <c r="L242" s="49" t="s">
        <v>2042</v>
      </c>
      <c r="M242" s="49" t="s">
        <v>2053</v>
      </c>
      <c r="N242" s="49" t="s">
        <v>2054</v>
      </c>
      <c r="O242" s="49">
        <v>4</v>
      </c>
      <c r="P242" s="135">
        <v>45519</v>
      </c>
      <c r="Q242" s="135">
        <v>45626</v>
      </c>
      <c r="R242" s="229">
        <f t="shared" si="4"/>
        <v>15.750000000000002</v>
      </c>
      <c r="S242" s="136">
        <v>0</v>
      </c>
      <c r="T242" s="49" t="s">
        <v>2055</v>
      </c>
      <c r="U242" s="49" t="s">
        <v>60</v>
      </c>
      <c r="V242" s="82">
        <v>0</v>
      </c>
      <c r="W242" s="50" t="s">
        <v>2046</v>
      </c>
      <c r="X242" s="83" t="s">
        <v>62</v>
      </c>
      <c r="Y242" s="83" t="s">
        <v>62</v>
      </c>
      <c r="Z242" s="136">
        <v>0</v>
      </c>
      <c r="AA242" s="50" t="s">
        <v>142</v>
      </c>
      <c r="AB242" s="49" t="s">
        <v>60</v>
      </c>
      <c r="AC242" s="141">
        <v>0</v>
      </c>
      <c r="AD242" s="49" t="s">
        <v>143</v>
      </c>
      <c r="AE242" s="73" t="s">
        <v>62</v>
      </c>
      <c r="AF242" s="73" t="s">
        <v>62</v>
      </c>
      <c r="AG242" s="141">
        <v>1</v>
      </c>
      <c r="AH242" s="49" t="s">
        <v>2056</v>
      </c>
      <c r="AI242" s="85" t="s">
        <v>2057</v>
      </c>
      <c r="AJ242" s="141">
        <v>0.9</v>
      </c>
      <c r="AK242" s="49" t="s">
        <v>2058</v>
      </c>
      <c r="AL242" s="73" t="s">
        <v>62</v>
      </c>
      <c r="AM242" s="73" t="s">
        <v>62</v>
      </c>
      <c r="AN242" s="55"/>
      <c r="AO242" s="55"/>
      <c r="AP242" s="141">
        <v>1</v>
      </c>
      <c r="AQ242" s="49" t="s">
        <v>2056</v>
      </c>
      <c r="AR242" s="258" t="s">
        <v>2059</v>
      </c>
      <c r="AS242" s="141">
        <v>1</v>
      </c>
      <c r="AT242" s="49" t="s">
        <v>148</v>
      </c>
      <c r="AU242" s="73" t="s">
        <v>72</v>
      </c>
      <c r="AV242" s="73" t="s">
        <v>73</v>
      </c>
      <c r="AW242" s="73" t="s">
        <v>95</v>
      </c>
      <c r="AX242" s="73" t="s">
        <v>74</v>
      </c>
      <c r="AY242" s="115"/>
      <c r="AZ242" s="115"/>
      <c r="BA242" s="115"/>
      <c r="BB242" s="115"/>
      <c r="BC242" s="115"/>
      <c r="BD242" s="115"/>
      <c r="BE242" s="115"/>
      <c r="BF242" s="115"/>
      <c r="BG242" s="296"/>
    </row>
    <row r="243" spans="1:59" ht="96" hidden="1" x14ac:dyDescent="0.25">
      <c r="A243" s="25"/>
      <c r="B243" s="134">
        <v>140</v>
      </c>
      <c r="C243" s="49" t="s">
        <v>50</v>
      </c>
      <c r="D243" s="49" t="s">
        <v>1258</v>
      </c>
      <c r="E243" s="49" t="s">
        <v>102</v>
      </c>
      <c r="F243" s="49" t="s">
        <v>103</v>
      </c>
      <c r="G243" s="49">
        <v>2023</v>
      </c>
      <c r="H243" s="49">
        <v>27</v>
      </c>
      <c r="I243" s="49">
        <v>3</v>
      </c>
      <c r="J243" s="49" t="s">
        <v>2040</v>
      </c>
      <c r="K243" s="49" t="s">
        <v>2041</v>
      </c>
      <c r="L243" s="49" t="s">
        <v>2060</v>
      </c>
      <c r="M243" s="49" t="s">
        <v>2061</v>
      </c>
      <c r="N243" s="49" t="s">
        <v>2062</v>
      </c>
      <c r="O243" s="49">
        <v>1</v>
      </c>
      <c r="P243" s="135">
        <v>45519</v>
      </c>
      <c r="Q243" s="135">
        <v>45626</v>
      </c>
      <c r="R243" s="229">
        <f t="shared" si="4"/>
        <v>15.750000000000002</v>
      </c>
      <c r="S243" s="136">
        <v>0</v>
      </c>
      <c r="T243" s="49" t="s">
        <v>2063</v>
      </c>
      <c r="U243" s="49" t="s">
        <v>60</v>
      </c>
      <c r="V243" s="82">
        <v>0</v>
      </c>
      <c r="W243" s="50" t="s">
        <v>2046</v>
      </c>
      <c r="X243" s="83" t="s">
        <v>62</v>
      </c>
      <c r="Y243" s="83" t="s">
        <v>62</v>
      </c>
      <c r="Z243" s="136">
        <v>0</v>
      </c>
      <c r="AA243" s="50" t="s">
        <v>142</v>
      </c>
      <c r="AB243" s="49" t="s">
        <v>60</v>
      </c>
      <c r="AC243" s="141">
        <v>0</v>
      </c>
      <c r="AD243" s="49" t="s">
        <v>143</v>
      </c>
      <c r="AE243" s="73" t="s">
        <v>62</v>
      </c>
      <c r="AF243" s="73" t="s">
        <v>62</v>
      </c>
      <c r="AG243" s="141">
        <v>1</v>
      </c>
      <c r="AH243" s="49" t="s">
        <v>2064</v>
      </c>
      <c r="AI243" s="85" t="s">
        <v>2065</v>
      </c>
      <c r="AJ243" s="141">
        <v>0.5</v>
      </c>
      <c r="AK243" s="49" t="s">
        <v>2066</v>
      </c>
      <c r="AL243" s="73" t="s">
        <v>62</v>
      </c>
      <c r="AM243" s="73" t="s">
        <v>62</v>
      </c>
      <c r="AN243" s="55"/>
      <c r="AO243" s="55"/>
      <c r="AP243" s="141">
        <v>0.55000000000000004</v>
      </c>
      <c r="AQ243" s="49" t="s">
        <v>2067</v>
      </c>
      <c r="AR243" s="258" t="s">
        <v>2068</v>
      </c>
      <c r="AS243" s="141">
        <v>0.55000000000000004</v>
      </c>
      <c r="AT243" s="49" t="s">
        <v>2069</v>
      </c>
      <c r="AU243" s="73" t="s">
        <v>62</v>
      </c>
      <c r="AV243" s="73" t="s">
        <v>62</v>
      </c>
      <c r="AW243" s="73"/>
      <c r="AX243" s="73"/>
      <c r="AY243" s="146">
        <v>1</v>
      </c>
      <c r="AZ243" s="92" t="s">
        <v>2070</v>
      </c>
      <c r="BA243" s="177" t="s">
        <v>2068</v>
      </c>
      <c r="BB243" s="136">
        <v>1</v>
      </c>
      <c r="BC243" s="49" t="s">
        <v>2071</v>
      </c>
      <c r="BD243" s="73" t="s">
        <v>72</v>
      </c>
      <c r="BE243" s="73" t="s">
        <v>73</v>
      </c>
      <c r="BF243" s="314" t="s">
        <v>95</v>
      </c>
      <c r="BG243" s="314" t="s">
        <v>74</v>
      </c>
    </row>
    <row r="244" spans="1:59" s="31" customFormat="1" ht="108" hidden="1" x14ac:dyDescent="0.25">
      <c r="A244" s="25"/>
      <c r="B244" s="134">
        <v>140</v>
      </c>
      <c r="C244" s="49" t="s">
        <v>50</v>
      </c>
      <c r="D244" s="49" t="s">
        <v>1258</v>
      </c>
      <c r="E244" s="49" t="s">
        <v>102</v>
      </c>
      <c r="F244" s="49" t="s">
        <v>103</v>
      </c>
      <c r="G244" s="49">
        <v>2023</v>
      </c>
      <c r="H244" s="49">
        <v>27</v>
      </c>
      <c r="I244" s="49">
        <v>4</v>
      </c>
      <c r="J244" s="49" t="s">
        <v>2040</v>
      </c>
      <c r="K244" s="49" t="s">
        <v>2041</v>
      </c>
      <c r="L244" s="49" t="s">
        <v>2072</v>
      </c>
      <c r="M244" s="49" t="s">
        <v>2073</v>
      </c>
      <c r="N244" s="49" t="s">
        <v>2074</v>
      </c>
      <c r="O244" s="49">
        <v>5</v>
      </c>
      <c r="P244" s="135">
        <v>45519</v>
      </c>
      <c r="Q244" s="135">
        <v>45626</v>
      </c>
      <c r="R244" s="229">
        <f t="shared" si="4"/>
        <v>15.750000000000002</v>
      </c>
      <c r="S244" s="136">
        <v>0</v>
      </c>
      <c r="T244" s="49" t="s">
        <v>2075</v>
      </c>
      <c r="U244" s="49" t="s">
        <v>60</v>
      </c>
      <c r="V244" s="82">
        <v>0</v>
      </c>
      <c r="W244" s="50" t="s">
        <v>2046</v>
      </c>
      <c r="X244" s="83" t="s">
        <v>62</v>
      </c>
      <c r="Y244" s="83" t="s">
        <v>62</v>
      </c>
      <c r="Z244" s="136">
        <v>0</v>
      </c>
      <c r="AA244" s="50" t="s">
        <v>142</v>
      </c>
      <c r="AB244" s="49" t="s">
        <v>60</v>
      </c>
      <c r="AC244" s="141">
        <v>0</v>
      </c>
      <c r="AD244" s="49" t="s">
        <v>143</v>
      </c>
      <c r="AE244" s="73" t="s">
        <v>62</v>
      </c>
      <c r="AF244" s="73" t="s">
        <v>62</v>
      </c>
      <c r="AG244" s="304">
        <v>1</v>
      </c>
      <c r="AH244" s="49" t="s">
        <v>2076</v>
      </c>
      <c r="AI244" s="98" t="s">
        <v>2077</v>
      </c>
      <c r="AJ244" s="141">
        <v>1</v>
      </c>
      <c r="AK244" s="49" t="s">
        <v>2078</v>
      </c>
      <c r="AL244" s="73" t="s">
        <v>72</v>
      </c>
      <c r="AM244" s="73" t="s">
        <v>73</v>
      </c>
      <c r="AN244" s="196" t="s">
        <v>95</v>
      </c>
      <c r="AO244" s="196" t="s">
        <v>74</v>
      </c>
      <c r="AP244" s="115"/>
      <c r="AQ244" s="115"/>
      <c r="AR244" s="115"/>
      <c r="AS244" s="115"/>
      <c r="AT244" s="115"/>
      <c r="AU244" s="115"/>
      <c r="AV244" s="115"/>
      <c r="AW244" s="115"/>
      <c r="AX244" s="115"/>
      <c r="AY244" s="116"/>
      <c r="AZ244" s="172"/>
      <c r="BA244" s="173"/>
      <c r="BB244" s="174"/>
      <c r="BC244" s="174"/>
      <c r="BD244" s="174"/>
      <c r="BE244" s="174"/>
      <c r="BF244" s="174"/>
      <c r="BG244" s="294"/>
    </row>
    <row r="245" spans="1:59" ht="348.75" hidden="1" customHeight="1" x14ac:dyDescent="0.25">
      <c r="A245" s="25"/>
      <c r="B245" s="134">
        <v>141</v>
      </c>
      <c r="C245" s="49" t="s">
        <v>50</v>
      </c>
      <c r="D245" s="49" t="s">
        <v>1258</v>
      </c>
      <c r="E245" s="49" t="s">
        <v>298</v>
      </c>
      <c r="F245" s="49" t="s">
        <v>103</v>
      </c>
      <c r="G245" s="49">
        <v>2023</v>
      </c>
      <c r="H245" s="49">
        <v>28</v>
      </c>
      <c r="I245" s="49">
        <v>1</v>
      </c>
      <c r="J245" s="49" t="s">
        <v>2079</v>
      </c>
      <c r="K245" s="49" t="s">
        <v>2080</v>
      </c>
      <c r="L245" s="49" t="s">
        <v>2081</v>
      </c>
      <c r="M245" s="49" t="s">
        <v>2082</v>
      </c>
      <c r="N245" s="49" t="s">
        <v>2083</v>
      </c>
      <c r="O245" s="49">
        <v>1</v>
      </c>
      <c r="P245" s="135">
        <v>45536</v>
      </c>
      <c r="Q245" s="135">
        <v>45992</v>
      </c>
      <c r="R245" s="229">
        <f t="shared" si="4"/>
        <v>67.5</v>
      </c>
      <c r="S245" s="49">
        <v>1</v>
      </c>
      <c r="T245" s="49" t="s">
        <v>2084</v>
      </c>
      <c r="U245" s="84" t="s">
        <v>2085</v>
      </c>
      <c r="V245" s="82">
        <v>0.2</v>
      </c>
      <c r="W245" s="50" t="s">
        <v>2086</v>
      </c>
      <c r="X245" s="89" t="s">
        <v>117</v>
      </c>
      <c r="Y245" s="89" t="s">
        <v>117</v>
      </c>
      <c r="Z245" s="49" t="s">
        <v>60</v>
      </c>
      <c r="AA245" s="143" t="s">
        <v>2087</v>
      </c>
      <c r="AB245" s="49" t="s">
        <v>60</v>
      </c>
      <c r="AC245" s="137">
        <v>0.2</v>
      </c>
      <c r="AD245" s="143" t="s">
        <v>2088</v>
      </c>
      <c r="AE245" s="73" t="s">
        <v>117</v>
      </c>
      <c r="AF245" s="73" t="s">
        <v>117</v>
      </c>
      <c r="AG245" s="141">
        <v>0.5</v>
      </c>
      <c r="AH245" s="49" t="s">
        <v>2089</v>
      </c>
      <c r="AI245" s="88" t="s">
        <v>2090</v>
      </c>
      <c r="AJ245" s="141">
        <v>0.5</v>
      </c>
      <c r="AK245" s="49" t="s">
        <v>2091</v>
      </c>
      <c r="AL245" s="73" t="s">
        <v>117</v>
      </c>
      <c r="AM245" s="73" t="s">
        <v>117</v>
      </c>
      <c r="AN245" s="37"/>
      <c r="AO245" s="37"/>
      <c r="AP245" s="259">
        <v>0.6</v>
      </c>
      <c r="AQ245" s="39" t="s">
        <v>2092</v>
      </c>
      <c r="AR245" s="73" t="s">
        <v>2093</v>
      </c>
      <c r="AS245" s="141">
        <v>0.5</v>
      </c>
      <c r="AT245" s="73" t="s">
        <v>2094</v>
      </c>
      <c r="AU245" s="73" t="s">
        <v>117</v>
      </c>
      <c r="AV245" s="73" t="s">
        <v>117</v>
      </c>
      <c r="AW245" s="73"/>
      <c r="AX245" s="73"/>
      <c r="AY245" s="114"/>
      <c r="AZ245" s="171" t="s">
        <v>2095</v>
      </c>
      <c r="BA245" s="246" t="s">
        <v>2096</v>
      </c>
      <c r="BB245" s="114">
        <v>0.5</v>
      </c>
      <c r="BC245" s="92" t="s">
        <v>2097</v>
      </c>
      <c r="BD245" s="73" t="s">
        <v>62</v>
      </c>
      <c r="BE245" s="73" t="s">
        <v>62</v>
      </c>
      <c r="BF245" s="316"/>
      <c r="BG245" s="317"/>
    </row>
    <row r="246" spans="1:59" s="34" customFormat="1" ht="180" hidden="1" x14ac:dyDescent="0.25">
      <c r="A246" s="28"/>
      <c r="B246" s="297">
        <v>142</v>
      </c>
      <c r="C246" s="143" t="s">
        <v>50</v>
      </c>
      <c r="D246" s="143" t="s">
        <v>101</v>
      </c>
      <c r="E246" s="143" t="s">
        <v>2098</v>
      </c>
      <c r="F246" s="143" t="s">
        <v>2099</v>
      </c>
      <c r="G246" s="143">
        <v>2024</v>
      </c>
      <c r="H246" s="143">
        <v>1</v>
      </c>
      <c r="I246" s="143">
        <v>1</v>
      </c>
      <c r="J246" s="143" t="s">
        <v>2100</v>
      </c>
      <c r="K246" s="143"/>
      <c r="L246" s="143" t="s">
        <v>2101</v>
      </c>
      <c r="M246" s="143" t="s">
        <v>2102</v>
      </c>
      <c r="N246" s="143" t="s">
        <v>2103</v>
      </c>
      <c r="O246" s="143">
        <v>1</v>
      </c>
      <c r="P246" s="251">
        <v>45627</v>
      </c>
      <c r="Q246" s="251">
        <v>45777</v>
      </c>
      <c r="R246" s="252">
        <f t="shared" si="4"/>
        <v>22.349999999999998</v>
      </c>
      <c r="S246" s="143" t="s">
        <v>2104</v>
      </c>
      <c r="T246" s="143" t="s">
        <v>75</v>
      </c>
      <c r="U246" s="143" t="s">
        <v>75</v>
      </c>
      <c r="V246" s="253">
        <v>0</v>
      </c>
      <c r="W246" s="254" t="s">
        <v>2105</v>
      </c>
      <c r="X246" s="254" t="s">
        <v>117</v>
      </c>
      <c r="Y246" s="254" t="s">
        <v>117</v>
      </c>
      <c r="Z246" s="143" t="s">
        <v>60</v>
      </c>
      <c r="AA246" s="143" t="s">
        <v>2106</v>
      </c>
      <c r="AB246" s="96" t="s">
        <v>2107</v>
      </c>
      <c r="AC246" s="158">
        <v>1</v>
      </c>
      <c r="AD246" s="143" t="s">
        <v>2108</v>
      </c>
      <c r="AE246" s="145" t="s">
        <v>72</v>
      </c>
      <c r="AF246" s="145" t="s">
        <v>133</v>
      </c>
      <c r="AG246" s="115"/>
      <c r="AH246" s="115"/>
      <c r="AI246" s="115"/>
      <c r="AJ246" s="115"/>
      <c r="AK246" s="115"/>
      <c r="AL246" s="115"/>
      <c r="AM246" s="115"/>
      <c r="AN246" s="196"/>
      <c r="AO246" s="196"/>
      <c r="AP246" s="115"/>
      <c r="AQ246" s="115"/>
      <c r="AR246" s="115"/>
      <c r="AS246" s="115"/>
      <c r="AT246" s="115"/>
      <c r="AU246" s="115"/>
      <c r="AV246" s="115"/>
      <c r="AW246" s="115"/>
      <c r="AX246" s="115"/>
      <c r="AY246" s="174"/>
      <c r="AZ246" s="174"/>
      <c r="BA246" s="174"/>
      <c r="BB246" s="174"/>
      <c r="BC246" s="174"/>
      <c r="BD246" s="174"/>
      <c r="BE246" s="174"/>
      <c r="BF246" s="174"/>
      <c r="BG246" s="294"/>
    </row>
    <row r="247" spans="1:59" s="34" customFormat="1" ht="211.5" hidden="1" customHeight="1" x14ac:dyDescent="0.25">
      <c r="A247" s="28"/>
      <c r="B247" s="297">
        <v>143</v>
      </c>
      <c r="C247" s="143" t="s">
        <v>50</v>
      </c>
      <c r="D247" s="143" t="s">
        <v>101</v>
      </c>
      <c r="E247" s="143" t="s">
        <v>2098</v>
      </c>
      <c r="F247" s="143" t="s">
        <v>2099</v>
      </c>
      <c r="G247" s="143">
        <v>2024</v>
      </c>
      <c r="H247" s="143">
        <v>1</v>
      </c>
      <c r="I247" s="143">
        <v>2</v>
      </c>
      <c r="J247" s="143" t="s">
        <v>2100</v>
      </c>
      <c r="K247" s="143"/>
      <c r="L247" s="143" t="s">
        <v>2101</v>
      </c>
      <c r="M247" s="143" t="s">
        <v>2109</v>
      </c>
      <c r="N247" s="143" t="s">
        <v>2110</v>
      </c>
      <c r="O247" s="143">
        <v>3</v>
      </c>
      <c r="P247" s="251">
        <v>45627</v>
      </c>
      <c r="Q247" s="251">
        <v>45777</v>
      </c>
      <c r="R247" s="252">
        <f t="shared" si="4"/>
        <v>22.349999999999998</v>
      </c>
      <c r="S247" s="143" t="s">
        <v>2111</v>
      </c>
      <c r="T247" s="143" t="s">
        <v>2112</v>
      </c>
      <c r="U247" s="86" t="s">
        <v>2113</v>
      </c>
      <c r="V247" s="260">
        <v>0.33300000000000002</v>
      </c>
      <c r="W247" s="254" t="s">
        <v>2114</v>
      </c>
      <c r="X247" s="254" t="s">
        <v>117</v>
      </c>
      <c r="Y247" s="254" t="s">
        <v>117</v>
      </c>
      <c r="Z247" s="143" t="s">
        <v>60</v>
      </c>
      <c r="AA247" s="143" t="s">
        <v>2115</v>
      </c>
      <c r="AB247" s="96" t="s">
        <v>2113</v>
      </c>
      <c r="AC247" s="308">
        <v>0.33300000000000002</v>
      </c>
      <c r="AD247" s="143" t="s">
        <v>2116</v>
      </c>
      <c r="AE247" s="145" t="s">
        <v>117</v>
      </c>
      <c r="AF247" s="145" t="s">
        <v>117</v>
      </c>
      <c r="AG247" s="137">
        <v>1</v>
      </c>
      <c r="AH247" s="143" t="s">
        <v>2117</v>
      </c>
      <c r="AI247" s="86" t="s">
        <v>2113</v>
      </c>
      <c r="AJ247" s="137">
        <v>1</v>
      </c>
      <c r="AK247" s="143" t="s">
        <v>2118</v>
      </c>
      <c r="AL247" s="145" t="s">
        <v>72</v>
      </c>
      <c r="AM247" s="145" t="s">
        <v>133</v>
      </c>
      <c r="AN247" s="196" t="s">
        <v>95</v>
      </c>
      <c r="AO247" s="196" t="s">
        <v>74</v>
      </c>
      <c r="AP247" s="115"/>
      <c r="AQ247" s="115"/>
      <c r="AR247" s="115"/>
      <c r="AS247" s="115"/>
      <c r="AT247" s="115"/>
      <c r="AU247" s="115"/>
      <c r="AV247" s="115"/>
      <c r="AW247" s="115"/>
      <c r="AX247" s="115"/>
      <c r="AY247" s="174"/>
      <c r="AZ247" s="174"/>
      <c r="BA247" s="174"/>
      <c r="BB247" s="174"/>
      <c r="BC247" s="174"/>
      <c r="BD247" s="174"/>
      <c r="BE247" s="174"/>
      <c r="BF247" s="174"/>
      <c r="BG247" s="294"/>
    </row>
    <row r="248" spans="1:59" s="34" customFormat="1" ht="300" hidden="1" x14ac:dyDescent="0.25">
      <c r="A248" s="28"/>
      <c r="B248" s="297">
        <v>144</v>
      </c>
      <c r="C248" s="143" t="s">
        <v>50</v>
      </c>
      <c r="D248" s="143" t="s">
        <v>101</v>
      </c>
      <c r="E248" s="143" t="s">
        <v>2098</v>
      </c>
      <c r="F248" s="143" t="s">
        <v>2099</v>
      </c>
      <c r="G248" s="143">
        <v>2024</v>
      </c>
      <c r="H248" s="143">
        <v>2</v>
      </c>
      <c r="I248" s="143">
        <v>1</v>
      </c>
      <c r="J248" s="143" t="s">
        <v>2119</v>
      </c>
      <c r="K248" s="143"/>
      <c r="L248" s="143" t="s">
        <v>2120</v>
      </c>
      <c r="M248" s="143" t="s">
        <v>2121</v>
      </c>
      <c r="N248" s="143" t="s">
        <v>2103</v>
      </c>
      <c r="O248" s="143">
        <v>1</v>
      </c>
      <c r="P248" s="251">
        <v>45566</v>
      </c>
      <c r="Q248" s="251">
        <v>45626</v>
      </c>
      <c r="R248" s="252">
        <f t="shared" si="4"/>
        <v>8.85</v>
      </c>
      <c r="S248" s="143" t="s">
        <v>2122</v>
      </c>
      <c r="T248" s="143" t="s">
        <v>2123</v>
      </c>
      <c r="U248" s="86" t="s">
        <v>2124</v>
      </c>
      <c r="V248" s="253">
        <v>1</v>
      </c>
      <c r="W248" s="254" t="s">
        <v>570</v>
      </c>
      <c r="X248" s="202" t="s">
        <v>72</v>
      </c>
      <c r="Y248" s="202" t="s">
        <v>133</v>
      </c>
      <c r="Z248" s="115"/>
      <c r="AA248" s="115"/>
      <c r="AB248" s="115"/>
      <c r="AC248" s="115"/>
      <c r="AD248" s="115"/>
      <c r="AE248" s="115"/>
      <c r="AF248" s="115"/>
      <c r="AG248" s="115"/>
      <c r="AH248" s="115"/>
      <c r="AI248" s="115"/>
      <c r="AJ248" s="115"/>
      <c r="AK248" s="115"/>
      <c r="AL248" s="115"/>
      <c r="AM248" s="115"/>
      <c r="AN248" s="196"/>
      <c r="AO248" s="196"/>
      <c r="AP248" s="174"/>
      <c r="AQ248" s="174"/>
      <c r="AR248" s="174"/>
      <c r="AS248" s="174"/>
      <c r="AT248" s="174"/>
      <c r="AU248" s="115"/>
      <c r="AV248" s="115"/>
      <c r="AW248" s="188"/>
      <c r="AX248" s="200"/>
      <c r="AY248" s="174"/>
      <c r="AZ248" s="174"/>
      <c r="BA248" s="174"/>
      <c r="BB248" s="174"/>
      <c r="BC248" s="174"/>
      <c r="BD248" s="174"/>
      <c r="BE248" s="174"/>
      <c r="BF248" s="174"/>
      <c r="BG248" s="294"/>
    </row>
    <row r="249" spans="1:59" s="34" customFormat="1" ht="300" hidden="1" x14ac:dyDescent="0.25">
      <c r="A249" s="28"/>
      <c r="B249" s="297">
        <v>145</v>
      </c>
      <c r="C249" s="143" t="s">
        <v>50</v>
      </c>
      <c r="D249" s="143" t="s">
        <v>101</v>
      </c>
      <c r="E249" s="143" t="s">
        <v>2098</v>
      </c>
      <c r="F249" s="143" t="s">
        <v>2099</v>
      </c>
      <c r="G249" s="143">
        <v>2024</v>
      </c>
      <c r="H249" s="143">
        <v>3</v>
      </c>
      <c r="I249" s="143">
        <v>1</v>
      </c>
      <c r="J249" s="143" t="s">
        <v>2125</v>
      </c>
      <c r="K249" s="143"/>
      <c r="L249" s="143" t="s">
        <v>2120</v>
      </c>
      <c r="M249" s="143" t="s">
        <v>2121</v>
      </c>
      <c r="N249" s="143" t="s">
        <v>2103</v>
      </c>
      <c r="O249" s="143">
        <v>1</v>
      </c>
      <c r="P249" s="251">
        <v>45566</v>
      </c>
      <c r="Q249" s="251">
        <v>45626</v>
      </c>
      <c r="R249" s="252">
        <f t="shared" si="4"/>
        <v>8.85</v>
      </c>
      <c r="S249" s="143" t="s">
        <v>2122</v>
      </c>
      <c r="T249" s="143" t="s">
        <v>2123</v>
      </c>
      <c r="U249" s="86" t="s">
        <v>2126</v>
      </c>
      <c r="V249" s="253">
        <v>1</v>
      </c>
      <c r="W249" s="254" t="s">
        <v>570</v>
      </c>
      <c r="X249" s="202" t="s">
        <v>72</v>
      </c>
      <c r="Y249" s="202" t="s">
        <v>133</v>
      </c>
      <c r="Z249" s="115"/>
      <c r="AA249" s="115"/>
      <c r="AB249" s="115"/>
      <c r="AC249" s="115"/>
      <c r="AD249" s="115"/>
      <c r="AE249" s="115"/>
      <c r="AF249" s="115"/>
      <c r="AG249" s="115"/>
      <c r="AH249" s="115"/>
      <c r="AI249" s="115"/>
      <c r="AJ249" s="115"/>
      <c r="AK249" s="115"/>
      <c r="AL249" s="115"/>
      <c r="AM249" s="115"/>
      <c r="AN249" s="196"/>
      <c r="AO249" s="196"/>
      <c r="AP249" s="174"/>
      <c r="AQ249" s="174"/>
      <c r="AR249" s="174"/>
      <c r="AS249" s="174"/>
      <c r="AT249" s="174"/>
      <c r="AU249" s="115"/>
      <c r="AV249" s="115"/>
      <c r="AW249" s="188"/>
      <c r="AX249" s="200"/>
      <c r="AY249" s="174"/>
      <c r="AZ249" s="174"/>
      <c r="BA249" s="174"/>
      <c r="BB249" s="174"/>
      <c r="BC249" s="174"/>
      <c r="BD249" s="174"/>
      <c r="BE249" s="174"/>
      <c r="BF249" s="174"/>
      <c r="BG249" s="294"/>
    </row>
    <row r="250" spans="1:59" s="34" customFormat="1" ht="216" hidden="1" x14ac:dyDescent="0.25">
      <c r="A250" s="28"/>
      <c r="B250" s="297">
        <v>146</v>
      </c>
      <c r="C250" s="143" t="s">
        <v>50</v>
      </c>
      <c r="D250" s="143" t="s">
        <v>101</v>
      </c>
      <c r="E250" s="143" t="s">
        <v>2098</v>
      </c>
      <c r="F250" s="143" t="s">
        <v>312</v>
      </c>
      <c r="G250" s="143">
        <v>2024</v>
      </c>
      <c r="H250" s="143">
        <v>4</v>
      </c>
      <c r="I250" s="143">
        <v>1</v>
      </c>
      <c r="J250" s="143" t="s">
        <v>2127</v>
      </c>
      <c r="K250" s="143"/>
      <c r="L250" s="143" t="s">
        <v>2128</v>
      </c>
      <c r="M250" s="143" t="s">
        <v>2129</v>
      </c>
      <c r="N250" s="143" t="s">
        <v>2130</v>
      </c>
      <c r="O250" s="143">
        <v>1</v>
      </c>
      <c r="P250" s="251">
        <v>45628</v>
      </c>
      <c r="Q250" s="251">
        <v>45642</v>
      </c>
      <c r="R250" s="252">
        <f t="shared" si="4"/>
        <v>2.1</v>
      </c>
      <c r="S250" s="143" t="s">
        <v>2131</v>
      </c>
      <c r="T250" s="143" t="s">
        <v>2132</v>
      </c>
      <c r="U250" s="86" t="s">
        <v>2133</v>
      </c>
      <c r="V250" s="253">
        <v>1</v>
      </c>
      <c r="W250" s="254" t="s">
        <v>570</v>
      </c>
      <c r="X250" s="202" t="s">
        <v>72</v>
      </c>
      <c r="Y250" s="202" t="s">
        <v>133</v>
      </c>
      <c r="Z250" s="115"/>
      <c r="AA250" s="115"/>
      <c r="AB250" s="115"/>
      <c r="AC250" s="115"/>
      <c r="AD250" s="115"/>
      <c r="AE250" s="115"/>
      <c r="AF250" s="115"/>
      <c r="AG250" s="115"/>
      <c r="AH250" s="115"/>
      <c r="AI250" s="115"/>
      <c r="AJ250" s="115"/>
      <c r="AK250" s="115"/>
      <c r="AL250" s="115"/>
      <c r="AM250" s="115"/>
      <c r="AN250" s="196"/>
      <c r="AO250" s="196"/>
      <c r="AP250" s="174"/>
      <c r="AQ250" s="174"/>
      <c r="AR250" s="174"/>
      <c r="AS250" s="174"/>
      <c r="AT250" s="174"/>
      <c r="AU250" s="115"/>
      <c r="AV250" s="115"/>
      <c r="AW250" s="188"/>
      <c r="AX250" s="200"/>
      <c r="AY250" s="174"/>
      <c r="AZ250" s="174"/>
      <c r="BA250" s="174"/>
      <c r="BB250" s="174"/>
      <c r="BC250" s="174"/>
      <c r="BD250" s="174"/>
      <c r="BE250" s="174"/>
      <c r="BF250" s="174"/>
      <c r="BG250" s="294"/>
    </row>
    <row r="251" spans="1:59" s="34" customFormat="1" ht="156" hidden="1" x14ac:dyDescent="0.25">
      <c r="A251" s="28"/>
      <c r="B251" s="297">
        <v>147</v>
      </c>
      <c r="C251" s="143" t="s">
        <v>50</v>
      </c>
      <c r="D251" s="143" t="s">
        <v>101</v>
      </c>
      <c r="E251" s="143" t="s">
        <v>2098</v>
      </c>
      <c r="F251" s="143" t="s">
        <v>312</v>
      </c>
      <c r="G251" s="143">
        <v>2024</v>
      </c>
      <c r="H251" s="143">
        <v>4</v>
      </c>
      <c r="I251" s="143">
        <v>2</v>
      </c>
      <c r="J251" s="143" t="s">
        <v>2127</v>
      </c>
      <c r="K251" s="143"/>
      <c r="L251" s="143" t="s">
        <v>2128</v>
      </c>
      <c r="M251" s="143" t="s">
        <v>2134</v>
      </c>
      <c r="N251" s="143" t="s">
        <v>2135</v>
      </c>
      <c r="O251" s="143">
        <v>6</v>
      </c>
      <c r="P251" s="251">
        <v>45566</v>
      </c>
      <c r="Q251" s="251">
        <v>45747</v>
      </c>
      <c r="R251" s="252">
        <f t="shared" si="4"/>
        <v>27</v>
      </c>
      <c r="S251" s="143" t="s">
        <v>2136</v>
      </c>
      <c r="T251" s="143" t="s">
        <v>2137</v>
      </c>
      <c r="U251" s="86" t="s">
        <v>2138</v>
      </c>
      <c r="V251" s="260">
        <v>0.16600000000000001</v>
      </c>
      <c r="W251" s="254" t="s">
        <v>2139</v>
      </c>
      <c r="X251" s="254" t="s">
        <v>117</v>
      </c>
      <c r="Y251" s="254" t="s">
        <v>117</v>
      </c>
      <c r="Z251" s="143" t="s">
        <v>60</v>
      </c>
      <c r="AA251" s="143" t="s">
        <v>2140</v>
      </c>
      <c r="AB251" s="96" t="s">
        <v>2138</v>
      </c>
      <c r="AC251" s="158">
        <v>1</v>
      </c>
      <c r="AD251" s="143" t="s">
        <v>2108</v>
      </c>
      <c r="AE251" s="145" t="s">
        <v>72</v>
      </c>
      <c r="AF251" s="145" t="s">
        <v>133</v>
      </c>
      <c r="AG251" s="115"/>
      <c r="AH251" s="115"/>
      <c r="AI251" s="115"/>
      <c r="AJ251" s="115"/>
      <c r="AK251" s="115"/>
      <c r="AL251" s="115"/>
      <c r="AM251" s="115"/>
      <c r="AN251" s="196"/>
      <c r="AO251" s="196"/>
      <c r="AP251" s="115"/>
      <c r="AQ251" s="115"/>
      <c r="AR251" s="115"/>
      <c r="AS251" s="115"/>
      <c r="AT251" s="115"/>
      <c r="AU251" s="115"/>
      <c r="AV251" s="115"/>
      <c r="AW251" s="115"/>
      <c r="AX251" s="115"/>
      <c r="AY251" s="174"/>
      <c r="AZ251" s="174"/>
      <c r="BA251" s="174"/>
      <c r="BB251" s="174"/>
      <c r="BC251" s="174"/>
      <c r="BD251" s="174"/>
      <c r="BE251" s="174"/>
      <c r="BF251" s="174"/>
      <c r="BG251" s="294"/>
    </row>
    <row r="252" spans="1:59" s="34" customFormat="1" ht="300" hidden="1" x14ac:dyDescent="0.25">
      <c r="A252" s="28"/>
      <c r="B252" s="297">
        <v>148</v>
      </c>
      <c r="C252" s="143" t="s">
        <v>50</v>
      </c>
      <c r="D252" s="143" t="s">
        <v>101</v>
      </c>
      <c r="E252" s="143" t="s">
        <v>2098</v>
      </c>
      <c r="F252" s="143" t="s">
        <v>2141</v>
      </c>
      <c r="G252" s="143">
        <v>2024</v>
      </c>
      <c r="H252" s="143">
        <v>5</v>
      </c>
      <c r="I252" s="143">
        <v>1</v>
      </c>
      <c r="J252" s="143" t="s">
        <v>2142</v>
      </c>
      <c r="K252" s="143"/>
      <c r="L252" s="143" t="s">
        <v>2143</v>
      </c>
      <c r="M252" s="143" t="s">
        <v>2144</v>
      </c>
      <c r="N252" s="143" t="s">
        <v>2145</v>
      </c>
      <c r="O252" s="143">
        <v>2</v>
      </c>
      <c r="P252" s="251">
        <v>45611</v>
      </c>
      <c r="Q252" s="251">
        <v>45642</v>
      </c>
      <c r="R252" s="252">
        <f t="shared" si="4"/>
        <v>4.6500000000000004</v>
      </c>
      <c r="S252" s="143" t="s">
        <v>2146</v>
      </c>
      <c r="T252" s="143" t="s">
        <v>2147</v>
      </c>
      <c r="U252" s="86" t="s">
        <v>2148</v>
      </c>
      <c r="V252" s="253">
        <v>1</v>
      </c>
      <c r="W252" s="254" t="s">
        <v>570</v>
      </c>
      <c r="X252" s="202" t="s">
        <v>72</v>
      </c>
      <c r="Y252" s="202" t="s">
        <v>133</v>
      </c>
      <c r="Z252" s="115"/>
      <c r="AA252" s="115"/>
      <c r="AB252" s="115"/>
      <c r="AC252" s="115"/>
      <c r="AD252" s="115"/>
      <c r="AE252" s="115"/>
      <c r="AF252" s="115"/>
      <c r="AG252" s="115"/>
      <c r="AH252" s="115"/>
      <c r="AI252" s="115"/>
      <c r="AJ252" s="115"/>
      <c r="AK252" s="115"/>
      <c r="AL252" s="115"/>
      <c r="AM252" s="115"/>
      <c r="AN252" s="196"/>
      <c r="AO252" s="196"/>
      <c r="AP252" s="174"/>
      <c r="AQ252" s="174"/>
      <c r="AR252" s="174"/>
      <c r="AS252" s="174"/>
      <c r="AT252" s="174"/>
      <c r="AU252" s="115"/>
      <c r="AV252" s="115"/>
      <c r="AW252" s="188"/>
      <c r="AX252" s="200"/>
      <c r="AY252" s="174"/>
      <c r="AZ252" s="174"/>
      <c r="BA252" s="174"/>
      <c r="BB252" s="174"/>
      <c r="BC252" s="174"/>
      <c r="BD252" s="174"/>
      <c r="BE252" s="174"/>
      <c r="BF252" s="174"/>
      <c r="BG252" s="294"/>
    </row>
    <row r="253" spans="1:59" ht="196.5" hidden="1" customHeight="1" x14ac:dyDescent="0.25">
      <c r="A253" s="25"/>
      <c r="B253" s="134">
        <v>149</v>
      </c>
      <c r="C253" s="49" t="s">
        <v>50</v>
      </c>
      <c r="D253" s="49" t="s">
        <v>101</v>
      </c>
      <c r="E253" s="49" t="s">
        <v>2098</v>
      </c>
      <c r="F253" s="49" t="s">
        <v>174</v>
      </c>
      <c r="G253" s="49">
        <v>2024</v>
      </c>
      <c r="H253" s="49">
        <v>5</v>
      </c>
      <c r="I253" s="49">
        <v>2</v>
      </c>
      <c r="J253" s="49" t="s">
        <v>2142</v>
      </c>
      <c r="K253" s="49" t="s">
        <v>2149</v>
      </c>
      <c r="L253" s="49" t="s">
        <v>2150</v>
      </c>
      <c r="M253" s="49" t="s">
        <v>2151</v>
      </c>
      <c r="N253" s="49" t="s">
        <v>2152</v>
      </c>
      <c r="O253" s="49">
        <v>1</v>
      </c>
      <c r="P253" s="135">
        <v>45853</v>
      </c>
      <c r="Q253" s="135">
        <v>45869</v>
      </c>
      <c r="R253" s="229">
        <f t="shared" ref="R253:R256" si="5">(DAYS360(P253,Q253))/360*54</f>
        <v>2.4</v>
      </c>
      <c r="S253" s="49" t="s">
        <v>2153</v>
      </c>
      <c r="T253" s="49" t="s">
        <v>75</v>
      </c>
      <c r="U253" s="49" t="s">
        <v>75</v>
      </c>
      <c r="V253" s="82">
        <v>0</v>
      </c>
      <c r="W253" s="50" t="s">
        <v>2105</v>
      </c>
      <c r="X253" s="89" t="s">
        <v>117</v>
      </c>
      <c r="Y253" s="89" t="s">
        <v>117</v>
      </c>
      <c r="Z253" s="49" t="s">
        <v>60</v>
      </c>
      <c r="AA253" s="49" t="s">
        <v>2154</v>
      </c>
      <c r="AB253" s="49" t="s">
        <v>60</v>
      </c>
      <c r="AC253" s="136">
        <v>0</v>
      </c>
      <c r="AD253" s="49" t="s">
        <v>2155</v>
      </c>
      <c r="AE253" s="73" t="s">
        <v>117</v>
      </c>
      <c r="AF253" s="73" t="s">
        <v>117</v>
      </c>
      <c r="AG253" s="141">
        <v>0</v>
      </c>
      <c r="AH253" s="49" t="s">
        <v>2156</v>
      </c>
      <c r="AI253" s="85" t="s">
        <v>2157</v>
      </c>
      <c r="AJ253" s="141">
        <v>0</v>
      </c>
      <c r="AK253" s="49" t="s">
        <v>2158</v>
      </c>
      <c r="AL253" s="73" t="s">
        <v>62</v>
      </c>
      <c r="AM253" s="73" t="s">
        <v>62</v>
      </c>
      <c r="AN253" s="55"/>
      <c r="AO253" s="55"/>
      <c r="AP253" s="178">
        <v>1</v>
      </c>
      <c r="AQ253" s="147" t="s">
        <v>2159</v>
      </c>
      <c r="AR253" s="91" t="s">
        <v>2160</v>
      </c>
      <c r="AS253" s="137">
        <v>1</v>
      </c>
      <c r="AT253" s="49" t="s">
        <v>2161</v>
      </c>
      <c r="AU253" s="143" t="s">
        <v>72</v>
      </c>
      <c r="AV253" s="145" t="s">
        <v>73</v>
      </c>
      <c r="AW253" s="145" t="s">
        <v>95</v>
      </c>
      <c r="AX253" s="145" t="s">
        <v>74</v>
      </c>
      <c r="AY253" s="115"/>
      <c r="AZ253" s="115"/>
      <c r="BA253" s="115"/>
      <c r="BB253" s="115"/>
      <c r="BC253" s="115"/>
      <c r="BD253" s="115"/>
      <c r="BE253" s="115"/>
      <c r="BF253" s="115"/>
      <c r="BG253" s="296"/>
    </row>
    <row r="254" spans="1:59" ht="95.25" hidden="1" customHeight="1" x14ac:dyDescent="0.25">
      <c r="A254" s="25"/>
      <c r="B254" s="134">
        <v>149</v>
      </c>
      <c r="C254" s="49" t="s">
        <v>50</v>
      </c>
      <c r="D254" s="49" t="s">
        <v>101</v>
      </c>
      <c r="E254" s="49" t="s">
        <v>2098</v>
      </c>
      <c r="F254" s="49" t="s">
        <v>174</v>
      </c>
      <c r="G254" s="49">
        <v>2024</v>
      </c>
      <c r="H254" s="49">
        <v>5</v>
      </c>
      <c r="I254" s="49">
        <v>3</v>
      </c>
      <c r="J254" s="49" t="s">
        <v>2142</v>
      </c>
      <c r="K254" s="49" t="s">
        <v>2149</v>
      </c>
      <c r="L254" s="49" t="s">
        <v>2150</v>
      </c>
      <c r="M254" s="49" t="s">
        <v>2162</v>
      </c>
      <c r="N254" s="49" t="s">
        <v>2163</v>
      </c>
      <c r="O254" s="49">
        <v>1</v>
      </c>
      <c r="P254" s="135">
        <v>45870</v>
      </c>
      <c r="Q254" s="135">
        <v>45877</v>
      </c>
      <c r="R254" s="229">
        <f t="shared" si="5"/>
        <v>1.05</v>
      </c>
      <c r="S254" s="49"/>
      <c r="T254" s="49"/>
      <c r="U254" s="49"/>
      <c r="V254" s="82"/>
      <c r="W254" s="50"/>
      <c r="X254" s="89"/>
      <c r="Y254" s="89"/>
      <c r="Z254" s="49"/>
      <c r="AA254" s="49"/>
      <c r="AB254" s="49"/>
      <c r="AC254" s="136"/>
      <c r="AD254" s="49"/>
      <c r="AE254" s="73"/>
      <c r="AF254" s="73"/>
      <c r="AG254" s="141"/>
      <c r="AH254" s="49"/>
      <c r="AI254" s="85"/>
      <c r="AJ254" s="141"/>
      <c r="AK254" s="49"/>
      <c r="AL254" s="73"/>
      <c r="AM254" s="73"/>
      <c r="AN254" s="55"/>
      <c r="AO254" s="55"/>
      <c r="AP254" s="178">
        <v>1</v>
      </c>
      <c r="AQ254" s="147" t="s">
        <v>2164</v>
      </c>
      <c r="AR254" s="91" t="s">
        <v>2165</v>
      </c>
      <c r="AS254" s="137">
        <v>1</v>
      </c>
      <c r="AT254" s="49" t="s">
        <v>2166</v>
      </c>
      <c r="AU254" s="143" t="s">
        <v>72</v>
      </c>
      <c r="AV254" s="145" t="s">
        <v>133</v>
      </c>
      <c r="AW254" s="145" t="s">
        <v>74</v>
      </c>
      <c r="AX254" s="145" t="s">
        <v>95</v>
      </c>
      <c r="AY254" s="115"/>
      <c r="AZ254" s="115"/>
      <c r="BA254" s="115"/>
      <c r="BB254" s="115"/>
      <c r="BC254" s="115"/>
      <c r="BD254" s="115"/>
      <c r="BE254" s="115"/>
      <c r="BF254" s="115"/>
      <c r="BG254" s="296"/>
    </row>
    <row r="255" spans="1:59" ht="125.25" customHeight="1" x14ac:dyDescent="0.25">
      <c r="A255" s="25"/>
      <c r="B255" s="134">
        <v>149</v>
      </c>
      <c r="C255" s="49" t="s">
        <v>50</v>
      </c>
      <c r="D255" s="49" t="s">
        <v>101</v>
      </c>
      <c r="E255" s="49" t="s">
        <v>2098</v>
      </c>
      <c r="F255" s="49" t="s">
        <v>174</v>
      </c>
      <c r="G255" s="49">
        <v>2024</v>
      </c>
      <c r="H255" s="49">
        <v>5</v>
      </c>
      <c r="I255" s="49">
        <v>4</v>
      </c>
      <c r="J255" s="49" t="s">
        <v>2142</v>
      </c>
      <c r="K255" s="49" t="s">
        <v>2149</v>
      </c>
      <c r="L255" s="49" t="s">
        <v>2150</v>
      </c>
      <c r="M255" s="49" t="s">
        <v>2167</v>
      </c>
      <c r="N255" s="49" t="s">
        <v>2168</v>
      </c>
      <c r="O255" s="49" t="s">
        <v>2169</v>
      </c>
      <c r="P255" s="135">
        <v>45880</v>
      </c>
      <c r="Q255" s="135">
        <v>46203</v>
      </c>
      <c r="R255" s="229">
        <f t="shared" si="5"/>
        <v>47.849999999999994</v>
      </c>
      <c r="S255" s="49"/>
      <c r="T255" s="49"/>
      <c r="U255" s="49"/>
      <c r="V255" s="82"/>
      <c r="W255" s="50"/>
      <c r="X255" s="89"/>
      <c r="Y255" s="89"/>
      <c r="Z255" s="49"/>
      <c r="AA255" s="49"/>
      <c r="AB255" s="49"/>
      <c r="AC255" s="136"/>
      <c r="AD255" s="49"/>
      <c r="AE255" s="73"/>
      <c r="AF255" s="73"/>
      <c r="AG255" s="141"/>
      <c r="AH255" s="49"/>
      <c r="AI255" s="85"/>
      <c r="AJ255" s="141"/>
      <c r="AK255" s="49"/>
      <c r="AL255" s="73"/>
      <c r="AM255" s="73"/>
      <c r="AN255" s="55"/>
      <c r="AO255" s="55"/>
      <c r="AP255" s="178">
        <v>0.48</v>
      </c>
      <c r="AQ255" s="147" t="s">
        <v>2170</v>
      </c>
      <c r="AR255" s="91" t="s">
        <v>2171</v>
      </c>
      <c r="AS255" s="137">
        <v>0.48</v>
      </c>
      <c r="AT255" s="49" t="s">
        <v>2172</v>
      </c>
      <c r="AU255" s="143" t="s">
        <v>117</v>
      </c>
      <c r="AV255" s="145" t="s">
        <v>117</v>
      </c>
      <c r="AW255" s="145"/>
      <c r="AX255" s="145"/>
      <c r="AY255" s="261">
        <v>0.8</v>
      </c>
      <c r="AZ255" s="262" t="s">
        <v>2173</v>
      </c>
      <c r="BA255" s="176" t="s">
        <v>2174</v>
      </c>
      <c r="BB255" s="261">
        <v>0.8</v>
      </c>
      <c r="BC255" s="262" t="s">
        <v>2175</v>
      </c>
      <c r="BD255" s="73" t="s">
        <v>117</v>
      </c>
      <c r="BE255" s="73" t="s">
        <v>117</v>
      </c>
      <c r="BF255" s="203"/>
      <c r="BG255" s="315"/>
    </row>
    <row r="256" spans="1:59" ht="99" customHeight="1" x14ac:dyDescent="0.25">
      <c r="A256" s="25"/>
      <c r="B256" s="134">
        <v>149</v>
      </c>
      <c r="C256" s="49" t="s">
        <v>50</v>
      </c>
      <c r="D256" s="49" t="s">
        <v>101</v>
      </c>
      <c r="E256" s="49" t="s">
        <v>2098</v>
      </c>
      <c r="F256" s="49" t="s">
        <v>174</v>
      </c>
      <c r="G256" s="49">
        <v>2024</v>
      </c>
      <c r="H256" s="49">
        <v>5</v>
      </c>
      <c r="I256" s="49">
        <v>5</v>
      </c>
      <c r="J256" s="49" t="s">
        <v>2142</v>
      </c>
      <c r="K256" s="49" t="s">
        <v>2149</v>
      </c>
      <c r="L256" s="49" t="s">
        <v>2150</v>
      </c>
      <c r="M256" s="49" t="s">
        <v>2176</v>
      </c>
      <c r="N256" s="49" t="s">
        <v>2177</v>
      </c>
      <c r="O256" s="49">
        <v>9</v>
      </c>
      <c r="P256" s="135">
        <v>45901</v>
      </c>
      <c r="Q256" s="135">
        <v>46173</v>
      </c>
      <c r="R256" s="229">
        <f t="shared" si="5"/>
        <v>40.5</v>
      </c>
      <c r="S256" s="49"/>
      <c r="T256" s="49"/>
      <c r="U256" s="49"/>
      <c r="V256" s="82"/>
      <c r="W256" s="50"/>
      <c r="X256" s="89"/>
      <c r="Y256" s="89"/>
      <c r="Z256" s="49"/>
      <c r="AA256" s="49"/>
      <c r="AB256" s="49"/>
      <c r="AC256" s="136"/>
      <c r="AD256" s="49"/>
      <c r="AE256" s="73"/>
      <c r="AF256" s="73"/>
      <c r="AG256" s="141"/>
      <c r="AH256" s="49"/>
      <c r="AI256" s="85"/>
      <c r="AJ256" s="141"/>
      <c r="AK256" s="49"/>
      <c r="AL256" s="73"/>
      <c r="AM256" s="73"/>
      <c r="AN256" s="55"/>
      <c r="AO256" s="55"/>
      <c r="AP256" s="178">
        <v>0.11</v>
      </c>
      <c r="AQ256" s="147" t="s">
        <v>2178</v>
      </c>
      <c r="AR256" s="91" t="s">
        <v>2179</v>
      </c>
      <c r="AS256" s="137">
        <v>0.11</v>
      </c>
      <c r="AT256" s="73" t="s">
        <v>2180</v>
      </c>
      <c r="AU256" s="143" t="s">
        <v>117</v>
      </c>
      <c r="AV256" s="145" t="s">
        <v>117</v>
      </c>
      <c r="AW256" s="145"/>
      <c r="AX256" s="145"/>
      <c r="AY256" s="261">
        <v>0.44</v>
      </c>
      <c r="AZ256" s="262" t="s">
        <v>2181</v>
      </c>
      <c r="BA256" s="176" t="s">
        <v>2182</v>
      </c>
      <c r="BB256" s="261">
        <v>0.44</v>
      </c>
      <c r="BC256" s="262" t="s">
        <v>2183</v>
      </c>
      <c r="BD256" s="73" t="s">
        <v>117</v>
      </c>
      <c r="BE256" s="73" t="s">
        <v>117</v>
      </c>
      <c r="BF256" s="203"/>
      <c r="BG256" s="315"/>
    </row>
    <row r="257" spans="1:61" s="34" customFormat="1" ht="216" hidden="1" x14ac:dyDescent="0.25">
      <c r="A257" s="28"/>
      <c r="B257" s="297">
        <v>150</v>
      </c>
      <c r="C257" s="143" t="s">
        <v>50</v>
      </c>
      <c r="D257" s="143" t="s">
        <v>101</v>
      </c>
      <c r="E257" s="143" t="s">
        <v>2098</v>
      </c>
      <c r="F257" s="143" t="s">
        <v>323</v>
      </c>
      <c r="G257" s="143">
        <v>2024</v>
      </c>
      <c r="H257" s="143">
        <v>6</v>
      </c>
      <c r="I257" s="143">
        <v>1</v>
      </c>
      <c r="J257" s="143" t="s">
        <v>2184</v>
      </c>
      <c r="K257" s="143"/>
      <c r="L257" s="143" t="s">
        <v>2185</v>
      </c>
      <c r="M257" s="143" t="s">
        <v>2186</v>
      </c>
      <c r="N257" s="143" t="s">
        <v>2187</v>
      </c>
      <c r="O257" s="143">
        <v>1</v>
      </c>
      <c r="P257" s="251">
        <v>45580</v>
      </c>
      <c r="Q257" s="251">
        <v>45991</v>
      </c>
      <c r="R257" s="143" t="e">
        <f ca="1">_xll.NUM.DE.SEMANA(Q257-P257)</f>
        <v>#NAME?</v>
      </c>
      <c r="S257" s="143" t="s">
        <v>2188</v>
      </c>
      <c r="T257" s="143" t="s">
        <v>2189</v>
      </c>
      <c r="U257" s="86" t="s">
        <v>2190</v>
      </c>
      <c r="V257" s="253">
        <v>1</v>
      </c>
      <c r="W257" s="254" t="s">
        <v>570</v>
      </c>
      <c r="X257" s="202" t="s">
        <v>72</v>
      </c>
      <c r="Y257" s="202" t="s">
        <v>133</v>
      </c>
      <c r="Z257" s="115"/>
      <c r="AA257" s="115"/>
      <c r="AB257" s="115"/>
      <c r="AC257" s="115"/>
      <c r="AD257" s="115"/>
      <c r="AE257" s="115"/>
      <c r="AF257" s="115"/>
      <c r="AG257" s="115"/>
      <c r="AH257" s="115"/>
      <c r="AI257" s="115"/>
      <c r="AJ257" s="115"/>
      <c r="AK257" s="115"/>
      <c r="AL257" s="115"/>
      <c r="AM257" s="115"/>
      <c r="AN257" s="196"/>
      <c r="AO257" s="196"/>
      <c r="AP257" s="174"/>
      <c r="AQ257" s="174"/>
      <c r="AR257" s="174"/>
      <c r="AS257" s="174"/>
      <c r="AT257" s="174"/>
      <c r="AU257" s="115"/>
      <c r="AV257" s="115"/>
      <c r="AW257" s="188"/>
      <c r="AX257" s="200"/>
      <c r="AY257" s="174"/>
      <c r="AZ257" s="174"/>
      <c r="BA257" s="174"/>
      <c r="BB257" s="174"/>
      <c r="BC257" s="174"/>
      <c r="BD257" s="174"/>
      <c r="BE257" s="174"/>
      <c r="BF257" s="174"/>
      <c r="BG257" s="294"/>
    </row>
    <row r="258" spans="1:61" s="34" customFormat="1" ht="288" hidden="1" x14ac:dyDescent="0.25">
      <c r="A258" s="28"/>
      <c r="B258" s="297">
        <v>151</v>
      </c>
      <c r="C258" s="143" t="s">
        <v>50</v>
      </c>
      <c r="D258" s="143" t="s">
        <v>101</v>
      </c>
      <c r="E258" s="143" t="s">
        <v>2098</v>
      </c>
      <c r="F258" s="143" t="s">
        <v>323</v>
      </c>
      <c r="G258" s="143">
        <v>2024</v>
      </c>
      <c r="H258" s="143">
        <v>6</v>
      </c>
      <c r="I258" s="143">
        <v>2</v>
      </c>
      <c r="J258" s="143" t="s">
        <v>2184</v>
      </c>
      <c r="K258" s="143"/>
      <c r="L258" s="143" t="s">
        <v>2185</v>
      </c>
      <c r="M258" s="143" t="s">
        <v>2191</v>
      </c>
      <c r="N258" s="143" t="s">
        <v>2192</v>
      </c>
      <c r="O258" s="143">
        <v>1</v>
      </c>
      <c r="P258" s="251">
        <v>45627</v>
      </c>
      <c r="Q258" s="251">
        <v>45777</v>
      </c>
      <c r="R258" s="143" t="e">
        <f ca="1">_xll.NUM.DE.SEMANA(Q258-P258)</f>
        <v>#NAME?</v>
      </c>
      <c r="S258" s="143" t="s">
        <v>2193</v>
      </c>
      <c r="T258" s="143" t="s">
        <v>2194</v>
      </c>
      <c r="U258" s="86" t="s">
        <v>2195</v>
      </c>
      <c r="V258" s="253">
        <v>1</v>
      </c>
      <c r="W258" s="254" t="s">
        <v>570</v>
      </c>
      <c r="X258" s="202" t="s">
        <v>72</v>
      </c>
      <c r="Y258" s="202" t="s">
        <v>133</v>
      </c>
      <c r="Z258" s="115"/>
      <c r="AA258" s="115"/>
      <c r="AB258" s="115"/>
      <c r="AC258" s="115"/>
      <c r="AD258" s="115"/>
      <c r="AE258" s="115"/>
      <c r="AF258" s="115"/>
      <c r="AG258" s="115"/>
      <c r="AH258" s="115"/>
      <c r="AI258" s="115"/>
      <c r="AJ258" s="115"/>
      <c r="AK258" s="115"/>
      <c r="AL258" s="115"/>
      <c r="AM258" s="115"/>
      <c r="AN258" s="196"/>
      <c r="AO258" s="196"/>
      <c r="AP258" s="174"/>
      <c r="AQ258" s="174"/>
      <c r="AR258" s="174"/>
      <c r="AS258" s="174"/>
      <c r="AT258" s="174"/>
      <c r="AU258" s="115"/>
      <c r="AV258" s="115"/>
      <c r="AW258" s="188"/>
      <c r="AX258" s="200"/>
      <c r="AY258" s="174"/>
      <c r="AZ258" s="174"/>
      <c r="BA258" s="174"/>
      <c r="BB258" s="174"/>
      <c r="BC258" s="174"/>
      <c r="BD258" s="174"/>
      <c r="BE258" s="174"/>
      <c r="BF258" s="174"/>
      <c r="BG258" s="294"/>
    </row>
    <row r="259" spans="1:61" s="34" customFormat="1" ht="192" hidden="1" x14ac:dyDescent="0.25">
      <c r="A259" s="28"/>
      <c r="B259" s="297">
        <v>152</v>
      </c>
      <c r="C259" s="143" t="s">
        <v>50</v>
      </c>
      <c r="D259" s="143" t="s">
        <v>101</v>
      </c>
      <c r="E259" s="143" t="s">
        <v>2098</v>
      </c>
      <c r="F259" s="143" t="s">
        <v>227</v>
      </c>
      <c r="G259" s="143">
        <v>2024</v>
      </c>
      <c r="H259" s="143">
        <v>7</v>
      </c>
      <c r="I259" s="143">
        <v>1</v>
      </c>
      <c r="J259" s="143" t="s">
        <v>2196</v>
      </c>
      <c r="K259" s="143"/>
      <c r="L259" s="143" t="s">
        <v>2197</v>
      </c>
      <c r="M259" s="143" t="s">
        <v>2198</v>
      </c>
      <c r="N259" s="143" t="s">
        <v>2199</v>
      </c>
      <c r="O259" s="143">
        <v>2</v>
      </c>
      <c r="P259" s="251">
        <v>45580</v>
      </c>
      <c r="Q259" s="251">
        <v>45611</v>
      </c>
      <c r="R259" s="252">
        <f>(DAYS360(P259,Q259))/360*54</f>
        <v>4.5</v>
      </c>
      <c r="S259" s="143" t="s">
        <v>2200</v>
      </c>
      <c r="T259" s="143" t="s">
        <v>2201</v>
      </c>
      <c r="U259" s="86" t="s">
        <v>2202</v>
      </c>
      <c r="V259" s="253">
        <v>0.5</v>
      </c>
      <c r="W259" s="254" t="s">
        <v>2203</v>
      </c>
      <c r="X259" s="83" t="s">
        <v>62</v>
      </c>
      <c r="Y259" s="83" t="s">
        <v>62</v>
      </c>
      <c r="Z259" s="143" t="s">
        <v>60</v>
      </c>
      <c r="AA259" s="143" t="s">
        <v>2204</v>
      </c>
      <c r="AB259" s="96" t="s">
        <v>2202</v>
      </c>
      <c r="AC259" s="158">
        <v>1</v>
      </c>
      <c r="AD259" s="143" t="s">
        <v>2108</v>
      </c>
      <c r="AE259" s="145" t="s">
        <v>72</v>
      </c>
      <c r="AF259" s="145" t="s">
        <v>73</v>
      </c>
      <c r="AG259" s="115"/>
      <c r="AH259" s="115"/>
      <c r="AI259" s="115"/>
      <c r="AJ259" s="115"/>
      <c r="AK259" s="115"/>
      <c r="AL259" s="115"/>
      <c r="AM259" s="115"/>
      <c r="AN259" s="196"/>
      <c r="AO259" s="196"/>
      <c r="AP259" s="115"/>
      <c r="AQ259" s="115"/>
      <c r="AR259" s="115"/>
      <c r="AS259" s="115"/>
      <c r="AT259" s="115"/>
      <c r="AU259" s="115"/>
      <c r="AV259" s="115"/>
      <c r="AW259" s="115"/>
      <c r="AX259" s="115"/>
      <c r="AY259" s="174"/>
      <c r="AZ259" s="174"/>
      <c r="BA259" s="174"/>
      <c r="BB259" s="174"/>
      <c r="BC259" s="174"/>
      <c r="BD259" s="174"/>
      <c r="BE259" s="174"/>
      <c r="BF259" s="174"/>
      <c r="BG259" s="294"/>
    </row>
    <row r="260" spans="1:61" s="34" customFormat="1" ht="240" hidden="1" x14ac:dyDescent="0.25">
      <c r="A260" s="28"/>
      <c r="B260" s="297">
        <v>153</v>
      </c>
      <c r="C260" s="143" t="s">
        <v>50</v>
      </c>
      <c r="D260" s="143" t="s">
        <v>101</v>
      </c>
      <c r="E260" s="143" t="s">
        <v>2098</v>
      </c>
      <c r="F260" s="143" t="s">
        <v>227</v>
      </c>
      <c r="G260" s="143">
        <v>2024</v>
      </c>
      <c r="H260" s="143">
        <v>7</v>
      </c>
      <c r="I260" s="143">
        <v>2</v>
      </c>
      <c r="J260" s="143" t="s">
        <v>2196</v>
      </c>
      <c r="K260" s="143"/>
      <c r="L260" s="143" t="s">
        <v>2197</v>
      </c>
      <c r="M260" s="143" t="s">
        <v>2205</v>
      </c>
      <c r="N260" s="143" t="s">
        <v>2206</v>
      </c>
      <c r="O260" s="143">
        <v>1</v>
      </c>
      <c r="P260" s="251">
        <v>45597</v>
      </c>
      <c r="Q260" s="251">
        <v>45625</v>
      </c>
      <c r="R260" s="143" t="e">
        <f ca="1">_xll.NUM.DE.SEMANA(Q260-P260)</f>
        <v>#NAME?</v>
      </c>
      <c r="S260" s="143" t="s">
        <v>2207</v>
      </c>
      <c r="T260" s="143" t="s">
        <v>2208</v>
      </c>
      <c r="U260" s="86" t="s">
        <v>2209</v>
      </c>
      <c r="V260" s="253">
        <v>1</v>
      </c>
      <c r="W260" s="254" t="s">
        <v>570</v>
      </c>
      <c r="X260" s="202" t="s">
        <v>72</v>
      </c>
      <c r="Y260" s="202" t="s">
        <v>133</v>
      </c>
      <c r="Z260" s="115"/>
      <c r="AA260" s="115"/>
      <c r="AB260" s="115"/>
      <c r="AC260" s="115"/>
      <c r="AD260" s="115"/>
      <c r="AE260" s="115"/>
      <c r="AF260" s="115"/>
      <c r="AG260" s="115"/>
      <c r="AH260" s="115"/>
      <c r="AI260" s="115"/>
      <c r="AJ260" s="115"/>
      <c r="AK260" s="115"/>
      <c r="AL260" s="115"/>
      <c r="AM260" s="115"/>
      <c r="AN260" s="196"/>
      <c r="AO260" s="196"/>
      <c r="AP260" s="174"/>
      <c r="AQ260" s="174"/>
      <c r="AR260" s="174"/>
      <c r="AS260" s="174"/>
      <c r="AT260" s="174"/>
      <c r="AU260" s="115"/>
      <c r="AV260" s="115"/>
      <c r="AW260" s="188"/>
      <c r="AX260" s="200"/>
      <c r="AY260" s="174"/>
      <c r="AZ260" s="174"/>
      <c r="BA260" s="174"/>
      <c r="BB260" s="174"/>
      <c r="BC260" s="174"/>
      <c r="BD260" s="174"/>
      <c r="BE260" s="174"/>
      <c r="BF260" s="174"/>
      <c r="BG260" s="294"/>
    </row>
    <row r="261" spans="1:61" s="34" customFormat="1" ht="252" hidden="1" x14ac:dyDescent="0.25">
      <c r="A261" s="28"/>
      <c r="B261" s="297">
        <v>154</v>
      </c>
      <c r="C261" s="143" t="s">
        <v>50</v>
      </c>
      <c r="D261" s="143" t="s">
        <v>101</v>
      </c>
      <c r="E261" s="143" t="s">
        <v>2098</v>
      </c>
      <c r="F261" s="143" t="s">
        <v>227</v>
      </c>
      <c r="G261" s="143">
        <v>2024</v>
      </c>
      <c r="H261" s="143">
        <v>8</v>
      </c>
      <c r="I261" s="143">
        <v>1</v>
      </c>
      <c r="J261" s="143" t="s">
        <v>2210</v>
      </c>
      <c r="K261" s="143"/>
      <c r="L261" s="143" t="s">
        <v>2211</v>
      </c>
      <c r="M261" s="143" t="s">
        <v>2212</v>
      </c>
      <c r="N261" s="143" t="s">
        <v>2213</v>
      </c>
      <c r="O261" s="143">
        <v>1</v>
      </c>
      <c r="P261" s="251">
        <v>45566</v>
      </c>
      <c r="Q261" s="251">
        <v>45611</v>
      </c>
      <c r="R261" s="143" t="e">
        <f ca="1">_xll.NUM.DE.SEMANA(Q261-P261)</f>
        <v>#NAME?</v>
      </c>
      <c r="S261" s="143" t="s">
        <v>2214</v>
      </c>
      <c r="T261" s="143" t="s">
        <v>2215</v>
      </c>
      <c r="U261" s="86" t="s">
        <v>2216</v>
      </c>
      <c r="V261" s="253">
        <v>1</v>
      </c>
      <c r="W261" s="254" t="s">
        <v>570</v>
      </c>
      <c r="X261" s="202" t="s">
        <v>72</v>
      </c>
      <c r="Y261" s="202" t="s">
        <v>133</v>
      </c>
      <c r="Z261" s="115"/>
      <c r="AA261" s="115"/>
      <c r="AB261" s="115"/>
      <c r="AC261" s="115"/>
      <c r="AD261" s="115"/>
      <c r="AE261" s="115"/>
      <c r="AF261" s="115"/>
      <c r="AG261" s="115"/>
      <c r="AH261" s="115"/>
      <c r="AI261" s="115"/>
      <c r="AJ261" s="115"/>
      <c r="AK261" s="115"/>
      <c r="AL261" s="115"/>
      <c r="AM261" s="115"/>
      <c r="AN261" s="196"/>
      <c r="AO261" s="196"/>
      <c r="AP261" s="174"/>
      <c r="AQ261" s="174"/>
      <c r="AR261" s="174"/>
      <c r="AS261" s="174"/>
      <c r="AT261" s="174"/>
      <c r="AU261" s="115"/>
      <c r="AV261" s="115"/>
      <c r="AW261" s="188"/>
      <c r="AX261" s="200"/>
      <c r="AY261" s="174"/>
      <c r="AZ261" s="174"/>
      <c r="BA261" s="174"/>
      <c r="BB261" s="174"/>
      <c r="BC261" s="174"/>
      <c r="BD261" s="174"/>
      <c r="BE261" s="174"/>
      <c r="BF261" s="174"/>
      <c r="BG261" s="294"/>
    </row>
    <row r="262" spans="1:61" s="34" customFormat="1" ht="252" hidden="1" x14ac:dyDescent="0.25">
      <c r="A262" s="28"/>
      <c r="B262" s="297">
        <v>155</v>
      </c>
      <c r="C262" s="143" t="s">
        <v>50</v>
      </c>
      <c r="D262" s="143" t="s">
        <v>101</v>
      </c>
      <c r="E262" s="143" t="s">
        <v>2098</v>
      </c>
      <c r="F262" s="143" t="s">
        <v>227</v>
      </c>
      <c r="G262" s="143">
        <v>2024</v>
      </c>
      <c r="H262" s="143">
        <v>8</v>
      </c>
      <c r="I262" s="143">
        <v>2</v>
      </c>
      <c r="J262" s="143" t="s">
        <v>2210</v>
      </c>
      <c r="K262" s="143"/>
      <c r="L262" s="143" t="s">
        <v>2211</v>
      </c>
      <c r="M262" s="143" t="s">
        <v>2217</v>
      </c>
      <c r="N262" s="143" t="s">
        <v>2218</v>
      </c>
      <c r="O262" s="143">
        <v>1</v>
      </c>
      <c r="P262" s="251">
        <v>45597</v>
      </c>
      <c r="Q262" s="251">
        <v>45649</v>
      </c>
      <c r="R262" s="143" t="e">
        <f ca="1">_xll.NUM.DE.SEMANA(Q262-P262)</f>
        <v>#NAME?</v>
      </c>
      <c r="S262" s="143" t="s">
        <v>2219</v>
      </c>
      <c r="T262" s="143" t="s">
        <v>2220</v>
      </c>
      <c r="U262" s="86" t="s">
        <v>2221</v>
      </c>
      <c r="V262" s="253">
        <v>1</v>
      </c>
      <c r="W262" s="254" t="s">
        <v>570</v>
      </c>
      <c r="X262" s="202" t="s">
        <v>72</v>
      </c>
      <c r="Y262" s="202" t="s">
        <v>133</v>
      </c>
      <c r="Z262" s="115"/>
      <c r="AA262" s="115"/>
      <c r="AB262" s="115"/>
      <c r="AC262" s="115"/>
      <c r="AD262" s="115"/>
      <c r="AE262" s="115"/>
      <c r="AF262" s="115"/>
      <c r="AG262" s="115"/>
      <c r="AH262" s="115"/>
      <c r="AI262" s="115"/>
      <c r="AJ262" s="115"/>
      <c r="AK262" s="115"/>
      <c r="AL262" s="115"/>
      <c r="AM262" s="115"/>
      <c r="AN262" s="196"/>
      <c r="AO262" s="196"/>
      <c r="AP262" s="174"/>
      <c r="AQ262" s="174"/>
      <c r="AR262" s="174"/>
      <c r="AS262" s="174"/>
      <c r="AT262" s="174"/>
      <c r="AU262" s="115"/>
      <c r="AV262" s="115"/>
      <c r="AW262" s="188"/>
      <c r="AX262" s="200"/>
      <c r="AY262" s="174"/>
      <c r="AZ262" s="174"/>
      <c r="BA262" s="174"/>
      <c r="BB262" s="174"/>
      <c r="BC262" s="174"/>
      <c r="BD262" s="174"/>
      <c r="BE262" s="174"/>
      <c r="BF262" s="174"/>
      <c r="BG262" s="294"/>
    </row>
    <row r="263" spans="1:61" ht="204" x14ac:dyDescent="0.25">
      <c r="A263" s="25"/>
      <c r="B263" s="134">
        <v>156</v>
      </c>
      <c r="C263" s="49" t="s">
        <v>50</v>
      </c>
      <c r="D263" s="49" t="s">
        <v>101</v>
      </c>
      <c r="E263" s="49" t="s">
        <v>2222</v>
      </c>
      <c r="F263" s="49" t="s">
        <v>2099</v>
      </c>
      <c r="G263" s="49">
        <v>2024</v>
      </c>
      <c r="H263" s="49">
        <v>1</v>
      </c>
      <c r="I263" s="49">
        <v>1</v>
      </c>
      <c r="J263" s="149" t="s">
        <v>2223</v>
      </c>
      <c r="K263" s="147" t="s">
        <v>2224</v>
      </c>
      <c r="L263" s="149" t="s">
        <v>2225</v>
      </c>
      <c r="M263" s="49" t="s">
        <v>2226</v>
      </c>
      <c r="N263" s="199">
        <v>1</v>
      </c>
      <c r="O263" s="49">
        <v>6</v>
      </c>
      <c r="P263" s="149">
        <v>45626</v>
      </c>
      <c r="Q263" s="149">
        <v>45930</v>
      </c>
      <c r="R263" s="229">
        <f t="shared" ref="R263:R276" si="6">(DAYS360(P263,Q263))/360*54</f>
        <v>45</v>
      </c>
      <c r="S263" s="157">
        <v>0.16650000000000001</v>
      </c>
      <c r="T263" s="49" t="s">
        <v>2227</v>
      </c>
      <c r="U263" s="84" t="s">
        <v>2228</v>
      </c>
      <c r="V263" s="82">
        <v>0</v>
      </c>
      <c r="W263" s="50" t="s">
        <v>2229</v>
      </c>
      <c r="X263" s="89" t="s">
        <v>117</v>
      </c>
      <c r="Y263" s="89" t="s">
        <v>117</v>
      </c>
      <c r="Z263" s="136">
        <v>0</v>
      </c>
      <c r="AA263" s="49" t="s">
        <v>2230</v>
      </c>
      <c r="AB263" s="49" t="s">
        <v>60</v>
      </c>
      <c r="AC263" s="136">
        <v>0</v>
      </c>
      <c r="AD263" s="49" t="s">
        <v>2155</v>
      </c>
      <c r="AE263" s="73" t="s">
        <v>117</v>
      </c>
      <c r="AF263" s="73" t="s">
        <v>117</v>
      </c>
      <c r="AG263" s="141">
        <v>0.3</v>
      </c>
      <c r="AH263" s="49" t="s">
        <v>2231</v>
      </c>
      <c r="AI263" s="88" t="s">
        <v>2232</v>
      </c>
      <c r="AJ263" s="141">
        <v>0.17</v>
      </c>
      <c r="AK263" s="49" t="s">
        <v>2233</v>
      </c>
      <c r="AL263" s="73" t="s">
        <v>117</v>
      </c>
      <c r="AM263" s="73" t="s">
        <v>117</v>
      </c>
      <c r="AN263" s="55"/>
      <c r="AO263" s="55"/>
      <c r="AP263" s="141">
        <v>1</v>
      </c>
      <c r="AQ263" s="150" t="s">
        <v>2234</v>
      </c>
      <c r="AR263" s="85" t="s">
        <v>2232</v>
      </c>
      <c r="AS263" s="94">
        <v>0.5</v>
      </c>
      <c r="AT263" s="57" t="s">
        <v>2235</v>
      </c>
      <c r="AU263" s="151" t="s">
        <v>62</v>
      </c>
      <c r="AV263" s="263" t="s">
        <v>62</v>
      </c>
      <c r="AW263" s="93"/>
      <c r="AX263" s="93"/>
      <c r="AY263" s="146">
        <v>1</v>
      </c>
      <c r="AZ263" s="147" t="s">
        <v>2236</v>
      </c>
      <c r="BA263" s="264" t="s">
        <v>2232</v>
      </c>
      <c r="BB263" s="146">
        <v>0.75</v>
      </c>
      <c r="BC263" s="92" t="s">
        <v>2237</v>
      </c>
      <c r="BD263" s="73" t="s">
        <v>62</v>
      </c>
      <c r="BE263" s="73" t="s">
        <v>62</v>
      </c>
      <c r="BF263" s="316"/>
      <c r="BG263" s="317"/>
    </row>
    <row r="264" spans="1:61" ht="288" hidden="1" x14ac:dyDescent="0.25">
      <c r="A264" s="25"/>
      <c r="B264" s="134">
        <v>156</v>
      </c>
      <c r="C264" s="49" t="s">
        <v>50</v>
      </c>
      <c r="D264" s="49" t="s">
        <v>101</v>
      </c>
      <c r="E264" s="49" t="s">
        <v>2222</v>
      </c>
      <c r="F264" s="49" t="s">
        <v>2099</v>
      </c>
      <c r="G264" s="49">
        <v>2024</v>
      </c>
      <c r="H264" s="49">
        <v>1</v>
      </c>
      <c r="I264" s="49">
        <v>2</v>
      </c>
      <c r="J264" s="149" t="s">
        <v>2223</v>
      </c>
      <c r="K264" s="148"/>
      <c r="L264" s="149" t="s">
        <v>2225</v>
      </c>
      <c r="M264" s="49" t="s">
        <v>2238</v>
      </c>
      <c r="N264" s="148">
        <v>1</v>
      </c>
      <c r="O264" s="49">
        <v>2</v>
      </c>
      <c r="P264" s="149">
        <v>45626</v>
      </c>
      <c r="Q264" s="149">
        <v>45930</v>
      </c>
      <c r="R264" s="229">
        <f t="shared" si="6"/>
        <v>45</v>
      </c>
      <c r="S264" s="141">
        <v>0.2</v>
      </c>
      <c r="T264" s="49" t="s">
        <v>2239</v>
      </c>
      <c r="U264" s="84" t="s">
        <v>2228</v>
      </c>
      <c r="V264" s="82">
        <v>0</v>
      </c>
      <c r="W264" s="50" t="s">
        <v>2240</v>
      </c>
      <c r="X264" s="89" t="s">
        <v>117</v>
      </c>
      <c r="Y264" s="89" t="s">
        <v>117</v>
      </c>
      <c r="Z264" s="136">
        <v>0.2</v>
      </c>
      <c r="AA264" s="49" t="s">
        <v>2241</v>
      </c>
      <c r="AB264" s="85" t="s">
        <v>2242</v>
      </c>
      <c r="AC264" s="136">
        <v>0</v>
      </c>
      <c r="AD264" s="49" t="s">
        <v>2243</v>
      </c>
      <c r="AE264" s="73" t="s">
        <v>117</v>
      </c>
      <c r="AF264" s="73" t="s">
        <v>117</v>
      </c>
      <c r="AG264" s="141">
        <v>0.3</v>
      </c>
      <c r="AH264" s="49" t="s">
        <v>2244</v>
      </c>
      <c r="AI264" s="88" t="s">
        <v>2242</v>
      </c>
      <c r="AJ264" s="141">
        <v>0</v>
      </c>
      <c r="AK264" s="49" t="s">
        <v>2243</v>
      </c>
      <c r="AL264" s="73" t="s">
        <v>117</v>
      </c>
      <c r="AM264" s="73" t="s">
        <v>117</v>
      </c>
      <c r="AN264" s="55"/>
      <c r="AO264" s="55"/>
      <c r="AP264" s="141">
        <v>1</v>
      </c>
      <c r="AQ264" s="150" t="s">
        <v>2245</v>
      </c>
      <c r="AR264" s="85" t="s">
        <v>2242</v>
      </c>
      <c r="AS264" s="94">
        <v>1</v>
      </c>
      <c r="AT264" s="57" t="s">
        <v>2246</v>
      </c>
      <c r="AU264" s="236" t="s">
        <v>72</v>
      </c>
      <c r="AV264" s="236" t="s">
        <v>133</v>
      </c>
      <c r="AW264" s="93" t="s">
        <v>95</v>
      </c>
      <c r="AX264" s="93" t="s">
        <v>74</v>
      </c>
      <c r="AY264" s="115"/>
      <c r="AZ264" s="115"/>
      <c r="BA264" s="115"/>
      <c r="BB264" s="115"/>
      <c r="BC264" s="115"/>
      <c r="BD264" s="115"/>
      <c r="BE264" s="115"/>
      <c r="BF264" s="115"/>
      <c r="BG264" s="296"/>
    </row>
    <row r="265" spans="1:61" ht="252" x14ac:dyDescent="0.25">
      <c r="A265" s="25"/>
      <c r="B265" s="134">
        <v>156</v>
      </c>
      <c r="C265" s="49" t="s">
        <v>50</v>
      </c>
      <c r="D265" s="49" t="s">
        <v>101</v>
      </c>
      <c r="E265" s="49" t="s">
        <v>2222</v>
      </c>
      <c r="F265" s="49" t="s">
        <v>2099</v>
      </c>
      <c r="G265" s="49">
        <v>2024</v>
      </c>
      <c r="H265" s="49">
        <v>1</v>
      </c>
      <c r="I265" s="49">
        <v>3</v>
      </c>
      <c r="J265" s="149" t="s">
        <v>2223</v>
      </c>
      <c r="K265" s="147" t="s">
        <v>2247</v>
      </c>
      <c r="L265" s="149" t="s">
        <v>2225</v>
      </c>
      <c r="M265" s="49" t="s">
        <v>2248</v>
      </c>
      <c r="N265" s="199">
        <v>1</v>
      </c>
      <c r="O265" s="49">
        <v>1</v>
      </c>
      <c r="P265" s="149">
        <v>45626</v>
      </c>
      <c r="Q265" s="149">
        <v>45930</v>
      </c>
      <c r="R265" s="229">
        <f t="shared" si="6"/>
        <v>45</v>
      </c>
      <c r="S265" s="136">
        <v>0.2</v>
      </c>
      <c r="T265" s="49" t="s">
        <v>2249</v>
      </c>
      <c r="U265" s="84" t="s">
        <v>2228</v>
      </c>
      <c r="V265" s="82">
        <v>0</v>
      </c>
      <c r="W265" s="50" t="s">
        <v>2240</v>
      </c>
      <c r="X265" s="89" t="s">
        <v>117</v>
      </c>
      <c r="Y265" s="89" t="s">
        <v>117</v>
      </c>
      <c r="Z265" s="136">
        <v>0.2</v>
      </c>
      <c r="AA265" s="49" t="s">
        <v>2250</v>
      </c>
      <c r="AB265" s="85" t="s">
        <v>2251</v>
      </c>
      <c r="AC265" s="136">
        <v>0</v>
      </c>
      <c r="AD265" s="49" t="s">
        <v>2252</v>
      </c>
      <c r="AE265" s="73" t="s">
        <v>117</v>
      </c>
      <c r="AF265" s="73" t="s">
        <v>117</v>
      </c>
      <c r="AG265" s="141">
        <v>0.2</v>
      </c>
      <c r="AH265" s="49" t="s">
        <v>2253</v>
      </c>
      <c r="AI265" s="88" t="s">
        <v>2251</v>
      </c>
      <c r="AJ265" s="141">
        <v>0</v>
      </c>
      <c r="AK265" s="49" t="s">
        <v>2252</v>
      </c>
      <c r="AL265" s="73" t="s">
        <v>117</v>
      </c>
      <c r="AM265" s="73" t="s">
        <v>117</v>
      </c>
      <c r="AN265" s="55"/>
      <c r="AO265" s="55"/>
      <c r="AP265" s="141">
        <v>1</v>
      </c>
      <c r="AQ265" s="150" t="s">
        <v>2254</v>
      </c>
      <c r="AR265" s="85" t="s">
        <v>2251</v>
      </c>
      <c r="AS265" s="94">
        <v>0.5</v>
      </c>
      <c r="AT265" s="57" t="s">
        <v>2255</v>
      </c>
      <c r="AU265" s="151" t="s">
        <v>62</v>
      </c>
      <c r="AV265" s="151" t="s">
        <v>62</v>
      </c>
      <c r="AW265" s="93"/>
      <c r="AX265" s="93"/>
      <c r="AY265" s="146">
        <v>1</v>
      </c>
      <c r="AZ265" s="147" t="s">
        <v>2256</v>
      </c>
      <c r="BA265" s="264" t="s">
        <v>2251</v>
      </c>
      <c r="BB265" s="146">
        <v>0.5</v>
      </c>
      <c r="BC265" s="92" t="s">
        <v>2257</v>
      </c>
      <c r="BD265" s="73" t="s">
        <v>62</v>
      </c>
      <c r="BE265" s="73" t="s">
        <v>62</v>
      </c>
      <c r="BF265" s="316"/>
      <c r="BG265" s="317"/>
    </row>
    <row r="266" spans="1:61" ht="276" x14ac:dyDescent="0.25">
      <c r="A266" s="25"/>
      <c r="B266" s="134">
        <v>157</v>
      </c>
      <c r="C266" s="49" t="s">
        <v>50</v>
      </c>
      <c r="D266" s="49" t="s">
        <v>101</v>
      </c>
      <c r="E266" s="49" t="s">
        <v>2222</v>
      </c>
      <c r="F266" s="49" t="s">
        <v>2099</v>
      </c>
      <c r="G266" s="49">
        <v>2024</v>
      </c>
      <c r="H266" s="49">
        <v>2</v>
      </c>
      <c r="I266" s="49">
        <v>1</v>
      </c>
      <c r="J266" s="49" t="s">
        <v>2258</v>
      </c>
      <c r="K266" s="147" t="s">
        <v>2259</v>
      </c>
      <c r="L266" s="49" t="s">
        <v>2260</v>
      </c>
      <c r="M266" s="49" t="s">
        <v>2261</v>
      </c>
      <c r="N266" s="199">
        <v>1</v>
      </c>
      <c r="O266" s="49">
        <v>6</v>
      </c>
      <c r="P266" s="149">
        <v>45626</v>
      </c>
      <c r="Q266" s="149">
        <v>45930</v>
      </c>
      <c r="R266" s="229">
        <f t="shared" si="6"/>
        <v>45</v>
      </c>
      <c r="S266" s="157">
        <v>0.16650000000000001</v>
      </c>
      <c r="T266" s="49" t="s">
        <v>2227</v>
      </c>
      <c r="U266" s="84" t="s">
        <v>2262</v>
      </c>
      <c r="V266" s="82">
        <v>0</v>
      </c>
      <c r="W266" s="50" t="s">
        <v>2263</v>
      </c>
      <c r="X266" s="89" t="s">
        <v>117</v>
      </c>
      <c r="Y266" s="89" t="s">
        <v>117</v>
      </c>
      <c r="Z266" s="136">
        <v>0</v>
      </c>
      <c r="AA266" s="49" t="s">
        <v>2230</v>
      </c>
      <c r="AB266" s="49" t="s">
        <v>60</v>
      </c>
      <c r="AC266" s="136">
        <v>0</v>
      </c>
      <c r="AD266" s="49" t="s">
        <v>2155</v>
      </c>
      <c r="AE266" s="73" t="s">
        <v>117</v>
      </c>
      <c r="AF266" s="73" t="s">
        <v>117</v>
      </c>
      <c r="AG266" s="141">
        <v>0.3</v>
      </c>
      <c r="AH266" s="49" t="s">
        <v>2231</v>
      </c>
      <c r="AI266" s="88" t="s">
        <v>2264</v>
      </c>
      <c r="AJ266" s="141">
        <v>0</v>
      </c>
      <c r="AK266" s="49" t="s">
        <v>2265</v>
      </c>
      <c r="AL266" s="73" t="s">
        <v>117</v>
      </c>
      <c r="AM266" s="73" t="s">
        <v>117</v>
      </c>
      <c r="AN266" s="55"/>
      <c r="AO266" s="55"/>
      <c r="AP266" s="141">
        <v>1</v>
      </c>
      <c r="AQ266" s="49" t="s">
        <v>2266</v>
      </c>
      <c r="AR266" s="85" t="s">
        <v>2264</v>
      </c>
      <c r="AS266" s="94">
        <v>0</v>
      </c>
      <c r="AT266" s="57" t="s">
        <v>2267</v>
      </c>
      <c r="AU266" s="263" t="s">
        <v>62</v>
      </c>
      <c r="AV266" s="263" t="s">
        <v>62</v>
      </c>
      <c r="AW266" s="93"/>
      <c r="AX266" s="93"/>
      <c r="AY266" s="178">
        <v>1</v>
      </c>
      <c r="AZ266" s="147" t="s">
        <v>2268</v>
      </c>
      <c r="BA266" s="264" t="s">
        <v>2264</v>
      </c>
      <c r="BB266" s="146">
        <v>0</v>
      </c>
      <c r="BC266" s="92" t="s">
        <v>2269</v>
      </c>
      <c r="BD266" s="73" t="s">
        <v>62</v>
      </c>
      <c r="BE266" s="73" t="s">
        <v>62</v>
      </c>
      <c r="BF266" s="316"/>
      <c r="BG266" s="317"/>
    </row>
    <row r="267" spans="1:61" ht="288" hidden="1" x14ac:dyDescent="0.25">
      <c r="A267" s="25"/>
      <c r="B267" s="134">
        <v>157</v>
      </c>
      <c r="C267" s="49" t="s">
        <v>50</v>
      </c>
      <c r="D267" s="49" t="s">
        <v>101</v>
      </c>
      <c r="E267" s="49" t="s">
        <v>2222</v>
      </c>
      <c r="F267" s="49" t="s">
        <v>2099</v>
      </c>
      <c r="G267" s="49">
        <v>2024</v>
      </c>
      <c r="H267" s="49">
        <v>2</v>
      </c>
      <c r="I267" s="49">
        <v>2</v>
      </c>
      <c r="J267" s="49" t="s">
        <v>2258</v>
      </c>
      <c r="K267" s="148"/>
      <c r="L267" s="49" t="s">
        <v>2260</v>
      </c>
      <c r="M267" s="49" t="s">
        <v>2238</v>
      </c>
      <c r="N267" s="148">
        <v>1</v>
      </c>
      <c r="O267" s="49">
        <v>2</v>
      </c>
      <c r="P267" s="149">
        <v>45626</v>
      </c>
      <c r="Q267" s="149">
        <v>45930</v>
      </c>
      <c r="R267" s="229">
        <f t="shared" si="6"/>
        <v>45</v>
      </c>
      <c r="S267" s="136">
        <v>0.2</v>
      </c>
      <c r="T267" s="49" t="s">
        <v>2239</v>
      </c>
      <c r="U267" s="84" t="s">
        <v>2262</v>
      </c>
      <c r="V267" s="82">
        <v>0</v>
      </c>
      <c r="W267" s="50" t="s">
        <v>2270</v>
      </c>
      <c r="X267" s="89" t="s">
        <v>117</v>
      </c>
      <c r="Y267" s="89" t="s">
        <v>117</v>
      </c>
      <c r="Z267" s="136">
        <v>0.2</v>
      </c>
      <c r="AA267" s="49" t="s">
        <v>2250</v>
      </c>
      <c r="AB267" s="85" t="s">
        <v>2271</v>
      </c>
      <c r="AC267" s="136">
        <v>0</v>
      </c>
      <c r="AD267" s="49" t="s">
        <v>2243</v>
      </c>
      <c r="AE267" s="73" t="s">
        <v>117</v>
      </c>
      <c r="AF267" s="73" t="s">
        <v>117</v>
      </c>
      <c r="AG267" s="141">
        <v>0.3</v>
      </c>
      <c r="AH267" s="49" t="s">
        <v>2244</v>
      </c>
      <c r="AI267" s="88" t="s">
        <v>2271</v>
      </c>
      <c r="AJ267" s="141">
        <v>0</v>
      </c>
      <c r="AK267" s="49" t="s">
        <v>2272</v>
      </c>
      <c r="AL267" s="73" t="s">
        <v>117</v>
      </c>
      <c r="AM267" s="73" t="s">
        <v>117</v>
      </c>
      <c r="AN267" s="55"/>
      <c r="AO267" s="55"/>
      <c r="AP267" s="141">
        <v>1</v>
      </c>
      <c r="AQ267" s="150" t="s">
        <v>2245</v>
      </c>
      <c r="AR267" s="85" t="s">
        <v>2271</v>
      </c>
      <c r="AS267" s="94">
        <v>1</v>
      </c>
      <c r="AT267" s="57" t="s">
        <v>2273</v>
      </c>
      <c r="AU267" s="236" t="s">
        <v>72</v>
      </c>
      <c r="AV267" s="152" t="s">
        <v>73</v>
      </c>
      <c r="AW267" s="93" t="s">
        <v>95</v>
      </c>
      <c r="AX267" s="93" t="s">
        <v>95</v>
      </c>
      <c r="AY267" s="115"/>
      <c r="AZ267" s="115"/>
      <c r="BA267" s="115"/>
      <c r="BB267" s="115"/>
      <c r="BC267" s="115"/>
      <c r="BD267" s="115"/>
      <c r="BE267" s="115"/>
      <c r="BF267" s="115"/>
      <c r="BG267" s="296"/>
    </row>
    <row r="268" spans="1:61" ht="252" x14ac:dyDescent="0.25">
      <c r="A268" s="25"/>
      <c r="B268" s="134">
        <v>157</v>
      </c>
      <c r="C268" s="49" t="s">
        <v>50</v>
      </c>
      <c r="D268" s="49" t="s">
        <v>101</v>
      </c>
      <c r="E268" s="49" t="s">
        <v>2222</v>
      </c>
      <c r="F268" s="49" t="s">
        <v>2099</v>
      </c>
      <c r="G268" s="49">
        <v>2024</v>
      </c>
      <c r="H268" s="49">
        <v>2</v>
      </c>
      <c r="I268" s="49">
        <v>3</v>
      </c>
      <c r="J268" s="49" t="s">
        <v>2258</v>
      </c>
      <c r="K268" s="147" t="s">
        <v>2274</v>
      </c>
      <c r="L268" s="49" t="s">
        <v>2260</v>
      </c>
      <c r="M268" s="49" t="s">
        <v>2248</v>
      </c>
      <c r="N268" s="199">
        <v>1</v>
      </c>
      <c r="O268" s="49">
        <v>1</v>
      </c>
      <c r="P268" s="149">
        <v>45626</v>
      </c>
      <c r="Q268" s="149">
        <v>45930</v>
      </c>
      <c r="R268" s="229">
        <f t="shared" si="6"/>
        <v>45</v>
      </c>
      <c r="S268" s="141">
        <v>0.2</v>
      </c>
      <c r="T268" s="49" t="s">
        <v>2249</v>
      </c>
      <c r="U268" s="84" t="s">
        <v>2262</v>
      </c>
      <c r="V268" s="82">
        <v>0</v>
      </c>
      <c r="W268" s="50" t="s">
        <v>2270</v>
      </c>
      <c r="X268" s="89" t="s">
        <v>117</v>
      </c>
      <c r="Y268" s="89" t="s">
        <v>117</v>
      </c>
      <c r="Z268" s="136">
        <v>0.2</v>
      </c>
      <c r="AA268" s="49" t="s">
        <v>2275</v>
      </c>
      <c r="AB268" s="85" t="s">
        <v>2276</v>
      </c>
      <c r="AC268" s="136">
        <v>0</v>
      </c>
      <c r="AD268" s="49" t="s">
        <v>2252</v>
      </c>
      <c r="AE268" s="73" t="s">
        <v>117</v>
      </c>
      <c r="AF268" s="73" t="s">
        <v>117</v>
      </c>
      <c r="AG268" s="141">
        <v>0.2</v>
      </c>
      <c r="AH268" s="49" t="s">
        <v>2253</v>
      </c>
      <c r="AI268" s="88" t="s">
        <v>2276</v>
      </c>
      <c r="AJ268" s="141">
        <v>0</v>
      </c>
      <c r="AK268" s="49" t="s">
        <v>2277</v>
      </c>
      <c r="AL268" s="73" t="s">
        <v>117</v>
      </c>
      <c r="AM268" s="73" t="s">
        <v>117</v>
      </c>
      <c r="AN268" s="55"/>
      <c r="AO268" s="55"/>
      <c r="AP268" s="141">
        <v>1</v>
      </c>
      <c r="AQ268" s="150" t="s">
        <v>2254</v>
      </c>
      <c r="AR268" s="85" t="s">
        <v>2276</v>
      </c>
      <c r="AS268" s="94">
        <v>0.5</v>
      </c>
      <c r="AT268" s="57" t="s">
        <v>2278</v>
      </c>
      <c r="AU268" s="151" t="s">
        <v>62</v>
      </c>
      <c r="AV268" s="151" t="s">
        <v>62</v>
      </c>
      <c r="AW268" s="93"/>
      <c r="AX268" s="93"/>
      <c r="AY268" s="146">
        <v>1</v>
      </c>
      <c r="AZ268" s="147" t="s">
        <v>2279</v>
      </c>
      <c r="BA268" s="264" t="s">
        <v>2280</v>
      </c>
      <c r="BB268" s="146">
        <v>0.5</v>
      </c>
      <c r="BC268" s="92" t="s">
        <v>2281</v>
      </c>
      <c r="BD268" s="73" t="s">
        <v>62</v>
      </c>
      <c r="BE268" s="73" t="s">
        <v>62</v>
      </c>
      <c r="BF268" s="316"/>
      <c r="BG268" s="317"/>
    </row>
    <row r="269" spans="1:61" ht="409.5" x14ac:dyDescent="0.25">
      <c r="A269" s="25"/>
      <c r="B269" s="134">
        <v>158</v>
      </c>
      <c r="C269" s="49" t="s">
        <v>50</v>
      </c>
      <c r="D269" s="49" t="s">
        <v>101</v>
      </c>
      <c r="E269" s="49" t="s">
        <v>2222</v>
      </c>
      <c r="F269" s="49" t="s">
        <v>2099</v>
      </c>
      <c r="G269" s="49">
        <v>2024</v>
      </c>
      <c r="H269" s="49">
        <v>3</v>
      </c>
      <c r="I269" s="49">
        <v>1</v>
      </c>
      <c r="J269" s="49" t="s">
        <v>2282</v>
      </c>
      <c r="K269" s="147" t="s">
        <v>2283</v>
      </c>
      <c r="L269" s="49" t="s">
        <v>2284</v>
      </c>
      <c r="M269" s="49" t="s">
        <v>2285</v>
      </c>
      <c r="N269" s="199">
        <v>1</v>
      </c>
      <c r="O269" s="49">
        <v>1</v>
      </c>
      <c r="P269" s="149">
        <v>45626</v>
      </c>
      <c r="Q269" s="149">
        <v>45930</v>
      </c>
      <c r="R269" s="229">
        <f t="shared" si="6"/>
        <v>45</v>
      </c>
      <c r="S269" s="141">
        <v>0.2</v>
      </c>
      <c r="T269" s="49" t="s">
        <v>2249</v>
      </c>
      <c r="U269" s="84" t="s">
        <v>2280</v>
      </c>
      <c r="V269" s="82">
        <v>0</v>
      </c>
      <c r="W269" s="50" t="s">
        <v>2270</v>
      </c>
      <c r="X269" s="89" t="s">
        <v>117</v>
      </c>
      <c r="Y269" s="89" t="s">
        <v>117</v>
      </c>
      <c r="Z269" s="136">
        <v>0.2</v>
      </c>
      <c r="AA269" s="49" t="s">
        <v>2286</v>
      </c>
      <c r="AB269" s="85" t="s">
        <v>2280</v>
      </c>
      <c r="AC269" s="136">
        <v>0</v>
      </c>
      <c r="AD269" s="49" t="s">
        <v>2155</v>
      </c>
      <c r="AE269" s="73" t="s">
        <v>117</v>
      </c>
      <c r="AF269" s="73" t="s">
        <v>117</v>
      </c>
      <c r="AG269" s="141">
        <v>0.2</v>
      </c>
      <c r="AH269" s="49" t="s">
        <v>2253</v>
      </c>
      <c r="AI269" s="85" t="s">
        <v>2280</v>
      </c>
      <c r="AJ269" s="141">
        <v>0</v>
      </c>
      <c r="AK269" s="49" t="s">
        <v>2265</v>
      </c>
      <c r="AL269" s="73" t="s">
        <v>117</v>
      </c>
      <c r="AM269" s="73" t="s">
        <v>117</v>
      </c>
      <c r="AN269" s="55"/>
      <c r="AO269" s="55"/>
      <c r="AP269" s="141">
        <v>1</v>
      </c>
      <c r="AQ269" s="150" t="s">
        <v>2254</v>
      </c>
      <c r="AR269" s="85" t="s">
        <v>2280</v>
      </c>
      <c r="AS269" s="94">
        <v>0.5</v>
      </c>
      <c r="AT269" s="57" t="s">
        <v>2287</v>
      </c>
      <c r="AU269" s="151" t="s">
        <v>62</v>
      </c>
      <c r="AV269" s="151" t="s">
        <v>62</v>
      </c>
      <c r="AW269" s="93"/>
      <c r="AX269" s="93"/>
      <c r="AY269" s="146">
        <v>1</v>
      </c>
      <c r="AZ269" s="92" t="s">
        <v>2288</v>
      </c>
      <c r="BA269" s="265" t="s">
        <v>2289</v>
      </c>
      <c r="BB269" s="146">
        <v>0.5</v>
      </c>
      <c r="BC269" s="92" t="s">
        <v>2290</v>
      </c>
      <c r="BD269" s="73" t="s">
        <v>62</v>
      </c>
      <c r="BE269" s="73" t="s">
        <v>62</v>
      </c>
      <c r="BF269" s="316"/>
      <c r="BG269" s="317"/>
    </row>
    <row r="270" spans="1:61" ht="409.5" x14ac:dyDescent="0.25">
      <c r="A270" s="25"/>
      <c r="B270" s="134">
        <v>159</v>
      </c>
      <c r="C270" s="49" t="s">
        <v>50</v>
      </c>
      <c r="D270" s="49" t="s">
        <v>101</v>
      </c>
      <c r="E270" s="49" t="s">
        <v>2222</v>
      </c>
      <c r="F270" s="49" t="s">
        <v>2099</v>
      </c>
      <c r="G270" s="49">
        <v>2024</v>
      </c>
      <c r="H270" s="49">
        <v>4</v>
      </c>
      <c r="I270" s="49">
        <v>1</v>
      </c>
      <c r="J270" s="49" t="s">
        <v>2291</v>
      </c>
      <c r="K270" s="147" t="s">
        <v>2292</v>
      </c>
      <c r="L270" s="49" t="s">
        <v>2293</v>
      </c>
      <c r="M270" s="49" t="s">
        <v>2294</v>
      </c>
      <c r="N270" s="199">
        <v>1</v>
      </c>
      <c r="O270" s="49">
        <v>1</v>
      </c>
      <c r="P270" s="149">
        <v>45626</v>
      </c>
      <c r="Q270" s="149">
        <v>45930</v>
      </c>
      <c r="R270" s="229">
        <f t="shared" si="6"/>
        <v>45</v>
      </c>
      <c r="S270" s="141">
        <v>0.5</v>
      </c>
      <c r="T270" s="49" t="s">
        <v>2295</v>
      </c>
      <c r="U270" s="84" t="s">
        <v>2296</v>
      </c>
      <c r="V270" s="82">
        <v>0</v>
      </c>
      <c r="W270" s="50" t="s">
        <v>2297</v>
      </c>
      <c r="X270" s="89" t="s">
        <v>117</v>
      </c>
      <c r="Y270" s="89" t="s">
        <v>117</v>
      </c>
      <c r="Z270" s="136">
        <v>0.5</v>
      </c>
      <c r="AA270" s="49" t="s">
        <v>2298</v>
      </c>
      <c r="AB270" s="85" t="s">
        <v>2296</v>
      </c>
      <c r="AC270" s="136">
        <v>0</v>
      </c>
      <c r="AD270" s="49" t="s">
        <v>2299</v>
      </c>
      <c r="AE270" s="73" t="s">
        <v>117</v>
      </c>
      <c r="AF270" s="73" t="s">
        <v>117</v>
      </c>
      <c r="AG270" s="141">
        <v>0</v>
      </c>
      <c r="AH270" s="49" t="s">
        <v>2300</v>
      </c>
      <c r="AI270" s="73" t="s">
        <v>75</v>
      </c>
      <c r="AJ270" s="141">
        <v>0</v>
      </c>
      <c r="AK270" s="49" t="s">
        <v>2301</v>
      </c>
      <c r="AL270" s="73" t="s">
        <v>117</v>
      </c>
      <c r="AM270" s="73" t="s">
        <v>117</v>
      </c>
      <c r="AN270" s="55"/>
      <c r="AO270" s="55"/>
      <c r="AP270" s="141">
        <v>0</v>
      </c>
      <c r="AQ270" s="49" t="s">
        <v>2302</v>
      </c>
      <c r="AR270" s="73" t="s">
        <v>2289</v>
      </c>
      <c r="AS270" s="94">
        <v>0</v>
      </c>
      <c r="AT270" s="57" t="s">
        <v>2303</v>
      </c>
      <c r="AU270" s="152" t="s">
        <v>62</v>
      </c>
      <c r="AV270" s="152" t="s">
        <v>62</v>
      </c>
      <c r="AW270" s="93"/>
      <c r="AX270" s="93"/>
      <c r="AY270" s="146">
        <v>1</v>
      </c>
      <c r="AZ270" s="92" t="s">
        <v>2304</v>
      </c>
      <c r="BA270" s="265" t="s">
        <v>2289</v>
      </c>
      <c r="BB270" s="146">
        <v>0</v>
      </c>
      <c r="BC270" s="92" t="s">
        <v>2305</v>
      </c>
      <c r="BD270" s="73" t="s">
        <v>62</v>
      </c>
      <c r="BE270" s="73" t="s">
        <v>62</v>
      </c>
      <c r="BF270" s="316"/>
      <c r="BG270" s="317"/>
    </row>
    <row r="271" spans="1:61" ht="409.5" x14ac:dyDescent="0.25">
      <c r="A271" s="25"/>
      <c r="B271" s="134">
        <v>160</v>
      </c>
      <c r="C271" s="49" t="s">
        <v>50</v>
      </c>
      <c r="D271" s="49" t="s">
        <v>101</v>
      </c>
      <c r="E271" s="49" t="s">
        <v>2222</v>
      </c>
      <c r="F271" s="49" t="s">
        <v>2099</v>
      </c>
      <c r="G271" s="49">
        <v>2024</v>
      </c>
      <c r="H271" s="49">
        <v>5</v>
      </c>
      <c r="I271" s="49">
        <v>1</v>
      </c>
      <c r="J271" s="49" t="s">
        <v>2306</v>
      </c>
      <c r="K271" s="147" t="s">
        <v>2307</v>
      </c>
      <c r="L271" s="49" t="s">
        <v>2308</v>
      </c>
      <c r="M271" s="49" t="s">
        <v>2309</v>
      </c>
      <c r="N271" s="199">
        <v>1</v>
      </c>
      <c r="O271" s="49">
        <v>1</v>
      </c>
      <c r="P271" s="149">
        <v>45626</v>
      </c>
      <c r="Q271" s="149">
        <v>45930</v>
      </c>
      <c r="R271" s="229">
        <f t="shared" si="6"/>
        <v>45</v>
      </c>
      <c r="S271" s="141">
        <v>0.75</v>
      </c>
      <c r="T271" s="49" t="s">
        <v>2310</v>
      </c>
      <c r="U271" s="84" t="s">
        <v>2311</v>
      </c>
      <c r="V271" s="82">
        <v>0</v>
      </c>
      <c r="W271" s="50" t="s">
        <v>2312</v>
      </c>
      <c r="X271" s="89" t="s">
        <v>117</v>
      </c>
      <c r="Y271" s="89" t="s">
        <v>117</v>
      </c>
      <c r="Z271" s="136">
        <v>0</v>
      </c>
      <c r="AA271" s="49" t="s">
        <v>2313</v>
      </c>
      <c r="AB271" s="49" t="s">
        <v>60</v>
      </c>
      <c r="AC271" s="136">
        <v>0</v>
      </c>
      <c r="AD271" s="49" t="s">
        <v>2155</v>
      </c>
      <c r="AE271" s="73" t="s">
        <v>117</v>
      </c>
      <c r="AF271" s="73" t="s">
        <v>117</v>
      </c>
      <c r="AG271" s="141">
        <v>0</v>
      </c>
      <c r="AH271" s="49" t="s">
        <v>2314</v>
      </c>
      <c r="AI271" s="73" t="s">
        <v>75</v>
      </c>
      <c r="AJ271" s="141">
        <v>0</v>
      </c>
      <c r="AK271" s="49" t="s">
        <v>2301</v>
      </c>
      <c r="AL271" s="73" t="s">
        <v>117</v>
      </c>
      <c r="AM271" s="73" t="s">
        <v>117</v>
      </c>
      <c r="AN271" s="55"/>
      <c r="AO271" s="55"/>
      <c r="AP271" s="141">
        <v>0</v>
      </c>
      <c r="AQ271" s="49" t="s">
        <v>2302</v>
      </c>
      <c r="AR271" s="73" t="s">
        <v>2289</v>
      </c>
      <c r="AS271" s="94">
        <v>0</v>
      </c>
      <c r="AT271" s="57" t="s">
        <v>2315</v>
      </c>
      <c r="AU271" s="152" t="s">
        <v>62</v>
      </c>
      <c r="AV271" s="152" t="s">
        <v>62</v>
      </c>
      <c r="AW271" s="93"/>
      <c r="AX271" s="93"/>
      <c r="AY271" s="146">
        <v>1</v>
      </c>
      <c r="AZ271" s="147" t="s">
        <v>2316</v>
      </c>
      <c r="BA271" s="264" t="s">
        <v>2317</v>
      </c>
      <c r="BB271" s="146">
        <v>0</v>
      </c>
      <c r="BC271" s="92" t="s">
        <v>2318</v>
      </c>
      <c r="BD271" s="73" t="s">
        <v>62</v>
      </c>
      <c r="BE271" s="73" t="s">
        <v>62</v>
      </c>
      <c r="BF271" s="316"/>
      <c r="BG271" s="317"/>
    </row>
    <row r="272" spans="1:61" ht="409.5" x14ac:dyDescent="0.25">
      <c r="A272" s="25"/>
      <c r="B272" s="134">
        <v>161</v>
      </c>
      <c r="C272" s="49" t="s">
        <v>50</v>
      </c>
      <c r="D272" s="49" t="s">
        <v>101</v>
      </c>
      <c r="E272" s="49" t="s">
        <v>2222</v>
      </c>
      <c r="F272" s="49" t="s">
        <v>312</v>
      </c>
      <c r="G272" s="49">
        <v>2024</v>
      </c>
      <c r="H272" s="49">
        <v>6</v>
      </c>
      <c r="I272" s="49">
        <v>1</v>
      </c>
      <c r="J272" s="49" t="s">
        <v>2127</v>
      </c>
      <c r="K272" s="147" t="s">
        <v>2319</v>
      </c>
      <c r="L272" s="49" t="s">
        <v>2320</v>
      </c>
      <c r="M272" s="49" t="s">
        <v>2321</v>
      </c>
      <c r="N272" s="393">
        <v>1</v>
      </c>
      <c r="O272" s="49">
        <v>1</v>
      </c>
      <c r="P272" s="149">
        <v>45626</v>
      </c>
      <c r="Q272" s="149">
        <v>45930</v>
      </c>
      <c r="R272" s="229">
        <f t="shared" si="6"/>
        <v>45</v>
      </c>
      <c r="S272" s="141">
        <v>0.75</v>
      </c>
      <c r="T272" s="49" t="s">
        <v>2322</v>
      </c>
      <c r="U272" s="84" t="s">
        <v>2317</v>
      </c>
      <c r="V272" s="82">
        <v>0</v>
      </c>
      <c r="W272" s="50" t="s">
        <v>2323</v>
      </c>
      <c r="X272" s="89" t="s">
        <v>117</v>
      </c>
      <c r="Y272" s="89" t="s">
        <v>117</v>
      </c>
      <c r="Z272" s="136">
        <v>0.75</v>
      </c>
      <c r="AA272" s="49" t="s">
        <v>2324</v>
      </c>
      <c r="AB272" s="85" t="s">
        <v>2317</v>
      </c>
      <c r="AC272" s="136">
        <v>0</v>
      </c>
      <c r="AD272" s="49" t="s">
        <v>2299</v>
      </c>
      <c r="AE272" s="73" t="s">
        <v>117</v>
      </c>
      <c r="AF272" s="73" t="s">
        <v>117</v>
      </c>
      <c r="AG272" s="141">
        <v>1</v>
      </c>
      <c r="AH272" s="49" t="s">
        <v>2325</v>
      </c>
      <c r="AI272" s="85" t="s">
        <v>2317</v>
      </c>
      <c r="AJ272" s="141">
        <v>0.5</v>
      </c>
      <c r="AK272" s="49" t="s">
        <v>2326</v>
      </c>
      <c r="AL272" s="73" t="s">
        <v>117</v>
      </c>
      <c r="AM272" s="73" t="s">
        <v>117</v>
      </c>
      <c r="AN272" s="55"/>
      <c r="AO272" s="55"/>
      <c r="AP272" s="141">
        <v>1</v>
      </c>
      <c r="AQ272" s="49" t="s">
        <v>2327</v>
      </c>
      <c r="AR272" s="85" t="s">
        <v>2317</v>
      </c>
      <c r="AS272" s="94">
        <v>0.75</v>
      </c>
      <c r="AT272" s="57" t="s">
        <v>2328</v>
      </c>
      <c r="AU272" s="152" t="s">
        <v>62</v>
      </c>
      <c r="AV272" s="152" t="s">
        <v>62</v>
      </c>
      <c r="AW272" s="93"/>
      <c r="AX272" s="93"/>
      <c r="AY272" s="146">
        <v>1</v>
      </c>
      <c r="AZ272" s="92" t="s">
        <v>2329</v>
      </c>
      <c r="BA272" s="264" t="s">
        <v>2330</v>
      </c>
      <c r="BB272" s="146">
        <v>1</v>
      </c>
      <c r="BC272" s="92" t="s">
        <v>2331</v>
      </c>
      <c r="BD272" s="73" t="s">
        <v>72</v>
      </c>
      <c r="BE272" s="73" t="s">
        <v>73</v>
      </c>
      <c r="BF272" s="316" t="s">
        <v>95</v>
      </c>
      <c r="BG272" s="317" t="s">
        <v>74</v>
      </c>
      <c r="BI272" s="324"/>
    </row>
    <row r="273" spans="1:61" ht="372" hidden="1" x14ac:dyDescent="0.25">
      <c r="A273" s="25"/>
      <c r="B273" s="134">
        <v>162</v>
      </c>
      <c r="C273" s="49" t="s">
        <v>50</v>
      </c>
      <c r="D273" s="49" t="s">
        <v>101</v>
      </c>
      <c r="E273" s="49" t="s">
        <v>2222</v>
      </c>
      <c r="F273" s="49" t="s">
        <v>174</v>
      </c>
      <c r="G273" s="49">
        <v>2024</v>
      </c>
      <c r="H273" s="49">
        <v>7</v>
      </c>
      <c r="I273" s="49">
        <v>1</v>
      </c>
      <c r="J273" s="49" t="s">
        <v>2142</v>
      </c>
      <c r="K273" s="148"/>
      <c r="L273" s="49" t="s">
        <v>2332</v>
      </c>
      <c r="M273" s="49" t="s">
        <v>2333</v>
      </c>
      <c r="N273" s="154">
        <v>1</v>
      </c>
      <c r="O273" s="49">
        <v>1</v>
      </c>
      <c r="P273" s="149">
        <v>45626</v>
      </c>
      <c r="Q273" s="149">
        <v>45930</v>
      </c>
      <c r="R273" s="229">
        <f t="shared" si="6"/>
        <v>45</v>
      </c>
      <c r="S273" s="141">
        <v>0.75</v>
      </c>
      <c r="T273" s="49" t="s">
        <v>2334</v>
      </c>
      <c r="U273" s="84" t="s">
        <v>2335</v>
      </c>
      <c r="V273" s="82">
        <v>0.5</v>
      </c>
      <c r="W273" s="50" t="s">
        <v>2336</v>
      </c>
      <c r="X273" s="89" t="s">
        <v>117</v>
      </c>
      <c r="Y273" s="89" t="s">
        <v>117</v>
      </c>
      <c r="Z273" s="136">
        <v>0.75</v>
      </c>
      <c r="AA273" s="49" t="s">
        <v>2337</v>
      </c>
      <c r="AB273" s="85" t="s">
        <v>2335</v>
      </c>
      <c r="AC273" s="136">
        <v>0.5</v>
      </c>
      <c r="AD273" s="49" t="s">
        <v>2336</v>
      </c>
      <c r="AE273" s="73" t="s">
        <v>117</v>
      </c>
      <c r="AF273" s="73" t="s">
        <v>117</v>
      </c>
      <c r="AG273" s="141">
        <v>0.5</v>
      </c>
      <c r="AH273" s="49" t="s">
        <v>2338</v>
      </c>
      <c r="AI273" s="73" t="s">
        <v>75</v>
      </c>
      <c r="AJ273" s="141">
        <v>0</v>
      </c>
      <c r="AK273" s="49" t="s">
        <v>2301</v>
      </c>
      <c r="AL273" s="73" t="s">
        <v>117</v>
      </c>
      <c r="AM273" s="73" t="s">
        <v>117</v>
      </c>
      <c r="AN273" s="55"/>
      <c r="AO273" s="55"/>
      <c r="AP273" s="141">
        <v>1</v>
      </c>
      <c r="AQ273" s="49" t="s">
        <v>2339</v>
      </c>
      <c r="AR273" s="85" t="s">
        <v>2335</v>
      </c>
      <c r="AS273" s="94">
        <v>1</v>
      </c>
      <c r="AT273" s="57" t="s">
        <v>2340</v>
      </c>
      <c r="AU273" s="236" t="s">
        <v>72</v>
      </c>
      <c r="AV273" s="152" t="s">
        <v>73</v>
      </c>
      <c r="AW273" s="93" t="s">
        <v>95</v>
      </c>
      <c r="AX273" s="93" t="s">
        <v>95</v>
      </c>
      <c r="AY273" s="115"/>
      <c r="AZ273" s="115"/>
      <c r="BA273" s="115"/>
      <c r="BB273" s="115"/>
      <c r="BC273" s="115"/>
      <c r="BD273" s="115"/>
      <c r="BE273" s="115"/>
      <c r="BF273" s="115"/>
      <c r="BG273" s="296"/>
    </row>
    <row r="274" spans="1:61" ht="288" x14ac:dyDescent="0.25">
      <c r="A274" s="25"/>
      <c r="B274" s="134">
        <v>163</v>
      </c>
      <c r="C274" s="49" t="s">
        <v>50</v>
      </c>
      <c r="D274" s="49" t="s">
        <v>101</v>
      </c>
      <c r="E274" s="49" t="s">
        <v>2222</v>
      </c>
      <c r="F274" s="49" t="s">
        <v>323</v>
      </c>
      <c r="G274" s="49">
        <v>2024</v>
      </c>
      <c r="H274" s="49">
        <v>8</v>
      </c>
      <c r="I274" s="49">
        <v>1</v>
      </c>
      <c r="J274" s="49" t="s">
        <v>2341</v>
      </c>
      <c r="K274" s="199"/>
      <c r="L274" s="49" t="s">
        <v>2342</v>
      </c>
      <c r="M274" s="49" t="s">
        <v>2343</v>
      </c>
      <c r="N274" s="199">
        <v>1</v>
      </c>
      <c r="O274" s="49">
        <v>2</v>
      </c>
      <c r="P274" s="149">
        <v>45626</v>
      </c>
      <c r="Q274" s="149">
        <v>45930</v>
      </c>
      <c r="R274" s="229">
        <f t="shared" si="6"/>
        <v>45</v>
      </c>
      <c r="S274" s="141">
        <v>0.25</v>
      </c>
      <c r="T274" s="49" t="s">
        <v>2344</v>
      </c>
      <c r="U274" s="84" t="s">
        <v>2345</v>
      </c>
      <c r="V274" s="82">
        <v>0</v>
      </c>
      <c r="W274" s="50" t="s">
        <v>2346</v>
      </c>
      <c r="X274" s="89" t="s">
        <v>117</v>
      </c>
      <c r="Y274" s="89" t="s">
        <v>117</v>
      </c>
      <c r="Z274" s="136">
        <v>1</v>
      </c>
      <c r="AA274" s="49" t="s">
        <v>2347</v>
      </c>
      <c r="AB274" s="85" t="s">
        <v>2330</v>
      </c>
      <c r="AC274" s="136">
        <v>0</v>
      </c>
      <c r="AD274" s="49" t="s">
        <v>2348</v>
      </c>
      <c r="AE274" s="73" t="s">
        <v>117</v>
      </c>
      <c r="AF274" s="73" t="s">
        <v>117</v>
      </c>
      <c r="AG274" s="141">
        <v>1</v>
      </c>
      <c r="AH274" s="49" t="s">
        <v>2349</v>
      </c>
      <c r="AI274" s="88" t="s">
        <v>2330</v>
      </c>
      <c r="AJ274" s="141">
        <v>0.5</v>
      </c>
      <c r="AK274" s="49" t="s">
        <v>2350</v>
      </c>
      <c r="AL274" s="73" t="s">
        <v>117</v>
      </c>
      <c r="AM274" s="73" t="s">
        <v>117</v>
      </c>
      <c r="AN274" s="55"/>
      <c r="AO274" s="55"/>
      <c r="AP274" s="141">
        <v>0.5</v>
      </c>
      <c r="AQ274" s="49" t="s">
        <v>2351</v>
      </c>
      <c r="AR274" s="85" t="s">
        <v>2330</v>
      </c>
      <c r="AS274" s="94">
        <v>0.5</v>
      </c>
      <c r="AT274" s="57" t="s">
        <v>2352</v>
      </c>
      <c r="AU274" s="152" t="s">
        <v>62</v>
      </c>
      <c r="AV274" s="152" t="s">
        <v>62</v>
      </c>
      <c r="AW274" s="93"/>
      <c r="AX274" s="93"/>
      <c r="AY274" s="146">
        <v>1</v>
      </c>
      <c r="AZ274" s="92" t="s">
        <v>2353</v>
      </c>
      <c r="BA274" s="264" t="s">
        <v>2330</v>
      </c>
      <c r="BB274" s="146">
        <v>0.9</v>
      </c>
      <c r="BC274" s="92" t="s">
        <v>2354</v>
      </c>
      <c r="BD274" s="73" t="s">
        <v>62</v>
      </c>
      <c r="BE274" s="73" t="s">
        <v>62</v>
      </c>
      <c r="BF274" s="316"/>
      <c r="BG274" s="317"/>
    </row>
    <row r="275" spans="1:61" ht="288" x14ac:dyDescent="0.25">
      <c r="A275" s="25"/>
      <c r="B275" s="134">
        <v>163</v>
      </c>
      <c r="C275" s="49" t="s">
        <v>50</v>
      </c>
      <c r="D275" s="49" t="s">
        <v>101</v>
      </c>
      <c r="E275" s="49" t="s">
        <v>2222</v>
      </c>
      <c r="F275" s="49" t="s">
        <v>323</v>
      </c>
      <c r="G275" s="49">
        <v>2024</v>
      </c>
      <c r="H275" s="49">
        <v>8</v>
      </c>
      <c r="I275" s="49">
        <v>2</v>
      </c>
      <c r="J275" s="49" t="s">
        <v>2341</v>
      </c>
      <c r="K275" s="199"/>
      <c r="L275" s="49" t="s">
        <v>2355</v>
      </c>
      <c r="M275" s="49" t="s">
        <v>2356</v>
      </c>
      <c r="N275" s="199">
        <v>1</v>
      </c>
      <c r="O275" s="49">
        <v>30</v>
      </c>
      <c r="P275" s="149">
        <v>45626</v>
      </c>
      <c r="Q275" s="149">
        <v>45930</v>
      </c>
      <c r="R275" s="229">
        <f t="shared" si="6"/>
        <v>45</v>
      </c>
      <c r="S275" s="141">
        <v>0.25</v>
      </c>
      <c r="T275" s="49" t="s">
        <v>2357</v>
      </c>
      <c r="U275" s="84" t="s">
        <v>2345</v>
      </c>
      <c r="V275" s="82">
        <v>0</v>
      </c>
      <c r="W275" s="50" t="s">
        <v>2358</v>
      </c>
      <c r="X275" s="89" t="s">
        <v>117</v>
      </c>
      <c r="Y275" s="89" t="s">
        <v>117</v>
      </c>
      <c r="Z275" s="136">
        <v>0</v>
      </c>
      <c r="AA275" s="49" t="s">
        <v>2359</v>
      </c>
      <c r="AB275" s="49" t="s">
        <v>60</v>
      </c>
      <c r="AC275" s="136">
        <v>0</v>
      </c>
      <c r="AD275" s="49" t="s">
        <v>2155</v>
      </c>
      <c r="AE275" s="73" t="s">
        <v>117</v>
      </c>
      <c r="AF275" s="73" t="s">
        <v>117</v>
      </c>
      <c r="AG275" s="141">
        <v>1</v>
      </c>
      <c r="AH275" s="49" t="s">
        <v>2349</v>
      </c>
      <c r="AI275" s="88" t="s">
        <v>2360</v>
      </c>
      <c r="AJ275" s="141">
        <v>0.75</v>
      </c>
      <c r="AK275" s="49" t="s">
        <v>2361</v>
      </c>
      <c r="AL275" s="73" t="s">
        <v>117</v>
      </c>
      <c r="AM275" s="73" t="s">
        <v>117</v>
      </c>
      <c r="AN275" s="55"/>
      <c r="AO275" s="55"/>
      <c r="AP275" s="141">
        <v>1</v>
      </c>
      <c r="AQ275" s="49" t="s">
        <v>2362</v>
      </c>
      <c r="AR275" s="85" t="s">
        <v>2360</v>
      </c>
      <c r="AS275" s="94">
        <v>0.75</v>
      </c>
      <c r="AT275" s="95" t="s">
        <v>2363</v>
      </c>
      <c r="AU275" s="152" t="s">
        <v>62</v>
      </c>
      <c r="AV275" s="152" t="s">
        <v>62</v>
      </c>
      <c r="AW275" s="93"/>
      <c r="AX275" s="93"/>
      <c r="AY275" s="146">
        <v>1</v>
      </c>
      <c r="AZ275" s="92" t="s">
        <v>2364</v>
      </c>
      <c r="BA275" s="264" t="s">
        <v>2360</v>
      </c>
      <c r="BB275" s="146">
        <v>1</v>
      </c>
      <c r="BC275" s="147" t="s">
        <v>2365</v>
      </c>
      <c r="BD275" s="73" t="s">
        <v>72</v>
      </c>
      <c r="BE275" s="73" t="s">
        <v>73</v>
      </c>
      <c r="BF275" s="316" t="s">
        <v>95</v>
      </c>
      <c r="BG275" s="317" t="s">
        <v>74</v>
      </c>
      <c r="BI275" s="324"/>
    </row>
    <row r="276" spans="1:61" ht="288" x14ac:dyDescent="0.25">
      <c r="A276" s="25"/>
      <c r="B276" s="134">
        <v>163</v>
      </c>
      <c r="C276" s="49" t="s">
        <v>50</v>
      </c>
      <c r="D276" s="49" t="s">
        <v>101</v>
      </c>
      <c r="E276" s="49" t="s">
        <v>2222</v>
      </c>
      <c r="F276" s="49" t="s">
        <v>227</v>
      </c>
      <c r="G276" s="49">
        <v>2024</v>
      </c>
      <c r="H276" s="49">
        <v>8</v>
      </c>
      <c r="I276" s="49">
        <v>3</v>
      </c>
      <c r="J276" s="49" t="s">
        <v>2341</v>
      </c>
      <c r="K276" s="199"/>
      <c r="L276" s="49" t="s">
        <v>2366</v>
      </c>
      <c r="M276" s="49" t="s">
        <v>2367</v>
      </c>
      <c r="N276" s="199">
        <v>1</v>
      </c>
      <c r="O276" s="49">
        <v>12</v>
      </c>
      <c r="P276" s="149">
        <v>45626</v>
      </c>
      <c r="Q276" s="149">
        <v>45930</v>
      </c>
      <c r="R276" s="229">
        <f t="shared" si="6"/>
        <v>45</v>
      </c>
      <c r="S276" s="141">
        <v>0.25</v>
      </c>
      <c r="T276" s="49" t="s">
        <v>2368</v>
      </c>
      <c r="U276" s="84" t="s">
        <v>2345</v>
      </c>
      <c r="V276" s="82">
        <v>0</v>
      </c>
      <c r="W276" s="50" t="s">
        <v>2369</v>
      </c>
      <c r="X276" s="89" t="s">
        <v>117</v>
      </c>
      <c r="Y276" s="89" t="s">
        <v>117</v>
      </c>
      <c r="Z276" s="136">
        <v>0</v>
      </c>
      <c r="AA276" s="49" t="s">
        <v>2359</v>
      </c>
      <c r="AB276" s="49" t="s">
        <v>60</v>
      </c>
      <c r="AC276" s="136">
        <v>0</v>
      </c>
      <c r="AD276" s="49" t="s">
        <v>2155</v>
      </c>
      <c r="AE276" s="73" t="s">
        <v>117</v>
      </c>
      <c r="AF276" s="73" t="s">
        <v>117</v>
      </c>
      <c r="AG276" s="141">
        <v>1</v>
      </c>
      <c r="AH276" s="49" t="s">
        <v>2349</v>
      </c>
      <c r="AI276" s="88" t="s">
        <v>2370</v>
      </c>
      <c r="AJ276" s="141">
        <v>0.64</v>
      </c>
      <c r="AK276" s="49" t="s">
        <v>2371</v>
      </c>
      <c r="AL276" s="73" t="s">
        <v>117</v>
      </c>
      <c r="AM276" s="73" t="s">
        <v>117</v>
      </c>
      <c r="AN276" s="55"/>
      <c r="AO276" s="55"/>
      <c r="AP276" s="141">
        <v>1</v>
      </c>
      <c r="AQ276" s="49" t="s">
        <v>2372</v>
      </c>
      <c r="AR276" s="85" t="s">
        <v>2370</v>
      </c>
      <c r="AS276" s="94">
        <v>0.64</v>
      </c>
      <c r="AT276" s="57" t="s">
        <v>2373</v>
      </c>
      <c r="AU276" s="152" t="s">
        <v>62</v>
      </c>
      <c r="AV276" s="152" t="s">
        <v>62</v>
      </c>
      <c r="AW276" s="93"/>
      <c r="AX276" s="93"/>
      <c r="AY276" s="146">
        <v>1</v>
      </c>
      <c r="AZ276" s="92" t="s">
        <v>2353</v>
      </c>
      <c r="BA276" s="264" t="s">
        <v>2370</v>
      </c>
      <c r="BB276" s="146">
        <v>0.8</v>
      </c>
      <c r="BC276" s="147" t="s">
        <v>2374</v>
      </c>
      <c r="BD276" s="73" t="s">
        <v>62</v>
      </c>
      <c r="BE276" s="73" t="s">
        <v>62</v>
      </c>
      <c r="BF276" s="316"/>
      <c r="BG276" s="317"/>
    </row>
    <row r="277" spans="1:61" s="31" customFormat="1" ht="409.5" hidden="1" x14ac:dyDescent="0.25">
      <c r="A277" s="25"/>
      <c r="B277" s="134">
        <v>164</v>
      </c>
      <c r="C277" s="49" t="s">
        <v>50</v>
      </c>
      <c r="D277" s="49" t="s">
        <v>101</v>
      </c>
      <c r="E277" s="49" t="s">
        <v>2222</v>
      </c>
      <c r="F277" s="49" t="s">
        <v>227</v>
      </c>
      <c r="G277" s="49">
        <v>2024</v>
      </c>
      <c r="H277" s="49">
        <v>9</v>
      </c>
      <c r="I277" s="49">
        <v>1</v>
      </c>
      <c r="J277" s="49" t="s">
        <v>2375</v>
      </c>
      <c r="K277" s="148"/>
      <c r="L277" s="49" t="s">
        <v>2376</v>
      </c>
      <c r="M277" s="49" t="s">
        <v>2377</v>
      </c>
      <c r="N277" s="154">
        <v>1</v>
      </c>
      <c r="O277" s="49">
        <v>100</v>
      </c>
      <c r="P277" s="149">
        <v>45626</v>
      </c>
      <c r="Q277" s="149">
        <v>45930</v>
      </c>
      <c r="R277" s="49" t="e">
        <f ca="1">_xll.NUM.DE.SEMANA(Q277-P277)</f>
        <v>#NAME?</v>
      </c>
      <c r="S277" s="141">
        <v>1</v>
      </c>
      <c r="T277" s="49" t="s">
        <v>2378</v>
      </c>
      <c r="U277" s="84" t="s">
        <v>2379</v>
      </c>
      <c r="V277" s="82">
        <v>1</v>
      </c>
      <c r="W277" s="50" t="s">
        <v>2380</v>
      </c>
      <c r="X277" s="202" t="s">
        <v>72</v>
      </c>
      <c r="Y277" s="202" t="s">
        <v>133</v>
      </c>
      <c r="Z277" s="115"/>
      <c r="AA277" s="115"/>
      <c r="AB277" s="115"/>
      <c r="AC277" s="115"/>
      <c r="AD277" s="115"/>
      <c r="AE277" s="115"/>
      <c r="AF277" s="115"/>
      <c r="AG277" s="115"/>
      <c r="AH277" s="115"/>
      <c r="AI277" s="115"/>
      <c r="AJ277" s="115"/>
      <c r="AK277" s="115"/>
      <c r="AL277" s="115"/>
      <c r="AM277" s="115"/>
      <c r="AN277" s="196"/>
      <c r="AO277" s="196"/>
      <c r="AP277" s="188"/>
      <c r="AQ277" s="207"/>
      <c r="AR277" s="188"/>
      <c r="AS277" s="188"/>
      <c r="AT277" s="207"/>
      <c r="AU277" s="115"/>
      <c r="AV277" s="115"/>
      <c r="AW277" s="188"/>
      <c r="AX277" s="200"/>
      <c r="AY277" s="188"/>
      <c r="AZ277" s="188"/>
      <c r="BA277" s="188"/>
      <c r="BB277" s="188"/>
      <c r="BC277" s="188"/>
      <c r="BD277" s="188"/>
      <c r="BE277" s="188"/>
      <c r="BF277" s="208"/>
      <c r="BG277" s="298"/>
    </row>
    <row r="278" spans="1:61" ht="200.1" customHeight="1" x14ac:dyDescent="0.25">
      <c r="A278" s="25"/>
      <c r="B278" s="134">
        <v>165</v>
      </c>
      <c r="C278" s="49" t="s">
        <v>50</v>
      </c>
      <c r="D278" s="49" t="s">
        <v>101</v>
      </c>
      <c r="E278" s="49" t="s">
        <v>2381</v>
      </c>
      <c r="F278" s="49" t="s">
        <v>2099</v>
      </c>
      <c r="G278" s="49">
        <v>2024</v>
      </c>
      <c r="H278" s="49">
        <v>1</v>
      </c>
      <c r="I278" s="49">
        <v>1</v>
      </c>
      <c r="J278" s="49" t="s">
        <v>2382</v>
      </c>
      <c r="K278" s="199" t="s">
        <v>2383</v>
      </c>
      <c r="L278" s="49" t="s">
        <v>2384</v>
      </c>
      <c r="M278" s="49" t="s">
        <v>2385</v>
      </c>
      <c r="N278" s="199" t="s">
        <v>2386</v>
      </c>
      <c r="O278" s="49">
        <v>3</v>
      </c>
      <c r="P278" s="135">
        <v>45658</v>
      </c>
      <c r="Q278" s="135">
        <v>46021</v>
      </c>
      <c r="R278" s="229">
        <f t="shared" ref="R278:R310" si="7">(DAYS360(P278,Q278))/360*54</f>
        <v>53.85</v>
      </c>
      <c r="S278" s="49" t="s">
        <v>60</v>
      </c>
      <c r="T278" s="49" t="s">
        <v>60</v>
      </c>
      <c r="U278" s="49" t="s">
        <v>75</v>
      </c>
      <c r="V278" s="49" t="s">
        <v>75</v>
      </c>
      <c r="W278" s="49" t="s">
        <v>75</v>
      </c>
      <c r="X278" s="89" t="s">
        <v>117</v>
      </c>
      <c r="Y278" s="89" t="s">
        <v>117</v>
      </c>
      <c r="Z278" s="49" t="s">
        <v>60</v>
      </c>
      <c r="AA278" s="49" t="s">
        <v>2387</v>
      </c>
      <c r="AB278" s="88" t="s">
        <v>2388</v>
      </c>
      <c r="AC278" s="136">
        <v>0</v>
      </c>
      <c r="AD278" s="49" t="s">
        <v>2389</v>
      </c>
      <c r="AE278" s="73" t="s">
        <v>117</v>
      </c>
      <c r="AF278" s="73" t="s">
        <v>117</v>
      </c>
      <c r="AG278" s="141">
        <v>0.45</v>
      </c>
      <c r="AH278" s="49" t="s">
        <v>2390</v>
      </c>
      <c r="AI278" s="84" t="s">
        <v>2388</v>
      </c>
      <c r="AJ278" s="141">
        <v>0.45</v>
      </c>
      <c r="AK278" s="49" t="s">
        <v>2391</v>
      </c>
      <c r="AL278" s="73" t="s">
        <v>117</v>
      </c>
      <c r="AM278" s="73" t="s">
        <v>117</v>
      </c>
      <c r="AN278" s="55"/>
      <c r="AO278" s="55"/>
      <c r="AP278" s="141">
        <v>0.75</v>
      </c>
      <c r="AQ278" s="49" t="s">
        <v>2392</v>
      </c>
      <c r="AR278" s="84" t="s">
        <v>2388</v>
      </c>
      <c r="AS278" s="114">
        <v>0.5</v>
      </c>
      <c r="AT278" s="92" t="s">
        <v>2393</v>
      </c>
      <c r="AU278" s="151" t="s">
        <v>117</v>
      </c>
      <c r="AV278" s="151" t="s">
        <v>117</v>
      </c>
      <c r="AW278" s="93"/>
      <c r="AX278" s="93"/>
      <c r="AY278" s="146">
        <v>1</v>
      </c>
      <c r="AZ278" s="92" t="s">
        <v>2394</v>
      </c>
      <c r="BA278" s="266" t="s">
        <v>2388</v>
      </c>
      <c r="BB278" s="146">
        <v>1</v>
      </c>
      <c r="BC278" s="92" t="s">
        <v>2395</v>
      </c>
      <c r="BD278" s="73" t="s">
        <v>72</v>
      </c>
      <c r="BE278" s="73" t="s">
        <v>133</v>
      </c>
      <c r="BF278" s="203" t="s">
        <v>74</v>
      </c>
      <c r="BG278" s="315" t="s">
        <v>95</v>
      </c>
    </row>
    <row r="279" spans="1:61" ht="200.1" customHeight="1" x14ac:dyDescent="0.25">
      <c r="A279" s="25"/>
      <c r="B279" s="134">
        <v>166</v>
      </c>
      <c r="C279" s="49" t="s">
        <v>50</v>
      </c>
      <c r="D279" s="49" t="s">
        <v>101</v>
      </c>
      <c r="E279" s="49" t="s">
        <v>2381</v>
      </c>
      <c r="F279" s="49" t="s">
        <v>312</v>
      </c>
      <c r="G279" s="49">
        <v>2024</v>
      </c>
      <c r="H279" s="49">
        <v>2</v>
      </c>
      <c r="I279" s="49">
        <v>1</v>
      </c>
      <c r="J279" s="49" t="s">
        <v>2396</v>
      </c>
      <c r="K279" s="49" t="s">
        <v>2397</v>
      </c>
      <c r="L279" s="49" t="s">
        <v>2398</v>
      </c>
      <c r="M279" s="49" t="s">
        <v>2399</v>
      </c>
      <c r="N279" s="199" t="s">
        <v>2400</v>
      </c>
      <c r="O279" s="49">
        <v>3</v>
      </c>
      <c r="P279" s="135">
        <v>45658</v>
      </c>
      <c r="Q279" s="135">
        <v>46021</v>
      </c>
      <c r="R279" s="229">
        <f t="shared" si="7"/>
        <v>53.85</v>
      </c>
      <c r="S279" s="49" t="s">
        <v>60</v>
      </c>
      <c r="T279" s="49" t="s">
        <v>60</v>
      </c>
      <c r="U279" s="49" t="s">
        <v>75</v>
      </c>
      <c r="V279" s="49" t="s">
        <v>75</v>
      </c>
      <c r="W279" s="49" t="s">
        <v>75</v>
      </c>
      <c r="X279" s="89" t="s">
        <v>117</v>
      </c>
      <c r="Y279" s="89" t="s">
        <v>117</v>
      </c>
      <c r="Z279" s="49" t="s">
        <v>60</v>
      </c>
      <c r="AA279" s="49" t="s">
        <v>2401</v>
      </c>
      <c r="AB279" s="87" t="s">
        <v>2402</v>
      </c>
      <c r="AC279" s="136">
        <v>0.1</v>
      </c>
      <c r="AD279" s="49" t="s">
        <v>2403</v>
      </c>
      <c r="AE279" s="73" t="s">
        <v>117</v>
      </c>
      <c r="AF279" s="73" t="s">
        <v>117</v>
      </c>
      <c r="AG279" s="141">
        <v>0.45</v>
      </c>
      <c r="AH279" s="49" t="s">
        <v>2404</v>
      </c>
      <c r="AI279" s="84" t="s">
        <v>2402</v>
      </c>
      <c r="AJ279" s="141">
        <v>0.45</v>
      </c>
      <c r="AK279" s="49" t="s">
        <v>2405</v>
      </c>
      <c r="AL279" s="73" t="s">
        <v>117</v>
      </c>
      <c r="AM279" s="73" t="s">
        <v>117</v>
      </c>
      <c r="AN279" s="55"/>
      <c r="AO279" s="55"/>
      <c r="AP279" s="141">
        <v>0.65</v>
      </c>
      <c r="AQ279" s="49" t="s">
        <v>2406</v>
      </c>
      <c r="AR279" s="84" t="s">
        <v>2402</v>
      </c>
      <c r="AS279" s="114">
        <v>0.65</v>
      </c>
      <c r="AT279" s="92" t="s">
        <v>2407</v>
      </c>
      <c r="AU279" s="151" t="s">
        <v>117</v>
      </c>
      <c r="AV279" s="151" t="s">
        <v>117</v>
      </c>
      <c r="AW279" s="93"/>
      <c r="AX279" s="93"/>
      <c r="AY279" s="146">
        <v>1</v>
      </c>
      <c r="AZ279" s="92" t="s">
        <v>2408</v>
      </c>
      <c r="BA279" s="266" t="s">
        <v>2402</v>
      </c>
      <c r="BB279" s="146">
        <v>1</v>
      </c>
      <c r="BC279" s="92" t="s">
        <v>2409</v>
      </c>
      <c r="BD279" s="73" t="s">
        <v>72</v>
      </c>
      <c r="BE279" s="73" t="s">
        <v>133</v>
      </c>
      <c r="BF279" s="203" t="s">
        <v>74</v>
      </c>
      <c r="BG279" s="315" t="s">
        <v>95</v>
      </c>
    </row>
    <row r="280" spans="1:61" ht="156" x14ac:dyDescent="0.25">
      <c r="A280" s="25"/>
      <c r="B280" s="134">
        <v>167</v>
      </c>
      <c r="C280" s="49" t="s">
        <v>50</v>
      </c>
      <c r="D280" s="49" t="s">
        <v>101</v>
      </c>
      <c r="E280" s="49" t="s">
        <v>2381</v>
      </c>
      <c r="F280" s="49" t="s">
        <v>174</v>
      </c>
      <c r="G280" s="49">
        <v>2024</v>
      </c>
      <c r="H280" s="49">
        <v>3</v>
      </c>
      <c r="I280" s="49">
        <v>1</v>
      </c>
      <c r="J280" s="49" t="s">
        <v>2410</v>
      </c>
      <c r="K280" s="49" t="s">
        <v>2411</v>
      </c>
      <c r="L280" s="49" t="s">
        <v>2412</v>
      </c>
      <c r="M280" s="49" t="s">
        <v>2413</v>
      </c>
      <c r="N280" s="199" t="s">
        <v>2386</v>
      </c>
      <c r="O280" s="49">
        <v>12</v>
      </c>
      <c r="P280" s="135">
        <v>45658</v>
      </c>
      <c r="Q280" s="135">
        <v>46021</v>
      </c>
      <c r="R280" s="229">
        <f t="shared" si="7"/>
        <v>53.85</v>
      </c>
      <c r="S280" s="49" t="s">
        <v>60</v>
      </c>
      <c r="T280" s="49" t="s">
        <v>60</v>
      </c>
      <c r="U280" s="49" t="s">
        <v>75</v>
      </c>
      <c r="V280" s="49" t="s">
        <v>75</v>
      </c>
      <c r="W280" s="49" t="s">
        <v>75</v>
      </c>
      <c r="X280" s="89" t="s">
        <v>117</v>
      </c>
      <c r="Y280" s="89" t="s">
        <v>117</v>
      </c>
      <c r="Z280" s="49" t="s">
        <v>60</v>
      </c>
      <c r="AA280" s="49" t="s">
        <v>2414</v>
      </c>
      <c r="AB280" s="87" t="s">
        <v>2415</v>
      </c>
      <c r="AC280" s="136">
        <v>0</v>
      </c>
      <c r="AD280" s="49" t="s">
        <v>2416</v>
      </c>
      <c r="AE280" s="73" t="s">
        <v>117</v>
      </c>
      <c r="AF280" s="73" t="s">
        <v>117</v>
      </c>
      <c r="AG280" s="141">
        <v>0.1</v>
      </c>
      <c r="AH280" s="49" t="s">
        <v>2417</v>
      </c>
      <c r="AI280" s="84" t="s">
        <v>2415</v>
      </c>
      <c r="AJ280" s="141">
        <v>0.1</v>
      </c>
      <c r="AK280" s="49" t="s">
        <v>2418</v>
      </c>
      <c r="AL280" s="73" t="s">
        <v>117</v>
      </c>
      <c r="AM280" s="73" t="s">
        <v>117</v>
      </c>
      <c r="AN280" s="55"/>
      <c r="AO280" s="55"/>
      <c r="AP280" s="141">
        <v>0.2</v>
      </c>
      <c r="AQ280" s="49" t="s">
        <v>2419</v>
      </c>
      <c r="AR280" s="84" t="s">
        <v>2415</v>
      </c>
      <c r="AS280" s="114">
        <v>0.25</v>
      </c>
      <c r="AT280" s="92" t="s">
        <v>2420</v>
      </c>
      <c r="AU280" s="151" t="s">
        <v>117</v>
      </c>
      <c r="AV280" s="151" t="s">
        <v>117</v>
      </c>
      <c r="AW280" s="93"/>
      <c r="AX280" s="93"/>
      <c r="AY280" s="146">
        <v>1</v>
      </c>
      <c r="AZ280" s="92" t="s">
        <v>2421</v>
      </c>
      <c r="BA280" s="266" t="s">
        <v>2415</v>
      </c>
      <c r="BB280" s="146">
        <v>0.5</v>
      </c>
      <c r="BC280" s="92" t="s">
        <v>2422</v>
      </c>
      <c r="BD280" s="73" t="s">
        <v>117</v>
      </c>
      <c r="BE280" s="73" t="s">
        <v>117</v>
      </c>
      <c r="BF280" s="203"/>
      <c r="BG280" s="315"/>
    </row>
    <row r="281" spans="1:61" ht="200.1" customHeight="1" x14ac:dyDescent="0.25">
      <c r="A281" s="25"/>
      <c r="B281" s="134">
        <v>168</v>
      </c>
      <c r="C281" s="49" t="s">
        <v>50</v>
      </c>
      <c r="D281" s="49" t="s">
        <v>101</v>
      </c>
      <c r="E281" s="49" t="s">
        <v>2381</v>
      </c>
      <c r="F281" s="49" t="s">
        <v>174</v>
      </c>
      <c r="G281" s="49">
        <v>2024</v>
      </c>
      <c r="H281" s="49">
        <v>4</v>
      </c>
      <c r="I281" s="49">
        <v>1</v>
      </c>
      <c r="J281" s="49" t="s">
        <v>2423</v>
      </c>
      <c r="K281" s="49" t="s">
        <v>2424</v>
      </c>
      <c r="L281" s="49" t="s">
        <v>2425</v>
      </c>
      <c r="M281" s="49" t="s">
        <v>2426</v>
      </c>
      <c r="N281" s="199" t="s">
        <v>2427</v>
      </c>
      <c r="O281" s="49">
        <v>12</v>
      </c>
      <c r="P281" s="135">
        <v>45658</v>
      </c>
      <c r="Q281" s="135">
        <v>46022</v>
      </c>
      <c r="R281" s="229">
        <f t="shared" si="7"/>
        <v>54</v>
      </c>
      <c r="S281" s="49" t="s">
        <v>60</v>
      </c>
      <c r="T281" s="49" t="s">
        <v>60</v>
      </c>
      <c r="U281" s="49" t="s">
        <v>75</v>
      </c>
      <c r="V281" s="49" t="s">
        <v>75</v>
      </c>
      <c r="W281" s="49" t="s">
        <v>75</v>
      </c>
      <c r="X281" s="89" t="s">
        <v>117</v>
      </c>
      <c r="Y281" s="89" t="s">
        <v>117</v>
      </c>
      <c r="Z281" s="49" t="s">
        <v>60</v>
      </c>
      <c r="AA281" s="49" t="s">
        <v>2428</v>
      </c>
      <c r="AB281" s="87" t="s">
        <v>2429</v>
      </c>
      <c r="AC281" s="136">
        <v>0</v>
      </c>
      <c r="AD281" s="49" t="s">
        <v>2430</v>
      </c>
      <c r="AE281" s="73" t="s">
        <v>117</v>
      </c>
      <c r="AF281" s="73" t="s">
        <v>117</v>
      </c>
      <c r="AG281" s="141">
        <v>0.05</v>
      </c>
      <c r="AH281" s="49" t="s">
        <v>2431</v>
      </c>
      <c r="AI281" s="84" t="s">
        <v>2429</v>
      </c>
      <c r="AJ281" s="141">
        <v>0.1</v>
      </c>
      <c r="AK281" s="49" t="s">
        <v>2432</v>
      </c>
      <c r="AL281" s="73" t="s">
        <v>117</v>
      </c>
      <c r="AM281" s="73" t="s">
        <v>117</v>
      </c>
      <c r="AN281" s="55"/>
      <c r="AO281" s="55"/>
      <c r="AP281" s="141">
        <v>0.15</v>
      </c>
      <c r="AQ281" s="49" t="s">
        <v>2433</v>
      </c>
      <c r="AR281" s="84" t="s">
        <v>2429</v>
      </c>
      <c r="AS281" s="114">
        <v>0.15</v>
      </c>
      <c r="AT281" s="92" t="s">
        <v>2434</v>
      </c>
      <c r="AU281" s="151" t="s">
        <v>117</v>
      </c>
      <c r="AV281" s="151" t="s">
        <v>117</v>
      </c>
      <c r="AW281" s="93"/>
      <c r="AX281" s="93"/>
      <c r="AY281" s="146">
        <v>1</v>
      </c>
      <c r="AZ281" s="92" t="s">
        <v>2435</v>
      </c>
      <c r="BA281" s="266" t="s">
        <v>2429</v>
      </c>
      <c r="BB281" s="146">
        <v>1</v>
      </c>
      <c r="BC281" s="92" t="s">
        <v>2436</v>
      </c>
      <c r="BD281" s="73" t="s">
        <v>72</v>
      </c>
      <c r="BE281" s="73" t="s">
        <v>133</v>
      </c>
      <c r="BF281" s="203" t="s">
        <v>74</v>
      </c>
      <c r="BG281" s="315" t="s">
        <v>95</v>
      </c>
    </row>
    <row r="282" spans="1:61" ht="200.1" customHeight="1" x14ac:dyDescent="0.25">
      <c r="A282" s="25"/>
      <c r="B282" s="134">
        <v>169</v>
      </c>
      <c r="C282" s="49" t="s">
        <v>50</v>
      </c>
      <c r="D282" s="49" t="s">
        <v>101</v>
      </c>
      <c r="E282" s="49" t="s">
        <v>2381</v>
      </c>
      <c r="F282" s="49" t="s">
        <v>323</v>
      </c>
      <c r="G282" s="49">
        <v>2024</v>
      </c>
      <c r="H282" s="49">
        <v>5</v>
      </c>
      <c r="I282" s="49">
        <v>1</v>
      </c>
      <c r="J282" s="49" t="s">
        <v>2437</v>
      </c>
      <c r="K282" s="49" t="s">
        <v>2438</v>
      </c>
      <c r="L282" s="49" t="s">
        <v>2439</v>
      </c>
      <c r="M282" s="49" t="s">
        <v>2440</v>
      </c>
      <c r="N282" s="199" t="s">
        <v>2441</v>
      </c>
      <c r="O282" s="49">
        <v>12</v>
      </c>
      <c r="P282" s="135">
        <v>45658</v>
      </c>
      <c r="Q282" s="135">
        <v>46022</v>
      </c>
      <c r="R282" s="229">
        <f t="shared" si="7"/>
        <v>54</v>
      </c>
      <c r="S282" s="49" t="s">
        <v>60</v>
      </c>
      <c r="T282" s="49" t="s">
        <v>60</v>
      </c>
      <c r="U282" s="49" t="s">
        <v>75</v>
      </c>
      <c r="V282" s="49" t="s">
        <v>75</v>
      </c>
      <c r="W282" s="49" t="s">
        <v>75</v>
      </c>
      <c r="X282" s="89" t="s">
        <v>117</v>
      </c>
      <c r="Y282" s="89" t="s">
        <v>117</v>
      </c>
      <c r="Z282" s="49" t="s">
        <v>60</v>
      </c>
      <c r="AA282" s="49" t="s">
        <v>2442</v>
      </c>
      <c r="AB282" s="87" t="s">
        <v>2443</v>
      </c>
      <c r="AC282" s="136">
        <v>0</v>
      </c>
      <c r="AD282" s="49" t="s">
        <v>2444</v>
      </c>
      <c r="AE282" s="73" t="s">
        <v>117</v>
      </c>
      <c r="AF282" s="73" t="s">
        <v>117</v>
      </c>
      <c r="AG282" s="141">
        <v>0.45</v>
      </c>
      <c r="AH282" s="49" t="s">
        <v>2445</v>
      </c>
      <c r="AI282" s="84" t="s">
        <v>2443</v>
      </c>
      <c r="AJ282" s="141">
        <v>0.2</v>
      </c>
      <c r="AK282" s="49" t="s">
        <v>2446</v>
      </c>
      <c r="AL282" s="73" t="s">
        <v>117</v>
      </c>
      <c r="AM282" s="73" t="s">
        <v>117</v>
      </c>
      <c r="AN282" s="55"/>
      <c r="AO282" s="55"/>
      <c r="AP282" s="141">
        <v>0.5</v>
      </c>
      <c r="AQ282" s="49" t="s">
        <v>2447</v>
      </c>
      <c r="AR282" s="84" t="s">
        <v>2443</v>
      </c>
      <c r="AS282" s="114">
        <v>0.5</v>
      </c>
      <c r="AT282" s="92" t="s">
        <v>2448</v>
      </c>
      <c r="AU282" s="151" t="s">
        <v>117</v>
      </c>
      <c r="AV282" s="151" t="s">
        <v>117</v>
      </c>
      <c r="AW282" s="93"/>
      <c r="AX282" s="93"/>
      <c r="AY282" s="146">
        <v>1</v>
      </c>
      <c r="AZ282" s="92" t="s">
        <v>2449</v>
      </c>
      <c r="BA282" s="266" t="s">
        <v>2443</v>
      </c>
      <c r="BB282" s="146">
        <v>1</v>
      </c>
      <c r="BC282" s="92" t="s">
        <v>2450</v>
      </c>
      <c r="BD282" s="73" t="s">
        <v>72</v>
      </c>
      <c r="BE282" s="73" t="s">
        <v>133</v>
      </c>
      <c r="BF282" s="203" t="s">
        <v>74</v>
      </c>
      <c r="BG282" s="315" t="s">
        <v>95</v>
      </c>
    </row>
    <row r="283" spans="1:61" ht="200.1" customHeight="1" x14ac:dyDescent="0.25">
      <c r="A283" s="25"/>
      <c r="B283" s="134">
        <v>170</v>
      </c>
      <c r="C283" s="49" t="s">
        <v>50</v>
      </c>
      <c r="D283" s="49" t="s">
        <v>101</v>
      </c>
      <c r="E283" s="49" t="s">
        <v>2381</v>
      </c>
      <c r="F283" s="49" t="s">
        <v>323</v>
      </c>
      <c r="G283" s="49">
        <v>2024</v>
      </c>
      <c r="H283" s="49">
        <v>6</v>
      </c>
      <c r="I283" s="49">
        <v>1</v>
      </c>
      <c r="J283" s="49" t="s">
        <v>2451</v>
      </c>
      <c r="K283" s="49" t="s">
        <v>2452</v>
      </c>
      <c r="L283" s="49" t="s">
        <v>2453</v>
      </c>
      <c r="M283" s="49" t="s">
        <v>2454</v>
      </c>
      <c r="N283" s="199" t="s">
        <v>2455</v>
      </c>
      <c r="O283" s="49">
        <v>12</v>
      </c>
      <c r="P283" s="135">
        <v>45658</v>
      </c>
      <c r="Q283" s="135">
        <v>46022</v>
      </c>
      <c r="R283" s="229">
        <f t="shared" si="7"/>
        <v>54</v>
      </c>
      <c r="S283" s="49" t="s">
        <v>60</v>
      </c>
      <c r="T283" s="49" t="s">
        <v>60</v>
      </c>
      <c r="U283" s="49" t="s">
        <v>75</v>
      </c>
      <c r="V283" s="49" t="s">
        <v>75</v>
      </c>
      <c r="W283" s="49" t="s">
        <v>75</v>
      </c>
      <c r="X283" s="89" t="s">
        <v>117</v>
      </c>
      <c r="Y283" s="89" t="s">
        <v>117</v>
      </c>
      <c r="Z283" s="49" t="s">
        <v>60</v>
      </c>
      <c r="AA283" s="49" t="s">
        <v>2456</v>
      </c>
      <c r="AB283" s="87" t="s">
        <v>2457</v>
      </c>
      <c r="AC283" s="136">
        <v>0</v>
      </c>
      <c r="AD283" s="49" t="s">
        <v>2458</v>
      </c>
      <c r="AE283" s="73" t="s">
        <v>117</v>
      </c>
      <c r="AF283" s="73" t="s">
        <v>117</v>
      </c>
      <c r="AG283" s="141">
        <v>0.25</v>
      </c>
      <c r="AH283" s="49" t="s">
        <v>2459</v>
      </c>
      <c r="AI283" s="84" t="s">
        <v>2457</v>
      </c>
      <c r="AJ283" s="141">
        <v>0.1</v>
      </c>
      <c r="AK283" s="49" t="s">
        <v>2460</v>
      </c>
      <c r="AL283" s="73" t="s">
        <v>117</v>
      </c>
      <c r="AM283" s="73" t="s">
        <v>117</v>
      </c>
      <c r="AN283" s="55"/>
      <c r="AO283" s="55"/>
      <c r="AP283" s="141">
        <v>0.5</v>
      </c>
      <c r="AQ283" s="49" t="s">
        <v>2461</v>
      </c>
      <c r="AR283" s="84" t="s">
        <v>2457</v>
      </c>
      <c r="AS283" s="114">
        <v>0.5</v>
      </c>
      <c r="AT283" s="92" t="s">
        <v>2462</v>
      </c>
      <c r="AU283" s="151" t="s">
        <v>117</v>
      </c>
      <c r="AV283" s="151" t="s">
        <v>117</v>
      </c>
      <c r="AW283" s="93"/>
      <c r="AX283" s="93"/>
      <c r="AY283" s="146">
        <v>1</v>
      </c>
      <c r="AZ283" s="92" t="s">
        <v>2463</v>
      </c>
      <c r="BA283" s="266" t="s">
        <v>2457</v>
      </c>
      <c r="BB283" s="146">
        <v>0.9</v>
      </c>
      <c r="BC283" s="92" t="s">
        <v>2464</v>
      </c>
      <c r="BD283" s="73" t="s">
        <v>117</v>
      </c>
      <c r="BE283" s="73" t="s">
        <v>117</v>
      </c>
      <c r="BF283" s="203"/>
      <c r="BG283" s="315"/>
    </row>
    <row r="284" spans="1:61" ht="200.1" customHeight="1" x14ac:dyDescent="0.25">
      <c r="A284" s="25"/>
      <c r="B284" s="134">
        <v>171</v>
      </c>
      <c r="C284" s="49" t="s">
        <v>50</v>
      </c>
      <c r="D284" s="49" t="s">
        <v>101</v>
      </c>
      <c r="E284" s="49" t="s">
        <v>2381</v>
      </c>
      <c r="F284" s="49" t="s">
        <v>227</v>
      </c>
      <c r="G284" s="49">
        <v>2024</v>
      </c>
      <c r="H284" s="49">
        <v>7</v>
      </c>
      <c r="I284" s="49">
        <v>1</v>
      </c>
      <c r="J284" s="49" t="s">
        <v>2465</v>
      </c>
      <c r="K284" s="49" t="s">
        <v>2466</v>
      </c>
      <c r="L284" s="49" t="s">
        <v>2467</v>
      </c>
      <c r="M284" s="49" t="s">
        <v>2468</v>
      </c>
      <c r="N284" s="199" t="s">
        <v>2469</v>
      </c>
      <c r="O284" s="49">
        <v>2</v>
      </c>
      <c r="P284" s="135">
        <v>45658</v>
      </c>
      <c r="Q284" s="135">
        <v>46022</v>
      </c>
      <c r="R284" s="229">
        <f t="shared" si="7"/>
        <v>54</v>
      </c>
      <c r="S284" s="49" t="s">
        <v>60</v>
      </c>
      <c r="T284" s="49" t="s">
        <v>60</v>
      </c>
      <c r="U284" s="49" t="s">
        <v>75</v>
      </c>
      <c r="V284" s="49" t="s">
        <v>75</v>
      </c>
      <c r="W284" s="49" t="s">
        <v>75</v>
      </c>
      <c r="X284" s="89" t="s">
        <v>117</v>
      </c>
      <c r="Y284" s="89" t="s">
        <v>117</v>
      </c>
      <c r="Z284" s="49" t="s">
        <v>60</v>
      </c>
      <c r="AA284" s="49" t="s">
        <v>2470</v>
      </c>
      <c r="AB284" s="87" t="s">
        <v>2471</v>
      </c>
      <c r="AC284" s="136">
        <v>0</v>
      </c>
      <c r="AD284" s="49" t="s">
        <v>2472</v>
      </c>
      <c r="AE284" s="73" t="s">
        <v>117</v>
      </c>
      <c r="AF284" s="73" t="s">
        <v>117</v>
      </c>
      <c r="AG284" s="141">
        <v>0.65</v>
      </c>
      <c r="AH284" s="49" t="s">
        <v>2473</v>
      </c>
      <c r="AI284" s="84" t="s">
        <v>2471</v>
      </c>
      <c r="AJ284" s="141">
        <v>0.65</v>
      </c>
      <c r="AK284" s="49" t="s">
        <v>2474</v>
      </c>
      <c r="AL284" s="73" t="s">
        <v>117</v>
      </c>
      <c r="AM284" s="73" t="s">
        <v>117</v>
      </c>
      <c r="AN284" s="55"/>
      <c r="AO284" s="55"/>
      <c r="AP284" s="141">
        <v>0.75</v>
      </c>
      <c r="AQ284" s="49" t="s">
        <v>2475</v>
      </c>
      <c r="AR284" s="84" t="s">
        <v>2471</v>
      </c>
      <c r="AS284" s="114">
        <v>0.75</v>
      </c>
      <c r="AT284" s="92" t="s">
        <v>2476</v>
      </c>
      <c r="AU284" s="151" t="s">
        <v>117</v>
      </c>
      <c r="AV284" s="151" t="s">
        <v>117</v>
      </c>
      <c r="AW284" s="93"/>
      <c r="AX284" s="93"/>
      <c r="AY284" s="146">
        <v>1</v>
      </c>
      <c r="AZ284" s="92" t="s">
        <v>2477</v>
      </c>
      <c r="BA284" s="266" t="s">
        <v>2471</v>
      </c>
      <c r="BB284" s="146">
        <v>1</v>
      </c>
      <c r="BC284" s="92" t="s">
        <v>2478</v>
      </c>
      <c r="BD284" s="73" t="s">
        <v>72</v>
      </c>
      <c r="BE284" s="73" t="s">
        <v>133</v>
      </c>
      <c r="BF284" s="203" t="s">
        <v>74</v>
      </c>
      <c r="BG284" s="315" t="s">
        <v>95</v>
      </c>
    </row>
    <row r="285" spans="1:61" ht="144" x14ac:dyDescent="0.25">
      <c r="A285" s="25"/>
      <c r="B285" s="134">
        <v>172</v>
      </c>
      <c r="C285" s="49" t="s">
        <v>50</v>
      </c>
      <c r="D285" s="49" t="s">
        <v>101</v>
      </c>
      <c r="E285" s="49" t="s">
        <v>1291</v>
      </c>
      <c r="F285" s="49" t="s">
        <v>2099</v>
      </c>
      <c r="G285" s="49">
        <v>2024</v>
      </c>
      <c r="H285" s="49">
        <v>1</v>
      </c>
      <c r="I285" s="49">
        <v>1</v>
      </c>
      <c r="J285" s="49" t="s">
        <v>2479</v>
      </c>
      <c r="K285" s="49" t="s">
        <v>2480</v>
      </c>
      <c r="L285" s="49" t="s">
        <v>2481</v>
      </c>
      <c r="M285" s="49" t="s">
        <v>2482</v>
      </c>
      <c r="N285" s="393" t="s">
        <v>2483</v>
      </c>
      <c r="O285" s="49">
        <v>12</v>
      </c>
      <c r="P285" s="135">
        <v>45658</v>
      </c>
      <c r="Q285" s="135">
        <v>46022</v>
      </c>
      <c r="R285" s="229">
        <f t="shared" si="7"/>
        <v>54</v>
      </c>
      <c r="S285" s="49" t="s">
        <v>60</v>
      </c>
      <c r="T285" s="49" t="s">
        <v>60</v>
      </c>
      <c r="U285" s="49" t="s">
        <v>75</v>
      </c>
      <c r="V285" s="49" t="s">
        <v>75</v>
      </c>
      <c r="W285" s="49" t="s">
        <v>75</v>
      </c>
      <c r="X285" s="89" t="s">
        <v>117</v>
      </c>
      <c r="Y285" s="89" t="s">
        <v>117</v>
      </c>
      <c r="Z285" s="49" t="s">
        <v>60</v>
      </c>
      <c r="AA285" s="49" t="s">
        <v>2484</v>
      </c>
      <c r="AB285" s="85" t="s">
        <v>2485</v>
      </c>
      <c r="AC285" s="137">
        <v>0.25</v>
      </c>
      <c r="AD285" s="143" t="s">
        <v>2486</v>
      </c>
      <c r="AE285" s="73" t="s">
        <v>117</v>
      </c>
      <c r="AF285" s="73" t="s">
        <v>117</v>
      </c>
      <c r="AG285" s="141">
        <v>0.5</v>
      </c>
      <c r="AH285" s="49" t="s">
        <v>2487</v>
      </c>
      <c r="AI285" s="85" t="s">
        <v>2488</v>
      </c>
      <c r="AJ285" s="141">
        <v>0.5</v>
      </c>
      <c r="AK285" s="49" t="s">
        <v>2489</v>
      </c>
      <c r="AL285" s="73" t="s">
        <v>117</v>
      </c>
      <c r="AM285" s="73" t="s">
        <v>117</v>
      </c>
      <c r="AN285" s="55"/>
      <c r="AO285" s="55"/>
      <c r="AP285" s="141">
        <v>0.75</v>
      </c>
      <c r="AQ285" s="49" t="s">
        <v>2490</v>
      </c>
      <c r="AR285" s="91" t="s">
        <v>2491</v>
      </c>
      <c r="AS285" s="141">
        <v>0.75</v>
      </c>
      <c r="AT285" s="49" t="s">
        <v>2492</v>
      </c>
      <c r="AU285" s="73" t="s">
        <v>117</v>
      </c>
      <c r="AV285" s="73" t="s">
        <v>117</v>
      </c>
      <c r="AW285" s="73"/>
      <c r="AX285" s="73"/>
      <c r="AY285" s="146">
        <v>1</v>
      </c>
      <c r="AZ285" s="92" t="s">
        <v>2493</v>
      </c>
      <c r="BA285" s="266" t="s">
        <v>2485</v>
      </c>
      <c r="BB285" s="146">
        <v>1</v>
      </c>
      <c r="BC285" s="92" t="s">
        <v>2494</v>
      </c>
      <c r="BD285" s="73" t="s">
        <v>72</v>
      </c>
      <c r="BE285" s="73" t="s">
        <v>133</v>
      </c>
      <c r="BF285" s="316" t="s">
        <v>74</v>
      </c>
      <c r="BG285" s="317" t="s">
        <v>95</v>
      </c>
    </row>
    <row r="286" spans="1:61" ht="120" x14ac:dyDescent="0.25">
      <c r="A286" s="25"/>
      <c r="B286" s="134">
        <v>173</v>
      </c>
      <c r="C286" s="49" t="s">
        <v>50</v>
      </c>
      <c r="D286" s="49" t="s">
        <v>101</v>
      </c>
      <c r="E286" s="49" t="s">
        <v>1291</v>
      </c>
      <c r="F286" s="49" t="s">
        <v>312</v>
      </c>
      <c r="G286" s="49">
        <v>2024</v>
      </c>
      <c r="H286" s="49">
        <v>2</v>
      </c>
      <c r="I286" s="49">
        <v>1</v>
      </c>
      <c r="J286" s="49" t="s">
        <v>2495</v>
      </c>
      <c r="K286" s="49" t="s">
        <v>2496</v>
      </c>
      <c r="L286" s="49" t="s">
        <v>2497</v>
      </c>
      <c r="M286" s="49" t="s">
        <v>2498</v>
      </c>
      <c r="N286" s="393" t="s">
        <v>2483</v>
      </c>
      <c r="O286" s="49">
        <v>12</v>
      </c>
      <c r="P286" s="135">
        <v>45658</v>
      </c>
      <c r="Q286" s="135">
        <v>46022</v>
      </c>
      <c r="R286" s="229">
        <f t="shared" si="7"/>
        <v>54</v>
      </c>
      <c r="S286" s="49" t="s">
        <v>60</v>
      </c>
      <c r="T286" s="49" t="s">
        <v>60</v>
      </c>
      <c r="U286" s="49" t="s">
        <v>75</v>
      </c>
      <c r="V286" s="49" t="s">
        <v>75</v>
      </c>
      <c r="W286" s="49" t="s">
        <v>75</v>
      </c>
      <c r="X286" s="89" t="s">
        <v>117</v>
      </c>
      <c r="Y286" s="89" t="s">
        <v>117</v>
      </c>
      <c r="Z286" s="141">
        <v>0.3</v>
      </c>
      <c r="AA286" s="49" t="s">
        <v>2499</v>
      </c>
      <c r="AB286" s="85" t="s">
        <v>2500</v>
      </c>
      <c r="AC286" s="141">
        <v>0.25</v>
      </c>
      <c r="AD286" s="49" t="s">
        <v>2501</v>
      </c>
      <c r="AE286" s="73" t="s">
        <v>117</v>
      </c>
      <c r="AF286" s="73" t="s">
        <v>117</v>
      </c>
      <c r="AG286" s="141">
        <v>0.5</v>
      </c>
      <c r="AH286" s="49" t="s">
        <v>2502</v>
      </c>
      <c r="AI286" s="85" t="s">
        <v>2503</v>
      </c>
      <c r="AJ286" s="141">
        <v>0.5</v>
      </c>
      <c r="AK286" s="49" t="s">
        <v>2504</v>
      </c>
      <c r="AL286" s="73" t="s">
        <v>117</v>
      </c>
      <c r="AM286" s="73" t="s">
        <v>117</v>
      </c>
      <c r="AN286" s="55"/>
      <c r="AO286" s="55"/>
      <c r="AP286" s="141">
        <v>0.75</v>
      </c>
      <c r="AQ286" s="49" t="s">
        <v>2505</v>
      </c>
      <c r="AR286" s="91" t="s">
        <v>2500</v>
      </c>
      <c r="AS286" s="141">
        <v>0.75</v>
      </c>
      <c r="AT286" s="49" t="s">
        <v>2506</v>
      </c>
      <c r="AU286" s="73" t="s">
        <v>117</v>
      </c>
      <c r="AV286" s="73" t="s">
        <v>117</v>
      </c>
      <c r="AW286" s="73"/>
      <c r="AX286" s="73"/>
      <c r="AY286" s="146">
        <v>1</v>
      </c>
      <c r="AZ286" s="92" t="s">
        <v>2507</v>
      </c>
      <c r="BA286" s="266" t="s">
        <v>2500</v>
      </c>
      <c r="BB286" s="146">
        <v>1</v>
      </c>
      <c r="BC286" s="92" t="s">
        <v>2508</v>
      </c>
      <c r="BD286" s="73" t="s">
        <v>72</v>
      </c>
      <c r="BE286" s="73" t="s">
        <v>133</v>
      </c>
      <c r="BF286" s="316" t="s">
        <v>74</v>
      </c>
      <c r="BG286" s="317" t="s">
        <v>95</v>
      </c>
    </row>
    <row r="287" spans="1:61" ht="96" x14ac:dyDescent="0.25">
      <c r="A287" s="25"/>
      <c r="B287" s="134">
        <v>174</v>
      </c>
      <c r="C287" s="49" t="s">
        <v>50</v>
      </c>
      <c r="D287" s="49" t="s">
        <v>101</v>
      </c>
      <c r="E287" s="49" t="s">
        <v>1291</v>
      </c>
      <c r="F287" s="49" t="s">
        <v>323</v>
      </c>
      <c r="G287" s="49">
        <v>2024</v>
      </c>
      <c r="H287" s="49">
        <v>3</v>
      </c>
      <c r="I287" s="49">
        <v>1</v>
      </c>
      <c r="J287" s="49" t="s">
        <v>2509</v>
      </c>
      <c r="K287" s="49" t="s">
        <v>2510</v>
      </c>
      <c r="L287" s="49" t="s">
        <v>2511</v>
      </c>
      <c r="M287" s="49" t="s">
        <v>2512</v>
      </c>
      <c r="N287" s="393" t="s">
        <v>2483</v>
      </c>
      <c r="O287" s="49">
        <v>12</v>
      </c>
      <c r="P287" s="135">
        <v>45658</v>
      </c>
      <c r="Q287" s="135">
        <v>46022</v>
      </c>
      <c r="R287" s="229">
        <f t="shared" si="7"/>
        <v>54</v>
      </c>
      <c r="S287" s="49" t="s">
        <v>60</v>
      </c>
      <c r="T287" s="49" t="s">
        <v>60</v>
      </c>
      <c r="U287" s="49" t="s">
        <v>75</v>
      </c>
      <c r="V287" s="49" t="s">
        <v>75</v>
      </c>
      <c r="W287" s="49" t="s">
        <v>75</v>
      </c>
      <c r="X287" s="89" t="s">
        <v>117</v>
      </c>
      <c r="Y287" s="89" t="s">
        <v>117</v>
      </c>
      <c r="Z287" s="49" t="s">
        <v>60</v>
      </c>
      <c r="AA287" s="49" t="s">
        <v>2513</v>
      </c>
      <c r="AB287" s="85" t="s">
        <v>2514</v>
      </c>
      <c r="AC287" s="141">
        <v>0.25</v>
      </c>
      <c r="AD287" s="49" t="s">
        <v>2515</v>
      </c>
      <c r="AE287" s="73" t="s">
        <v>117</v>
      </c>
      <c r="AF287" s="73" t="s">
        <v>117</v>
      </c>
      <c r="AG287" s="141">
        <v>0.5</v>
      </c>
      <c r="AH287" s="49" t="s">
        <v>2516</v>
      </c>
      <c r="AI287" s="85" t="s">
        <v>2517</v>
      </c>
      <c r="AJ287" s="141">
        <v>0.5</v>
      </c>
      <c r="AK287" s="49" t="s">
        <v>2518</v>
      </c>
      <c r="AL287" s="73" t="s">
        <v>117</v>
      </c>
      <c r="AM287" s="73" t="s">
        <v>117</v>
      </c>
      <c r="AN287" s="55"/>
      <c r="AO287" s="55"/>
      <c r="AP287" s="141">
        <v>0.75</v>
      </c>
      <c r="AQ287" s="49" t="s">
        <v>2519</v>
      </c>
      <c r="AR287" s="91" t="s">
        <v>2514</v>
      </c>
      <c r="AS287" s="141">
        <v>0.75</v>
      </c>
      <c r="AT287" s="49" t="s">
        <v>2520</v>
      </c>
      <c r="AU287" s="73" t="s">
        <v>117</v>
      </c>
      <c r="AV287" s="73" t="s">
        <v>117</v>
      </c>
      <c r="AW287" s="73"/>
      <c r="AX287" s="73"/>
      <c r="AY287" s="146">
        <v>1</v>
      </c>
      <c r="AZ287" s="92" t="s">
        <v>2521</v>
      </c>
      <c r="BA287" s="266" t="s">
        <v>2514</v>
      </c>
      <c r="BB287" s="146">
        <v>0.75</v>
      </c>
      <c r="BC287" s="92" t="s">
        <v>2522</v>
      </c>
      <c r="BD287" s="73" t="s">
        <v>62</v>
      </c>
      <c r="BE287" s="73" t="s">
        <v>62</v>
      </c>
      <c r="BF287" s="316"/>
      <c r="BG287" s="317"/>
    </row>
    <row r="288" spans="1:61" ht="156" x14ac:dyDescent="0.25">
      <c r="A288" s="25"/>
      <c r="B288" s="134">
        <v>175</v>
      </c>
      <c r="C288" s="49" t="s">
        <v>50</v>
      </c>
      <c r="D288" s="49" t="s">
        <v>101</v>
      </c>
      <c r="E288" s="49" t="s">
        <v>1291</v>
      </c>
      <c r="F288" s="49" t="s">
        <v>227</v>
      </c>
      <c r="G288" s="49">
        <v>2024</v>
      </c>
      <c r="H288" s="49">
        <v>4</v>
      </c>
      <c r="I288" s="49">
        <v>1</v>
      </c>
      <c r="J288" s="49" t="s">
        <v>2523</v>
      </c>
      <c r="K288" s="49" t="s">
        <v>2524</v>
      </c>
      <c r="L288" s="49" t="s">
        <v>2525</v>
      </c>
      <c r="M288" s="49" t="s">
        <v>2526</v>
      </c>
      <c r="N288" s="393" t="s">
        <v>2483</v>
      </c>
      <c r="O288" s="155">
        <v>3</v>
      </c>
      <c r="P288" s="135">
        <v>45658</v>
      </c>
      <c r="Q288" s="135">
        <v>45747</v>
      </c>
      <c r="R288" s="229">
        <f t="shared" si="7"/>
        <v>13.5</v>
      </c>
      <c r="S288" s="49" t="s">
        <v>60</v>
      </c>
      <c r="T288" s="49" t="s">
        <v>60</v>
      </c>
      <c r="U288" s="49" t="s">
        <v>75</v>
      </c>
      <c r="V288" s="49" t="s">
        <v>75</v>
      </c>
      <c r="W288" s="49" t="s">
        <v>75</v>
      </c>
      <c r="X288" s="89" t="s">
        <v>117</v>
      </c>
      <c r="Y288" s="89" t="s">
        <v>117</v>
      </c>
      <c r="Z288" s="49" t="s">
        <v>60</v>
      </c>
      <c r="AA288" s="49" t="s">
        <v>2527</v>
      </c>
      <c r="AB288" s="85" t="s">
        <v>2528</v>
      </c>
      <c r="AC288" s="141">
        <v>0</v>
      </c>
      <c r="AD288" s="49" t="s">
        <v>2529</v>
      </c>
      <c r="AE288" s="73" t="s">
        <v>117</v>
      </c>
      <c r="AF288" s="73" t="s">
        <v>117</v>
      </c>
      <c r="AG288" s="141">
        <v>0.5</v>
      </c>
      <c r="AH288" s="49" t="s">
        <v>2530</v>
      </c>
      <c r="AI288" s="85" t="s">
        <v>2531</v>
      </c>
      <c r="AJ288" s="141">
        <v>0.5</v>
      </c>
      <c r="AK288" s="49" t="s">
        <v>2532</v>
      </c>
      <c r="AL288" s="73" t="s">
        <v>117</v>
      </c>
      <c r="AM288" s="73" t="s">
        <v>117</v>
      </c>
      <c r="AN288" s="55"/>
      <c r="AO288" s="55"/>
      <c r="AP288" s="141">
        <v>0.75</v>
      </c>
      <c r="AQ288" s="49" t="s">
        <v>2533</v>
      </c>
      <c r="AR288" s="91" t="s">
        <v>2534</v>
      </c>
      <c r="AS288" s="141">
        <v>0.6</v>
      </c>
      <c r="AT288" s="49" t="s">
        <v>2535</v>
      </c>
      <c r="AU288" s="156" t="s">
        <v>62</v>
      </c>
      <c r="AV288" s="156" t="s">
        <v>62</v>
      </c>
      <c r="AW288" s="73"/>
      <c r="AX288" s="73"/>
      <c r="AY288" s="146">
        <v>0.6</v>
      </c>
      <c r="AZ288" s="92" t="s">
        <v>2536</v>
      </c>
      <c r="BA288" s="266" t="s">
        <v>2534</v>
      </c>
      <c r="BB288" s="146">
        <v>0.6</v>
      </c>
      <c r="BC288" s="92" t="s">
        <v>2537</v>
      </c>
      <c r="BD288" s="73" t="s">
        <v>62</v>
      </c>
      <c r="BE288" s="73" t="s">
        <v>62</v>
      </c>
      <c r="BF288" s="316"/>
      <c r="BG288" s="317"/>
    </row>
    <row r="289" spans="1:59" ht="120" x14ac:dyDescent="0.25">
      <c r="A289" s="25"/>
      <c r="B289" s="134">
        <v>176</v>
      </c>
      <c r="C289" s="49" t="s">
        <v>50</v>
      </c>
      <c r="D289" s="49" t="s">
        <v>101</v>
      </c>
      <c r="E289" s="49" t="s">
        <v>1291</v>
      </c>
      <c r="F289" s="49" t="s">
        <v>227</v>
      </c>
      <c r="G289" s="49">
        <v>2024</v>
      </c>
      <c r="H289" s="49">
        <v>5</v>
      </c>
      <c r="I289" s="49">
        <v>1</v>
      </c>
      <c r="J289" s="49" t="s">
        <v>2538</v>
      </c>
      <c r="K289" s="49" t="s">
        <v>2539</v>
      </c>
      <c r="L289" s="49" t="s">
        <v>2540</v>
      </c>
      <c r="M289" s="49" t="s">
        <v>2541</v>
      </c>
      <c r="N289" s="199" t="s">
        <v>2483</v>
      </c>
      <c r="O289" s="155">
        <v>12</v>
      </c>
      <c r="P289" s="135">
        <v>45658</v>
      </c>
      <c r="Q289" s="135">
        <v>46022</v>
      </c>
      <c r="R289" s="229">
        <f t="shared" si="7"/>
        <v>54</v>
      </c>
      <c r="S289" s="49" t="s">
        <v>60</v>
      </c>
      <c r="T289" s="49" t="s">
        <v>60</v>
      </c>
      <c r="U289" s="49" t="s">
        <v>75</v>
      </c>
      <c r="V289" s="49" t="s">
        <v>75</v>
      </c>
      <c r="W289" s="49" t="s">
        <v>75</v>
      </c>
      <c r="X289" s="89" t="s">
        <v>117</v>
      </c>
      <c r="Y289" s="89" t="s">
        <v>117</v>
      </c>
      <c r="Z289" s="49" t="s">
        <v>60</v>
      </c>
      <c r="AA289" s="49" t="s">
        <v>2542</v>
      </c>
      <c r="AB289" s="85" t="s">
        <v>2543</v>
      </c>
      <c r="AC289" s="141">
        <v>0.25</v>
      </c>
      <c r="AD289" s="49" t="s">
        <v>2544</v>
      </c>
      <c r="AE289" s="73" t="s">
        <v>117</v>
      </c>
      <c r="AF289" s="73" t="s">
        <v>117</v>
      </c>
      <c r="AG289" s="141">
        <v>0.5</v>
      </c>
      <c r="AH289" s="49" t="s">
        <v>2545</v>
      </c>
      <c r="AI289" s="85" t="s">
        <v>2546</v>
      </c>
      <c r="AJ289" s="141">
        <v>0.5</v>
      </c>
      <c r="AK289" s="49" t="s">
        <v>2547</v>
      </c>
      <c r="AL289" s="73" t="s">
        <v>117</v>
      </c>
      <c r="AM289" s="73" t="s">
        <v>117</v>
      </c>
      <c r="AN289" s="55"/>
      <c r="AO289" s="55"/>
      <c r="AP289" s="141">
        <v>0.75</v>
      </c>
      <c r="AQ289" s="49" t="s">
        <v>2548</v>
      </c>
      <c r="AR289" s="91" t="s">
        <v>2491</v>
      </c>
      <c r="AS289" s="141">
        <v>0.75</v>
      </c>
      <c r="AT289" s="49" t="s">
        <v>2492</v>
      </c>
      <c r="AU289" s="73" t="s">
        <v>117</v>
      </c>
      <c r="AV289" s="73" t="s">
        <v>117</v>
      </c>
      <c r="AW289" s="73"/>
      <c r="AX289" s="73"/>
      <c r="AY289" s="146">
        <v>1</v>
      </c>
      <c r="AZ289" s="92" t="s">
        <v>2549</v>
      </c>
      <c r="BA289" s="266" t="s">
        <v>2543</v>
      </c>
      <c r="BB289" s="146">
        <v>1</v>
      </c>
      <c r="BC289" s="92" t="s">
        <v>2550</v>
      </c>
      <c r="BD289" s="73" t="s">
        <v>72</v>
      </c>
      <c r="BE289" s="73" t="s">
        <v>133</v>
      </c>
      <c r="BF289" s="316" t="s">
        <v>74</v>
      </c>
      <c r="BG289" s="317" t="s">
        <v>95</v>
      </c>
    </row>
    <row r="290" spans="1:59" ht="144" x14ac:dyDescent="0.25">
      <c r="A290" s="25"/>
      <c r="B290" s="134">
        <v>177</v>
      </c>
      <c r="C290" s="49" t="s">
        <v>50</v>
      </c>
      <c r="D290" s="49" t="s">
        <v>101</v>
      </c>
      <c r="E290" s="49" t="s">
        <v>1291</v>
      </c>
      <c r="F290" s="49" t="s">
        <v>227</v>
      </c>
      <c r="G290" s="49">
        <v>2024</v>
      </c>
      <c r="H290" s="49">
        <v>6</v>
      </c>
      <c r="I290" s="49">
        <v>1</v>
      </c>
      <c r="J290" s="49" t="s">
        <v>2551</v>
      </c>
      <c r="K290" s="49" t="s">
        <v>2552</v>
      </c>
      <c r="L290" s="49" t="s">
        <v>2553</v>
      </c>
      <c r="M290" s="49" t="s">
        <v>2554</v>
      </c>
      <c r="N290" s="393" t="s">
        <v>2483</v>
      </c>
      <c r="O290" s="155">
        <v>3</v>
      </c>
      <c r="P290" s="135">
        <v>45658</v>
      </c>
      <c r="Q290" s="135">
        <v>45747</v>
      </c>
      <c r="R290" s="229">
        <f t="shared" si="7"/>
        <v>13.5</v>
      </c>
      <c r="S290" s="49" t="s">
        <v>60</v>
      </c>
      <c r="T290" s="49" t="s">
        <v>60</v>
      </c>
      <c r="U290" s="49" t="s">
        <v>75</v>
      </c>
      <c r="V290" s="49" t="s">
        <v>75</v>
      </c>
      <c r="W290" s="49" t="s">
        <v>75</v>
      </c>
      <c r="X290" s="89" t="s">
        <v>117</v>
      </c>
      <c r="Y290" s="89" t="s">
        <v>117</v>
      </c>
      <c r="Z290" s="49" t="s">
        <v>60</v>
      </c>
      <c r="AA290" s="49" t="s">
        <v>2555</v>
      </c>
      <c r="AB290" s="85" t="s">
        <v>2556</v>
      </c>
      <c r="AC290" s="141">
        <v>5.5500000000000001E-2</v>
      </c>
      <c r="AD290" s="49" t="s">
        <v>2557</v>
      </c>
      <c r="AE290" s="73" t="s">
        <v>117</v>
      </c>
      <c r="AF290" s="73" t="s">
        <v>117</v>
      </c>
      <c r="AG290" s="141">
        <v>0.2</v>
      </c>
      <c r="AH290" s="49" t="s">
        <v>2558</v>
      </c>
      <c r="AI290" s="85" t="s">
        <v>2559</v>
      </c>
      <c r="AJ290" s="141">
        <v>0.2</v>
      </c>
      <c r="AK290" s="49" t="s">
        <v>2560</v>
      </c>
      <c r="AL290" s="73" t="s">
        <v>62</v>
      </c>
      <c r="AM290" s="73" t="s">
        <v>62</v>
      </c>
      <c r="AN290" s="55"/>
      <c r="AO290" s="55"/>
      <c r="AP290" s="141">
        <v>0.25</v>
      </c>
      <c r="AQ290" s="49" t="s">
        <v>2561</v>
      </c>
      <c r="AR290" s="91" t="s">
        <v>2556</v>
      </c>
      <c r="AS290" s="141">
        <v>0.25</v>
      </c>
      <c r="AT290" s="49" t="s">
        <v>2562</v>
      </c>
      <c r="AU290" s="73" t="s">
        <v>62</v>
      </c>
      <c r="AV290" s="73" t="s">
        <v>62</v>
      </c>
      <c r="AW290" s="73"/>
      <c r="AX290" s="73"/>
      <c r="AY290" s="146">
        <v>1</v>
      </c>
      <c r="AZ290" s="92" t="s">
        <v>2563</v>
      </c>
      <c r="BA290" s="266" t="s">
        <v>2556</v>
      </c>
      <c r="BB290" s="146">
        <v>1</v>
      </c>
      <c r="BC290" s="92" t="s">
        <v>2564</v>
      </c>
      <c r="BD290" s="73" t="s">
        <v>72</v>
      </c>
      <c r="BE290" s="73" t="s">
        <v>133</v>
      </c>
      <c r="BF290" s="316" t="s">
        <v>74</v>
      </c>
      <c r="BG290" s="317" t="s">
        <v>95</v>
      </c>
    </row>
    <row r="291" spans="1:59" ht="84" x14ac:dyDescent="0.25">
      <c r="A291" s="25"/>
      <c r="B291" s="134">
        <v>178</v>
      </c>
      <c r="C291" s="49" t="s">
        <v>50</v>
      </c>
      <c r="D291" s="49" t="s">
        <v>101</v>
      </c>
      <c r="E291" s="49" t="s">
        <v>1291</v>
      </c>
      <c r="F291" s="49" t="s">
        <v>2565</v>
      </c>
      <c r="G291" s="49">
        <v>2024</v>
      </c>
      <c r="H291" s="49">
        <v>7</v>
      </c>
      <c r="I291" s="49">
        <v>1</v>
      </c>
      <c r="J291" s="49" t="s">
        <v>2566</v>
      </c>
      <c r="K291" s="49" t="s">
        <v>2567</v>
      </c>
      <c r="L291" s="49" t="s">
        <v>2568</v>
      </c>
      <c r="M291" s="49" t="s">
        <v>2569</v>
      </c>
      <c r="N291" s="393" t="s">
        <v>2483</v>
      </c>
      <c r="O291" s="155">
        <v>12</v>
      </c>
      <c r="P291" s="135">
        <v>45658</v>
      </c>
      <c r="Q291" s="135">
        <v>46022</v>
      </c>
      <c r="R291" s="229">
        <f>(DAYS360(P291,Q291))/360*54</f>
        <v>54</v>
      </c>
      <c r="S291" s="49" t="s">
        <v>60</v>
      </c>
      <c r="T291" s="49" t="s">
        <v>60</v>
      </c>
      <c r="U291" s="49" t="s">
        <v>75</v>
      </c>
      <c r="V291" s="49" t="s">
        <v>75</v>
      </c>
      <c r="W291" s="49" t="s">
        <v>75</v>
      </c>
      <c r="X291" s="89" t="s">
        <v>117</v>
      </c>
      <c r="Y291" s="89" t="s">
        <v>117</v>
      </c>
      <c r="Z291" s="49" t="s">
        <v>60</v>
      </c>
      <c r="AA291" s="49" t="s">
        <v>2570</v>
      </c>
      <c r="AB291" s="85" t="s">
        <v>2571</v>
      </c>
      <c r="AC291" s="141">
        <v>0.42</v>
      </c>
      <c r="AD291" s="49" t="s">
        <v>2572</v>
      </c>
      <c r="AE291" s="73" t="s">
        <v>117</v>
      </c>
      <c r="AF291" s="73" t="s">
        <v>117</v>
      </c>
      <c r="AG291" s="141">
        <v>0.5</v>
      </c>
      <c r="AH291" s="49" t="s">
        <v>2573</v>
      </c>
      <c r="AI291" s="85" t="s">
        <v>2574</v>
      </c>
      <c r="AJ291" s="141">
        <v>0.5</v>
      </c>
      <c r="AK291" s="49" t="s">
        <v>2575</v>
      </c>
      <c r="AL291" s="73" t="s">
        <v>117</v>
      </c>
      <c r="AM291" s="73" t="s">
        <v>117</v>
      </c>
      <c r="AN291" s="55"/>
      <c r="AO291" s="55"/>
      <c r="AP291" s="141">
        <v>0.75</v>
      </c>
      <c r="AQ291" s="49" t="s">
        <v>2576</v>
      </c>
      <c r="AR291" s="91" t="s">
        <v>2571</v>
      </c>
      <c r="AS291" s="141">
        <v>0.75</v>
      </c>
      <c r="AT291" s="49" t="s">
        <v>2577</v>
      </c>
      <c r="AU291" s="73" t="s">
        <v>117</v>
      </c>
      <c r="AV291" s="73" t="s">
        <v>117</v>
      </c>
      <c r="AW291" s="73"/>
      <c r="AX291" s="73"/>
      <c r="AY291" s="146">
        <v>1</v>
      </c>
      <c r="AZ291" s="92" t="s">
        <v>2578</v>
      </c>
      <c r="BA291" s="266" t="s">
        <v>2571</v>
      </c>
      <c r="BB291" s="146">
        <v>1</v>
      </c>
      <c r="BC291" s="92" t="s">
        <v>2579</v>
      </c>
      <c r="BD291" s="73" t="s">
        <v>72</v>
      </c>
      <c r="BE291" s="73" t="s">
        <v>133</v>
      </c>
      <c r="BF291" s="316" t="s">
        <v>74</v>
      </c>
      <c r="BG291" s="317" t="s">
        <v>95</v>
      </c>
    </row>
    <row r="292" spans="1:59" ht="120" x14ac:dyDescent="0.25">
      <c r="A292" s="25"/>
      <c r="B292" s="134">
        <v>179</v>
      </c>
      <c r="C292" s="49" t="s">
        <v>50</v>
      </c>
      <c r="D292" s="49" t="s">
        <v>101</v>
      </c>
      <c r="E292" s="49" t="s">
        <v>271</v>
      </c>
      <c r="F292" s="49" t="s">
        <v>2580</v>
      </c>
      <c r="G292" s="49">
        <v>2024</v>
      </c>
      <c r="H292" s="49">
        <v>1</v>
      </c>
      <c r="I292" s="49">
        <v>1</v>
      </c>
      <c r="J292" s="49" t="s">
        <v>2581</v>
      </c>
      <c r="K292" s="49" t="s">
        <v>2582</v>
      </c>
      <c r="L292" s="49" t="s">
        <v>2583</v>
      </c>
      <c r="M292" s="49" t="s">
        <v>2584</v>
      </c>
      <c r="N292" s="199" t="s">
        <v>2585</v>
      </c>
      <c r="O292" s="49">
        <v>3</v>
      </c>
      <c r="P292" s="149">
        <v>45661</v>
      </c>
      <c r="Q292" s="149">
        <v>46022</v>
      </c>
      <c r="R292" s="229">
        <f t="shared" si="7"/>
        <v>53.550000000000004</v>
      </c>
      <c r="S292" s="49"/>
      <c r="T292" s="49"/>
      <c r="U292" s="49"/>
      <c r="V292" s="49"/>
      <c r="W292" s="49"/>
      <c r="X292" s="50"/>
      <c r="Y292" s="50"/>
      <c r="Z292" s="157">
        <v>0.33329999999999999</v>
      </c>
      <c r="AA292" s="49" t="s">
        <v>2586</v>
      </c>
      <c r="AB292" s="85" t="s">
        <v>2587</v>
      </c>
      <c r="AC292" s="158">
        <v>0.25</v>
      </c>
      <c r="AD292" s="143" t="s">
        <v>2588</v>
      </c>
      <c r="AE292" s="73" t="s">
        <v>117</v>
      </c>
      <c r="AF292" s="73" t="s">
        <v>117</v>
      </c>
      <c r="AG292" s="141">
        <v>0.5</v>
      </c>
      <c r="AH292" s="49" t="s">
        <v>2589</v>
      </c>
      <c r="AI292" s="96" t="s">
        <v>2587</v>
      </c>
      <c r="AJ292" s="141">
        <v>0.5</v>
      </c>
      <c r="AK292" s="143" t="s">
        <v>2590</v>
      </c>
      <c r="AL292" s="73" t="s">
        <v>117</v>
      </c>
      <c r="AM292" s="73" t="s">
        <v>117</v>
      </c>
      <c r="AN292" s="37"/>
      <c r="AO292" s="37"/>
      <c r="AP292" s="159">
        <v>0.75</v>
      </c>
      <c r="AQ292" s="150" t="s">
        <v>2591</v>
      </c>
      <c r="AR292" s="85" t="s">
        <v>2587</v>
      </c>
      <c r="AS292" s="159">
        <v>0.75</v>
      </c>
      <c r="AT292" s="150" t="s">
        <v>2592</v>
      </c>
      <c r="AU292" s="73" t="s">
        <v>117</v>
      </c>
      <c r="AV292" s="73" t="s">
        <v>117</v>
      </c>
      <c r="AW292" s="73"/>
      <c r="AX292" s="73"/>
      <c r="AY292" s="146">
        <v>1</v>
      </c>
      <c r="AZ292" s="92" t="s">
        <v>2593</v>
      </c>
      <c r="BA292" s="266" t="s">
        <v>2587</v>
      </c>
      <c r="BB292" s="136">
        <v>1</v>
      </c>
      <c r="BC292" s="49" t="s">
        <v>2594</v>
      </c>
      <c r="BD292" s="73" t="s">
        <v>72</v>
      </c>
      <c r="BE292" s="73" t="s">
        <v>133</v>
      </c>
      <c r="BF292" s="316" t="s">
        <v>74</v>
      </c>
      <c r="BG292" s="317" t="s">
        <v>95</v>
      </c>
    </row>
    <row r="293" spans="1:59" ht="144" x14ac:dyDescent="0.25">
      <c r="A293" s="25"/>
      <c r="B293" s="134">
        <v>180</v>
      </c>
      <c r="C293" s="49" t="s">
        <v>50</v>
      </c>
      <c r="D293" s="49" t="s">
        <v>101</v>
      </c>
      <c r="E293" s="49" t="s">
        <v>271</v>
      </c>
      <c r="F293" s="49" t="s">
        <v>2595</v>
      </c>
      <c r="G293" s="49">
        <v>2024</v>
      </c>
      <c r="H293" s="49">
        <v>2</v>
      </c>
      <c r="I293" s="49">
        <v>1</v>
      </c>
      <c r="J293" s="49" t="s">
        <v>2596</v>
      </c>
      <c r="K293" s="49" t="s">
        <v>2597</v>
      </c>
      <c r="L293" s="49" t="s">
        <v>2598</v>
      </c>
      <c r="M293" s="49" t="s">
        <v>2599</v>
      </c>
      <c r="N293" s="199" t="s">
        <v>2585</v>
      </c>
      <c r="O293" s="49" t="s">
        <v>2600</v>
      </c>
      <c r="P293" s="149">
        <v>45661</v>
      </c>
      <c r="Q293" s="149">
        <v>46022</v>
      </c>
      <c r="R293" s="229">
        <f t="shared" si="7"/>
        <v>53.550000000000004</v>
      </c>
      <c r="S293" s="49"/>
      <c r="T293" s="49"/>
      <c r="U293" s="49"/>
      <c r="V293" s="49"/>
      <c r="W293" s="49"/>
      <c r="X293" s="50"/>
      <c r="Y293" s="50"/>
      <c r="Z293" s="157">
        <v>0.33329999999999999</v>
      </c>
      <c r="AA293" s="49" t="s">
        <v>2601</v>
      </c>
      <c r="AB293" s="85" t="s">
        <v>2602</v>
      </c>
      <c r="AC293" s="158">
        <v>0.25</v>
      </c>
      <c r="AD293" s="143" t="s">
        <v>2588</v>
      </c>
      <c r="AE293" s="73" t="s">
        <v>117</v>
      </c>
      <c r="AF293" s="73" t="s">
        <v>117</v>
      </c>
      <c r="AG293" s="141">
        <v>0.5</v>
      </c>
      <c r="AH293" s="49" t="s">
        <v>2603</v>
      </c>
      <c r="AI293" s="96" t="s">
        <v>2602</v>
      </c>
      <c r="AJ293" s="141">
        <v>0.5</v>
      </c>
      <c r="AK293" s="143" t="s">
        <v>2604</v>
      </c>
      <c r="AL293" s="73" t="s">
        <v>117</v>
      </c>
      <c r="AM293" s="73" t="s">
        <v>117</v>
      </c>
      <c r="AN293" s="55"/>
      <c r="AO293" s="55"/>
      <c r="AP293" s="141">
        <v>0.75</v>
      </c>
      <c r="AQ293" s="49" t="s">
        <v>2605</v>
      </c>
      <c r="AR293" s="85" t="s">
        <v>2602</v>
      </c>
      <c r="AS293" s="141">
        <v>0.5</v>
      </c>
      <c r="AT293" s="49" t="s">
        <v>2606</v>
      </c>
      <c r="AU293" s="73" t="s">
        <v>117</v>
      </c>
      <c r="AV293" s="73" t="s">
        <v>117</v>
      </c>
      <c r="AW293" s="73"/>
      <c r="AX293" s="73"/>
      <c r="AY293" s="146">
        <v>1</v>
      </c>
      <c r="AZ293" s="92" t="s">
        <v>2607</v>
      </c>
      <c r="BA293" s="266" t="s">
        <v>2602</v>
      </c>
      <c r="BB293" s="136">
        <v>1</v>
      </c>
      <c r="BC293" s="49" t="s">
        <v>2608</v>
      </c>
      <c r="BD293" s="73" t="s">
        <v>72</v>
      </c>
      <c r="BE293" s="73" t="s">
        <v>133</v>
      </c>
      <c r="BF293" s="203" t="s">
        <v>74</v>
      </c>
      <c r="BG293" s="315" t="s">
        <v>95</v>
      </c>
    </row>
    <row r="294" spans="1:59" ht="96" x14ac:dyDescent="0.25">
      <c r="A294" s="25"/>
      <c r="B294" s="134">
        <v>181</v>
      </c>
      <c r="C294" s="49" t="s">
        <v>50</v>
      </c>
      <c r="D294" s="49" t="s">
        <v>101</v>
      </c>
      <c r="E294" s="49" t="s">
        <v>271</v>
      </c>
      <c r="F294" s="49" t="s">
        <v>2609</v>
      </c>
      <c r="G294" s="49">
        <v>2024</v>
      </c>
      <c r="H294" s="49">
        <v>3</v>
      </c>
      <c r="I294" s="49">
        <v>1</v>
      </c>
      <c r="J294" s="49" t="s">
        <v>2610</v>
      </c>
      <c r="K294" s="49" t="s">
        <v>2611</v>
      </c>
      <c r="L294" s="49" t="s">
        <v>2612</v>
      </c>
      <c r="M294" s="49" t="s">
        <v>2613</v>
      </c>
      <c r="N294" s="199" t="s">
        <v>2614</v>
      </c>
      <c r="O294" s="49">
        <v>1</v>
      </c>
      <c r="P294" s="149">
        <v>45691</v>
      </c>
      <c r="Q294" s="149">
        <v>46022</v>
      </c>
      <c r="R294" s="229">
        <f t="shared" si="7"/>
        <v>49.199999999999996</v>
      </c>
      <c r="S294" s="49"/>
      <c r="T294" s="49"/>
      <c r="U294" s="49"/>
      <c r="V294" s="49"/>
      <c r="W294" s="49"/>
      <c r="X294" s="50"/>
      <c r="Y294" s="50"/>
      <c r="Z294" s="49" t="s">
        <v>60</v>
      </c>
      <c r="AA294" s="49" t="s">
        <v>60</v>
      </c>
      <c r="AB294" s="49" t="s">
        <v>60</v>
      </c>
      <c r="AC294" s="158">
        <v>0</v>
      </c>
      <c r="AD294" s="143" t="s">
        <v>2615</v>
      </c>
      <c r="AE294" s="73" t="s">
        <v>117</v>
      </c>
      <c r="AF294" s="73" t="s">
        <v>117</v>
      </c>
      <c r="AG294" s="141">
        <v>0</v>
      </c>
      <c r="AH294" s="49" t="s">
        <v>2616</v>
      </c>
      <c r="AI294" s="145" t="s">
        <v>75</v>
      </c>
      <c r="AJ294" s="141">
        <v>0</v>
      </c>
      <c r="AK294" s="143" t="s">
        <v>2615</v>
      </c>
      <c r="AL294" s="73" t="s">
        <v>117</v>
      </c>
      <c r="AM294" s="73" t="s">
        <v>117</v>
      </c>
      <c r="AN294" s="55"/>
      <c r="AO294" s="55"/>
      <c r="AP294" s="141">
        <v>0</v>
      </c>
      <c r="AQ294" s="49" t="s">
        <v>2617</v>
      </c>
      <c r="AR294" s="73" t="s">
        <v>75</v>
      </c>
      <c r="AS294" s="141">
        <v>0</v>
      </c>
      <c r="AT294" s="73" t="s">
        <v>2618</v>
      </c>
      <c r="AU294" s="73" t="s">
        <v>117</v>
      </c>
      <c r="AV294" s="73" t="s">
        <v>117</v>
      </c>
      <c r="AW294" s="73"/>
      <c r="AX294" s="73"/>
      <c r="AY294" s="146">
        <v>1</v>
      </c>
      <c r="AZ294" s="92" t="s">
        <v>2619</v>
      </c>
      <c r="BA294" s="266" t="s">
        <v>2620</v>
      </c>
      <c r="BB294" s="136">
        <v>1</v>
      </c>
      <c r="BC294" s="49" t="s">
        <v>2621</v>
      </c>
      <c r="BD294" s="73" t="s">
        <v>72</v>
      </c>
      <c r="BE294" s="73" t="s">
        <v>133</v>
      </c>
      <c r="BF294" s="203" t="s">
        <v>74</v>
      </c>
      <c r="BG294" s="315" t="s">
        <v>95</v>
      </c>
    </row>
    <row r="295" spans="1:59" ht="144" x14ac:dyDescent="0.25">
      <c r="A295" s="25"/>
      <c r="B295" s="134">
        <v>182</v>
      </c>
      <c r="C295" s="49" t="s">
        <v>50</v>
      </c>
      <c r="D295" s="49" t="s">
        <v>101</v>
      </c>
      <c r="E295" s="49" t="s">
        <v>271</v>
      </c>
      <c r="F295" s="49" t="s">
        <v>2622</v>
      </c>
      <c r="G295" s="49">
        <v>2024</v>
      </c>
      <c r="H295" s="49">
        <v>4</v>
      </c>
      <c r="I295" s="49">
        <v>1</v>
      </c>
      <c r="J295" s="49" t="s">
        <v>2623</v>
      </c>
      <c r="K295" s="49" t="s">
        <v>2624</v>
      </c>
      <c r="L295" s="49" t="s">
        <v>2625</v>
      </c>
      <c r="M295" s="49" t="s">
        <v>2626</v>
      </c>
      <c r="N295" s="199" t="s">
        <v>2585</v>
      </c>
      <c r="O295" s="49" t="s">
        <v>2627</v>
      </c>
      <c r="P295" s="149">
        <v>45717</v>
      </c>
      <c r="Q295" s="149">
        <v>46022</v>
      </c>
      <c r="R295" s="229">
        <f t="shared" si="7"/>
        <v>45</v>
      </c>
      <c r="S295" s="49"/>
      <c r="T295" s="49"/>
      <c r="U295" s="49"/>
      <c r="V295" s="49"/>
      <c r="W295" s="49"/>
      <c r="X295" s="50"/>
      <c r="Y295" s="50"/>
      <c r="Z295" s="141">
        <v>0.25</v>
      </c>
      <c r="AA295" s="49" t="s">
        <v>2628</v>
      </c>
      <c r="AB295" s="85" t="s">
        <v>2629</v>
      </c>
      <c r="AC295" s="158">
        <v>0.25</v>
      </c>
      <c r="AD295" s="143" t="s">
        <v>2630</v>
      </c>
      <c r="AE295" s="73" t="s">
        <v>117</v>
      </c>
      <c r="AF295" s="73" t="s">
        <v>117</v>
      </c>
      <c r="AG295" s="141">
        <v>0.5</v>
      </c>
      <c r="AH295" s="49" t="s">
        <v>2631</v>
      </c>
      <c r="AI295" s="86" t="s">
        <v>2632</v>
      </c>
      <c r="AJ295" s="141">
        <v>0.5</v>
      </c>
      <c r="AK295" s="143" t="s">
        <v>2633</v>
      </c>
      <c r="AL295" s="73" t="s">
        <v>117</v>
      </c>
      <c r="AM295" s="73" t="s">
        <v>117</v>
      </c>
      <c r="AN295" s="55"/>
      <c r="AO295" s="55"/>
      <c r="AP295" s="159">
        <v>0.75</v>
      </c>
      <c r="AQ295" s="150" t="s">
        <v>2634</v>
      </c>
      <c r="AR295" s="84" t="s">
        <v>2629</v>
      </c>
      <c r="AS295" s="141">
        <v>0.5</v>
      </c>
      <c r="AT295" s="49" t="s">
        <v>2635</v>
      </c>
      <c r="AU295" s="73" t="s">
        <v>117</v>
      </c>
      <c r="AV295" s="73" t="s">
        <v>117</v>
      </c>
      <c r="AW295" s="73"/>
      <c r="AX295" s="73"/>
      <c r="AY295" s="146">
        <v>1</v>
      </c>
      <c r="AZ295" s="147" t="s">
        <v>2636</v>
      </c>
      <c r="BA295" s="266" t="s">
        <v>2629</v>
      </c>
      <c r="BB295" s="136">
        <v>1</v>
      </c>
      <c r="BC295" s="49" t="s">
        <v>2637</v>
      </c>
      <c r="BD295" s="73" t="s">
        <v>72</v>
      </c>
      <c r="BE295" s="73" t="s">
        <v>133</v>
      </c>
      <c r="BF295" s="199" t="s">
        <v>74</v>
      </c>
      <c r="BG295" s="318" t="s">
        <v>95</v>
      </c>
    </row>
    <row r="296" spans="1:59" ht="84" x14ac:dyDescent="0.25">
      <c r="A296" s="25"/>
      <c r="B296" s="134">
        <v>183</v>
      </c>
      <c r="C296" s="49" t="s">
        <v>50</v>
      </c>
      <c r="D296" s="49" t="s">
        <v>101</v>
      </c>
      <c r="E296" s="49" t="s">
        <v>271</v>
      </c>
      <c r="F296" s="49" t="s">
        <v>2638</v>
      </c>
      <c r="G296" s="49">
        <v>2024</v>
      </c>
      <c r="H296" s="49">
        <v>5</v>
      </c>
      <c r="I296" s="49">
        <v>1</v>
      </c>
      <c r="J296" s="49" t="s">
        <v>2639</v>
      </c>
      <c r="K296" s="49" t="s">
        <v>2640</v>
      </c>
      <c r="L296" s="49" t="s">
        <v>2641</v>
      </c>
      <c r="M296" s="49" t="s">
        <v>2642</v>
      </c>
      <c r="N296" s="199" t="s">
        <v>2585</v>
      </c>
      <c r="O296" s="49" t="s">
        <v>2643</v>
      </c>
      <c r="P296" s="149">
        <v>45717</v>
      </c>
      <c r="Q296" s="149">
        <v>45961</v>
      </c>
      <c r="R296" s="229">
        <f t="shared" si="7"/>
        <v>36</v>
      </c>
      <c r="S296" s="49"/>
      <c r="T296" s="49"/>
      <c r="U296" s="49"/>
      <c r="V296" s="49"/>
      <c r="W296" s="49"/>
      <c r="X296" s="50"/>
      <c r="Y296" s="50"/>
      <c r="Z296" s="141">
        <v>0.5</v>
      </c>
      <c r="AA296" s="49" t="s">
        <v>2644</v>
      </c>
      <c r="AB296" s="85" t="s">
        <v>2645</v>
      </c>
      <c r="AC296" s="158">
        <v>0.5</v>
      </c>
      <c r="AD296" s="143" t="s">
        <v>2646</v>
      </c>
      <c r="AE296" s="73" t="s">
        <v>117</v>
      </c>
      <c r="AF296" s="73" t="s">
        <v>117</v>
      </c>
      <c r="AG296" s="141">
        <v>1</v>
      </c>
      <c r="AH296" s="49" t="s">
        <v>2647</v>
      </c>
      <c r="AI296" s="86" t="s">
        <v>2648</v>
      </c>
      <c r="AJ296" s="141">
        <v>0.75</v>
      </c>
      <c r="AK296" s="143" t="s">
        <v>2649</v>
      </c>
      <c r="AL296" s="73" t="s">
        <v>117</v>
      </c>
      <c r="AM296" s="73" t="s">
        <v>117</v>
      </c>
      <c r="AN296" s="55"/>
      <c r="AO296" s="55"/>
      <c r="AP296" s="141">
        <v>0.75</v>
      </c>
      <c r="AQ296" s="49" t="s">
        <v>2617</v>
      </c>
      <c r="AR296" s="73" t="s">
        <v>75</v>
      </c>
      <c r="AS296" s="141">
        <v>0.75</v>
      </c>
      <c r="AT296" s="73" t="s">
        <v>2618</v>
      </c>
      <c r="AU296" s="73" t="s">
        <v>117</v>
      </c>
      <c r="AV296" s="73" t="s">
        <v>117</v>
      </c>
      <c r="AW296" s="73"/>
      <c r="AX296" s="73"/>
      <c r="AY296" s="146">
        <v>1</v>
      </c>
      <c r="AZ296" s="92" t="s">
        <v>2650</v>
      </c>
      <c r="BA296" s="266" t="s">
        <v>2651</v>
      </c>
      <c r="BB296" s="146">
        <v>1</v>
      </c>
      <c r="BC296" s="92" t="s">
        <v>2652</v>
      </c>
      <c r="BD296" s="73" t="s">
        <v>72</v>
      </c>
      <c r="BE296" s="73" t="s">
        <v>133</v>
      </c>
      <c r="BF296" s="316" t="s">
        <v>74</v>
      </c>
      <c r="BG296" s="317" t="s">
        <v>95</v>
      </c>
    </row>
    <row r="297" spans="1:59" s="31" customFormat="1" ht="120" hidden="1" x14ac:dyDescent="0.25">
      <c r="A297" s="25"/>
      <c r="B297" s="134">
        <v>184</v>
      </c>
      <c r="C297" s="49" t="s">
        <v>50</v>
      </c>
      <c r="D297" s="49" t="s">
        <v>101</v>
      </c>
      <c r="E297" s="49" t="s">
        <v>271</v>
      </c>
      <c r="F297" s="49" t="s">
        <v>2653</v>
      </c>
      <c r="G297" s="49">
        <v>2024</v>
      </c>
      <c r="H297" s="49">
        <v>6</v>
      </c>
      <c r="I297" s="49">
        <v>1</v>
      </c>
      <c r="J297" s="49" t="s">
        <v>2654</v>
      </c>
      <c r="K297" s="49" t="s">
        <v>2655</v>
      </c>
      <c r="L297" s="49" t="s">
        <v>2656</v>
      </c>
      <c r="M297" s="49" t="s">
        <v>2657</v>
      </c>
      <c r="N297" s="49" t="s">
        <v>2585</v>
      </c>
      <c r="O297" s="49" t="s">
        <v>2643</v>
      </c>
      <c r="P297" s="149">
        <v>45698</v>
      </c>
      <c r="Q297" s="149">
        <v>45757</v>
      </c>
      <c r="R297" s="229">
        <f t="shared" si="7"/>
        <v>9</v>
      </c>
      <c r="S297" s="49"/>
      <c r="T297" s="49"/>
      <c r="U297" s="49"/>
      <c r="V297" s="49"/>
      <c r="W297" s="49"/>
      <c r="X297" s="50"/>
      <c r="Y297" s="50"/>
      <c r="Z297" s="141">
        <v>0.5</v>
      </c>
      <c r="AA297" s="49" t="s">
        <v>2658</v>
      </c>
      <c r="AB297" s="85" t="s">
        <v>2659</v>
      </c>
      <c r="AC297" s="158">
        <v>0.5</v>
      </c>
      <c r="AD297" s="143" t="s">
        <v>2660</v>
      </c>
      <c r="AE297" s="73" t="s">
        <v>117</v>
      </c>
      <c r="AF297" s="73" t="s">
        <v>117</v>
      </c>
      <c r="AG297" s="141">
        <v>1</v>
      </c>
      <c r="AH297" s="49" t="s">
        <v>2661</v>
      </c>
      <c r="AI297" s="96" t="s">
        <v>2659</v>
      </c>
      <c r="AJ297" s="141">
        <v>1</v>
      </c>
      <c r="AK297" s="143" t="s">
        <v>2662</v>
      </c>
      <c r="AL297" s="73" t="s">
        <v>72</v>
      </c>
      <c r="AM297" s="73" t="s">
        <v>133</v>
      </c>
      <c r="AN297" s="196" t="s">
        <v>95</v>
      </c>
      <c r="AO297" s="196" t="s">
        <v>74</v>
      </c>
      <c r="AP297" s="115"/>
      <c r="AQ297" s="115"/>
      <c r="AR297" s="115"/>
      <c r="AS297" s="115"/>
      <c r="AT297" s="115"/>
      <c r="AU297" s="115"/>
      <c r="AV297" s="115"/>
      <c r="AW297" s="115"/>
      <c r="AX297" s="115"/>
      <c r="AY297" s="174"/>
      <c r="AZ297" s="174"/>
      <c r="BA297" s="174"/>
      <c r="BB297" s="174"/>
      <c r="BC297" s="174"/>
      <c r="BD297" s="174"/>
      <c r="BE297" s="174"/>
      <c r="BF297" s="174"/>
      <c r="BG297" s="294"/>
    </row>
    <row r="298" spans="1:59" s="31" customFormat="1" ht="120" hidden="1" x14ac:dyDescent="0.25">
      <c r="A298" s="25"/>
      <c r="B298" s="134">
        <v>185</v>
      </c>
      <c r="C298" s="49" t="s">
        <v>50</v>
      </c>
      <c r="D298" s="49" t="s">
        <v>101</v>
      </c>
      <c r="E298" s="49" t="s">
        <v>271</v>
      </c>
      <c r="F298" s="49" t="s">
        <v>2663</v>
      </c>
      <c r="G298" s="49">
        <v>2024</v>
      </c>
      <c r="H298" s="49">
        <v>7</v>
      </c>
      <c r="I298" s="49">
        <v>1</v>
      </c>
      <c r="J298" s="49" t="s">
        <v>2664</v>
      </c>
      <c r="K298" s="49" t="s">
        <v>2665</v>
      </c>
      <c r="L298" s="49" t="s">
        <v>2666</v>
      </c>
      <c r="M298" s="49" t="s">
        <v>2657</v>
      </c>
      <c r="N298" s="49" t="s">
        <v>2585</v>
      </c>
      <c r="O298" s="49" t="s">
        <v>2643</v>
      </c>
      <c r="P298" s="149">
        <v>45698</v>
      </c>
      <c r="Q298" s="149">
        <v>45787</v>
      </c>
      <c r="R298" s="229">
        <f t="shared" si="7"/>
        <v>13.5</v>
      </c>
      <c r="S298" s="49"/>
      <c r="T298" s="49"/>
      <c r="U298" s="49"/>
      <c r="V298" s="49"/>
      <c r="W298" s="49"/>
      <c r="X298" s="50"/>
      <c r="Y298" s="50"/>
      <c r="Z298" s="141">
        <v>0.5</v>
      </c>
      <c r="AA298" s="49" t="s">
        <v>2667</v>
      </c>
      <c r="AB298" s="85" t="s">
        <v>2668</v>
      </c>
      <c r="AC298" s="158">
        <v>0.5</v>
      </c>
      <c r="AD298" s="143" t="s">
        <v>2660</v>
      </c>
      <c r="AE298" s="73" t="s">
        <v>117</v>
      </c>
      <c r="AF298" s="73" t="s">
        <v>117</v>
      </c>
      <c r="AG298" s="141">
        <v>1</v>
      </c>
      <c r="AH298" s="49" t="s">
        <v>2661</v>
      </c>
      <c r="AI298" s="96" t="s">
        <v>2668</v>
      </c>
      <c r="AJ298" s="141">
        <v>1</v>
      </c>
      <c r="AK298" s="143" t="s">
        <v>2662</v>
      </c>
      <c r="AL298" s="73" t="s">
        <v>72</v>
      </c>
      <c r="AM298" s="73" t="s">
        <v>133</v>
      </c>
      <c r="AN298" s="196" t="s">
        <v>95</v>
      </c>
      <c r="AO298" s="196" t="s">
        <v>74</v>
      </c>
      <c r="AP298" s="115"/>
      <c r="AQ298" s="115"/>
      <c r="AR298" s="115"/>
      <c r="AS298" s="115"/>
      <c r="AT298" s="115"/>
      <c r="AU298" s="115"/>
      <c r="AV298" s="115"/>
      <c r="AW298" s="115"/>
      <c r="AX298" s="115"/>
      <c r="AY298" s="174"/>
      <c r="AZ298" s="174"/>
      <c r="BA298" s="174"/>
      <c r="BB298" s="174"/>
      <c r="BC298" s="174"/>
      <c r="BD298" s="174"/>
      <c r="BE298" s="174"/>
      <c r="BF298" s="174"/>
      <c r="BG298" s="294"/>
    </row>
    <row r="299" spans="1:59" s="31" customFormat="1" ht="192" hidden="1" x14ac:dyDescent="0.25">
      <c r="A299" s="25"/>
      <c r="B299" s="134">
        <v>186</v>
      </c>
      <c r="C299" s="49" t="s">
        <v>50</v>
      </c>
      <c r="D299" s="49" t="s">
        <v>101</v>
      </c>
      <c r="E299" s="49" t="s">
        <v>271</v>
      </c>
      <c r="F299" s="49" t="s">
        <v>2653</v>
      </c>
      <c r="G299" s="49">
        <v>2024</v>
      </c>
      <c r="H299" s="49">
        <v>8</v>
      </c>
      <c r="I299" s="49">
        <v>1</v>
      </c>
      <c r="J299" s="49" t="s">
        <v>2669</v>
      </c>
      <c r="K299" s="49" t="s">
        <v>2670</v>
      </c>
      <c r="L299" s="49" t="s">
        <v>2671</v>
      </c>
      <c r="M299" s="49" t="s">
        <v>2672</v>
      </c>
      <c r="N299" s="49" t="s">
        <v>2585</v>
      </c>
      <c r="O299" s="49" t="s">
        <v>2673</v>
      </c>
      <c r="P299" s="149">
        <v>45690</v>
      </c>
      <c r="Q299" s="149">
        <v>45716</v>
      </c>
      <c r="R299" s="229">
        <f t="shared" si="7"/>
        <v>3.8999999999999995</v>
      </c>
      <c r="S299" s="49"/>
      <c r="T299" s="49"/>
      <c r="U299" s="49"/>
      <c r="V299" s="49"/>
      <c r="W299" s="49"/>
      <c r="X299" s="50"/>
      <c r="Y299" s="50"/>
      <c r="Z299" s="141">
        <v>1</v>
      </c>
      <c r="AA299" s="49" t="s">
        <v>2674</v>
      </c>
      <c r="AB299" s="85" t="s">
        <v>2675</v>
      </c>
      <c r="AC299" s="158">
        <v>0</v>
      </c>
      <c r="AD299" s="143" t="s">
        <v>2676</v>
      </c>
      <c r="AE299" s="73" t="s">
        <v>117</v>
      </c>
      <c r="AF299" s="73" t="s">
        <v>117</v>
      </c>
      <c r="AG299" s="141">
        <v>1</v>
      </c>
      <c r="AH299" s="49" t="s">
        <v>2677</v>
      </c>
      <c r="AI299" s="96" t="s">
        <v>2678</v>
      </c>
      <c r="AJ299" s="141">
        <v>1</v>
      </c>
      <c r="AK299" s="143" t="s">
        <v>2679</v>
      </c>
      <c r="AL299" s="73" t="s">
        <v>72</v>
      </c>
      <c r="AM299" s="73" t="s">
        <v>133</v>
      </c>
      <c r="AN299" s="196" t="s">
        <v>95</v>
      </c>
      <c r="AO299" s="196" t="s">
        <v>74</v>
      </c>
      <c r="AP299" s="115"/>
      <c r="AQ299" s="115"/>
      <c r="AR299" s="115"/>
      <c r="AS299" s="115"/>
      <c r="AT299" s="115"/>
      <c r="AU299" s="115"/>
      <c r="AV299" s="115"/>
      <c r="AW299" s="115"/>
      <c r="AX299" s="115"/>
      <c r="AY299" s="174"/>
      <c r="AZ299" s="174"/>
      <c r="BA299" s="174"/>
      <c r="BB299" s="174"/>
      <c r="BC299" s="174"/>
      <c r="BD299" s="174"/>
      <c r="BE299" s="174"/>
      <c r="BF299" s="174"/>
      <c r="BG299" s="294"/>
    </row>
    <row r="300" spans="1:59" ht="192" x14ac:dyDescent="0.25">
      <c r="A300" s="25"/>
      <c r="B300" s="134">
        <v>187</v>
      </c>
      <c r="C300" s="49" t="s">
        <v>50</v>
      </c>
      <c r="D300" s="49" t="s">
        <v>101</v>
      </c>
      <c r="E300" s="49" t="s">
        <v>271</v>
      </c>
      <c r="F300" s="49" t="s">
        <v>2680</v>
      </c>
      <c r="G300" s="49">
        <v>2024</v>
      </c>
      <c r="H300" s="49">
        <v>9</v>
      </c>
      <c r="I300" s="49">
        <v>1</v>
      </c>
      <c r="J300" s="49" t="s">
        <v>2681</v>
      </c>
      <c r="K300" s="49" t="s">
        <v>2682</v>
      </c>
      <c r="L300" s="49" t="s">
        <v>2683</v>
      </c>
      <c r="M300" s="49" t="s">
        <v>2684</v>
      </c>
      <c r="N300" s="199" t="s">
        <v>2585</v>
      </c>
      <c r="O300" s="49" t="s">
        <v>2685</v>
      </c>
      <c r="P300" s="149">
        <v>45809</v>
      </c>
      <c r="Q300" s="149">
        <v>45991</v>
      </c>
      <c r="R300" s="229">
        <f t="shared" si="7"/>
        <v>26.85</v>
      </c>
      <c r="S300" s="49"/>
      <c r="T300" s="49"/>
      <c r="U300" s="49"/>
      <c r="V300" s="49"/>
      <c r="W300" s="49"/>
      <c r="X300" s="50"/>
      <c r="Y300" s="50"/>
      <c r="Z300" s="49" t="s">
        <v>60</v>
      </c>
      <c r="AA300" s="49" t="s">
        <v>60</v>
      </c>
      <c r="AB300" s="49" t="s">
        <v>60</v>
      </c>
      <c r="AC300" s="158">
        <v>0</v>
      </c>
      <c r="AD300" s="143" t="s">
        <v>140</v>
      </c>
      <c r="AE300" s="73" t="s">
        <v>117</v>
      </c>
      <c r="AF300" s="73" t="s">
        <v>117</v>
      </c>
      <c r="AG300" s="141">
        <v>1</v>
      </c>
      <c r="AH300" s="49" t="s">
        <v>2686</v>
      </c>
      <c r="AI300" s="96" t="s">
        <v>2687</v>
      </c>
      <c r="AJ300" s="141">
        <v>0.5</v>
      </c>
      <c r="AK300" s="143" t="s">
        <v>2688</v>
      </c>
      <c r="AL300" s="73" t="s">
        <v>117</v>
      </c>
      <c r="AM300" s="73" t="s">
        <v>117</v>
      </c>
      <c r="AN300" s="55"/>
      <c r="AO300" s="55"/>
      <c r="AP300" s="141">
        <v>1</v>
      </c>
      <c r="AQ300" s="150" t="s">
        <v>2689</v>
      </c>
      <c r="AR300" s="85" t="s">
        <v>2687</v>
      </c>
      <c r="AS300" s="141">
        <v>0.75</v>
      </c>
      <c r="AT300" s="49" t="s">
        <v>2690</v>
      </c>
      <c r="AU300" s="73" t="s">
        <v>117</v>
      </c>
      <c r="AV300" s="73" t="s">
        <v>117</v>
      </c>
      <c r="AW300" s="73"/>
      <c r="AX300" s="73"/>
      <c r="AY300" s="146">
        <v>1</v>
      </c>
      <c r="AZ300" s="92" t="s">
        <v>2691</v>
      </c>
      <c r="BA300" s="177" t="s">
        <v>2687</v>
      </c>
      <c r="BB300" s="136">
        <v>1</v>
      </c>
      <c r="BC300" s="49" t="s">
        <v>2692</v>
      </c>
      <c r="BD300" s="73" t="s">
        <v>72</v>
      </c>
      <c r="BE300" s="73" t="s">
        <v>133</v>
      </c>
      <c r="BF300" s="316" t="s">
        <v>74</v>
      </c>
      <c r="BG300" s="317" t="s">
        <v>95</v>
      </c>
    </row>
    <row r="301" spans="1:59" ht="156" hidden="1" x14ac:dyDescent="0.25">
      <c r="A301" s="25"/>
      <c r="B301" s="134">
        <v>188</v>
      </c>
      <c r="C301" s="49" t="s">
        <v>50</v>
      </c>
      <c r="D301" s="49" t="s">
        <v>101</v>
      </c>
      <c r="E301" s="49" t="s">
        <v>271</v>
      </c>
      <c r="F301" s="49" t="s">
        <v>2693</v>
      </c>
      <c r="G301" s="49">
        <v>2024</v>
      </c>
      <c r="H301" s="49">
        <v>10</v>
      </c>
      <c r="I301" s="49">
        <v>1</v>
      </c>
      <c r="J301" s="49" t="s">
        <v>2694</v>
      </c>
      <c r="K301" s="49" t="s">
        <v>2695</v>
      </c>
      <c r="L301" s="49" t="s">
        <v>2696</v>
      </c>
      <c r="M301" s="49" t="s">
        <v>2697</v>
      </c>
      <c r="N301" s="148" t="s">
        <v>2585</v>
      </c>
      <c r="O301" s="49" t="s">
        <v>2673</v>
      </c>
      <c r="P301" s="149">
        <v>45670</v>
      </c>
      <c r="Q301" s="149">
        <v>45838</v>
      </c>
      <c r="R301" s="229">
        <f t="shared" si="7"/>
        <v>25.05</v>
      </c>
      <c r="S301" s="49"/>
      <c r="T301" s="49"/>
      <c r="U301" s="49"/>
      <c r="V301" s="49"/>
      <c r="W301" s="49"/>
      <c r="X301" s="50"/>
      <c r="Y301" s="50"/>
      <c r="Z301" s="49" t="s">
        <v>60</v>
      </c>
      <c r="AA301" s="49" t="s">
        <v>60</v>
      </c>
      <c r="AB301" s="49" t="s">
        <v>60</v>
      </c>
      <c r="AC301" s="158">
        <v>0</v>
      </c>
      <c r="AD301" s="143" t="s">
        <v>140</v>
      </c>
      <c r="AE301" s="73" t="s">
        <v>117</v>
      </c>
      <c r="AF301" s="73" t="s">
        <v>117</v>
      </c>
      <c r="AG301" s="141">
        <v>1</v>
      </c>
      <c r="AH301" s="49" t="s">
        <v>2698</v>
      </c>
      <c r="AI301" s="96" t="s">
        <v>2699</v>
      </c>
      <c r="AJ301" s="141">
        <v>0.5</v>
      </c>
      <c r="AK301" s="143" t="s">
        <v>2700</v>
      </c>
      <c r="AL301" s="73" t="s">
        <v>117</v>
      </c>
      <c r="AM301" s="73" t="s">
        <v>117</v>
      </c>
      <c r="AN301" s="55"/>
      <c r="AO301" s="55"/>
      <c r="AP301" s="141">
        <v>1</v>
      </c>
      <c r="AQ301" s="150" t="s">
        <v>2701</v>
      </c>
      <c r="AR301" s="84" t="s">
        <v>2699</v>
      </c>
      <c r="AS301" s="141">
        <v>1</v>
      </c>
      <c r="AT301" s="49" t="s">
        <v>2702</v>
      </c>
      <c r="AU301" s="73" t="s">
        <v>72</v>
      </c>
      <c r="AV301" s="73" t="s">
        <v>133</v>
      </c>
      <c r="AW301" s="73" t="s">
        <v>74</v>
      </c>
      <c r="AX301" s="73" t="s">
        <v>95</v>
      </c>
      <c r="AY301" s="115"/>
      <c r="AZ301" s="115"/>
      <c r="BA301" s="115"/>
      <c r="BB301" s="115"/>
      <c r="BC301" s="115"/>
      <c r="BD301" s="115"/>
      <c r="BE301" s="115"/>
      <c r="BF301" s="115"/>
      <c r="BG301" s="296"/>
    </row>
    <row r="302" spans="1:59" ht="84.75" customHeight="1" x14ac:dyDescent="0.25">
      <c r="A302" s="25"/>
      <c r="B302" s="134">
        <v>189</v>
      </c>
      <c r="C302" s="49" t="s">
        <v>50</v>
      </c>
      <c r="D302" s="49" t="s">
        <v>101</v>
      </c>
      <c r="E302" s="49" t="s">
        <v>2703</v>
      </c>
      <c r="F302" s="49" t="s">
        <v>2704</v>
      </c>
      <c r="G302" s="73">
        <v>2024</v>
      </c>
      <c r="H302" s="73">
        <v>1</v>
      </c>
      <c r="I302" s="73">
        <v>1</v>
      </c>
      <c r="J302" s="49" t="s">
        <v>2705</v>
      </c>
      <c r="K302" s="49" t="s">
        <v>2706</v>
      </c>
      <c r="L302" s="49" t="s">
        <v>2707</v>
      </c>
      <c r="M302" s="49" t="s">
        <v>2708</v>
      </c>
      <c r="N302" s="203" t="s">
        <v>2709</v>
      </c>
      <c r="O302" s="141">
        <v>1</v>
      </c>
      <c r="P302" s="160">
        <v>45658</v>
      </c>
      <c r="Q302" s="160">
        <v>46022</v>
      </c>
      <c r="R302" s="229">
        <f t="shared" si="7"/>
        <v>54</v>
      </c>
      <c r="S302" s="73"/>
      <c r="T302" s="73"/>
      <c r="U302" s="73"/>
      <c r="V302" s="49"/>
      <c r="W302" s="49"/>
      <c r="X302" s="50"/>
      <c r="Y302" s="50"/>
      <c r="Z302" s="136">
        <v>0.33</v>
      </c>
      <c r="AA302" s="49" t="s">
        <v>2710</v>
      </c>
      <c r="AB302" s="88" t="s">
        <v>2711</v>
      </c>
      <c r="AC302" s="137">
        <v>0.33</v>
      </c>
      <c r="AD302" s="143" t="s">
        <v>2712</v>
      </c>
      <c r="AE302" s="73" t="s">
        <v>117</v>
      </c>
      <c r="AF302" s="73" t="s">
        <v>117</v>
      </c>
      <c r="AG302" s="73">
        <v>0</v>
      </c>
      <c r="AH302" s="49" t="s">
        <v>2713</v>
      </c>
      <c r="AI302" s="73" t="s">
        <v>75</v>
      </c>
      <c r="AJ302" s="73">
        <v>0</v>
      </c>
      <c r="AK302" s="143" t="s">
        <v>2714</v>
      </c>
      <c r="AL302" s="73" t="s">
        <v>117</v>
      </c>
      <c r="AM302" s="73" t="s">
        <v>117</v>
      </c>
      <c r="AN302" s="55"/>
      <c r="AO302" s="55"/>
      <c r="AP302" s="73">
        <v>0</v>
      </c>
      <c r="AQ302" s="49" t="s">
        <v>2715</v>
      </c>
      <c r="AR302" s="73" t="s">
        <v>75</v>
      </c>
      <c r="AS302" s="73">
        <v>0</v>
      </c>
      <c r="AT302" s="49" t="s">
        <v>2716</v>
      </c>
      <c r="AU302" s="73" t="s">
        <v>117</v>
      </c>
      <c r="AV302" s="73" t="s">
        <v>117</v>
      </c>
      <c r="AW302" s="73"/>
      <c r="AX302" s="73"/>
      <c r="AY302" s="73">
        <v>1</v>
      </c>
      <c r="AZ302" s="49" t="s">
        <v>2717</v>
      </c>
      <c r="BA302" s="246" t="s">
        <v>2711</v>
      </c>
      <c r="BB302" s="141">
        <v>1</v>
      </c>
      <c r="BC302" s="49" t="s">
        <v>2718</v>
      </c>
      <c r="BD302" s="73" t="s">
        <v>72</v>
      </c>
      <c r="BE302" s="73" t="s">
        <v>133</v>
      </c>
      <c r="BF302" s="203" t="s">
        <v>74</v>
      </c>
      <c r="BG302" s="315" t="s">
        <v>95</v>
      </c>
    </row>
    <row r="303" spans="1:59" s="31" customFormat="1" ht="103.5" hidden="1" customHeight="1" x14ac:dyDescent="0.25">
      <c r="A303" s="25"/>
      <c r="B303" s="134">
        <v>190</v>
      </c>
      <c r="C303" s="49" t="s">
        <v>50</v>
      </c>
      <c r="D303" s="49" t="s">
        <v>101</v>
      </c>
      <c r="E303" s="49" t="s">
        <v>2703</v>
      </c>
      <c r="F303" s="49" t="s">
        <v>2719</v>
      </c>
      <c r="G303" s="73">
        <v>2024</v>
      </c>
      <c r="H303" s="73">
        <v>2</v>
      </c>
      <c r="I303" s="73">
        <v>1</v>
      </c>
      <c r="J303" s="49" t="s">
        <v>2720</v>
      </c>
      <c r="K303" s="49" t="s">
        <v>2721</v>
      </c>
      <c r="L303" s="49" t="s">
        <v>2722</v>
      </c>
      <c r="M303" s="49" t="s">
        <v>2723</v>
      </c>
      <c r="N303" s="73" t="s">
        <v>2724</v>
      </c>
      <c r="O303" s="73">
        <v>1</v>
      </c>
      <c r="P303" s="160">
        <v>45658</v>
      </c>
      <c r="Q303" s="160">
        <v>46022</v>
      </c>
      <c r="R303" s="229">
        <f t="shared" si="7"/>
        <v>54</v>
      </c>
      <c r="S303" s="73"/>
      <c r="T303" s="73"/>
      <c r="U303" s="73"/>
      <c r="V303" s="49"/>
      <c r="W303" s="49"/>
      <c r="X303" s="50"/>
      <c r="Y303" s="50"/>
      <c r="Z303" s="49" t="s">
        <v>60</v>
      </c>
      <c r="AA303" s="49" t="s">
        <v>60</v>
      </c>
      <c r="AB303" s="49" t="s">
        <v>60</v>
      </c>
      <c r="AC303" s="137">
        <v>0</v>
      </c>
      <c r="AD303" s="143" t="s">
        <v>60</v>
      </c>
      <c r="AE303" s="73" t="s">
        <v>117</v>
      </c>
      <c r="AF303" s="73" t="s">
        <v>117</v>
      </c>
      <c r="AG303" s="73">
        <v>1</v>
      </c>
      <c r="AH303" s="49" t="s">
        <v>2725</v>
      </c>
      <c r="AI303" s="85" t="s">
        <v>2726</v>
      </c>
      <c r="AJ303" s="73">
        <v>1</v>
      </c>
      <c r="AK303" s="143" t="s">
        <v>2727</v>
      </c>
      <c r="AL303" s="73" t="s">
        <v>72</v>
      </c>
      <c r="AM303" s="73" t="s">
        <v>133</v>
      </c>
      <c r="AN303" s="196" t="s">
        <v>95</v>
      </c>
      <c r="AO303" s="196" t="s">
        <v>74</v>
      </c>
      <c r="AP303" s="115"/>
      <c r="AQ303" s="115"/>
      <c r="AR303" s="115"/>
      <c r="AS303" s="115"/>
      <c r="AT303" s="115"/>
      <c r="AU303" s="115"/>
      <c r="AV303" s="115"/>
      <c r="AW303" s="115"/>
      <c r="AX303" s="115"/>
      <c r="AY303" s="174"/>
      <c r="AZ303" s="174"/>
      <c r="BA303" s="174"/>
      <c r="BB303" s="174"/>
      <c r="BC303" s="174"/>
      <c r="BD303" s="174"/>
      <c r="BE303" s="174"/>
      <c r="BF303" s="174"/>
      <c r="BG303" s="294"/>
    </row>
    <row r="304" spans="1:59" ht="132" customHeight="1" x14ac:dyDescent="0.25">
      <c r="A304" s="25"/>
      <c r="B304" s="134">
        <v>190</v>
      </c>
      <c r="C304" s="49" t="s">
        <v>50</v>
      </c>
      <c r="D304" s="49" t="s">
        <v>101</v>
      </c>
      <c r="E304" s="49" t="s">
        <v>2703</v>
      </c>
      <c r="F304" s="49" t="s">
        <v>2719</v>
      </c>
      <c r="G304" s="73">
        <v>2024</v>
      </c>
      <c r="H304" s="73">
        <v>2</v>
      </c>
      <c r="I304" s="73">
        <v>2</v>
      </c>
      <c r="J304" s="49" t="s">
        <v>2720</v>
      </c>
      <c r="K304" s="49" t="s">
        <v>2721</v>
      </c>
      <c r="L304" s="49" t="s">
        <v>2722</v>
      </c>
      <c r="M304" s="49" t="s">
        <v>2728</v>
      </c>
      <c r="N304" s="203" t="s">
        <v>2709</v>
      </c>
      <c r="O304" s="141">
        <v>1</v>
      </c>
      <c r="P304" s="160">
        <v>45658</v>
      </c>
      <c r="Q304" s="160">
        <v>46022</v>
      </c>
      <c r="R304" s="229">
        <f t="shared" si="7"/>
        <v>54</v>
      </c>
      <c r="S304" s="73"/>
      <c r="T304" s="73"/>
      <c r="U304" s="73"/>
      <c r="V304" s="49"/>
      <c r="W304" s="49"/>
      <c r="X304" s="50"/>
      <c r="Y304" s="50"/>
      <c r="Z304" s="49" t="s">
        <v>60</v>
      </c>
      <c r="AA304" s="49" t="s">
        <v>60</v>
      </c>
      <c r="AB304" s="49" t="s">
        <v>60</v>
      </c>
      <c r="AC304" s="137">
        <v>0</v>
      </c>
      <c r="AD304" s="143" t="s">
        <v>60</v>
      </c>
      <c r="AE304" s="73" t="s">
        <v>117</v>
      </c>
      <c r="AF304" s="73" t="s">
        <v>117</v>
      </c>
      <c r="AG304" s="73">
        <v>0</v>
      </c>
      <c r="AH304" s="49" t="s">
        <v>2729</v>
      </c>
      <c r="AI304" s="73" t="s">
        <v>75</v>
      </c>
      <c r="AJ304" s="73">
        <v>0</v>
      </c>
      <c r="AK304" s="143" t="s">
        <v>2714</v>
      </c>
      <c r="AL304" s="73" t="s">
        <v>117</v>
      </c>
      <c r="AM304" s="73" t="s">
        <v>117</v>
      </c>
      <c r="AN304" s="55"/>
      <c r="AO304" s="55"/>
      <c r="AP304" s="73">
        <v>0</v>
      </c>
      <c r="AQ304" s="49" t="s">
        <v>2729</v>
      </c>
      <c r="AR304" s="73" t="s">
        <v>75</v>
      </c>
      <c r="AS304" s="73">
        <v>0</v>
      </c>
      <c r="AT304" s="49" t="s">
        <v>2716</v>
      </c>
      <c r="AU304" s="73" t="s">
        <v>117</v>
      </c>
      <c r="AV304" s="73" t="s">
        <v>117</v>
      </c>
      <c r="AW304" s="73"/>
      <c r="AX304" s="73"/>
      <c r="AY304" s="73"/>
      <c r="AZ304" s="49" t="s">
        <v>2730</v>
      </c>
      <c r="BA304" s="246" t="s">
        <v>2731</v>
      </c>
      <c r="BB304" s="141">
        <v>0.5</v>
      </c>
      <c r="BC304" s="49" t="s">
        <v>2732</v>
      </c>
      <c r="BD304" s="73" t="s">
        <v>62</v>
      </c>
      <c r="BE304" s="73" t="s">
        <v>62</v>
      </c>
      <c r="BF304" s="203"/>
      <c r="BG304" s="315"/>
    </row>
    <row r="305" spans="1:60" ht="89.25" customHeight="1" x14ac:dyDescent="0.25">
      <c r="A305" s="25"/>
      <c r="B305" s="134">
        <v>191</v>
      </c>
      <c r="C305" s="49" t="s">
        <v>50</v>
      </c>
      <c r="D305" s="49" t="s">
        <v>101</v>
      </c>
      <c r="E305" s="49" t="s">
        <v>2703</v>
      </c>
      <c r="F305" s="49" t="s">
        <v>2733</v>
      </c>
      <c r="G305" s="73">
        <v>2024</v>
      </c>
      <c r="H305" s="73">
        <v>3</v>
      </c>
      <c r="I305" s="73">
        <v>1</v>
      </c>
      <c r="J305" s="49" t="s">
        <v>2734</v>
      </c>
      <c r="K305" s="49" t="s">
        <v>2735</v>
      </c>
      <c r="L305" s="49" t="s">
        <v>2736</v>
      </c>
      <c r="M305" s="49" t="s">
        <v>2737</v>
      </c>
      <c r="N305" s="203" t="s">
        <v>2724</v>
      </c>
      <c r="O305" s="73">
        <v>1</v>
      </c>
      <c r="P305" s="160">
        <v>45658</v>
      </c>
      <c r="Q305" s="160">
        <v>46022</v>
      </c>
      <c r="R305" s="229">
        <f t="shared" si="7"/>
        <v>54</v>
      </c>
      <c r="S305" s="73"/>
      <c r="T305" s="73"/>
      <c r="U305" s="73"/>
      <c r="V305" s="49"/>
      <c r="W305" s="49"/>
      <c r="X305" s="50"/>
      <c r="Y305" s="50"/>
      <c r="Z305" s="49" t="s">
        <v>60</v>
      </c>
      <c r="AA305" s="49" t="s">
        <v>2738</v>
      </c>
      <c r="AB305" s="49" t="s">
        <v>60</v>
      </c>
      <c r="AC305" s="137">
        <v>0</v>
      </c>
      <c r="AD305" s="143" t="s">
        <v>2739</v>
      </c>
      <c r="AE305" s="73" t="s">
        <v>117</v>
      </c>
      <c r="AF305" s="73" t="s">
        <v>117</v>
      </c>
      <c r="AG305" s="73">
        <v>0</v>
      </c>
      <c r="AH305" s="49" t="s">
        <v>2729</v>
      </c>
      <c r="AI305" s="73" t="s">
        <v>75</v>
      </c>
      <c r="AJ305" s="73">
        <v>0</v>
      </c>
      <c r="AK305" s="143" t="s">
        <v>2714</v>
      </c>
      <c r="AL305" s="73" t="s">
        <v>117</v>
      </c>
      <c r="AM305" s="73" t="s">
        <v>117</v>
      </c>
      <c r="AN305" s="55"/>
      <c r="AO305" s="55"/>
      <c r="AP305" s="73">
        <v>0</v>
      </c>
      <c r="AQ305" s="49" t="s">
        <v>2729</v>
      </c>
      <c r="AR305" s="73" t="s">
        <v>75</v>
      </c>
      <c r="AS305" s="73">
        <v>0</v>
      </c>
      <c r="AT305" s="49" t="s">
        <v>2716</v>
      </c>
      <c r="AU305" s="73" t="s">
        <v>117</v>
      </c>
      <c r="AV305" s="73" t="s">
        <v>117</v>
      </c>
      <c r="AW305" s="73"/>
      <c r="AX305" s="73"/>
      <c r="AY305" s="73"/>
      <c r="AZ305" s="49" t="s">
        <v>2740</v>
      </c>
      <c r="BA305" s="246" t="s">
        <v>2741</v>
      </c>
      <c r="BB305" s="141">
        <v>1</v>
      </c>
      <c r="BC305" s="49" t="s">
        <v>2742</v>
      </c>
      <c r="BD305" s="73" t="s">
        <v>72</v>
      </c>
      <c r="BE305" s="73" t="s">
        <v>133</v>
      </c>
      <c r="BF305" s="203" t="s">
        <v>74</v>
      </c>
      <c r="BG305" s="315" t="s">
        <v>95</v>
      </c>
    </row>
    <row r="306" spans="1:60" ht="51" customHeight="1" x14ac:dyDescent="0.25">
      <c r="A306" s="25"/>
      <c r="B306" s="134">
        <v>191</v>
      </c>
      <c r="C306" s="49" t="s">
        <v>50</v>
      </c>
      <c r="D306" s="49" t="s">
        <v>101</v>
      </c>
      <c r="E306" s="49" t="s">
        <v>2703</v>
      </c>
      <c r="F306" s="49" t="s">
        <v>2733</v>
      </c>
      <c r="G306" s="73">
        <v>2024</v>
      </c>
      <c r="H306" s="73">
        <v>3</v>
      </c>
      <c r="I306" s="73">
        <v>2</v>
      </c>
      <c r="J306" s="49" t="s">
        <v>2734</v>
      </c>
      <c r="K306" s="49" t="s">
        <v>2735</v>
      </c>
      <c r="L306" s="49" t="s">
        <v>2736</v>
      </c>
      <c r="M306" s="49" t="s">
        <v>2743</v>
      </c>
      <c r="N306" s="203" t="s">
        <v>2709</v>
      </c>
      <c r="O306" s="141">
        <v>1</v>
      </c>
      <c r="P306" s="160">
        <v>45658</v>
      </c>
      <c r="Q306" s="160">
        <v>46022</v>
      </c>
      <c r="R306" s="229">
        <f t="shared" si="7"/>
        <v>54</v>
      </c>
      <c r="S306" s="73"/>
      <c r="T306" s="73"/>
      <c r="U306" s="73"/>
      <c r="V306" s="49"/>
      <c r="W306" s="49"/>
      <c r="X306" s="50"/>
      <c r="Y306" s="50"/>
      <c r="Z306" s="49" t="s">
        <v>60</v>
      </c>
      <c r="AA306" s="49" t="s">
        <v>60</v>
      </c>
      <c r="AB306" s="49" t="s">
        <v>60</v>
      </c>
      <c r="AC306" s="137">
        <v>0</v>
      </c>
      <c r="AD306" s="145" t="s">
        <v>60</v>
      </c>
      <c r="AE306" s="73" t="s">
        <v>117</v>
      </c>
      <c r="AF306" s="73" t="s">
        <v>117</v>
      </c>
      <c r="AG306" s="73">
        <v>0</v>
      </c>
      <c r="AH306" s="49" t="s">
        <v>2729</v>
      </c>
      <c r="AI306" s="73" t="s">
        <v>75</v>
      </c>
      <c r="AJ306" s="73">
        <v>0</v>
      </c>
      <c r="AK306" s="143" t="s">
        <v>2714</v>
      </c>
      <c r="AL306" s="73" t="s">
        <v>117</v>
      </c>
      <c r="AM306" s="73" t="s">
        <v>117</v>
      </c>
      <c r="AN306" s="55"/>
      <c r="AO306" s="55"/>
      <c r="AP306" s="73">
        <v>0</v>
      </c>
      <c r="AQ306" s="49" t="s">
        <v>2729</v>
      </c>
      <c r="AR306" s="73" t="s">
        <v>75</v>
      </c>
      <c r="AS306" s="73">
        <v>0</v>
      </c>
      <c r="AT306" s="49" t="s">
        <v>2744</v>
      </c>
      <c r="AU306" s="73" t="s">
        <v>117</v>
      </c>
      <c r="AV306" s="73" t="s">
        <v>117</v>
      </c>
      <c r="AW306" s="73"/>
      <c r="AX306" s="73"/>
      <c r="AY306" s="73"/>
      <c r="AZ306" s="49" t="s">
        <v>2745</v>
      </c>
      <c r="BA306" s="246" t="s">
        <v>2746</v>
      </c>
      <c r="BB306" s="141">
        <v>1</v>
      </c>
      <c r="BC306" s="49" t="s">
        <v>2747</v>
      </c>
      <c r="BD306" s="73" t="s">
        <v>72</v>
      </c>
      <c r="BE306" s="73" t="s">
        <v>133</v>
      </c>
      <c r="BF306" s="203" t="s">
        <v>74</v>
      </c>
      <c r="BG306" s="315" t="s">
        <v>95</v>
      </c>
    </row>
    <row r="307" spans="1:60" s="31" customFormat="1" ht="113.25" hidden="1" customHeight="1" x14ac:dyDescent="0.25">
      <c r="A307" s="25"/>
      <c r="B307" s="134">
        <v>192</v>
      </c>
      <c r="C307" s="49" t="s">
        <v>50</v>
      </c>
      <c r="D307" s="49" t="s">
        <v>101</v>
      </c>
      <c r="E307" s="49" t="s">
        <v>2703</v>
      </c>
      <c r="F307" s="49" t="s">
        <v>2748</v>
      </c>
      <c r="G307" s="73">
        <v>2024</v>
      </c>
      <c r="H307" s="73">
        <v>4</v>
      </c>
      <c r="I307" s="73">
        <v>1</v>
      </c>
      <c r="J307" s="49" t="s">
        <v>2749</v>
      </c>
      <c r="K307" s="49" t="s">
        <v>2750</v>
      </c>
      <c r="L307" s="49" t="s">
        <v>2751</v>
      </c>
      <c r="M307" s="49" t="s">
        <v>2752</v>
      </c>
      <c r="N307" s="73" t="s">
        <v>2724</v>
      </c>
      <c r="O307" s="73">
        <v>1</v>
      </c>
      <c r="P307" s="160">
        <v>45658</v>
      </c>
      <c r="Q307" s="160">
        <v>46022</v>
      </c>
      <c r="R307" s="229">
        <f t="shared" si="7"/>
        <v>54</v>
      </c>
      <c r="S307" s="73"/>
      <c r="T307" s="73"/>
      <c r="U307" s="73"/>
      <c r="V307" s="49"/>
      <c r="W307" s="49"/>
      <c r="X307" s="50"/>
      <c r="Y307" s="50"/>
      <c r="Z307" s="49" t="s">
        <v>60</v>
      </c>
      <c r="AA307" s="49" t="s">
        <v>60</v>
      </c>
      <c r="AB307" s="49" t="s">
        <v>60</v>
      </c>
      <c r="AC307" s="137">
        <v>0</v>
      </c>
      <c r="AD307" s="145" t="s">
        <v>60</v>
      </c>
      <c r="AE307" s="73" t="s">
        <v>117</v>
      </c>
      <c r="AF307" s="73" t="s">
        <v>117</v>
      </c>
      <c r="AG307" s="73">
        <v>1</v>
      </c>
      <c r="AH307" s="49" t="s">
        <v>2753</v>
      </c>
      <c r="AI307" s="85" t="s">
        <v>2754</v>
      </c>
      <c r="AJ307" s="73">
        <v>1</v>
      </c>
      <c r="AK307" s="143" t="s">
        <v>2755</v>
      </c>
      <c r="AL307" s="73" t="s">
        <v>72</v>
      </c>
      <c r="AM307" s="73" t="s">
        <v>133</v>
      </c>
      <c r="AN307" s="196" t="s">
        <v>74</v>
      </c>
      <c r="AO307" s="196" t="s">
        <v>95</v>
      </c>
      <c r="AP307" s="115"/>
      <c r="AQ307" s="115"/>
      <c r="AR307" s="115"/>
      <c r="AS307" s="115"/>
      <c r="AT307" s="115"/>
      <c r="AU307" s="115"/>
      <c r="AV307" s="115"/>
      <c r="AW307" s="115"/>
      <c r="AX307" s="115"/>
      <c r="AY307" s="174"/>
      <c r="AZ307" s="174"/>
      <c r="BA307" s="174"/>
      <c r="BB307" s="174"/>
      <c r="BC307" s="174"/>
      <c r="BD307" s="174"/>
      <c r="BE307" s="174"/>
      <c r="BF307" s="174"/>
      <c r="BG307" s="294"/>
      <c r="BH307" s="131"/>
    </row>
    <row r="308" spans="1:60" s="31" customFormat="1" ht="90" hidden="1" customHeight="1" x14ac:dyDescent="0.25">
      <c r="A308" s="25"/>
      <c r="B308" s="134">
        <v>193</v>
      </c>
      <c r="C308" s="49" t="s">
        <v>50</v>
      </c>
      <c r="D308" s="49" t="s">
        <v>101</v>
      </c>
      <c r="E308" s="49" t="s">
        <v>2703</v>
      </c>
      <c r="F308" s="49" t="s">
        <v>2756</v>
      </c>
      <c r="G308" s="73">
        <v>2024</v>
      </c>
      <c r="H308" s="73">
        <v>5</v>
      </c>
      <c r="I308" s="73">
        <v>1</v>
      </c>
      <c r="J308" s="49" t="s">
        <v>2757</v>
      </c>
      <c r="K308" s="49" t="s">
        <v>2758</v>
      </c>
      <c r="L308" s="49" t="s">
        <v>2759</v>
      </c>
      <c r="M308" s="49" t="s">
        <v>2760</v>
      </c>
      <c r="N308" s="73" t="s">
        <v>125</v>
      </c>
      <c r="O308" s="73">
        <v>2</v>
      </c>
      <c r="P308" s="160">
        <v>45658</v>
      </c>
      <c r="Q308" s="160">
        <v>46022</v>
      </c>
      <c r="R308" s="229">
        <f t="shared" si="7"/>
        <v>54</v>
      </c>
      <c r="S308" s="73"/>
      <c r="T308" s="73"/>
      <c r="U308" s="73"/>
      <c r="V308" s="49"/>
      <c r="W308" s="49"/>
      <c r="X308" s="50"/>
      <c r="Y308" s="50"/>
      <c r="Z308" s="49" t="s">
        <v>60</v>
      </c>
      <c r="AA308" s="49" t="s">
        <v>60</v>
      </c>
      <c r="AB308" s="49" t="s">
        <v>60</v>
      </c>
      <c r="AC308" s="137">
        <v>0</v>
      </c>
      <c r="AD308" s="145" t="s">
        <v>60</v>
      </c>
      <c r="AE308" s="73" t="s">
        <v>117</v>
      </c>
      <c r="AF308" s="73" t="s">
        <v>117</v>
      </c>
      <c r="AG308" s="73">
        <v>2</v>
      </c>
      <c r="AH308" s="49" t="s">
        <v>2761</v>
      </c>
      <c r="AI308" s="85" t="s">
        <v>2762</v>
      </c>
      <c r="AJ308" s="73">
        <v>2</v>
      </c>
      <c r="AK308" s="143" t="s">
        <v>2763</v>
      </c>
      <c r="AL308" s="73" t="s">
        <v>72</v>
      </c>
      <c r="AM308" s="73" t="s">
        <v>133</v>
      </c>
      <c r="AN308" s="196" t="s">
        <v>95</v>
      </c>
      <c r="AO308" s="196" t="s">
        <v>74</v>
      </c>
      <c r="AP308" s="115"/>
      <c r="AQ308" s="115"/>
      <c r="AR308" s="115"/>
      <c r="AS308" s="115"/>
      <c r="AT308" s="115"/>
      <c r="AU308" s="115"/>
      <c r="AV308" s="115"/>
      <c r="AW308" s="115"/>
      <c r="AX308" s="115"/>
      <c r="AY308" s="174"/>
      <c r="AZ308" s="174"/>
      <c r="BA308" s="174"/>
      <c r="BB308" s="174"/>
      <c r="BC308" s="174"/>
      <c r="BD308" s="174"/>
      <c r="BE308" s="174"/>
      <c r="BF308" s="174"/>
      <c r="BG308" s="294"/>
      <c r="BH308" s="131"/>
    </row>
    <row r="309" spans="1:60" ht="111" hidden="1" customHeight="1" x14ac:dyDescent="0.25">
      <c r="A309" s="25"/>
      <c r="B309" s="134">
        <v>193</v>
      </c>
      <c r="C309" s="49" t="s">
        <v>50</v>
      </c>
      <c r="D309" s="49" t="s">
        <v>101</v>
      </c>
      <c r="E309" s="49" t="s">
        <v>2703</v>
      </c>
      <c r="F309" s="49" t="s">
        <v>2756</v>
      </c>
      <c r="G309" s="73">
        <v>2024</v>
      </c>
      <c r="H309" s="73">
        <v>5</v>
      </c>
      <c r="I309" s="73">
        <v>2</v>
      </c>
      <c r="J309" s="49" t="s">
        <v>2757</v>
      </c>
      <c r="K309" s="49" t="s">
        <v>2758</v>
      </c>
      <c r="L309" s="49" t="s">
        <v>2759</v>
      </c>
      <c r="M309" s="49" t="s">
        <v>2764</v>
      </c>
      <c r="N309" s="156" t="s">
        <v>125</v>
      </c>
      <c r="O309" s="73">
        <v>11</v>
      </c>
      <c r="P309" s="160">
        <v>45658</v>
      </c>
      <c r="Q309" s="160">
        <v>45838</v>
      </c>
      <c r="R309" s="229">
        <f t="shared" si="7"/>
        <v>26.85</v>
      </c>
      <c r="S309" s="73"/>
      <c r="T309" s="73"/>
      <c r="U309" s="73"/>
      <c r="V309" s="49"/>
      <c r="W309" s="49"/>
      <c r="X309" s="50"/>
      <c r="Y309" s="50"/>
      <c r="Z309" s="49" t="s">
        <v>60</v>
      </c>
      <c r="AA309" s="49" t="s">
        <v>60</v>
      </c>
      <c r="AB309" s="49" t="s">
        <v>60</v>
      </c>
      <c r="AC309" s="137">
        <v>0</v>
      </c>
      <c r="AD309" s="145" t="s">
        <v>60</v>
      </c>
      <c r="AE309" s="73" t="s">
        <v>117</v>
      </c>
      <c r="AF309" s="73" t="s">
        <v>117</v>
      </c>
      <c r="AG309" s="73">
        <v>11</v>
      </c>
      <c r="AH309" s="49" t="s">
        <v>2765</v>
      </c>
      <c r="AI309" s="85" t="s">
        <v>2766</v>
      </c>
      <c r="AJ309" s="73">
        <v>5</v>
      </c>
      <c r="AK309" s="143" t="s">
        <v>2767</v>
      </c>
      <c r="AL309" s="73" t="s">
        <v>117</v>
      </c>
      <c r="AM309" s="73" t="s">
        <v>117</v>
      </c>
      <c r="AN309" s="55"/>
      <c r="AO309" s="55"/>
      <c r="AP309" s="73">
        <v>13</v>
      </c>
      <c r="AQ309" s="49" t="s">
        <v>2768</v>
      </c>
      <c r="AR309" s="84" t="s">
        <v>2766</v>
      </c>
      <c r="AS309" s="73">
        <v>13</v>
      </c>
      <c r="AT309" s="49" t="s">
        <v>2769</v>
      </c>
      <c r="AU309" s="73" t="s">
        <v>72</v>
      </c>
      <c r="AV309" s="73" t="s">
        <v>73</v>
      </c>
      <c r="AW309" s="73" t="s">
        <v>95</v>
      </c>
      <c r="AX309" s="73" t="s">
        <v>74</v>
      </c>
      <c r="AY309" s="115"/>
      <c r="AZ309" s="115"/>
      <c r="BA309" s="115"/>
      <c r="BB309" s="115"/>
      <c r="BC309" s="115"/>
      <c r="BD309" s="115"/>
      <c r="BE309" s="115"/>
      <c r="BF309" s="115"/>
      <c r="BG309" s="296"/>
      <c r="BH309" s="26"/>
    </row>
    <row r="310" spans="1:60" s="31" customFormat="1" ht="131.25" hidden="1" customHeight="1" x14ac:dyDescent="0.25">
      <c r="A310" s="25"/>
      <c r="B310" s="134">
        <v>194</v>
      </c>
      <c r="C310" s="49" t="s">
        <v>50</v>
      </c>
      <c r="D310" s="49" t="s">
        <v>101</v>
      </c>
      <c r="E310" s="49" t="s">
        <v>2703</v>
      </c>
      <c r="F310" s="49" t="s">
        <v>2756</v>
      </c>
      <c r="G310" s="73">
        <v>2024</v>
      </c>
      <c r="H310" s="73">
        <v>6</v>
      </c>
      <c r="I310" s="73">
        <v>1</v>
      </c>
      <c r="J310" s="49" t="s">
        <v>2770</v>
      </c>
      <c r="K310" s="49" t="s">
        <v>2771</v>
      </c>
      <c r="L310" s="49" t="s">
        <v>2772</v>
      </c>
      <c r="M310" s="49" t="s">
        <v>2773</v>
      </c>
      <c r="N310" s="156" t="s">
        <v>125</v>
      </c>
      <c r="O310" s="73">
        <v>1</v>
      </c>
      <c r="P310" s="160">
        <v>45658</v>
      </c>
      <c r="Q310" s="160">
        <v>45703</v>
      </c>
      <c r="R310" s="229">
        <f t="shared" si="7"/>
        <v>6.6</v>
      </c>
      <c r="S310" s="73"/>
      <c r="T310" s="73"/>
      <c r="U310" s="73"/>
      <c r="V310" s="49"/>
      <c r="W310" s="49"/>
      <c r="X310" s="50"/>
      <c r="Y310" s="50"/>
      <c r="Z310" s="136">
        <v>1</v>
      </c>
      <c r="AA310" s="49" t="s">
        <v>2774</v>
      </c>
      <c r="AB310" s="88" t="s">
        <v>2711</v>
      </c>
      <c r="AC310" s="137">
        <v>1</v>
      </c>
      <c r="AD310" s="143" t="s">
        <v>2775</v>
      </c>
      <c r="AE310" s="73" t="s">
        <v>72</v>
      </c>
      <c r="AF310" s="73" t="s">
        <v>133</v>
      </c>
      <c r="AG310" s="115"/>
      <c r="AH310" s="194"/>
      <c r="AI310" s="115"/>
      <c r="AJ310" s="115"/>
      <c r="AK310" s="194"/>
      <c r="AL310" s="115"/>
      <c r="AM310" s="115"/>
      <c r="AN310" s="196"/>
      <c r="AO310" s="196"/>
      <c r="AP310" s="115"/>
      <c r="AQ310" s="115"/>
      <c r="AR310" s="115"/>
      <c r="AS310" s="115"/>
      <c r="AT310" s="115"/>
      <c r="AU310" s="115"/>
      <c r="AV310" s="115"/>
      <c r="AW310" s="115"/>
      <c r="AX310" s="115"/>
      <c r="AY310" s="174"/>
      <c r="AZ310" s="174"/>
      <c r="BA310" s="174"/>
      <c r="BB310" s="174"/>
      <c r="BC310" s="174"/>
      <c r="BD310" s="174"/>
      <c r="BE310" s="174"/>
      <c r="BF310" s="174"/>
      <c r="BG310" s="294"/>
      <c r="BH310" s="131"/>
    </row>
    <row r="311" spans="1:60" ht="120" hidden="1" x14ac:dyDescent="0.25">
      <c r="A311" s="25"/>
      <c r="B311" s="134">
        <v>195</v>
      </c>
      <c r="C311" s="49" t="s">
        <v>50</v>
      </c>
      <c r="D311" s="49" t="s">
        <v>101</v>
      </c>
      <c r="E311" s="49" t="s">
        <v>2703</v>
      </c>
      <c r="F311" s="49" t="s">
        <v>2776</v>
      </c>
      <c r="G311" s="73">
        <v>2024</v>
      </c>
      <c r="H311" s="73">
        <v>7</v>
      </c>
      <c r="I311" s="73">
        <v>1</v>
      </c>
      <c r="J311" s="49" t="s">
        <v>2777</v>
      </c>
      <c r="K311" s="73" t="s">
        <v>2778</v>
      </c>
      <c r="L311" s="49" t="s">
        <v>2779</v>
      </c>
      <c r="M311" s="49" t="s">
        <v>2780</v>
      </c>
      <c r="N311" s="156" t="s">
        <v>125</v>
      </c>
      <c r="O311" s="73">
        <v>1</v>
      </c>
      <c r="P311" s="160">
        <v>45658</v>
      </c>
      <c r="Q311" s="160" t="s">
        <v>2781</v>
      </c>
      <c r="R311" s="229">
        <v>16</v>
      </c>
      <c r="S311" s="73"/>
      <c r="T311" s="73"/>
      <c r="U311" s="73"/>
      <c r="V311" s="49"/>
      <c r="W311" s="49"/>
      <c r="X311" s="50"/>
      <c r="Y311" s="50"/>
      <c r="Z311" s="49" t="s">
        <v>60</v>
      </c>
      <c r="AA311" s="49" t="s">
        <v>2782</v>
      </c>
      <c r="AB311" s="49" t="s">
        <v>60</v>
      </c>
      <c r="AC311" s="141">
        <v>0</v>
      </c>
      <c r="AD311" s="73" t="s">
        <v>60</v>
      </c>
      <c r="AE311" s="73" t="s">
        <v>117</v>
      </c>
      <c r="AF311" s="73" t="s">
        <v>117</v>
      </c>
      <c r="AG311" s="73">
        <v>1</v>
      </c>
      <c r="AH311" s="49" t="s">
        <v>2783</v>
      </c>
      <c r="AI311" s="85" t="s">
        <v>2784</v>
      </c>
      <c r="AJ311" s="73">
        <v>0</v>
      </c>
      <c r="AK311" s="143" t="s">
        <v>2785</v>
      </c>
      <c r="AL311" s="73" t="s">
        <v>62</v>
      </c>
      <c r="AM311" s="73" t="s">
        <v>62</v>
      </c>
      <c r="AN311" s="55"/>
      <c r="AO311" s="55"/>
      <c r="AP311" s="49">
        <v>1</v>
      </c>
      <c r="AQ311" s="49" t="s">
        <v>2786</v>
      </c>
      <c r="AR311" s="84" t="s">
        <v>2784</v>
      </c>
      <c r="AS311" s="73">
        <v>1</v>
      </c>
      <c r="AT311" s="49" t="s">
        <v>2787</v>
      </c>
      <c r="AU311" s="73" t="s">
        <v>72</v>
      </c>
      <c r="AV311" s="73" t="s">
        <v>73</v>
      </c>
      <c r="AW311" s="73" t="s">
        <v>95</v>
      </c>
      <c r="AX311" s="73" t="s">
        <v>74</v>
      </c>
      <c r="AY311" s="115"/>
      <c r="AZ311" s="115"/>
      <c r="BA311" s="115"/>
      <c r="BB311" s="115"/>
      <c r="BC311" s="115"/>
      <c r="BD311" s="115"/>
      <c r="BE311" s="115"/>
      <c r="BF311" s="115"/>
      <c r="BG311" s="296"/>
      <c r="BH311" s="26"/>
    </row>
    <row r="312" spans="1:60" s="31" customFormat="1" ht="72" hidden="1" customHeight="1" x14ac:dyDescent="0.25">
      <c r="A312" s="25"/>
      <c r="B312" s="134">
        <v>196</v>
      </c>
      <c r="C312" s="49" t="s">
        <v>50</v>
      </c>
      <c r="D312" s="49" t="s">
        <v>101</v>
      </c>
      <c r="E312" s="49" t="s">
        <v>2703</v>
      </c>
      <c r="F312" s="49" t="s">
        <v>2788</v>
      </c>
      <c r="G312" s="73">
        <v>2024</v>
      </c>
      <c r="H312" s="73">
        <v>8</v>
      </c>
      <c r="I312" s="73">
        <v>1</v>
      </c>
      <c r="J312" s="49" t="s">
        <v>2789</v>
      </c>
      <c r="K312" s="49" t="s">
        <v>2790</v>
      </c>
      <c r="L312" s="49" t="s">
        <v>2791</v>
      </c>
      <c r="M312" s="49" t="s">
        <v>2792</v>
      </c>
      <c r="N312" s="73" t="s">
        <v>2793</v>
      </c>
      <c r="O312" s="73">
        <v>3</v>
      </c>
      <c r="P312" s="160">
        <v>45658</v>
      </c>
      <c r="Q312" s="160">
        <v>46022</v>
      </c>
      <c r="R312" s="229">
        <f>(DAYS360(P312,Q312))/360*54</f>
        <v>54</v>
      </c>
      <c r="S312" s="73"/>
      <c r="T312" s="73"/>
      <c r="U312" s="73"/>
      <c r="V312" s="49"/>
      <c r="W312" s="49"/>
      <c r="X312" s="50"/>
      <c r="Y312" s="50"/>
      <c r="Z312" s="49" t="s">
        <v>60</v>
      </c>
      <c r="AA312" s="49" t="s">
        <v>60</v>
      </c>
      <c r="AB312" s="49" t="s">
        <v>60</v>
      </c>
      <c r="AC312" s="141">
        <v>0</v>
      </c>
      <c r="AD312" s="73" t="s">
        <v>60</v>
      </c>
      <c r="AE312" s="73" t="s">
        <v>117</v>
      </c>
      <c r="AF312" s="73" t="s">
        <v>117</v>
      </c>
      <c r="AG312" s="73">
        <v>3</v>
      </c>
      <c r="AH312" s="49" t="s">
        <v>2794</v>
      </c>
      <c r="AI312" s="85" t="s">
        <v>2795</v>
      </c>
      <c r="AJ312" s="73">
        <v>3</v>
      </c>
      <c r="AK312" s="143" t="s">
        <v>2796</v>
      </c>
      <c r="AL312" s="73" t="s">
        <v>72</v>
      </c>
      <c r="AM312" s="73" t="s">
        <v>133</v>
      </c>
      <c r="AN312" s="196" t="s">
        <v>74</v>
      </c>
      <c r="AO312" s="196" t="s">
        <v>95</v>
      </c>
      <c r="AP312" s="115"/>
      <c r="AQ312" s="115"/>
      <c r="AR312" s="115"/>
      <c r="AS312" s="115"/>
      <c r="AT312" s="115"/>
      <c r="AU312" s="115"/>
      <c r="AV312" s="115"/>
      <c r="AW312" s="115"/>
      <c r="AX312" s="115"/>
      <c r="AY312" s="174"/>
      <c r="AZ312" s="174"/>
      <c r="BA312" s="174"/>
      <c r="BB312" s="174"/>
      <c r="BC312" s="174"/>
      <c r="BD312" s="174"/>
      <c r="BE312" s="174"/>
      <c r="BF312" s="174"/>
      <c r="BG312" s="294"/>
      <c r="BH312" s="131"/>
    </row>
    <row r="313" spans="1:60" s="31" customFormat="1" ht="60" hidden="1" customHeight="1" x14ac:dyDescent="0.25">
      <c r="A313" s="25"/>
      <c r="B313" s="134">
        <v>196</v>
      </c>
      <c r="C313" s="49" t="s">
        <v>50</v>
      </c>
      <c r="D313" s="49" t="s">
        <v>101</v>
      </c>
      <c r="E313" s="49" t="s">
        <v>2703</v>
      </c>
      <c r="F313" s="49" t="s">
        <v>2788</v>
      </c>
      <c r="G313" s="73">
        <v>2024</v>
      </c>
      <c r="H313" s="73">
        <v>8</v>
      </c>
      <c r="I313" s="73">
        <v>2</v>
      </c>
      <c r="J313" s="49" t="s">
        <v>2789</v>
      </c>
      <c r="K313" s="49" t="s">
        <v>2790</v>
      </c>
      <c r="L313" s="49" t="s">
        <v>2791</v>
      </c>
      <c r="M313" s="49" t="s">
        <v>2797</v>
      </c>
      <c r="N313" s="73" t="s">
        <v>2793</v>
      </c>
      <c r="O313" s="73">
        <v>2</v>
      </c>
      <c r="P313" s="160">
        <v>45658</v>
      </c>
      <c r="Q313" s="160">
        <v>46022</v>
      </c>
      <c r="R313" s="229">
        <f>(DAYS360(P313,Q313))/360*54</f>
        <v>54</v>
      </c>
      <c r="S313" s="49"/>
      <c r="T313" s="49"/>
      <c r="U313" s="49"/>
      <c r="V313" s="49"/>
      <c r="W313" s="49"/>
      <c r="X313" s="50"/>
      <c r="Y313" s="50"/>
      <c r="Z313" s="49" t="s">
        <v>60</v>
      </c>
      <c r="AA313" s="49" t="s">
        <v>60</v>
      </c>
      <c r="AB313" s="49" t="s">
        <v>60</v>
      </c>
      <c r="AC313" s="141">
        <v>0</v>
      </c>
      <c r="AD313" s="73" t="s">
        <v>60</v>
      </c>
      <c r="AE313" s="73" t="s">
        <v>117</v>
      </c>
      <c r="AF313" s="73" t="s">
        <v>117</v>
      </c>
      <c r="AG313" s="73">
        <v>2</v>
      </c>
      <c r="AH313" s="49" t="s">
        <v>2798</v>
      </c>
      <c r="AI313" s="85" t="s">
        <v>2799</v>
      </c>
      <c r="AJ313" s="73">
        <v>2</v>
      </c>
      <c r="AK313" s="143" t="s">
        <v>2800</v>
      </c>
      <c r="AL313" s="73" t="s">
        <v>72</v>
      </c>
      <c r="AM313" s="73" t="s">
        <v>133</v>
      </c>
      <c r="AN313" s="196" t="s">
        <v>74</v>
      </c>
      <c r="AO313" s="196" t="s">
        <v>95</v>
      </c>
      <c r="AP313" s="115"/>
      <c r="AQ313" s="115"/>
      <c r="AR313" s="115"/>
      <c r="AS313" s="115"/>
      <c r="AT313" s="115"/>
      <c r="AU313" s="115"/>
      <c r="AV313" s="115"/>
      <c r="AW313" s="115"/>
      <c r="AX313" s="115"/>
      <c r="AY313" s="174"/>
      <c r="AZ313" s="174"/>
      <c r="BA313" s="174"/>
      <c r="BB313" s="174"/>
      <c r="BC313" s="174"/>
      <c r="BD313" s="174"/>
      <c r="BE313" s="174"/>
      <c r="BF313" s="174"/>
      <c r="BG313" s="294"/>
      <c r="BH313" s="131"/>
    </row>
    <row r="314" spans="1:60" ht="99" hidden="1" customHeight="1" x14ac:dyDescent="0.25">
      <c r="A314" s="25"/>
      <c r="B314" s="134">
        <v>197</v>
      </c>
      <c r="C314" s="49" t="s">
        <v>50</v>
      </c>
      <c r="D314" s="49" t="s">
        <v>1407</v>
      </c>
      <c r="E314" s="49" t="s">
        <v>365</v>
      </c>
      <c r="F314" s="49" t="s">
        <v>2801</v>
      </c>
      <c r="G314" s="73">
        <v>2024</v>
      </c>
      <c r="H314" s="49">
        <v>40</v>
      </c>
      <c r="I314" s="73">
        <v>1</v>
      </c>
      <c r="J314" s="49" t="s">
        <v>2802</v>
      </c>
      <c r="K314" s="49" t="s">
        <v>2803</v>
      </c>
      <c r="L314" s="49" t="s">
        <v>2804</v>
      </c>
      <c r="M314" s="49" t="s">
        <v>2805</v>
      </c>
      <c r="N314" s="156" t="s">
        <v>2806</v>
      </c>
      <c r="O314" s="73">
        <v>1</v>
      </c>
      <c r="P314" s="160">
        <v>45672</v>
      </c>
      <c r="Q314" s="160">
        <v>46022</v>
      </c>
      <c r="R314" s="229">
        <f>(DAYS360(P314,Q314))/360*54</f>
        <v>51.9</v>
      </c>
      <c r="S314" s="267">
        <v>1</v>
      </c>
      <c r="T314" s="268" t="s">
        <v>2807</v>
      </c>
      <c r="U314" s="246" t="s">
        <v>2808</v>
      </c>
      <c r="V314" s="267">
        <v>1</v>
      </c>
      <c r="W314" s="49"/>
      <c r="X314" s="50"/>
      <c r="Y314" s="50"/>
      <c r="Z314" s="158">
        <v>0.25</v>
      </c>
      <c r="AA314" s="143" t="s">
        <v>2809</v>
      </c>
      <c r="AB314" s="85" t="s">
        <v>2808</v>
      </c>
      <c r="AC314" s="137">
        <v>0.25</v>
      </c>
      <c r="AD314" s="143" t="s">
        <v>2810</v>
      </c>
      <c r="AE314" s="73" t="s">
        <v>117</v>
      </c>
      <c r="AF314" s="73" t="s">
        <v>117</v>
      </c>
      <c r="AG314" s="136">
        <v>0.5</v>
      </c>
      <c r="AH314" s="49" t="s">
        <v>2807</v>
      </c>
      <c r="AI314" s="85" t="s">
        <v>2808</v>
      </c>
      <c r="AJ314" s="136">
        <v>0.5</v>
      </c>
      <c r="AK314" s="49" t="s">
        <v>2811</v>
      </c>
      <c r="AL314" s="73" t="s">
        <v>117</v>
      </c>
      <c r="AM314" s="73" t="s">
        <v>117</v>
      </c>
      <c r="AN314" s="37"/>
      <c r="AO314" s="37"/>
      <c r="AP314" s="141">
        <v>0.75</v>
      </c>
      <c r="AQ314" s="150" t="s">
        <v>2807</v>
      </c>
      <c r="AR314" s="84" t="s">
        <v>2808</v>
      </c>
      <c r="AS314" s="141">
        <v>0.75</v>
      </c>
      <c r="AT314" s="49" t="s">
        <v>2812</v>
      </c>
      <c r="AU314" s="73" t="s">
        <v>117</v>
      </c>
      <c r="AV314" s="73" t="s">
        <v>117</v>
      </c>
      <c r="AW314" s="73"/>
      <c r="AX314" s="73"/>
      <c r="AY314" s="146">
        <v>1</v>
      </c>
      <c r="AZ314" s="147" t="s">
        <v>2807</v>
      </c>
      <c r="BA314" s="177" t="s">
        <v>2808</v>
      </c>
      <c r="BB314" s="146">
        <v>1</v>
      </c>
      <c r="BC314" s="49" t="s">
        <v>2812</v>
      </c>
      <c r="BD314" s="73" t="s">
        <v>72</v>
      </c>
      <c r="BE314" s="73" t="s">
        <v>133</v>
      </c>
      <c r="BF314" s="203" t="s">
        <v>74</v>
      </c>
      <c r="BG314" s="315" t="s">
        <v>95</v>
      </c>
      <c r="BH314" s="26"/>
    </row>
    <row r="315" spans="1:60" ht="114" hidden="1" customHeight="1" x14ac:dyDescent="0.25">
      <c r="A315" s="25"/>
      <c r="B315" s="134">
        <v>198</v>
      </c>
      <c r="C315" s="49" t="s">
        <v>50</v>
      </c>
      <c r="D315" s="49" t="s">
        <v>1407</v>
      </c>
      <c r="E315" s="49" t="s">
        <v>365</v>
      </c>
      <c r="F315" s="49" t="s">
        <v>2801</v>
      </c>
      <c r="G315" s="73">
        <v>2024</v>
      </c>
      <c r="H315" s="49">
        <v>41</v>
      </c>
      <c r="I315" s="73">
        <v>1</v>
      </c>
      <c r="J315" s="49" t="s">
        <v>2813</v>
      </c>
      <c r="K315" s="49" t="s">
        <v>2814</v>
      </c>
      <c r="L315" s="49" t="s">
        <v>2815</v>
      </c>
      <c r="M315" s="49" t="s">
        <v>2816</v>
      </c>
      <c r="N315" s="156" t="s">
        <v>2817</v>
      </c>
      <c r="O315" s="73">
        <v>1</v>
      </c>
      <c r="P315" s="160">
        <v>45672</v>
      </c>
      <c r="Q315" s="160">
        <v>46022</v>
      </c>
      <c r="R315" s="229">
        <f>(DAYS360(P315,Q315))/360*54</f>
        <v>51.9</v>
      </c>
      <c r="S315" s="267">
        <v>1</v>
      </c>
      <c r="T315" s="269" t="s">
        <v>2818</v>
      </c>
      <c r="U315" s="246" t="s">
        <v>2819</v>
      </c>
      <c r="V315" s="267">
        <v>1</v>
      </c>
      <c r="W315" s="49"/>
      <c r="X315" s="50"/>
      <c r="Y315" s="50"/>
      <c r="Z315" s="158">
        <v>0.25</v>
      </c>
      <c r="AA315" s="143" t="s">
        <v>2820</v>
      </c>
      <c r="AB315" s="85" t="s">
        <v>2819</v>
      </c>
      <c r="AC315" s="137">
        <v>0.25</v>
      </c>
      <c r="AD315" s="143" t="s">
        <v>2821</v>
      </c>
      <c r="AE315" s="73" t="s">
        <v>117</v>
      </c>
      <c r="AF315" s="73" t="s">
        <v>117</v>
      </c>
      <c r="AG315" s="136">
        <v>0.5</v>
      </c>
      <c r="AH315" s="49" t="s">
        <v>2818</v>
      </c>
      <c r="AI315" s="85" t="s">
        <v>2819</v>
      </c>
      <c r="AJ315" s="136">
        <v>0.5</v>
      </c>
      <c r="AK315" s="49" t="s">
        <v>2822</v>
      </c>
      <c r="AL315" s="73" t="s">
        <v>117</v>
      </c>
      <c r="AM315" s="73" t="s">
        <v>117</v>
      </c>
      <c r="AN315" s="37"/>
      <c r="AO315" s="37"/>
      <c r="AP315" s="141">
        <v>0.75</v>
      </c>
      <c r="AQ315" s="150" t="s">
        <v>2818</v>
      </c>
      <c r="AR315" s="84" t="s">
        <v>2819</v>
      </c>
      <c r="AS315" s="141">
        <v>0.75</v>
      </c>
      <c r="AT315" s="49" t="s">
        <v>2823</v>
      </c>
      <c r="AU315" s="73" t="s">
        <v>117</v>
      </c>
      <c r="AV315" s="73" t="s">
        <v>117</v>
      </c>
      <c r="AW315" s="73"/>
      <c r="AX315" s="73"/>
      <c r="AY315" s="146">
        <v>1</v>
      </c>
      <c r="AZ315" s="92" t="s">
        <v>2818</v>
      </c>
      <c r="BA315" s="177" t="s">
        <v>2819</v>
      </c>
      <c r="BB315" s="146">
        <v>1</v>
      </c>
      <c r="BC315" s="49" t="s">
        <v>2824</v>
      </c>
      <c r="BD315" s="73" t="s">
        <v>72</v>
      </c>
      <c r="BE315" s="73" t="s">
        <v>133</v>
      </c>
      <c r="BF315" s="203" t="s">
        <v>74</v>
      </c>
      <c r="BG315" s="315" t="s">
        <v>95</v>
      </c>
      <c r="BH315" s="26"/>
    </row>
    <row r="316" spans="1:60" ht="114" hidden="1" customHeight="1" x14ac:dyDescent="0.25">
      <c r="A316" s="25"/>
      <c r="B316" s="134">
        <v>199</v>
      </c>
      <c r="C316" s="49" t="s">
        <v>50</v>
      </c>
      <c r="D316" s="49" t="s">
        <v>1407</v>
      </c>
      <c r="E316" s="49" t="s">
        <v>365</v>
      </c>
      <c r="F316" s="49" t="s">
        <v>2801</v>
      </c>
      <c r="G316" s="73">
        <v>2024</v>
      </c>
      <c r="H316" s="49">
        <v>42</v>
      </c>
      <c r="I316" s="73">
        <v>1</v>
      </c>
      <c r="J316" s="49" t="s">
        <v>2825</v>
      </c>
      <c r="K316" s="49" t="s">
        <v>2826</v>
      </c>
      <c r="L316" s="49" t="s">
        <v>2827</v>
      </c>
      <c r="M316" s="73" t="s">
        <v>2828</v>
      </c>
      <c r="N316" s="156" t="s">
        <v>2829</v>
      </c>
      <c r="O316" s="73">
        <v>1</v>
      </c>
      <c r="P316" s="160">
        <v>45672</v>
      </c>
      <c r="Q316" s="160">
        <v>46022</v>
      </c>
      <c r="R316" s="229">
        <f>(DAYS360(P316,Q316))/360*54</f>
        <v>51.9</v>
      </c>
      <c r="S316" s="267">
        <v>1</v>
      </c>
      <c r="T316" s="269" t="s">
        <v>2830</v>
      </c>
      <c r="U316" s="246" t="s">
        <v>2831</v>
      </c>
      <c r="V316" s="267">
        <v>1</v>
      </c>
      <c r="W316" s="49"/>
      <c r="X316" s="50"/>
      <c r="Y316" s="50"/>
      <c r="Z316" s="49" t="s">
        <v>60</v>
      </c>
      <c r="AA316" s="143" t="s">
        <v>2832</v>
      </c>
      <c r="AB316" s="49" t="s">
        <v>60</v>
      </c>
      <c r="AC316" s="256">
        <v>0</v>
      </c>
      <c r="AD316" s="143" t="s">
        <v>2833</v>
      </c>
      <c r="AE316" s="73" t="s">
        <v>117</v>
      </c>
      <c r="AF316" s="73" t="s">
        <v>117</v>
      </c>
      <c r="AG316" s="136">
        <v>0.5</v>
      </c>
      <c r="AH316" s="49" t="s">
        <v>2834</v>
      </c>
      <c r="AI316" s="85" t="s">
        <v>2831</v>
      </c>
      <c r="AJ316" s="136">
        <v>0.5</v>
      </c>
      <c r="AK316" s="49" t="s">
        <v>2835</v>
      </c>
      <c r="AL316" s="73" t="s">
        <v>117</v>
      </c>
      <c r="AM316" s="73" t="s">
        <v>117</v>
      </c>
      <c r="AN316" s="37"/>
      <c r="AO316" s="37"/>
      <c r="AP316" s="141">
        <v>0.75</v>
      </c>
      <c r="AQ316" s="49" t="s">
        <v>2836</v>
      </c>
      <c r="AR316" s="84" t="s">
        <v>2831</v>
      </c>
      <c r="AS316" s="141">
        <v>0.75</v>
      </c>
      <c r="AT316" s="49" t="s">
        <v>2837</v>
      </c>
      <c r="AU316" s="73" t="s">
        <v>117</v>
      </c>
      <c r="AV316" s="73" t="s">
        <v>117</v>
      </c>
      <c r="AW316" s="73"/>
      <c r="AX316" s="73"/>
      <c r="AY316" s="146">
        <v>1</v>
      </c>
      <c r="AZ316" s="92" t="s">
        <v>2830</v>
      </c>
      <c r="BA316" s="177" t="s">
        <v>2831</v>
      </c>
      <c r="BB316" s="146">
        <v>1</v>
      </c>
      <c r="BC316" s="49" t="s">
        <v>2838</v>
      </c>
      <c r="BD316" s="73" t="s">
        <v>72</v>
      </c>
      <c r="BE316" s="73" t="s">
        <v>133</v>
      </c>
      <c r="BF316" s="203" t="s">
        <v>74</v>
      </c>
      <c r="BG316" s="315" t="s">
        <v>95</v>
      </c>
      <c r="BH316" s="26"/>
    </row>
    <row r="317" spans="1:60" ht="78" hidden="1" customHeight="1" x14ac:dyDescent="0.25">
      <c r="A317" s="25"/>
      <c r="B317" s="134">
        <v>200</v>
      </c>
      <c r="C317" s="49" t="s">
        <v>50</v>
      </c>
      <c r="D317" s="49" t="s">
        <v>1407</v>
      </c>
      <c r="E317" s="49" t="s">
        <v>52</v>
      </c>
      <c r="F317" s="49" t="s">
        <v>2801</v>
      </c>
      <c r="G317" s="49">
        <v>2024</v>
      </c>
      <c r="H317" s="49">
        <v>1</v>
      </c>
      <c r="I317" s="49">
        <v>1</v>
      </c>
      <c r="J317" s="49" t="s">
        <v>2839</v>
      </c>
      <c r="K317" s="49" t="s">
        <v>2840</v>
      </c>
      <c r="L317" s="49" t="s">
        <v>2841</v>
      </c>
      <c r="M317" s="49" t="s">
        <v>2842</v>
      </c>
      <c r="N317" s="156">
        <v>1</v>
      </c>
      <c r="O317" s="73">
        <v>1</v>
      </c>
      <c r="P317" s="160">
        <v>45748</v>
      </c>
      <c r="Q317" s="160">
        <v>46022</v>
      </c>
      <c r="R317" s="161">
        <v>39</v>
      </c>
      <c r="S317" s="49"/>
      <c r="T317" s="49"/>
      <c r="U317" s="49"/>
      <c r="V317" s="50"/>
      <c r="W317" s="50"/>
      <c r="X317" s="51"/>
      <c r="Y317" s="51"/>
      <c r="Z317" s="73"/>
      <c r="AA317" s="73"/>
      <c r="AB317" s="73"/>
      <c r="AC317" s="73"/>
      <c r="AD317" s="73"/>
      <c r="AE317" s="73"/>
      <c r="AF317" s="73"/>
      <c r="AG317" s="136">
        <v>1</v>
      </c>
      <c r="AH317" s="49" t="s">
        <v>2843</v>
      </c>
      <c r="AI317" s="85" t="s">
        <v>2844</v>
      </c>
      <c r="AJ317" s="141">
        <v>0</v>
      </c>
      <c r="AK317" s="143" t="s">
        <v>2845</v>
      </c>
      <c r="AL317" s="270" t="s">
        <v>117</v>
      </c>
      <c r="AM317" s="270" t="s">
        <v>117</v>
      </c>
      <c r="AN317" s="37"/>
      <c r="AO317" s="37"/>
      <c r="AP317" s="166">
        <v>1</v>
      </c>
      <c r="AQ317" s="165" t="s">
        <v>2846</v>
      </c>
      <c r="AR317" s="99" t="s">
        <v>2847</v>
      </c>
      <c r="AS317" s="166">
        <v>1</v>
      </c>
      <c r="AT317" s="165" t="s">
        <v>2848</v>
      </c>
      <c r="AU317" s="73" t="s">
        <v>72</v>
      </c>
      <c r="AV317" s="73" t="s">
        <v>133</v>
      </c>
      <c r="AW317" s="73" t="s">
        <v>95</v>
      </c>
      <c r="AX317" s="73" t="s">
        <v>74</v>
      </c>
      <c r="AY317" s="115"/>
      <c r="AZ317" s="115"/>
      <c r="BA317" s="115"/>
      <c r="BB317" s="115"/>
      <c r="BC317" s="115"/>
      <c r="BD317" s="115"/>
      <c r="BE317" s="115"/>
      <c r="BF317" s="115"/>
      <c r="BG317" s="296"/>
      <c r="BH317" s="26"/>
    </row>
    <row r="318" spans="1:60" ht="95.25" hidden="1" customHeight="1" x14ac:dyDescent="0.25">
      <c r="A318" s="25"/>
      <c r="B318" s="134">
        <v>201</v>
      </c>
      <c r="C318" s="49" t="s">
        <v>50</v>
      </c>
      <c r="D318" s="49" t="s">
        <v>1407</v>
      </c>
      <c r="E318" s="49" t="s">
        <v>52</v>
      </c>
      <c r="F318" s="49" t="s">
        <v>2801</v>
      </c>
      <c r="G318" s="49">
        <v>2024</v>
      </c>
      <c r="H318" s="49">
        <v>2</v>
      </c>
      <c r="I318" s="49">
        <v>1</v>
      </c>
      <c r="J318" s="49" t="s">
        <v>2849</v>
      </c>
      <c r="K318" s="49" t="s">
        <v>2850</v>
      </c>
      <c r="L318" s="49" t="s">
        <v>2841</v>
      </c>
      <c r="M318" s="49" t="s">
        <v>2851</v>
      </c>
      <c r="N318" s="156">
        <v>1</v>
      </c>
      <c r="O318" s="73">
        <v>1</v>
      </c>
      <c r="P318" s="160">
        <v>45748</v>
      </c>
      <c r="Q318" s="160">
        <v>46022</v>
      </c>
      <c r="R318" s="161">
        <v>39</v>
      </c>
      <c r="S318" s="49"/>
      <c r="T318" s="49"/>
      <c r="U318" s="49"/>
      <c r="V318" s="50"/>
      <c r="W318" s="50"/>
      <c r="X318" s="51"/>
      <c r="Y318" s="51"/>
      <c r="Z318" s="73"/>
      <c r="AA318" s="73"/>
      <c r="AB318" s="73"/>
      <c r="AC318" s="73"/>
      <c r="AD318" s="73"/>
      <c r="AE318" s="73"/>
      <c r="AF318" s="73"/>
      <c r="AG318" s="136">
        <v>0</v>
      </c>
      <c r="AH318" s="49" t="s">
        <v>2852</v>
      </c>
      <c r="AI318" s="73" t="s">
        <v>75</v>
      </c>
      <c r="AJ318" s="141">
        <v>0</v>
      </c>
      <c r="AK318" s="145" t="s">
        <v>83</v>
      </c>
      <c r="AL318" s="270" t="s">
        <v>117</v>
      </c>
      <c r="AM318" s="270" t="s">
        <v>117</v>
      </c>
      <c r="AN318" s="37"/>
      <c r="AO318" s="37"/>
      <c r="AP318" s="166">
        <v>1</v>
      </c>
      <c r="AQ318" s="165" t="s">
        <v>2853</v>
      </c>
      <c r="AR318" s="99" t="s">
        <v>2854</v>
      </c>
      <c r="AS318" s="166">
        <v>1</v>
      </c>
      <c r="AT318" s="165" t="s">
        <v>2855</v>
      </c>
      <c r="AU318" s="73" t="s">
        <v>72</v>
      </c>
      <c r="AV318" s="73" t="s">
        <v>133</v>
      </c>
      <c r="AW318" s="73" t="s">
        <v>95</v>
      </c>
      <c r="AX318" s="73" t="s">
        <v>74</v>
      </c>
      <c r="AY318" s="115"/>
      <c r="AZ318" s="115"/>
      <c r="BA318" s="115"/>
      <c r="BB318" s="115"/>
      <c r="BC318" s="115"/>
      <c r="BD318" s="115"/>
      <c r="BE318" s="115"/>
      <c r="BF318" s="115"/>
      <c r="BG318" s="296"/>
      <c r="BH318" s="26"/>
    </row>
    <row r="319" spans="1:60" ht="137.25" hidden="1" customHeight="1" x14ac:dyDescent="0.25">
      <c r="A319" s="25"/>
      <c r="B319" s="134">
        <v>202</v>
      </c>
      <c r="C319" s="49" t="s">
        <v>50</v>
      </c>
      <c r="D319" s="49" t="s">
        <v>1407</v>
      </c>
      <c r="E319" s="49" t="s">
        <v>52</v>
      </c>
      <c r="F319" s="49" t="s">
        <v>2801</v>
      </c>
      <c r="G319" s="49">
        <v>2024</v>
      </c>
      <c r="H319" s="49">
        <v>3</v>
      </c>
      <c r="I319" s="49">
        <v>1</v>
      </c>
      <c r="J319" s="49" t="s">
        <v>2856</v>
      </c>
      <c r="K319" s="49" t="s">
        <v>2857</v>
      </c>
      <c r="L319" s="49" t="s">
        <v>2841</v>
      </c>
      <c r="M319" s="49" t="s">
        <v>2858</v>
      </c>
      <c r="N319" s="156">
        <v>1</v>
      </c>
      <c r="O319" s="73">
        <v>1</v>
      </c>
      <c r="P319" s="160">
        <v>45748</v>
      </c>
      <c r="Q319" s="160">
        <v>46022</v>
      </c>
      <c r="R319" s="161">
        <v>39</v>
      </c>
      <c r="S319" s="49"/>
      <c r="T319" s="49"/>
      <c r="U319" s="49"/>
      <c r="V319" s="50"/>
      <c r="W319" s="50"/>
      <c r="X319" s="51"/>
      <c r="Y319" s="51"/>
      <c r="Z319" s="73"/>
      <c r="AA319" s="73"/>
      <c r="AB319" s="73"/>
      <c r="AC319" s="73"/>
      <c r="AD319" s="73"/>
      <c r="AE319" s="73"/>
      <c r="AF319" s="73"/>
      <c r="AG319" s="136">
        <v>0</v>
      </c>
      <c r="AH319" s="49" t="s">
        <v>2852</v>
      </c>
      <c r="AI319" s="73" t="s">
        <v>75</v>
      </c>
      <c r="AJ319" s="141">
        <v>0</v>
      </c>
      <c r="AK319" s="145" t="s">
        <v>83</v>
      </c>
      <c r="AL319" s="270" t="s">
        <v>117</v>
      </c>
      <c r="AM319" s="270" t="s">
        <v>117</v>
      </c>
      <c r="AN319" s="37"/>
      <c r="AO319" s="37"/>
      <c r="AP319" s="166">
        <v>1</v>
      </c>
      <c r="AQ319" s="165" t="s">
        <v>2859</v>
      </c>
      <c r="AR319" s="99" t="s">
        <v>2860</v>
      </c>
      <c r="AS319" s="166">
        <v>1</v>
      </c>
      <c r="AT319" s="165" t="s">
        <v>2861</v>
      </c>
      <c r="AU319" s="73" t="s">
        <v>72</v>
      </c>
      <c r="AV319" s="73" t="s">
        <v>133</v>
      </c>
      <c r="AW319" s="73" t="s">
        <v>95</v>
      </c>
      <c r="AX319" s="73" t="s">
        <v>74</v>
      </c>
      <c r="AY319" s="115"/>
      <c r="AZ319" s="115"/>
      <c r="BA319" s="115"/>
      <c r="BB319" s="115"/>
      <c r="BC319" s="115"/>
      <c r="BD319" s="115"/>
      <c r="BE319" s="115"/>
      <c r="BF319" s="115"/>
      <c r="BG319" s="296"/>
      <c r="BH319" s="26"/>
    </row>
    <row r="320" spans="1:60" s="31" customFormat="1" ht="50.25" hidden="1" customHeight="1" x14ac:dyDescent="0.25">
      <c r="A320" s="25"/>
      <c r="B320" s="134">
        <v>203</v>
      </c>
      <c r="C320" s="49" t="s">
        <v>50</v>
      </c>
      <c r="D320" s="49" t="s">
        <v>101</v>
      </c>
      <c r="E320" s="49" t="s">
        <v>561</v>
      </c>
      <c r="F320" s="49" t="s">
        <v>2862</v>
      </c>
      <c r="G320" s="49">
        <v>2025</v>
      </c>
      <c r="H320" s="49">
        <v>1</v>
      </c>
      <c r="I320" s="49">
        <v>1</v>
      </c>
      <c r="J320" s="49" t="s">
        <v>2863</v>
      </c>
      <c r="K320" s="49" t="s">
        <v>2864</v>
      </c>
      <c r="L320" s="49" t="s">
        <v>2865</v>
      </c>
      <c r="M320" s="49" t="s">
        <v>2866</v>
      </c>
      <c r="N320" s="49" t="s">
        <v>2867</v>
      </c>
      <c r="O320" s="73">
        <v>1</v>
      </c>
      <c r="P320" s="160">
        <v>45786</v>
      </c>
      <c r="Q320" s="160">
        <v>45838</v>
      </c>
      <c r="R320" s="161">
        <f t="shared" ref="R320:R338" si="8">WEEKNUM(Q320-P320)</f>
        <v>8</v>
      </c>
      <c r="S320" s="161"/>
      <c r="T320" s="97"/>
      <c r="U320" s="98"/>
      <c r="V320" s="50"/>
      <c r="W320" s="50"/>
      <c r="X320" s="309"/>
      <c r="Y320" s="51"/>
      <c r="Z320" s="73"/>
      <c r="AA320" s="73"/>
      <c r="AB320" s="73"/>
      <c r="AC320" s="50"/>
      <c r="AD320" s="50"/>
      <c r="AE320" s="73"/>
      <c r="AF320" s="73"/>
      <c r="AG320" s="161">
        <v>1</v>
      </c>
      <c r="AH320" s="310" t="s">
        <v>2868</v>
      </c>
      <c r="AI320" s="98" t="s">
        <v>2869</v>
      </c>
      <c r="AJ320" s="82">
        <v>1</v>
      </c>
      <c r="AK320" s="50" t="s">
        <v>2870</v>
      </c>
      <c r="AL320" s="73" t="s">
        <v>72</v>
      </c>
      <c r="AM320" s="73" t="s">
        <v>133</v>
      </c>
      <c r="AN320" s="196" t="s">
        <v>74</v>
      </c>
      <c r="AO320" s="196" t="s">
        <v>75</v>
      </c>
      <c r="AP320" s="115"/>
      <c r="AQ320" s="115"/>
      <c r="AR320" s="115"/>
      <c r="AS320" s="115"/>
      <c r="AT320" s="115"/>
      <c r="AU320" s="115"/>
      <c r="AV320" s="115"/>
      <c r="AW320" s="115"/>
      <c r="AX320" s="115"/>
      <c r="AY320" s="174"/>
      <c r="AZ320" s="174"/>
      <c r="BA320" s="174"/>
      <c r="BB320" s="174"/>
      <c r="BC320" s="174"/>
      <c r="BD320" s="174"/>
      <c r="BE320" s="174"/>
      <c r="BF320" s="174"/>
      <c r="BG320" s="294"/>
      <c r="BH320" s="131"/>
    </row>
    <row r="321" spans="1:60" s="31" customFormat="1" ht="72.75" hidden="1" x14ac:dyDescent="0.25">
      <c r="A321" s="25"/>
      <c r="B321" s="134">
        <v>203</v>
      </c>
      <c r="C321" s="49" t="s">
        <v>50</v>
      </c>
      <c r="D321" s="49" t="s">
        <v>101</v>
      </c>
      <c r="E321" s="49" t="s">
        <v>561</v>
      </c>
      <c r="F321" s="49" t="s">
        <v>2862</v>
      </c>
      <c r="G321" s="49">
        <v>2025</v>
      </c>
      <c r="H321" s="49">
        <v>1</v>
      </c>
      <c r="I321" s="49">
        <v>2</v>
      </c>
      <c r="J321" s="49" t="s">
        <v>2863</v>
      </c>
      <c r="K321" s="49" t="s">
        <v>2864</v>
      </c>
      <c r="L321" s="49" t="s">
        <v>2865</v>
      </c>
      <c r="M321" s="49" t="s">
        <v>2871</v>
      </c>
      <c r="N321" s="49" t="s">
        <v>2872</v>
      </c>
      <c r="O321" s="73">
        <v>1</v>
      </c>
      <c r="P321" s="160">
        <v>45786</v>
      </c>
      <c r="Q321" s="160">
        <v>45992</v>
      </c>
      <c r="R321" s="161">
        <f t="shared" si="8"/>
        <v>30</v>
      </c>
      <c r="S321" s="161"/>
      <c r="T321" s="97"/>
      <c r="U321" s="98"/>
      <c r="V321" s="50"/>
      <c r="W321" s="50"/>
      <c r="X321" s="51"/>
      <c r="Y321" s="51"/>
      <c r="Z321" s="73"/>
      <c r="AA321" s="73"/>
      <c r="AB321" s="73"/>
      <c r="AC321" s="73"/>
      <c r="AD321" s="73"/>
      <c r="AE321" s="73"/>
      <c r="AF321" s="73"/>
      <c r="AG321" s="161">
        <v>1</v>
      </c>
      <c r="AH321" s="310" t="s">
        <v>2873</v>
      </c>
      <c r="AI321" s="98" t="s">
        <v>2874</v>
      </c>
      <c r="AJ321" s="82">
        <v>1</v>
      </c>
      <c r="AK321" s="50" t="s">
        <v>2875</v>
      </c>
      <c r="AL321" s="73" t="s">
        <v>72</v>
      </c>
      <c r="AM321" s="73" t="s">
        <v>133</v>
      </c>
      <c r="AN321" s="196" t="s">
        <v>74</v>
      </c>
      <c r="AO321" s="196" t="s">
        <v>75</v>
      </c>
      <c r="AP321" s="115"/>
      <c r="AQ321" s="115"/>
      <c r="AR321" s="115"/>
      <c r="AS321" s="115"/>
      <c r="AT321" s="115"/>
      <c r="AU321" s="115"/>
      <c r="AV321" s="115"/>
      <c r="AW321" s="115"/>
      <c r="AX321" s="115"/>
      <c r="AY321" s="174"/>
      <c r="AZ321" s="174"/>
      <c r="BA321" s="174"/>
      <c r="BB321" s="174"/>
      <c r="BC321" s="174"/>
      <c r="BD321" s="174"/>
      <c r="BE321" s="174"/>
      <c r="BF321" s="174"/>
      <c r="BG321" s="294"/>
      <c r="BH321" s="131"/>
    </row>
    <row r="322" spans="1:60" s="31" customFormat="1" ht="96.75" hidden="1" x14ac:dyDescent="0.25">
      <c r="A322" s="25"/>
      <c r="B322" s="134">
        <v>203</v>
      </c>
      <c r="C322" s="49" t="s">
        <v>50</v>
      </c>
      <c r="D322" s="49" t="s">
        <v>101</v>
      </c>
      <c r="E322" s="49" t="s">
        <v>561</v>
      </c>
      <c r="F322" s="49" t="s">
        <v>2862</v>
      </c>
      <c r="G322" s="49">
        <v>2025</v>
      </c>
      <c r="H322" s="49">
        <v>1</v>
      </c>
      <c r="I322" s="49">
        <v>3</v>
      </c>
      <c r="J322" s="49" t="s">
        <v>2863</v>
      </c>
      <c r="K322" s="49" t="s">
        <v>2864</v>
      </c>
      <c r="L322" s="49" t="s">
        <v>2865</v>
      </c>
      <c r="M322" s="49" t="s">
        <v>2876</v>
      </c>
      <c r="N322" s="49" t="s">
        <v>2877</v>
      </c>
      <c r="O322" s="73">
        <v>1</v>
      </c>
      <c r="P322" s="160">
        <v>45786</v>
      </c>
      <c r="Q322" s="160">
        <v>46022</v>
      </c>
      <c r="R322" s="161">
        <f t="shared" si="8"/>
        <v>34</v>
      </c>
      <c r="S322" s="161"/>
      <c r="T322" s="97"/>
      <c r="U322" s="98"/>
      <c r="V322" s="50"/>
      <c r="W322" s="50"/>
      <c r="X322" s="51"/>
      <c r="Y322" s="51"/>
      <c r="Z322" s="73"/>
      <c r="AA322" s="73"/>
      <c r="AB322" s="73"/>
      <c r="AC322" s="73"/>
      <c r="AD322" s="73"/>
      <c r="AE322" s="73"/>
      <c r="AF322" s="73"/>
      <c r="AG322" s="161">
        <v>1</v>
      </c>
      <c r="AH322" s="310" t="s">
        <v>2878</v>
      </c>
      <c r="AI322" s="98" t="s">
        <v>2879</v>
      </c>
      <c r="AJ322" s="141">
        <v>1</v>
      </c>
      <c r="AK322" s="50" t="s">
        <v>2880</v>
      </c>
      <c r="AL322" s="73" t="s">
        <v>72</v>
      </c>
      <c r="AM322" s="73" t="s">
        <v>133</v>
      </c>
      <c r="AN322" s="196" t="s">
        <v>74</v>
      </c>
      <c r="AO322" s="196" t="s">
        <v>75</v>
      </c>
      <c r="AP322" s="115"/>
      <c r="AQ322" s="115"/>
      <c r="AR322" s="115"/>
      <c r="AS322" s="115"/>
      <c r="AT322" s="115"/>
      <c r="AU322" s="115"/>
      <c r="AV322" s="115"/>
      <c r="AW322" s="115"/>
      <c r="AX322" s="115"/>
      <c r="AY322" s="174"/>
      <c r="AZ322" s="174"/>
      <c r="BA322" s="174"/>
      <c r="BB322" s="174"/>
      <c r="BC322" s="174"/>
      <c r="BD322" s="174"/>
      <c r="BE322" s="174"/>
      <c r="BF322" s="174"/>
      <c r="BG322" s="294"/>
      <c r="BH322" s="131"/>
    </row>
    <row r="323" spans="1:60" ht="60" hidden="1" x14ac:dyDescent="0.2">
      <c r="A323" s="25"/>
      <c r="B323" s="134">
        <v>203</v>
      </c>
      <c r="C323" s="49" t="s">
        <v>50</v>
      </c>
      <c r="D323" s="49" t="s">
        <v>101</v>
      </c>
      <c r="E323" s="49" t="s">
        <v>561</v>
      </c>
      <c r="F323" s="49" t="s">
        <v>2862</v>
      </c>
      <c r="G323" s="49">
        <v>2025</v>
      </c>
      <c r="H323" s="49">
        <v>1</v>
      </c>
      <c r="I323" s="49">
        <v>4</v>
      </c>
      <c r="J323" s="49" t="s">
        <v>2863</v>
      </c>
      <c r="K323" s="49" t="s">
        <v>2864</v>
      </c>
      <c r="L323" s="49" t="s">
        <v>2865</v>
      </c>
      <c r="M323" s="49" t="s">
        <v>2881</v>
      </c>
      <c r="N323" s="49" t="s">
        <v>2872</v>
      </c>
      <c r="O323" s="73">
        <v>1</v>
      </c>
      <c r="P323" s="160">
        <v>45839</v>
      </c>
      <c r="Q323" s="160">
        <v>46022</v>
      </c>
      <c r="R323" s="161">
        <f t="shared" si="8"/>
        <v>27</v>
      </c>
      <c r="S323" s="161"/>
      <c r="T323" s="97"/>
      <c r="U323" s="98"/>
      <c r="V323" s="50"/>
      <c r="W323" s="50"/>
      <c r="X323" s="51"/>
      <c r="Y323" s="51"/>
      <c r="Z323" s="73"/>
      <c r="AA323" s="73"/>
      <c r="AB323" s="73"/>
      <c r="AC323" s="73"/>
      <c r="AD323" s="73"/>
      <c r="AE323" s="73"/>
      <c r="AF323" s="73"/>
      <c r="AG323" s="161">
        <v>1</v>
      </c>
      <c r="AH323" s="49" t="s">
        <v>2882</v>
      </c>
      <c r="AI323" s="85" t="s">
        <v>2883</v>
      </c>
      <c r="AJ323" s="141">
        <v>0.2</v>
      </c>
      <c r="AK323" s="50" t="s">
        <v>2884</v>
      </c>
      <c r="AL323" s="73" t="s">
        <v>117</v>
      </c>
      <c r="AM323" s="73" t="s">
        <v>117</v>
      </c>
      <c r="AN323" s="55"/>
      <c r="AO323" s="55"/>
      <c r="AP323" s="150">
        <v>1</v>
      </c>
      <c r="AQ323" s="49" t="s">
        <v>2885</v>
      </c>
      <c r="AR323" s="87" t="s">
        <v>2883</v>
      </c>
      <c r="AS323" s="73">
        <v>1</v>
      </c>
      <c r="AT323" s="49" t="s">
        <v>2886</v>
      </c>
      <c r="AU323" s="73" t="s">
        <v>72</v>
      </c>
      <c r="AV323" s="73" t="s">
        <v>133</v>
      </c>
      <c r="AW323" s="73" t="s">
        <v>95</v>
      </c>
      <c r="AX323" s="73" t="s">
        <v>74</v>
      </c>
      <c r="AY323" s="115"/>
      <c r="AZ323" s="115"/>
      <c r="BA323" s="115"/>
      <c r="BB323" s="115"/>
      <c r="BC323" s="115"/>
      <c r="BD323" s="115"/>
      <c r="BE323" s="115"/>
      <c r="BF323" s="115"/>
      <c r="BG323" s="296"/>
      <c r="BH323" s="26"/>
    </row>
    <row r="324" spans="1:60" ht="132" hidden="1" x14ac:dyDescent="0.2">
      <c r="A324" s="25"/>
      <c r="B324" s="134">
        <v>204</v>
      </c>
      <c r="C324" s="49" t="s">
        <v>50</v>
      </c>
      <c r="D324" s="49" t="s">
        <v>101</v>
      </c>
      <c r="E324" s="49" t="s">
        <v>561</v>
      </c>
      <c r="F324" s="49" t="s">
        <v>2887</v>
      </c>
      <c r="G324" s="49">
        <v>2025</v>
      </c>
      <c r="H324" s="49">
        <v>2</v>
      </c>
      <c r="I324" s="49">
        <v>1</v>
      </c>
      <c r="J324" s="49" t="s">
        <v>2888</v>
      </c>
      <c r="K324" s="49" t="s">
        <v>2889</v>
      </c>
      <c r="L324" s="49" t="s">
        <v>2890</v>
      </c>
      <c r="M324" s="49" t="s">
        <v>2891</v>
      </c>
      <c r="N324" s="49" t="s">
        <v>2892</v>
      </c>
      <c r="O324" s="73">
        <v>1</v>
      </c>
      <c r="P324" s="160">
        <v>45839</v>
      </c>
      <c r="Q324" s="160">
        <v>45869</v>
      </c>
      <c r="R324" s="161">
        <f t="shared" si="8"/>
        <v>5</v>
      </c>
      <c r="S324" s="161"/>
      <c r="T324" s="97"/>
      <c r="U324" s="98"/>
      <c r="V324" s="50"/>
      <c r="W324" s="50"/>
      <c r="X324" s="51"/>
      <c r="Y324" s="51"/>
      <c r="Z324" s="73"/>
      <c r="AA324" s="73"/>
      <c r="AB324" s="73"/>
      <c r="AC324" s="73"/>
      <c r="AD324" s="73"/>
      <c r="AE324" s="73"/>
      <c r="AF324" s="73"/>
      <c r="AG324" s="161">
        <v>0</v>
      </c>
      <c r="AH324" s="49" t="s">
        <v>2893</v>
      </c>
      <c r="AI324" s="85" t="s">
        <v>2894</v>
      </c>
      <c r="AJ324" s="73">
        <v>0</v>
      </c>
      <c r="AK324" s="50" t="s">
        <v>2895</v>
      </c>
      <c r="AL324" s="73" t="s">
        <v>117</v>
      </c>
      <c r="AM324" s="73" t="s">
        <v>117</v>
      </c>
      <c r="AN324" s="55"/>
      <c r="AO324" s="55"/>
      <c r="AP324" s="73">
        <v>1</v>
      </c>
      <c r="AQ324" s="49" t="s">
        <v>2896</v>
      </c>
      <c r="AR324" s="84" t="s">
        <v>2894</v>
      </c>
      <c r="AS324" s="73">
        <v>1</v>
      </c>
      <c r="AT324" s="49" t="s">
        <v>2897</v>
      </c>
      <c r="AU324" s="73" t="s">
        <v>72</v>
      </c>
      <c r="AV324" s="73" t="s">
        <v>133</v>
      </c>
      <c r="AW324" s="73" t="s">
        <v>95</v>
      </c>
      <c r="AX324" s="73" t="s">
        <v>74</v>
      </c>
      <c r="AY324" s="115"/>
      <c r="AZ324" s="115"/>
      <c r="BA324" s="115"/>
      <c r="BB324" s="115"/>
      <c r="BC324" s="115"/>
      <c r="BD324" s="115"/>
      <c r="BE324" s="115"/>
      <c r="BF324" s="115"/>
      <c r="BG324" s="296"/>
      <c r="BH324" s="26"/>
    </row>
    <row r="325" spans="1:60" ht="132" x14ac:dyDescent="0.2">
      <c r="A325" s="25"/>
      <c r="B325" s="134">
        <v>204</v>
      </c>
      <c r="C325" s="49" t="s">
        <v>50</v>
      </c>
      <c r="D325" s="49" t="s">
        <v>101</v>
      </c>
      <c r="E325" s="49" t="s">
        <v>561</v>
      </c>
      <c r="F325" s="49" t="s">
        <v>2887</v>
      </c>
      <c r="G325" s="49">
        <v>2025</v>
      </c>
      <c r="H325" s="49">
        <v>2</v>
      </c>
      <c r="I325" s="49">
        <v>2</v>
      </c>
      <c r="J325" s="49" t="s">
        <v>2888</v>
      </c>
      <c r="K325" s="49" t="s">
        <v>2889</v>
      </c>
      <c r="L325" s="49" t="s">
        <v>2898</v>
      </c>
      <c r="M325" s="49" t="s">
        <v>2899</v>
      </c>
      <c r="N325" s="49" t="s">
        <v>2900</v>
      </c>
      <c r="O325" s="141">
        <v>1</v>
      </c>
      <c r="P325" s="160">
        <v>45856</v>
      </c>
      <c r="Q325" s="160">
        <v>45898</v>
      </c>
      <c r="R325" s="161">
        <f t="shared" si="8"/>
        <v>6</v>
      </c>
      <c r="S325" s="161"/>
      <c r="T325" s="97"/>
      <c r="U325" s="98"/>
      <c r="V325" s="50"/>
      <c r="W325" s="50"/>
      <c r="X325" s="51"/>
      <c r="Y325" s="51"/>
      <c r="Z325" s="73"/>
      <c r="AA325" s="73"/>
      <c r="AB325" s="73"/>
      <c r="AC325" s="73"/>
      <c r="AD325" s="73"/>
      <c r="AE325" s="73"/>
      <c r="AF325" s="73"/>
      <c r="AG325" s="161">
        <v>0</v>
      </c>
      <c r="AH325" s="49" t="s">
        <v>2901</v>
      </c>
      <c r="AI325" s="85" t="s">
        <v>2902</v>
      </c>
      <c r="AJ325" s="73">
        <v>0</v>
      </c>
      <c r="AK325" s="50" t="s">
        <v>2895</v>
      </c>
      <c r="AL325" s="73" t="s">
        <v>117</v>
      </c>
      <c r="AM325" s="73" t="s">
        <v>117</v>
      </c>
      <c r="AN325" s="55"/>
      <c r="AO325" s="55"/>
      <c r="AP325" s="141">
        <v>0.2</v>
      </c>
      <c r="AQ325" s="49" t="s">
        <v>2903</v>
      </c>
      <c r="AR325" s="84" t="s">
        <v>2902</v>
      </c>
      <c r="AS325" s="141">
        <v>0.2</v>
      </c>
      <c r="AT325" s="49" t="s">
        <v>2904</v>
      </c>
      <c r="AU325" s="73" t="s">
        <v>62</v>
      </c>
      <c r="AV325" s="73" t="s">
        <v>62</v>
      </c>
      <c r="AW325" s="73"/>
      <c r="AX325" s="73"/>
      <c r="AY325" s="271">
        <f>+(1/1)</f>
        <v>1</v>
      </c>
      <c r="AZ325" s="143" t="s">
        <v>2905</v>
      </c>
      <c r="BA325" s="182" t="s">
        <v>2902</v>
      </c>
      <c r="BB325" s="141">
        <v>1</v>
      </c>
      <c r="BC325" s="49" t="s">
        <v>2906</v>
      </c>
      <c r="BD325" s="73" t="s">
        <v>62</v>
      </c>
      <c r="BE325" s="73" t="s">
        <v>62</v>
      </c>
      <c r="BF325" s="203"/>
      <c r="BG325" s="315"/>
      <c r="BH325" s="26"/>
    </row>
    <row r="326" spans="1:60" ht="168" x14ac:dyDescent="0.2">
      <c r="A326" s="25"/>
      <c r="B326" s="134">
        <v>205</v>
      </c>
      <c r="C326" s="49" t="s">
        <v>50</v>
      </c>
      <c r="D326" s="49" t="s">
        <v>101</v>
      </c>
      <c r="E326" s="49" t="s">
        <v>561</v>
      </c>
      <c r="F326" s="49" t="s">
        <v>2887</v>
      </c>
      <c r="G326" s="49">
        <v>2025</v>
      </c>
      <c r="H326" s="49">
        <v>3</v>
      </c>
      <c r="I326" s="49">
        <v>1</v>
      </c>
      <c r="J326" s="49" t="s">
        <v>2907</v>
      </c>
      <c r="K326" s="49" t="s">
        <v>2908</v>
      </c>
      <c r="L326" s="49" t="s">
        <v>2909</v>
      </c>
      <c r="M326" s="49" t="s">
        <v>2910</v>
      </c>
      <c r="N326" s="49" t="s">
        <v>2911</v>
      </c>
      <c r="O326" s="73">
        <v>1</v>
      </c>
      <c r="P326" s="160">
        <v>45778</v>
      </c>
      <c r="Q326" s="160">
        <v>45898</v>
      </c>
      <c r="R326" s="161">
        <f t="shared" si="8"/>
        <v>18</v>
      </c>
      <c r="S326" s="161"/>
      <c r="T326" s="97"/>
      <c r="U326" s="98"/>
      <c r="V326" s="50"/>
      <c r="W326" s="50"/>
      <c r="X326" s="51"/>
      <c r="Y326" s="51"/>
      <c r="Z326" s="73"/>
      <c r="AA326" s="73"/>
      <c r="AB326" s="73"/>
      <c r="AC326" s="73"/>
      <c r="AD326" s="73"/>
      <c r="AE326" s="73"/>
      <c r="AF326" s="73"/>
      <c r="AG326" s="161">
        <v>0</v>
      </c>
      <c r="AH326" s="49" t="s">
        <v>2912</v>
      </c>
      <c r="AI326" s="85" t="s">
        <v>2913</v>
      </c>
      <c r="AJ326" s="141">
        <v>0.3</v>
      </c>
      <c r="AK326" s="50" t="s">
        <v>2914</v>
      </c>
      <c r="AL326" s="73" t="s">
        <v>117</v>
      </c>
      <c r="AM326" s="73" t="s">
        <v>117</v>
      </c>
      <c r="AN326" s="55"/>
      <c r="AO326" s="55"/>
      <c r="AP326" s="73">
        <v>0</v>
      </c>
      <c r="AQ326" s="49" t="s">
        <v>2915</v>
      </c>
      <c r="AR326" s="85" t="s">
        <v>2913</v>
      </c>
      <c r="AS326" s="73">
        <v>0</v>
      </c>
      <c r="AT326" s="49" t="s">
        <v>2916</v>
      </c>
      <c r="AU326" s="73" t="s">
        <v>62</v>
      </c>
      <c r="AV326" s="73" t="s">
        <v>62</v>
      </c>
      <c r="AW326" s="73"/>
      <c r="AX326" s="73"/>
      <c r="AY326" s="272">
        <v>1</v>
      </c>
      <c r="AZ326" s="143" t="s">
        <v>2917</v>
      </c>
      <c r="BA326" s="182" t="s">
        <v>2913</v>
      </c>
      <c r="BB326" s="141">
        <v>1</v>
      </c>
      <c r="BC326" s="49" t="s">
        <v>2918</v>
      </c>
      <c r="BD326" s="73" t="s">
        <v>72</v>
      </c>
      <c r="BE326" s="73" t="s">
        <v>73</v>
      </c>
      <c r="BF326" s="203" t="s">
        <v>74</v>
      </c>
      <c r="BG326" s="315" t="s">
        <v>95</v>
      </c>
    </row>
    <row r="327" spans="1:60" ht="168" x14ac:dyDescent="0.2">
      <c r="A327" s="25"/>
      <c r="B327" s="134">
        <v>205</v>
      </c>
      <c r="C327" s="49" t="s">
        <v>50</v>
      </c>
      <c r="D327" s="49" t="s">
        <v>101</v>
      </c>
      <c r="E327" s="49" t="s">
        <v>561</v>
      </c>
      <c r="F327" s="49" t="s">
        <v>2887</v>
      </c>
      <c r="G327" s="49">
        <v>2025</v>
      </c>
      <c r="H327" s="49">
        <v>3</v>
      </c>
      <c r="I327" s="49">
        <v>2</v>
      </c>
      <c r="J327" s="49" t="s">
        <v>2907</v>
      </c>
      <c r="K327" s="49" t="s">
        <v>2908</v>
      </c>
      <c r="L327" s="49" t="s">
        <v>2909</v>
      </c>
      <c r="M327" s="49" t="s">
        <v>2919</v>
      </c>
      <c r="N327" s="49" t="s">
        <v>2920</v>
      </c>
      <c r="O327" s="141">
        <v>1</v>
      </c>
      <c r="P327" s="160">
        <v>45901</v>
      </c>
      <c r="Q327" s="160">
        <v>46022</v>
      </c>
      <c r="R327" s="161">
        <f t="shared" si="8"/>
        <v>18</v>
      </c>
      <c r="S327" s="161"/>
      <c r="T327" s="97"/>
      <c r="U327" s="98"/>
      <c r="V327" s="50"/>
      <c r="W327" s="50"/>
      <c r="X327" s="51"/>
      <c r="Y327" s="51"/>
      <c r="Z327" s="73"/>
      <c r="AA327" s="73"/>
      <c r="AB327" s="73"/>
      <c r="AC327" s="73"/>
      <c r="AD327" s="73"/>
      <c r="AE327" s="73"/>
      <c r="AF327" s="73"/>
      <c r="AG327" s="161">
        <v>0</v>
      </c>
      <c r="AH327" s="49" t="s">
        <v>2921</v>
      </c>
      <c r="AI327" s="85" t="s">
        <v>2922</v>
      </c>
      <c r="AJ327" s="73">
        <v>0</v>
      </c>
      <c r="AK327" s="50" t="s">
        <v>2923</v>
      </c>
      <c r="AL327" s="73" t="s">
        <v>117</v>
      </c>
      <c r="AM327" s="73" t="s">
        <v>117</v>
      </c>
      <c r="AN327" s="55"/>
      <c r="AO327" s="55"/>
      <c r="AP327" s="141">
        <v>0</v>
      </c>
      <c r="AQ327" s="49" t="s">
        <v>2924</v>
      </c>
      <c r="AR327" s="85" t="s">
        <v>2922</v>
      </c>
      <c r="AS327" s="73">
        <v>0</v>
      </c>
      <c r="AT327" s="73" t="s">
        <v>2925</v>
      </c>
      <c r="AU327" s="73" t="s">
        <v>117</v>
      </c>
      <c r="AV327" s="73" t="s">
        <v>117</v>
      </c>
      <c r="AW327" s="73"/>
      <c r="AX327" s="73"/>
      <c r="AY327" s="271">
        <f>+(7/7)</f>
        <v>1</v>
      </c>
      <c r="AZ327" s="143" t="s">
        <v>2926</v>
      </c>
      <c r="BA327" s="182" t="s">
        <v>2922</v>
      </c>
      <c r="BB327" s="141">
        <v>1</v>
      </c>
      <c r="BC327" s="49" t="s">
        <v>2927</v>
      </c>
      <c r="BD327" s="73" t="s">
        <v>72</v>
      </c>
      <c r="BE327" s="73" t="s">
        <v>133</v>
      </c>
      <c r="BF327" s="203" t="s">
        <v>74</v>
      </c>
      <c r="BG327" s="315" t="s">
        <v>95</v>
      </c>
    </row>
    <row r="328" spans="1:60" ht="84" x14ac:dyDescent="0.2">
      <c r="A328" s="25"/>
      <c r="B328" s="134">
        <v>206</v>
      </c>
      <c r="C328" s="49" t="s">
        <v>50</v>
      </c>
      <c r="D328" s="49" t="s">
        <v>101</v>
      </c>
      <c r="E328" s="49" t="s">
        <v>561</v>
      </c>
      <c r="F328" s="49" t="s">
        <v>2887</v>
      </c>
      <c r="G328" s="49">
        <v>2025</v>
      </c>
      <c r="H328" s="49">
        <v>4</v>
      </c>
      <c r="I328" s="49">
        <v>1</v>
      </c>
      <c r="J328" s="49" t="s">
        <v>2928</v>
      </c>
      <c r="K328" s="49" t="s">
        <v>2929</v>
      </c>
      <c r="L328" s="49" t="s">
        <v>2930</v>
      </c>
      <c r="M328" s="49" t="s">
        <v>2931</v>
      </c>
      <c r="N328" s="49" t="s">
        <v>2932</v>
      </c>
      <c r="O328" s="73">
        <v>2</v>
      </c>
      <c r="P328" s="160">
        <v>45870</v>
      </c>
      <c r="Q328" s="160">
        <v>45989</v>
      </c>
      <c r="R328" s="161">
        <f t="shared" si="8"/>
        <v>17</v>
      </c>
      <c r="S328" s="161"/>
      <c r="T328" s="97"/>
      <c r="U328" s="98"/>
      <c r="V328" s="50"/>
      <c r="W328" s="50"/>
      <c r="X328" s="51"/>
      <c r="Y328" s="51"/>
      <c r="Z328" s="73"/>
      <c r="AA328" s="73"/>
      <c r="AB328" s="73"/>
      <c r="AC328" s="73"/>
      <c r="AD328" s="73"/>
      <c r="AE328" s="73"/>
      <c r="AF328" s="73"/>
      <c r="AG328" s="161">
        <v>0</v>
      </c>
      <c r="AH328" s="49" t="s">
        <v>2933</v>
      </c>
      <c r="AI328" s="85" t="s">
        <v>2934</v>
      </c>
      <c r="AJ328" s="73">
        <v>0</v>
      </c>
      <c r="AK328" s="50" t="s">
        <v>2935</v>
      </c>
      <c r="AL328" s="73" t="s">
        <v>117</v>
      </c>
      <c r="AM328" s="73" t="s">
        <v>117</v>
      </c>
      <c r="AN328" s="55"/>
      <c r="AO328" s="55"/>
      <c r="AP328" s="73">
        <v>1</v>
      </c>
      <c r="AQ328" s="49" t="s">
        <v>2936</v>
      </c>
      <c r="AR328" s="85" t="s">
        <v>2934</v>
      </c>
      <c r="AS328" s="73">
        <v>1</v>
      </c>
      <c r="AT328" s="49" t="s">
        <v>2937</v>
      </c>
      <c r="AU328" s="73" t="s">
        <v>117</v>
      </c>
      <c r="AV328" s="73" t="s">
        <v>117</v>
      </c>
      <c r="AW328" s="73"/>
      <c r="AX328" s="73"/>
      <c r="AY328" s="272">
        <v>1</v>
      </c>
      <c r="AZ328" s="143" t="s">
        <v>2938</v>
      </c>
      <c r="BA328" s="182" t="s">
        <v>2934</v>
      </c>
      <c r="BB328" s="141">
        <v>1</v>
      </c>
      <c r="BC328" s="73" t="s">
        <v>2939</v>
      </c>
      <c r="BD328" s="73" t="s">
        <v>72</v>
      </c>
      <c r="BE328" s="73" t="s">
        <v>133</v>
      </c>
      <c r="BF328" s="203" t="s">
        <v>95</v>
      </c>
      <c r="BG328" s="315" t="s">
        <v>74</v>
      </c>
    </row>
    <row r="329" spans="1:60" s="31" customFormat="1" ht="409.6" hidden="1" x14ac:dyDescent="0.25">
      <c r="A329" s="25"/>
      <c r="B329" s="134">
        <v>207</v>
      </c>
      <c r="C329" s="49" t="s">
        <v>50</v>
      </c>
      <c r="D329" s="49" t="s">
        <v>101</v>
      </c>
      <c r="E329" s="49" t="s">
        <v>561</v>
      </c>
      <c r="F329" s="49" t="s">
        <v>2887</v>
      </c>
      <c r="G329" s="49">
        <v>2025</v>
      </c>
      <c r="H329" s="49">
        <v>5</v>
      </c>
      <c r="I329" s="49">
        <v>1</v>
      </c>
      <c r="J329" s="49" t="s">
        <v>2940</v>
      </c>
      <c r="K329" s="49" t="s">
        <v>2929</v>
      </c>
      <c r="L329" s="49" t="s">
        <v>2941</v>
      </c>
      <c r="M329" s="49" t="s">
        <v>2942</v>
      </c>
      <c r="N329" s="49" t="s">
        <v>2943</v>
      </c>
      <c r="O329" s="141">
        <v>1</v>
      </c>
      <c r="P329" s="160">
        <v>45778</v>
      </c>
      <c r="Q329" s="160">
        <v>45992</v>
      </c>
      <c r="R329" s="161">
        <f t="shared" si="8"/>
        <v>31</v>
      </c>
      <c r="S329" s="141"/>
      <c r="T329" s="97"/>
      <c r="U329" s="98"/>
      <c r="V329" s="50"/>
      <c r="W329" s="50"/>
      <c r="X329" s="51"/>
      <c r="Y329" s="51"/>
      <c r="Z329" s="73"/>
      <c r="AA329" s="73"/>
      <c r="AB329" s="73"/>
      <c r="AC329" s="73"/>
      <c r="AD329" s="73"/>
      <c r="AE329" s="73"/>
      <c r="AF329" s="73"/>
      <c r="AG329" s="141">
        <v>1</v>
      </c>
      <c r="AH329" s="310" t="s">
        <v>2944</v>
      </c>
      <c r="AI329" s="98" t="s">
        <v>2945</v>
      </c>
      <c r="AJ329" s="141">
        <v>1</v>
      </c>
      <c r="AK329" s="50" t="s">
        <v>2946</v>
      </c>
      <c r="AL329" s="73" t="s">
        <v>72</v>
      </c>
      <c r="AM329" s="73" t="s">
        <v>133</v>
      </c>
      <c r="AN329" s="196" t="s">
        <v>95</v>
      </c>
      <c r="AO329" s="196" t="s">
        <v>74</v>
      </c>
      <c r="AP329" s="115"/>
      <c r="AQ329" s="115"/>
      <c r="AR329" s="115"/>
      <c r="AS329" s="115"/>
      <c r="AT329" s="115"/>
      <c r="AU329" s="115"/>
      <c r="AV329" s="115"/>
      <c r="AW329" s="115"/>
      <c r="AX329" s="115"/>
      <c r="AY329" s="174"/>
      <c r="AZ329" s="174"/>
      <c r="BA329" s="174"/>
      <c r="BB329" s="174"/>
      <c r="BC329" s="174"/>
      <c r="BD329" s="174"/>
      <c r="BE329" s="174"/>
      <c r="BF329" s="174"/>
      <c r="BG329" s="294"/>
      <c r="BH329" s="131"/>
    </row>
    <row r="330" spans="1:60" ht="84" x14ac:dyDescent="0.2">
      <c r="A330" s="25"/>
      <c r="B330" s="134">
        <v>207</v>
      </c>
      <c r="C330" s="49" t="s">
        <v>50</v>
      </c>
      <c r="D330" s="49" t="s">
        <v>101</v>
      </c>
      <c r="E330" s="49" t="s">
        <v>561</v>
      </c>
      <c r="F330" s="49" t="s">
        <v>2887</v>
      </c>
      <c r="G330" s="49">
        <v>2025</v>
      </c>
      <c r="H330" s="49">
        <v>5</v>
      </c>
      <c r="I330" s="49">
        <v>2</v>
      </c>
      <c r="J330" s="49" t="s">
        <v>2940</v>
      </c>
      <c r="K330" s="49" t="s">
        <v>2929</v>
      </c>
      <c r="L330" s="49" t="s">
        <v>2941</v>
      </c>
      <c r="M330" s="49" t="s">
        <v>2947</v>
      </c>
      <c r="N330" s="49" t="s">
        <v>2932</v>
      </c>
      <c r="O330" s="73">
        <v>2</v>
      </c>
      <c r="P330" s="160">
        <v>45870</v>
      </c>
      <c r="Q330" s="160">
        <v>45989</v>
      </c>
      <c r="R330" s="161">
        <f t="shared" si="8"/>
        <v>17</v>
      </c>
      <c r="S330" s="161"/>
      <c r="T330" s="97"/>
      <c r="U330" s="98"/>
      <c r="V330" s="50"/>
      <c r="W330" s="50"/>
      <c r="X330" s="51"/>
      <c r="Y330" s="51"/>
      <c r="Z330" s="73"/>
      <c r="AA330" s="73"/>
      <c r="AB330" s="73"/>
      <c r="AC330" s="73"/>
      <c r="AD330" s="73"/>
      <c r="AE330" s="73"/>
      <c r="AF330" s="73"/>
      <c r="AG330" s="161">
        <v>0</v>
      </c>
      <c r="AH330" s="49" t="s">
        <v>2948</v>
      </c>
      <c r="AI330" s="85" t="s">
        <v>2949</v>
      </c>
      <c r="AJ330" s="73">
        <v>0</v>
      </c>
      <c r="AK330" s="50" t="s">
        <v>2935</v>
      </c>
      <c r="AL330" s="73" t="s">
        <v>117</v>
      </c>
      <c r="AM330" s="73" t="s">
        <v>117</v>
      </c>
      <c r="AN330" s="55"/>
      <c r="AO330" s="55"/>
      <c r="AP330" s="73">
        <v>1</v>
      </c>
      <c r="AQ330" s="49" t="s">
        <v>2950</v>
      </c>
      <c r="AR330" s="85" t="s">
        <v>2949</v>
      </c>
      <c r="AS330" s="73">
        <v>1</v>
      </c>
      <c r="AT330" s="49" t="s">
        <v>2937</v>
      </c>
      <c r="AU330" s="73" t="s">
        <v>117</v>
      </c>
      <c r="AV330" s="73" t="s">
        <v>117</v>
      </c>
      <c r="AW330" s="73"/>
      <c r="AX330" s="73"/>
      <c r="AY330" s="272">
        <v>1</v>
      </c>
      <c r="AZ330" s="143" t="s">
        <v>2951</v>
      </c>
      <c r="BA330" s="182" t="s">
        <v>2949</v>
      </c>
      <c r="BB330" s="141">
        <v>1</v>
      </c>
      <c r="BC330" s="73" t="s">
        <v>2939</v>
      </c>
      <c r="BD330" s="73" t="s">
        <v>72</v>
      </c>
      <c r="BE330" s="73" t="s">
        <v>133</v>
      </c>
      <c r="BF330" s="203" t="s">
        <v>74</v>
      </c>
      <c r="BG330" s="315" t="s">
        <v>95</v>
      </c>
    </row>
    <row r="331" spans="1:60" s="31" customFormat="1" ht="84" hidden="1" x14ac:dyDescent="0.25">
      <c r="A331" s="25"/>
      <c r="B331" s="134">
        <v>208</v>
      </c>
      <c r="C331" s="49" t="s">
        <v>50</v>
      </c>
      <c r="D331" s="49" t="s">
        <v>101</v>
      </c>
      <c r="E331" s="49" t="s">
        <v>561</v>
      </c>
      <c r="F331" s="49" t="s">
        <v>2952</v>
      </c>
      <c r="G331" s="49">
        <v>2025</v>
      </c>
      <c r="H331" s="49">
        <v>6</v>
      </c>
      <c r="I331" s="49">
        <v>1</v>
      </c>
      <c r="J331" s="49" t="s">
        <v>2953</v>
      </c>
      <c r="K331" s="49" t="s">
        <v>2954</v>
      </c>
      <c r="L331" s="49" t="s">
        <v>2955</v>
      </c>
      <c r="M331" s="49" t="s">
        <v>2956</v>
      </c>
      <c r="N331" s="49" t="s">
        <v>2872</v>
      </c>
      <c r="O331" s="73">
        <v>1</v>
      </c>
      <c r="P331" s="160">
        <v>45782</v>
      </c>
      <c r="Q331" s="160">
        <v>45838</v>
      </c>
      <c r="R331" s="161">
        <f t="shared" si="8"/>
        <v>8</v>
      </c>
      <c r="S331" s="161"/>
      <c r="T331" s="97"/>
      <c r="U331" s="98"/>
      <c r="V331" s="50"/>
      <c r="W331" s="50"/>
      <c r="X331" s="51"/>
      <c r="Y331" s="51"/>
      <c r="Z331" s="73"/>
      <c r="AA331" s="73"/>
      <c r="AB331" s="73"/>
      <c r="AC331" s="73"/>
      <c r="AD331" s="73"/>
      <c r="AE331" s="73"/>
      <c r="AF331" s="73"/>
      <c r="AG331" s="161">
        <v>1</v>
      </c>
      <c r="AH331" s="310" t="s">
        <v>2957</v>
      </c>
      <c r="AI331" s="98" t="s">
        <v>2958</v>
      </c>
      <c r="AJ331" s="141">
        <v>1</v>
      </c>
      <c r="AK331" s="49" t="s">
        <v>2959</v>
      </c>
      <c r="AL331" s="73" t="s">
        <v>72</v>
      </c>
      <c r="AM331" s="73" t="s">
        <v>133</v>
      </c>
      <c r="AN331" s="196" t="s">
        <v>95</v>
      </c>
      <c r="AO331" s="196" t="s">
        <v>74</v>
      </c>
      <c r="AP331" s="115"/>
      <c r="AQ331" s="115"/>
      <c r="AR331" s="115"/>
      <c r="AS331" s="115"/>
      <c r="AT331" s="115"/>
      <c r="AU331" s="115"/>
      <c r="AV331" s="115"/>
      <c r="AW331" s="115"/>
      <c r="AX331" s="115"/>
      <c r="AY331" s="174"/>
      <c r="AZ331" s="174"/>
      <c r="BA331" s="174"/>
      <c r="BB331" s="174"/>
      <c r="BC331" s="174"/>
      <c r="BD331" s="174"/>
      <c r="BE331" s="174"/>
      <c r="BF331" s="174"/>
      <c r="BG331" s="294"/>
      <c r="BH331" s="131"/>
    </row>
    <row r="332" spans="1:60" ht="84" hidden="1" x14ac:dyDescent="0.2">
      <c r="A332" s="25"/>
      <c r="B332" s="134">
        <v>208</v>
      </c>
      <c r="C332" s="49" t="s">
        <v>50</v>
      </c>
      <c r="D332" s="49" t="s">
        <v>101</v>
      </c>
      <c r="E332" s="49" t="s">
        <v>561</v>
      </c>
      <c r="F332" s="49" t="s">
        <v>2952</v>
      </c>
      <c r="G332" s="49">
        <v>2025</v>
      </c>
      <c r="H332" s="49">
        <v>6</v>
      </c>
      <c r="I332" s="49">
        <v>2</v>
      </c>
      <c r="J332" s="49" t="s">
        <v>2953</v>
      </c>
      <c r="K332" s="49" t="s">
        <v>2960</v>
      </c>
      <c r="L332" s="49" t="s">
        <v>2961</v>
      </c>
      <c r="M332" s="49" t="s">
        <v>2962</v>
      </c>
      <c r="N332" s="49" t="s">
        <v>2963</v>
      </c>
      <c r="O332" s="73">
        <v>1</v>
      </c>
      <c r="P332" s="160">
        <v>45782</v>
      </c>
      <c r="Q332" s="160">
        <v>45930</v>
      </c>
      <c r="R332" s="161">
        <f t="shared" si="8"/>
        <v>22</v>
      </c>
      <c r="S332" s="161"/>
      <c r="T332" s="97"/>
      <c r="U332" s="98"/>
      <c r="V332" s="50"/>
      <c r="W332" s="50"/>
      <c r="X332" s="51"/>
      <c r="Y332" s="51"/>
      <c r="Z332" s="73"/>
      <c r="AA332" s="73"/>
      <c r="AB332" s="73"/>
      <c r="AC332" s="73"/>
      <c r="AD332" s="73"/>
      <c r="AE332" s="73"/>
      <c r="AF332" s="73"/>
      <c r="AG332" s="161">
        <v>0</v>
      </c>
      <c r="AH332" s="49" t="s">
        <v>2964</v>
      </c>
      <c r="AI332" s="85" t="s">
        <v>2965</v>
      </c>
      <c r="AJ332" s="73">
        <v>0</v>
      </c>
      <c r="AK332" s="50" t="s">
        <v>2966</v>
      </c>
      <c r="AL332" s="73" t="s">
        <v>117</v>
      </c>
      <c r="AM332" s="73" t="s">
        <v>117</v>
      </c>
      <c r="AN332" s="55"/>
      <c r="AO332" s="55"/>
      <c r="AP332" s="161">
        <v>1</v>
      </c>
      <c r="AQ332" s="150" t="s">
        <v>2967</v>
      </c>
      <c r="AR332" s="85" t="s">
        <v>2965</v>
      </c>
      <c r="AS332" s="73">
        <v>1</v>
      </c>
      <c r="AT332" s="49" t="s">
        <v>2968</v>
      </c>
      <c r="AU332" s="73" t="s">
        <v>72</v>
      </c>
      <c r="AV332" s="73" t="s">
        <v>133</v>
      </c>
      <c r="AW332" s="73" t="s">
        <v>74</v>
      </c>
      <c r="AX332" s="73" t="s">
        <v>95</v>
      </c>
      <c r="AY332" s="115"/>
      <c r="AZ332" s="115"/>
      <c r="BA332" s="115"/>
      <c r="BB332" s="115"/>
      <c r="BC332" s="115"/>
      <c r="BD332" s="115"/>
      <c r="BE332" s="115"/>
      <c r="BF332" s="115"/>
      <c r="BG332" s="296"/>
      <c r="BH332" s="26"/>
    </row>
    <row r="333" spans="1:60" ht="120" hidden="1" x14ac:dyDescent="0.2">
      <c r="A333" s="25"/>
      <c r="B333" s="134">
        <v>209</v>
      </c>
      <c r="C333" s="49" t="s">
        <v>50</v>
      </c>
      <c r="D333" s="49" t="s">
        <v>101</v>
      </c>
      <c r="E333" s="49" t="s">
        <v>561</v>
      </c>
      <c r="F333" s="49" t="s">
        <v>2969</v>
      </c>
      <c r="G333" s="49">
        <v>2025</v>
      </c>
      <c r="H333" s="49">
        <v>7</v>
      </c>
      <c r="I333" s="49">
        <v>1</v>
      </c>
      <c r="J333" s="49" t="s">
        <v>2970</v>
      </c>
      <c r="K333" s="49" t="s">
        <v>2971</v>
      </c>
      <c r="L333" s="49" t="s">
        <v>2972</v>
      </c>
      <c r="M333" s="49" t="s">
        <v>2973</v>
      </c>
      <c r="N333" s="49" t="s">
        <v>2974</v>
      </c>
      <c r="O333" s="73">
        <v>1</v>
      </c>
      <c r="P333" s="160">
        <v>45782</v>
      </c>
      <c r="Q333" s="160">
        <v>45930</v>
      </c>
      <c r="R333" s="161">
        <f t="shared" si="8"/>
        <v>22</v>
      </c>
      <c r="S333" s="161"/>
      <c r="T333" s="97"/>
      <c r="U333" s="98"/>
      <c r="V333" s="50"/>
      <c r="W333" s="50"/>
      <c r="X333" s="51"/>
      <c r="Y333" s="51"/>
      <c r="Z333" s="73"/>
      <c r="AA333" s="73"/>
      <c r="AB333" s="73"/>
      <c r="AC333" s="73"/>
      <c r="AD333" s="73"/>
      <c r="AE333" s="73"/>
      <c r="AF333" s="73"/>
      <c r="AG333" s="161">
        <v>0</v>
      </c>
      <c r="AH333" s="49" t="s">
        <v>2975</v>
      </c>
      <c r="AI333" s="85" t="s">
        <v>2976</v>
      </c>
      <c r="AJ333" s="73">
        <v>0</v>
      </c>
      <c r="AK333" s="50" t="s">
        <v>2966</v>
      </c>
      <c r="AL333" s="73" t="s">
        <v>117</v>
      </c>
      <c r="AM333" s="73" t="s">
        <v>117</v>
      </c>
      <c r="AN333" s="55"/>
      <c r="AO333" s="55"/>
      <c r="AP333" s="161">
        <v>1</v>
      </c>
      <c r="AQ333" s="150" t="s">
        <v>2977</v>
      </c>
      <c r="AR333" s="85" t="s">
        <v>2976</v>
      </c>
      <c r="AS333" s="73">
        <v>1</v>
      </c>
      <c r="AT333" s="49" t="s">
        <v>2978</v>
      </c>
      <c r="AU333" s="73" t="s">
        <v>72</v>
      </c>
      <c r="AV333" s="73" t="s">
        <v>133</v>
      </c>
      <c r="AW333" s="73" t="s">
        <v>74</v>
      </c>
      <c r="AX333" s="73" t="s">
        <v>95</v>
      </c>
      <c r="AY333" s="115"/>
      <c r="AZ333" s="115"/>
      <c r="BA333" s="115"/>
      <c r="BB333" s="115"/>
      <c r="BC333" s="115"/>
      <c r="BD333" s="115"/>
      <c r="BE333" s="115"/>
      <c r="BF333" s="115"/>
      <c r="BG333" s="296"/>
      <c r="BH333" s="26"/>
    </row>
    <row r="334" spans="1:60" s="31" customFormat="1" ht="156" hidden="1" x14ac:dyDescent="0.25">
      <c r="A334" s="25"/>
      <c r="B334" s="134">
        <v>210</v>
      </c>
      <c r="C334" s="49" t="s">
        <v>50</v>
      </c>
      <c r="D334" s="49" t="s">
        <v>101</v>
      </c>
      <c r="E334" s="49" t="s">
        <v>561</v>
      </c>
      <c r="F334" s="49" t="s">
        <v>2952</v>
      </c>
      <c r="G334" s="49">
        <v>2025</v>
      </c>
      <c r="H334" s="49">
        <v>8</v>
      </c>
      <c r="I334" s="49">
        <v>1</v>
      </c>
      <c r="J334" s="49" t="s">
        <v>2979</v>
      </c>
      <c r="K334" s="49" t="s">
        <v>2980</v>
      </c>
      <c r="L334" s="49" t="s">
        <v>2981</v>
      </c>
      <c r="M334" s="49" t="s">
        <v>2982</v>
      </c>
      <c r="N334" s="49" t="s">
        <v>2983</v>
      </c>
      <c r="O334" s="73">
        <v>5</v>
      </c>
      <c r="P334" s="160">
        <v>45782</v>
      </c>
      <c r="Q334" s="160">
        <v>46022</v>
      </c>
      <c r="R334" s="161">
        <f t="shared" si="8"/>
        <v>35</v>
      </c>
      <c r="S334" s="161"/>
      <c r="T334" s="97"/>
      <c r="U334" s="98"/>
      <c r="V334" s="50"/>
      <c r="W334" s="50"/>
      <c r="X334" s="51"/>
      <c r="Y334" s="51"/>
      <c r="Z334" s="73"/>
      <c r="AA334" s="73"/>
      <c r="AB334" s="73"/>
      <c r="AC334" s="73"/>
      <c r="AD334" s="73"/>
      <c r="AE334" s="73"/>
      <c r="AF334" s="73"/>
      <c r="AG334" s="161">
        <v>5</v>
      </c>
      <c r="AH334" s="310" t="s">
        <v>2984</v>
      </c>
      <c r="AI334" s="98" t="s">
        <v>2985</v>
      </c>
      <c r="AJ334" s="141">
        <v>1</v>
      </c>
      <c r="AK334" s="310" t="s">
        <v>2986</v>
      </c>
      <c r="AL334" s="73" t="s">
        <v>72</v>
      </c>
      <c r="AM334" s="73" t="s">
        <v>133</v>
      </c>
      <c r="AN334" s="196" t="s">
        <v>95</v>
      </c>
      <c r="AO334" s="196" t="s">
        <v>74</v>
      </c>
      <c r="AP334" s="115"/>
      <c r="AQ334" s="115"/>
      <c r="AR334" s="115"/>
      <c r="AS334" s="115"/>
      <c r="AT334" s="115"/>
      <c r="AU334" s="115"/>
      <c r="AV334" s="115"/>
      <c r="AW334" s="115"/>
      <c r="AX334" s="115"/>
      <c r="AY334" s="174"/>
      <c r="AZ334" s="174"/>
      <c r="BA334" s="174"/>
      <c r="BB334" s="174"/>
      <c r="BC334" s="174"/>
      <c r="BD334" s="174"/>
      <c r="BE334" s="174"/>
      <c r="BF334" s="174"/>
      <c r="BG334" s="294"/>
      <c r="BH334" s="131"/>
    </row>
    <row r="335" spans="1:60" ht="156" x14ac:dyDescent="0.2">
      <c r="A335" s="25"/>
      <c r="B335" s="134">
        <v>210</v>
      </c>
      <c r="C335" s="49" t="s">
        <v>50</v>
      </c>
      <c r="D335" s="49" t="s">
        <v>101</v>
      </c>
      <c r="E335" s="49" t="s">
        <v>561</v>
      </c>
      <c r="F335" s="49" t="s">
        <v>2952</v>
      </c>
      <c r="G335" s="49">
        <v>2025</v>
      </c>
      <c r="H335" s="49">
        <v>8</v>
      </c>
      <c r="I335" s="49">
        <v>2</v>
      </c>
      <c r="J335" s="49" t="s">
        <v>2979</v>
      </c>
      <c r="K335" s="49" t="s">
        <v>2980</v>
      </c>
      <c r="L335" s="49" t="s">
        <v>2981</v>
      </c>
      <c r="M335" s="49" t="s">
        <v>2987</v>
      </c>
      <c r="N335" s="49" t="s">
        <v>2988</v>
      </c>
      <c r="O335" s="73">
        <v>4</v>
      </c>
      <c r="P335" s="160">
        <v>45782</v>
      </c>
      <c r="Q335" s="160">
        <v>46022</v>
      </c>
      <c r="R335" s="161">
        <f t="shared" si="8"/>
        <v>35</v>
      </c>
      <c r="S335" s="161"/>
      <c r="T335" s="97"/>
      <c r="U335" s="98"/>
      <c r="V335" s="50"/>
      <c r="W335" s="50"/>
      <c r="X335" s="51"/>
      <c r="Y335" s="51"/>
      <c r="Z335" s="73"/>
      <c r="AA335" s="73"/>
      <c r="AB335" s="73"/>
      <c r="AC335" s="73"/>
      <c r="AD335" s="73"/>
      <c r="AE335" s="73"/>
      <c r="AF335" s="73"/>
      <c r="AG335" s="161">
        <v>2</v>
      </c>
      <c r="AH335" s="49" t="s">
        <v>2989</v>
      </c>
      <c r="AI335" s="85" t="s">
        <v>2990</v>
      </c>
      <c r="AJ335" s="141">
        <v>0.5</v>
      </c>
      <c r="AK335" s="49" t="s">
        <v>2991</v>
      </c>
      <c r="AL335" s="73" t="s">
        <v>117</v>
      </c>
      <c r="AM335" s="73" t="s">
        <v>117</v>
      </c>
      <c r="AN335" s="55"/>
      <c r="AO335" s="55"/>
      <c r="AP335" s="161">
        <v>2</v>
      </c>
      <c r="AQ335" s="150" t="s">
        <v>2989</v>
      </c>
      <c r="AR335" s="88" t="s">
        <v>2990</v>
      </c>
      <c r="AS335" s="49">
        <v>2</v>
      </c>
      <c r="AT335" s="49" t="s">
        <v>2992</v>
      </c>
      <c r="AU335" s="73" t="s">
        <v>117</v>
      </c>
      <c r="AV335" s="73" t="s">
        <v>117</v>
      </c>
      <c r="AW335" s="73"/>
      <c r="AX335" s="73"/>
      <c r="AY335" s="272">
        <v>2</v>
      </c>
      <c r="AZ335" s="183" t="s">
        <v>2993</v>
      </c>
      <c r="BA335" s="182" t="s">
        <v>2990</v>
      </c>
      <c r="BB335" s="73">
        <v>2</v>
      </c>
      <c r="BC335" s="49" t="s">
        <v>2994</v>
      </c>
      <c r="BD335" s="73" t="s">
        <v>62</v>
      </c>
      <c r="BE335" s="73" t="s">
        <v>62</v>
      </c>
      <c r="BF335" s="203"/>
      <c r="BG335" s="315"/>
      <c r="BH335" s="26"/>
    </row>
    <row r="336" spans="1:60" ht="156" x14ac:dyDescent="0.2">
      <c r="A336" s="25"/>
      <c r="B336" s="134">
        <v>210</v>
      </c>
      <c r="C336" s="49" t="s">
        <v>50</v>
      </c>
      <c r="D336" s="49" t="s">
        <v>101</v>
      </c>
      <c r="E336" s="49" t="s">
        <v>561</v>
      </c>
      <c r="F336" s="49" t="s">
        <v>2952</v>
      </c>
      <c r="G336" s="49">
        <v>2025</v>
      </c>
      <c r="H336" s="49">
        <v>8</v>
      </c>
      <c r="I336" s="49">
        <v>3</v>
      </c>
      <c r="J336" s="49" t="s">
        <v>2979</v>
      </c>
      <c r="K336" s="49" t="s">
        <v>2980</v>
      </c>
      <c r="L336" s="49" t="s">
        <v>2995</v>
      </c>
      <c r="M336" s="49" t="s">
        <v>2996</v>
      </c>
      <c r="N336" s="49" t="s">
        <v>2997</v>
      </c>
      <c r="O336" s="73">
        <v>22</v>
      </c>
      <c r="P336" s="160">
        <v>45782</v>
      </c>
      <c r="Q336" s="160">
        <v>46022</v>
      </c>
      <c r="R336" s="161">
        <f t="shared" si="8"/>
        <v>35</v>
      </c>
      <c r="S336" s="161"/>
      <c r="T336" s="97"/>
      <c r="U336" s="98"/>
      <c r="V336" s="50"/>
      <c r="W336" s="50"/>
      <c r="X336" s="51"/>
      <c r="Y336" s="51"/>
      <c r="Z336" s="73"/>
      <c r="AA336" s="73"/>
      <c r="AB336" s="73"/>
      <c r="AC336" s="73"/>
      <c r="AD336" s="73"/>
      <c r="AE336" s="73"/>
      <c r="AF336" s="73"/>
      <c r="AG336" s="161">
        <v>6</v>
      </c>
      <c r="AH336" s="49" t="s">
        <v>2998</v>
      </c>
      <c r="AI336" s="85" t="s">
        <v>2999</v>
      </c>
      <c r="AJ336" s="141">
        <v>0.25</v>
      </c>
      <c r="AK336" s="49" t="s">
        <v>3000</v>
      </c>
      <c r="AL336" s="73" t="s">
        <v>117</v>
      </c>
      <c r="AM336" s="73" t="s">
        <v>117</v>
      </c>
      <c r="AN336" s="55"/>
      <c r="AO336" s="55"/>
      <c r="AP336" s="161">
        <v>15</v>
      </c>
      <c r="AQ336" s="150" t="s">
        <v>3001</v>
      </c>
      <c r="AR336" s="84" t="s">
        <v>2999</v>
      </c>
      <c r="AS336" s="73">
        <v>15</v>
      </c>
      <c r="AT336" s="150" t="s">
        <v>3002</v>
      </c>
      <c r="AU336" s="73" t="s">
        <v>117</v>
      </c>
      <c r="AV336" s="73" t="s">
        <v>117</v>
      </c>
      <c r="AW336" s="73"/>
      <c r="AX336" s="73"/>
      <c r="AY336" s="272">
        <v>2</v>
      </c>
      <c r="AZ336" s="183" t="s">
        <v>3003</v>
      </c>
      <c r="BA336" s="182" t="s">
        <v>2999</v>
      </c>
      <c r="BB336" s="73">
        <v>18</v>
      </c>
      <c r="BC336" s="49" t="s">
        <v>3004</v>
      </c>
      <c r="BD336" s="73" t="s">
        <v>62</v>
      </c>
      <c r="BE336" s="73" t="s">
        <v>62</v>
      </c>
      <c r="BF336" s="203"/>
      <c r="BG336" s="315"/>
      <c r="BH336" s="26"/>
    </row>
    <row r="337" spans="1:61" ht="84" hidden="1" x14ac:dyDescent="0.2">
      <c r="A337" s="25"/>
      <c r="B337" s="134">
        <v>211</v>
      </c>
      <c r="C337" s="49" t="s">
        <v>50</v>
      </c>
      <c r="D337" s="49" t="s">
        <v>101</v>
      </c>
      <c r="E337" s="49" t="s">
        <v>561</v>
      </c>
      <c r="F337" s="49" t="s">
        <v>2952</v>
      </c>
      <c r="G337" s="49">
        <v>2025</v>
      </c>
      <c r="H337" s="49">
        <v>9</v>
      </c>
      <c r="I337" s="49">
        <v>1</v>
      </c>
      <c r="J337" s="49" t="s">
        <v>3005</v>
      </c>
      <c r="K337" s="49" t="s">
        <v>3006</v>
      </c>
      <c r="L337" s="49" t="s">
        <v>3007</v>
      </c>
      <c r="M337" s="49" t="s">
        <v>3008</v>
      </c>
      <c r="N337" s="49" t="s">
        <v>3009</v>
      </c>
      <c r="O337" s="73">
        <v>6</v>
      </c>
      <c r="P337" s="160">
        <v>45782</v>
      </c>
      <c r="Q337" s="160">
        <v>46022</v>
      </c>
      <c r="R337" s="161">
        <f t="shared" si="8"/>
        <v>35</v>
      </c>
      <c r="S337" s="73"/>
      <c r="T337" s="97"/>
      <c r="U337" s="98"/>
      <c r="V337" s="50"/>
      <c r="W337" s="50"/>
      <c r="X337" s="51"/>
      <c r="Y337" s="51"/>
      <c r="Z337" s="73"/>
      <c r="AA337" s="73"/>
      <c r="AB337" s="73"/>
      <c r="AC337" s="73"/>
      <c r="AD337" s="73"/>
      <c r="AE337" s="73"/>
      <c r="AF337" s="73"/>
      <c r="AG337" s="73">
        <v>2</v>
      </c>
      <c r="AH337" s="49" t="s">
        <v>3010</v>
      </c>
      <c r="AI337" s="85" t="s">
        <v>3011</v>
      </c>
      <c r="AJ337" s="141">
        <v>0.3</v>
      </c>
      <c r="AK337" s="49" t="s">
        <v>3012</v>
      </c>
      <c r="AL337" s="73" t="s">
        <v>117</v>
      </c>
      <c r="AM337" s="73" t="s">
        <v>117</v>
      </c>
      <c r="AN337" s="55"/>
      <c r="AO337" s="55"/>
      <c r="AP337" s="161">
        <v>4</v>
      </c>
      <c r="AQ337" s="150" t="s">
        <v>3013</v>
      </c>
      <c r="AR337" s="84" t="s">
        <v>3011</v>
      </c>
      <c r="AS337" s="73">
        <v>6</v>
      </c>
      <c r="AT337" s="150" t="s">
        <v>3014</v>
      </c>
      <c r="AU337" s="73" t="s">
        <v>72</v>
      </c>
      <c r="AV337" s="73" t="s">
        <v>133</v>
      </c>
      <c r="AW337" s="73" t="s">
        <v>95</v>
      </c>
      <c r="AX337" s="73" t="s">
        <v>74</v>
      </c>
      <c r="AY337" s="115"/>
      <c r="AZ337" s="115"/>
      <c r="BA337" s="115"/>
      <c r="BB337" s="115"/>
      <c r="BC337" s="115"/>
      <c r="BD337" s="115"/>
      <c r="BE337" s="115"/>
      <c r="BF337" s="115"/>
      <c r="BG337" s="296"/>
      <c r="BH337" s="26"/>
      <c r="BI337" s="26"/>
    </row>
    <row r="338" spans="1:61" ht="84" hidden="1" x14ac:dyDescent="0.2">
      <c r="A338" s="25"/>
      <c r="B338" s="134">
        <v>211</v>
      </c>
      <c r="C338" s="49" t="s">
        <v>50</v>
      </c>
      <c r="D338" s="49" t="s">
        <v>101</v>
      </c>
      <c r="E338" s="49" t="s">
        <v>561</v>
      </c>
      <c r="F338" s="49" t="s">
        <v>2952</v>
      </c>
      <c r="G338" s="49">
        <v>2025</v>
      </c>
      <c r="H338" s="49">
        <v>9</v>
      </c>
      <c r="I338" s="49">
        <v>2</v>
      </c>
      <c r="J338" s="49" t="s">
        <v>3005</v>
      </c>
      <c r="K338" s="49" t="s">
        <v>3006</v>
      </c>
      <c r="L338" s="49" t="s">
        <v>3007</v>
      </c>
      <c r="M338" s="49" t="s">
        <v>3015</v>
      </c>
      <c r="N338" s="49" t="s">
        <v>3016</v>
      </c>
      <c r="O338" s="73">
        <v>2</v>
      </c>
      <c r="P338" s="160">
        <v>45782</v>
      </c>
      <c r="Q338" s="160">
        <v>46022</v>
      </c>
      <c r="R338" s="161">
        <f t="shared" si="8"/>
        <v>35</v>
      </c>
      <c r="S338" s="73"/>
      <c r="T338" s="97"/>
      <c r="U338" s="98"/>
      <c r="V338" s="50"/>
      <c r="W338" s="50"/>
      <c r="X338" s="51"/>
      <c r="Y338" s="51"/>
      <c r="Z338" s="73"/>
      <c r="AA338" s="73"/>
      <c r="AB338" s="73"/>
      <c r="AC338" s="73"/>
      <c r="AD338" s="73"/>
      <c r="AE338" s="73"/>
      <c r="AF338" s="73"/>
      <c r="AG338" s="73">
        <v>1</v>
      </c>
      <c r="AH338" s="49" t="s">
        <v>3017</v>
      </c>
      <c r="AI338" s="85" t="s">
        <v>3018</v>
      </c>
      <c r="AJ338" s="141">
        <v>0.5</v>
      </c>
      <c r="AK338" s="49" t="s">
        <v>3019</v>
      </c>
      <c r="AL338" s="73" t="s">
        <v>117</v>
      </c>
      <c r="AM338" s="73" t="s">
        <v>117</v>
      </c>
      <c r="AN338" s="55"/>
      <c r="AO338" s="55"/>
      <c r="AP338" s="161">
        <v>1</v>
      </c>
      <c r="AQ338" s="150" t="s">
        <v>3017</v>
      </c>
      <c r="AR338" s="84" t="s">
        <v>3018</v>
      </c>
      <c r="AS338" s="73">
        <v>2</v>
      </c>
      <c r="AT338" s="150" t="s">
        <v>3020</v>
      </c>
      <c r="AU338" s="73" t="s">
        <v>72</v>
      </c>
      <c r="AV338" s="73" t="s">
        <v>133</v>
      </c>
      <c r="AW338" s="73" t="s">
        <v>95</v>
      </c>
      <c r="AX338" s="73" t="s">
        <v>74</v>
      </c>
      <c r="AY338" s="115"/>
      <c r="AZ338" s="115"/>
      <c r="BA338" s="115"/>
      <c r="BB338" s="115"/>
      <c r="BC338" s="115"/>
      <c r="BD338" s="115"/>
      <c r="BE338" s="115"/>
      <c r="BF338" s="115"/>
      <c r="BG338" s="296"/>
      <c r="BH338" s="26"/>
      <c r="BI338" s="26"/>
    </row>
    <row r="339" spans="1:61" ht="108" hidden="1" x14ac:dyDescent="0.25">
      <c r="A339" s="25"/>
      <c r="B339" s="134">
        <v>212</v>
      </c>
      <c r="C339" s="49" t="s">
        <v>50</v>
      </c>
      <c r="D339" s="49" t="s">
        <v>101</v>
      </c>
      <c r="E339" s="49" t="s">
        <v>271</v>
      </c>
      <c r="F339" s="49" t="s">
        <v>3021</v>
      </c>
      <c r="G339" s="49">
        <v>2025</v>
      </c>
      <c r="H339" s="49">
        <v>1</v>
      </c>
      <c r="I339" s="49">
        <v>1</v>
      </c>
      <c r="J339" s="49" t="s">
        <v>3022</v>
      </c>
      <c r="K339" s="49" t="s">
        <v>3023</v>
      </c>
      <c r="L339" s="49" t="s">
        <v>3024</v>
      </c>
      <c r="M339" s="49" t="s">
        <v>3025</v>
      </c>
      <c r="N339" s="49" t="s">
        <v>3026</v>
      </c>
      <c r="O339" s="145">
        <v>1</v>
      </c>
      <c r="P339" s="160">
        <v>45790</v>
      </c>
      <c r="Q339" s="160">
        <v>46022</v>
      </c>
      <c r="R339" s="273">
        <v>34</v>
      </c>
      <c r="S339" s="49"/>
      <c r="T339" s="49"/>
      <c r="U339" s="49"/>
      <c r="V339" s="50"/>
      <c r="W339" s="50"/>
      <c r="X339" s="51"/>
      <c r="Y339" s="51"/>
      <c r="Z339" s="73"/>
      <c r="AA339" s="73"/>
      <c r="AB339" s="73"/>
      <c r="AC339" s="73"/>
      <c r="AD339" s="73"/>
      <c r="AE339" s="73"/>
      <c r="AF339" s="73"/>
      <c r="AG339" s="141">
        <v>0</v>
      </c>
      <c r="AH339" s="49" t="s">
        <v>3027</v>
      </c>
      <c r="AI339" s="73" t="s">
        <v>75</v>
      </c>
      <c r="AJ339" s="141">
        <v>0</v>
      </c>
      <c r="AK339" s="143" t="s">
        <v>2615</v>
      </c>
      <c r="AL339" s="73" t="s">
        <v>117</v>
      </c>
      <c r="AM339" s="73" t="s">
        <v>117</v>
      </c>
      <c r="AN339" s="55"/>
      <c r="AO339" s="55"/>
      <c r="AP339" s="141">
        <v>0</v>
      </c>
      <c r="AQ339" s="49" t="s">
        <v>3028</v>
      </c>
      <c r="AR339" s="85" t="s">
        <v>3029</v>
      </c>
      <c r="AS339" s="141">
        <v>1</v>
      </c>
      <c r="AT339" s="49" t="s">
        <v>3030</v>
      </c>
      <c r="AU339" s="73" t="s">
        <v>72</v>
      </c>
      <c r="AV339" s="73" t="s">
        <v>133</v>
      </c>
      <c r="AW339" s="73" t="s">
        <v>74</v>
      </c>
      <c r="AX339" s="73" t="s">
        <v>95</v>
      </c>
      <c r="AY339" s="115"/>
      <c r="AZ339" s="115"/>
      <c r="BA339" s="115"/>
      <c r="BB339" s="115"/>
      <c r="BC339" s="115"/>
      <c r="BD339" s="115"/>
      <c r="BE339" s="115"/>
      <c r="BF339" s="115"/>
      <c r="BG339" s="296"/>
      <c r="BH339" s="26"/>
      <c r="BI339" s="26"/>
    </row>
    <row r="340" spans="1:61" ht="108" x14ac:dyDescent="0.25">
      <c r="A340" s="25"/>
      <c r="B340" s="134">
        <v>212</v>
      </c>
      <c r="C340" s="49" t="s">
        <v>50</v>
      </c>
      <c r="D340" s="49" t="s">
        <v>101</v>
      </c>
      <c r="E340" s="49" t="s">
        <v>271</v>
      </c>
      <c r="F340" s="49" t="s">
        <v>3021</v>
      </c>
      <c r="G340" s="49">
        <v>2025</v>
      </c>
      <c r="H340" s="49">
        <v>1</v>
      </c>
      <c r="I340" s="49">
        <v>2</v>
      </c>
      <c r="J340" s="49" t="s">
        <v>3022</v>
      </c>
      <c r="K340" s="49" t="s">
        <v>3023</v>
      </c>
      <c r="L340" s="49" t="s">
        <v>3024</v>
      </c>
      <c r="M340" s="49" t="s">
        <v>3031</v>
      </c>
      <c r="N340" s="49" t="s">
        <v>3032</v>
      </c>
      <c r="O340" s="145">
        <v>3</v>
      </c>
      <c r="P340" s="160">
        <v>45790</v>
      </c>
      <c r="Q340" s="160">
        <v>46022</v>
      </c>
      <c r="R340" s="273">
        <v>34</v>
      </c>
      <c r="S340" s="49"/>
      <c r="T340" s="49"/>
      <c r="U340" s="49"/>
      <c r="V340" s="50"/>
      <c r="W340" s="50"/>
      <c r="X340" s="51"/>
      <c r="Y340" s="51"/>
      <c r="Z340" s="73"/>
      <c r="AA340" s="73"/>
      <c r="AB340" s="73"/>
      <c r="AC340" s="73"/>
      <c r="AD340" s="73"/>
      <c r="AE340" s="73"/>
      <c r="AF340" s="73"/>
      <c r="AG340" s="141">
        <v>0</v>
      </c>
      <c r="AH340" s="49" t="s">
        <v>3027</v>
      </c>
      <c r="AI340" s="73" t="s">
        <v>75</v>
      </c>
      <c r="AJ340" s="141">
        <v>0</v>
      </c>
      <c r="AK340" s="143" t="s">
        <v>2615</v>
      </c>
      <c r="AL340" s="73" t="s">
        <v>117</v>
      </c>
      <c r="AM340" s="73" t="s">
        <v>117</v>
      </c>
      <c r="AN340" s="55"/>
      <c r="AO340" s="55"/>
      <c r="AP340" s="141">
        <v>0</v>
      </c>
      <c r="AQ340" s="49" t="s">
        <v>3033</v>
      </c>
      <c r="AR340" s="73" t="s">
        <v>75</v>
      </c>
      <c r="AS340" s="141">
        <v>0</v>
      </c>
      <c r="AT340" s="73" t="s">
        <v>3034</v>
      </c>
      <c r="AU340" s="73" t="s">
        <v>117</v>
      </c>
      <c r="AV340" s="73" t="s">
        <v>117</v>
      </c>
      <c r="AW340" s="73"/>
      <c r="AX340" s="73"/>
      <c r="AY340" s="92" t="s">
        <v>75</v>
      </c>
      <c r="AZ340" s="92" t="s">
        <v>3035</v>
      </c>
      <c r="BA340" s="92" t="s">
        <v>75</v>
      </c>
      <c r="BB340" s="141">
        <v>0</v>
      </c>
      <c r="BC340" s="73" t="s">
        <v>3036</v>
      </c>
      <c r="BD340" s="73" t="s">
        <v>62</v>
      </c>
      <c r="BE340" s="73" t="s">
        <v>62</v>
      </c>
      <c r="BF340" s="205"/>
      <c r="BG340" s="319"/>
      <c r="BH340" s="26"/>
      <c r="BI340" s="326"/>
    </row>
    <row r="341" spans="1:61" ht="120" x14ac:dyDescent="0.25">
      <c r="A341" s="25"/>
      <c r="B341" s="134">
        <v>213</v>
      </c>
      <c r="C341" s="49" t="s">
        <v>50</v>
      </c>
      <c r="D341" s="49" t="s">
        <v>101</v>
      </c>
      <c r="E341" s="49" t="s">
        <v>271</v>
      </c>
      <c r="F341" s="49" t="s">
        <v>3021</v>
      </c>
      <c r="G341" s="49">
        <v>2025</v>
      </c>
      <c r="H341" s="49">
        <v>2</v>
      </c>
      <c r="I341" s="49">
        <v>1</v>
      </c>
      <c r="J341" s="49" t="s">
        <v>3037</v>
      </c>
      <c r="K341" s="49" t="s">
        <v>3038</v>
      </c>
      <c r="L341" s="49" t="s">
        <v>3039</v>
      </c>
      <c r="M341" s="49" t="s">
        <v>3040</v>
      </c>
      <c r="N341" s="49" t="s">
        <v>3032</v>
      </c>
      <c r="O341" s="145">
        <v>3</v>
      </c>
      <c r="P341" s="160">
        <v>45790</v>
      </c>
      <c r="Q341" s="160">
        <v>46022</v>
      </c>
      <c r="R341" s="273">
        <v>34</v>
      </c>
      <c r="S341" s="49"/>
      <c r="T341" s="49"/>
      <c r="U341" s="49"/>
      <c r="V341" s="50"/>
      <c r="W341" s="50"/>
      <c r="X341" s="51"/>
      <c r="Y341" s="51"/>
      <c r="Z341" s="73"/>
      <c r="AA341" s="73"/>
      <c r="AB341" s="73"/>
      <c r="AC341" s="73"/>
      <c r="AD341" s="73"/>
      <c r="AE341" s="73"/>
      <c r="AF341" s="73"/>
      <c r="AG341" s="141">
        <v>0.33</v>
      </c>
      <c r="AH341" s="49" t="s">
        <v>3041</v>
      </c>
      <c r="AI341" s="85" t="s">
        <v>3042</v>
      </c>
      <c r="AJ341" s="141">
        <v>0.33</v>
      </c>
      <c r="AK341" s="143" t="s">
        <v>3043</v>
      </c>
      <c r="AL341" s="73" t="s">
        <v>117</v>
      </c>
      <c r="AM341" s="73" t="s">
        <v>117</v>
      </c>
      <c r="AN341" s="55"/>
      <c r="AO341" s="55"/>
      <c r="AP341" s="141">
        <v>0.66</v>
      </c>
      <c r="AQ341" s="49" t="s">
        <v>3044</v>
      </c>
      <c r="AR341" s="84" t="s">
        <v>3045</v>
      </c>
      <c r="AS341" s="141">
        <v>0.8</v>
      </c>
      <c r="AT341" s="49" t="s">
        <v>3046</v>
      </c>
      <c r="AU341" s="73" t="s">
        <v>117</v>
      </c>
      <c r="AV341" s="73" t="s">
        <v>117</v>
      </c>
      <c r="AW341" s="73"/>
      <c r="AX341" s="73"/>
      <c r="AY341" s="93" t="s">
        <v>75</v>
      </c>
      <c r="AZ341" s="93" t="s">
        <v>3035</v>
      </c>
      <c r="BA341" s="93" t="s">
        <v>75</v>
      </c>
      <c r="BB341" s="114">
        <v>0.8</v>
      </c>
      <c r="BC341" s="93" t="s">
        <v>3036</v>
      </c>
      <c r="BD341" s="73" t="s">
        <v>62</v>
      </c>
      <c r="BE341" s="73" t="s">
        <v>62</v>
      </c>
      <c r="BF341" s="316"/>
      <c r="BG341" s="317"/>
      <c r="BH341" s="26"/>
      <c r="BI341" s="326"/>
    </row>
    <row r="342" spans="1:61" ht="72" x14ac:dyDescent="0.25">
      <c r="A342" s="25"/>
      <c r="B342" s="134">
        <v>214</v>
      </c>
      <c r="C342" s="49" t="s">
        <v>50</v>
      </c>
      <c r="D342" s="49" t="s">
        <v>101</v>
      </c>
      <c r="E342" s="49" t="s">
        <v>271</v>
      </c>
      <c r="F342" s="49" t="s">
        <v>3021</v>
      </c>
      <c r="G342" s="49">
        <v>2025</v>
      </c>
      <c r="H342" s="49">
        <v>3</v>
      </c>
      <c r="I342" s="49">
        <v>1</v>
      </c>
      <c r="J342" s="49" t="s">
        <v>3047</v>
      </c>
      <c r="K342" s="49" t="s">
        <v>3048</v>
      </c>
      <c r="L342" s="49" t="s">
        <v>3049</v>
      </c>
      <c r="M342" s="49" t="s">
        <v>3050</v>
      </c>
      <c r="N342" s="49" t="s">
        <v>3051</v>
      </c>
      <c r="O342" s="145">
        <v>1</v>
      </c>
      <c r="P342" s="160">
        <v>45790</v>
      </c>
      <c r="Q342" s="160">
        <v>46022</v>
      </c>
      <c r="R342" s="273">
        <v>34</v>
      </c>
      <c r="S342" s="49"/>
      <c r="T342" s="49"/>
      <c r="U342" s="49"/>
      <c r="V342" s="50"/>
      <c r="W342" s="50"/>
      <c r="X342" s="51"/>
      <c r="Y342" s="51"/>
      <c r="Z342" s="73"/>
      <c r="AA342" s="73"/>
      <c r="AB342" s="73"/>
      <c r="AC342" s="73"/>
      <c r="AD342" s="73"/>
      <c r="AE342" s="73"/>
      <c r="AF342" s="73"/>
      <c r="AG342" s="141">
        <v>0</v>
      </c>
      <c r="AH342" s="49" t="s">
        <v>3027</v>
      </c>
      <c r="AI342" s="73" t="s">
        <v>75</v>
      </c>
      <c r="AJ342" s="141">
        <v>0</v>
      </c>
      <c r="AK342" s="143" t="s">
        <v>2615</v>
      </c>
      <c r="AL342" s="73" t="s">
        <v>117</v>
      </c>
      <c r="AM342" s="73" t="s">
        <v>117</v>
      </c>
      <c r="AN342" s="55"/>
      <c r="AO342" s="55"/>
      <c r="AP342" s="141">
        <v>0</v>
      </c>
      <c r="AQ342" s="49" t="s">
        <v>3052</v>
      </c>
      <c r="AR342" s="73" t="s">
        <v>75</v>
      </c>
      <c r="AS342" s="141">
        <v>0</v>
      </c>
      <c r="AT342" s="73" t="s">
        <v>3035</v>
      </c>
      <c r="AU342" s="73" t="s">
        <v>117</v>
      </c>
      <c r="AV342" s="73" t="s">
        <v>117</v>
      </c>
      <c r="AW342" s="73"/>
      <c r="AX342" s="73"/>
      <c r="AY342" s="146">
        <v>1</v>
      </c>
      <c r="AZ342" s="92" t="s">
        <v>3053</v>
      </c>
      <c r="BA342" s="266" t="s">
        <v>3054</v>
      </c>
      <c r="BB342" s="136">
        <v>1</v>
      </c>
      <c r="BC342" s="49" t="s">
        <v>3055</v>
      </c>
      <c r="BD342" s="73" t="s">
        <v>72</v>
      </c>
      <c r="BE342" s="73" t="s">
        <v>133</v>
      </c>
      <c r="BF342" s="316" t="s">
        <v>74</v>
      </c>
      <c r="BG342" s="317" t="s">
        <v>95</v>
      </c>
      <c r="BI342" s="26"/>
    </row>
    <row r="343" spans="1:61" ht="132" x14ac:dyDescent="0.25">
      <c r="A343" s="25"/>
      <c r="B343" s="134">
        <v>214</v>
      </c>
      <c r="C343" s="49" t="s">
        <v>50</v>
      </c>
      <c r="D343" s="49" t="s">
        <v>101</v>
      </c>
      <c r="E343" s="49" t="s">
        <v>271</v>
      </c>
      <c r="F343" s="49" t="s">
        <v>3021</v>
      </c>
      <c r="G343" s="49">
        <v>2025</v>
      </c>
      <c r="H343" s="49">
        <v>3</v>
      </c>
      <c r="I343" s="49">
        <v>2</v>
      </c>
      <c r="J343" s="49" t="s">
        <v>3056</v>
      </c>
      <c r="K343" s="49" t="s">
        <v>3048</v>
      </c>
      <c r="L343" s="49" t="s">
        <v>3049</v>
      </c>
      <c r="M343" s="49" t="s">
        <v>3057</v>
      </c>
      <c r="N343" s="49" t="s">
        <v>3058</v>
      </c>
      <c r="O343" s="145">
        <v>5</v>
      </c>
      <c r="P343" s="160">
        <v>45790</v>
      </c>
      <c r="Q343" s="160">
        <v>46022</v>
      </c>
      <c r="R343" s="273">
        <v>34</v>
      </c>
      <c r="S343" s="49"/>
      <c r="T343" s="49"/>
      <c r="U343" s="49"/>
      <c r="V343" s="50"/>
      <c r="W343" s="50"/>
      <c r="X343" s="51"/>
      <c r="Y343" s="51"/>
      <c r="Z343" s="73"/>
      <c r="AA343" s="73"/>
      <c r="AB343" s="73"/>
      <c r="AC343" s="73"/>
      <c r="AD343" s="73"/>
      <c r="AE343" s="73"/>
      <c r="AF343" s="73"/>
      <c r="AG343" s="141">
        <v>0</v>
      </c>
      <c r="AH343" s="49" t="s">
        <v>3027</v>
      </c>
      <c r="AI343" s="73" t="s">
        <v>75</v>
      </c>
      <c r="AJ343" s="141">
        <v>0</v>
      </c>
      <c r="AK343" s="143" t="s">
        <v>2615</v>
      </c>
      <c r="AL343" s="73" t="s">
        <v>117</v>
      </c>
      <c r="AM343" s="73" t="s">
        <v>117</v>
      </c>
      <c r="AN343" s="55"/>
      <c r="AO343" s="55"/>
      <c r="AP343" s="141">
        <v>0</v>
      </c>
      <c r="AQ343" s="49" t="s">
        <v>3052</v>
      </c>
      <c r="AR343" s="73" t="s">
        <v>75</v>
      </c>
      <c r="AS343" s="141">
        <v>0</v>
      </c>
      <c r="AT343" s="73" t="s">
        <v>3035</v>
      </c>
      <c r="AU343" s="73" t="s">
        <v>117</v>
      </c>
      <c r="AV343" s="73" t="s">
        <v>117</v>
      </c>
      <c r="AW343" s="73"/>
      <c r="AX343" s="73"/>
      <c r="AY343" s="146">
        <v>0.4</v>
      </c>
      <c r="AZ343" s="147" t="s">
        <v>3059</v>
      </c>
      <c r="BA343" s="266" t="s">
        <v>3060</v>
      </c>
      <c r="BB343" s="136">
        <v>1</v>
      </c>
      <c r="BC343" s="49" t="s">
        <v>3061</v>
      </c>
      <c r="BD343" s="73" t="s">
        <v>72</v>
      </c>
      <c r="BE343" s="73" t="s">
        <v>133</v>
      </c>
      <c r="BF343" s="316" t="s">
        <v>74</v>
      </c>
      <c r="BG343" s="317" t="s">
        <v>95</v>
      </c>
      <c r="BI343" s="26"/>
    </row>
    <row r="344" spans="1:61" ht="108" x14ac:dyDescent="0.25">
      <c r="A344" s="25"/>
      <c r="B344" s="134">
        <v>215</v>
      </c>
      <c r="C344" s="49" t="s">
        <v>50</v>
      </c>
      <c r="D344" s="49" t="s">
        <v>101</v>
      </c>
      <c r="E344" s="49" t="s">
        <v>271</v>
      </c>
      <c r="F344" s="49" t="s">
        <v>3062</v>
      </c>
      <c r="G344" s="49">
        <v>2025</v>
      </c>
      <c r="H344" s="49">
        <v>4</v>
      </c>
      <c r="I344" s="49">
        <v>1</v>
      </c>
      <c r="J344" s="49" t="s">
        <v>3063</v>
      </c>
      <c r="K344" s="49" t="s">
        <v>3064</v>
      </c>
      <c r="L344" s="49" t="s">
        <v>3065</v>
      </c>
      <c r="M344" s="49" t="s">
        <v>3066</v>
      </c>
      <c r="N344" s="49" t="s">
        <v>3026</v>
      </c>
      <c r="O344" s="145">
        <v>1</v>
      </c>
      <c r="P344" s="160">
        <v>45790</v>
      </c>
      <c r="Q344" s="160">
        <v>46022</v>
      </c>
      <c r="R344" s="273">
        <v>34</v>
      </c>
      <c r="S344" s="49"/>
      <c r="T344" s="49"/>
      <c r="U344" s="49"/>
      <c r="V344" s="50"/>
      <c r="W344" s="50"/>
      <c r="X344" s="51"/>
      <c r="Y344" s="51"/>
      <c r="Z344" s="73"/>
      <c r="AA344" s="73"/>
      <c r="AB344" s="73"/>
      <c r="AC344" s="73"/>
      <c r="AD344" s="73"/>
      <c r="AE344" s="73"/>
      <c r="AF344" s="73"/>
      <c r="AG344" s="141">
        <v>0</v>
      </c>
      <c r="AH344" s="49" t="s">
        <v>3027</v>
      </c>
      <c r="AI344" s="73" t="s">
        <v>75</v>
      </c>
      <c r="AJ344" s="141">
        <v>0</v>
      </c>
      <c r="AK344" s="143" t="s">
        <v>2615</v>
      </c>
      <c r="AL344" s="73" t="s">
        <v>117</v>
      </c>
      <c r="AM344" s="73" t="s">
        <v>117</v>
      </c>
      <c r="AN344" s="55"/>
      <c r="AO344" s="55"/>
      <c r="AP344" s="141">
        <v>1</v>
      </c>
      <c r="AQ344" s="49" t="s">
        <v>3067</v>
      </c>
      <c r="AR344" s="85" t="s">
        <v>3068</v>
      </c>
      <c r="AS344" s="141">
        <v>0.8</v>
      </c>
      <c r="AT344" s="49" t="s">
        <v>3069</v>
      </c>
      <c r="AU344" s="73" t="s">
        <v>117</v>
      </c>
      <c r="AV344" s="73" t="s">
        <v>117</v>
      </c>
      <c r="AW344" s="73"/>
      <c r="AX344" s="73"/>
      <c r="AY344" s="146">
        <v>1</v>
      </c>
      <c r="AZ344" s="147" t="s">
        <v>3070</v>
      </c>
      <c r="BA344" s="177" t="s">
        <v>3068</v>
      </c>
      <c r="BB344" s="136">
        <v>1</v>
      </c>
      <c r="BC344" s="49" t="s">
        <v>3071</v>
      </c>
      <c r="BD344" s="73" t="s">
        <v>72</v>
      </c>
      <c r="BE344" s="73" t="s">
        <v>133</v>
      </c>
      <c r="BF344" s="203" t="s">
        <v>74</v>
      </c>
      <c r="BG344" s="315" t="s">
        <v>95</v>
      </c>
      <c r="BI344" s="26"/>
    </row>
    <row r="345" spans="1:61" ht="108" x14ac:dyDescent="0.25">
      <c r="A345" s="25"/>
      <c r="B345" s="134">
        <v>215</v>
      </c>
      <c r="C345" s="49" t="s">
        <v>50</v>
      </c>
      <c r="D345" s="49" t="s">
        <v>101</v>
      </c>
      <c r="E345" s="49" t="s">
        <v>271</v>
      </c>
      <c r="F345" s="49" t="s">
        <v>3062</v>
      </c>
      <c r="G345" s="49">
        <v>2025</v>
      </c>
      <c r="H345" s="49">
        <v>4</v>
      </c>
      <c r="I345" s="49">
        <v>2</v>
      </c>
      <c r="J345" s="49" t="s">
        <v>3063</v>
      </c>
      <c r="K345" s="49" t="s">
        <v>3064</v>
      </c>
      <c r="L345" s="49" t="s">
        <v>3065</v>
      </c>
      <c r="M345" s="49" t="s">
        <v>3072</v>
      </c>
      <c r="N345" s="49" t="s">
        <v>3032</v>
      </c>
      <c r="O345" s="145">
        <v>3</v>
      </c>
      <c r="P345" s="160">
        <v>45790</v>
      </c>
      <c r="Q345" s="160">
        <v>46022</v>
      </c>
      <c r="R345" s="273">
        <v>34</v>
      </c>
      <c r="S345" s="49"/>
      <c r="T345" s="49"/>
      <c r="U345" s="49"/>
      <c r="V345" s="50"/>
      <c r="W345" s="50"/>
      <c r="X345" s="51"/>
      <c r="Y345" s="51"/>
      <c r="Z345" s="73"/>
      <c r="AA345" s="73"/>
      <c r="AB345" s="73"/>
      <c r="AC345" s="73"/>
      <c r="AD345" s="73"/>
      <c r="AE345" s="73"/>
      <c r="AF345" s="73"/>
      <c r="AG345" s="141">
        <v>0</v>
      </c>
      <c r="AH345" s="49" t="s">
        <v>3027</v>
      </c>
      <c r="AI345" s="73" t="s">
        <v>75</v>
      </c>
      <c r="AJ345" s="141">
        <v>0</v>
      </c>
      <c r="AK345" s="143" t="s">
        <v>2615</v>
      </c>
      <c r="AL345" s="73" t="s">
        <v>117</v>
      </c>
      <c r="AM345" s="73" t="s">
        <v>117</v>
      </c>
      <c r="AN345" s="55"/>
      <c r="AO345" s="55"/>
      <c r="AP345" s="141">
        <v>0</v>
      </c>
      <c r="AQ345" s="49" t="s">
        <v>3033</v>
      </c>
      <c r="AR345" s="73" t="s">
        <v>75</v>
      </c>
      <c r="AS345" s="141">
        <v>0</v>
      </c>
      <c r="AT345" s="73" t="s">
        <v>2618</v>
      </c>
      <c r="AU345" s="73" t="s">
        <v>117</v>
      </c>
      <c r="AV345" s="73" t="s">
        <v>117</v>
      </c>
      <c r="AW345" s="73"/>
      <c r="AX345" s="73"/>
      <c r="AY345" s="146">
        <v>1</v>
      </c>
      <c r="AZ345" s="147" t="s">
        <v>3073</v>
      </c>
      <c r="BA345" s="266" t="s">
        <v>3074</v>
      </c>
      <c r="BB345" s="136">
        <v>1</v>
      </c>
      <c r="BC345" s="49" t="s">
        <v>3075</v>
      </c>
      <c r="BD345" s="73" t="s">
        <v>72</v>
      </c>
      <c r="BE345" s="73" t="s">
        <v>133</v>
      </c>
      <c r="BF345" s="203" t="s">
        <v>74</v>
      </c>
      <c r="BG345" s="315" t="s">
        <v>95</v>
      </c>
      <c r="BI345" s="26"/>
    </row>
    <row r="346" spans="1:61" s="31" customFormat="1" ht="84" hidden="1" x14ac:dyDescent="0.25">
      <c r="A346" s="25"/>
      <c r="B346" s="134">
        <v>216</v>
      </c>
      <c r="C346" s="49" t="s">
        <v>50</v>
      </c>
      <c r="D346" s="49" t="s">
        <v>101</v>
      </c>
      <c r="E346" s="49" t="s">
        <v>271</v>
      </c>
      <c r="F346" s="49" t="s">
        <v>3062</v>
      </c>
      <c r="G346" s="49">
        <v>2025</v>
      </c>
      <c r="H346" s="49">
        <v>5</v>
      </c>
      <c r="I346" s="49">
        <v>1</v>
      </c>
      <c r="J346" s="49" t="s">
        <v>3076</v>
      </c>
      <c r="K346" s="49" t="s">
        <v>3077</v>
      </c>
      <c r="L346" s="49" t="s">
        <v>3078</v>
      </c>
      <c r="M346" s="49" t="s">
        <v>3079</v>
      </c>
      <c r="N346" s="49" t="s">
        <v>3080</v>
      </c>
      <c r="O346" s="143">
        <v>2</v>
      </c>
      <c r="P346" s="160">
        <v>45790</v>
      </c>
      <c r="Q346" s="160">
        <v>46022</v>
      </c>
      <c r="R346" s="273">
        <v>34</v>
      </c>
      <c r="S346" s="49"/>
      <c r="T346" s="49"/>
      <c r="U346" s="49"/>
      <c r="V346" s="50"/>
      <c r="W346" s="50"/>
      <c r="X346" s="51"/>
      <c r="Y346" s="51"/>
      <c r="Z346" s="73"/>
      <c r="AA346" s="73"/>
      <c r="AB346" s="73"/>
      <c r="AC346" s="73"/>
      <c r="AD346" s="73"/>
      <c r="AE346" s="73"/>
      <c r="AF346" s="73"/>
      <c r="AG346" s="141">
        <v>1</v>
      </c>
      <c r="AH346" s="49" t="s">
        <v>3081</v>
      </c>
      <c r="AI346" s="85" t="s">
        <v>3082</v>
      </c>
      <c r="AJ346" s="141">
        <v>1</v>
      </c>
      <c r="AK346" s="49" t="s">
        <v>3083</v>
      </c>
      <c r="AL346" s="73" t="s">
        <v>72</v>
      </c>
      <c r="AM346" s="73" t="s">
        <v>133</v>
      </c>
      <c r="AN346" s="196" t="s">
        <v>74</v>
      </c>
      <c r="AO346" s="196" t="s">
        <v>95</v>
      </c>
      <c r="AP346" s="115"/>
      <c r="AQ346" s="115"/>
      <c r="AR346" s="115"/>
      <c r="AS346" s="115"/>
      <c r="AT346" s="115"/>
      <c r="AU346" s="115"/>
      <c r="AV346" s="115"/>
      <c r="AW346" s="115"/>
      <c r="AX346" s="115"/>
      <c r="AY346" s="174"/>
      <c r="AZ346" s="174"/>
      <c r="BA346" s="174"/>
      <c r="BB346" s="174"/>
      <c r="BC346" s="174"/>
      <c r="BD346" s="174"/>
      <c r="BE346" s="174"/>
      <c r="BF346" s="174"/>
      <c r="BG346" s="294"/>
      <c r="BH346" s="131"/>
      <c r="BI346" s="131"/>
    </row>
    <row r="347" spans="1:61" s="31" customFormat="1" ht="84" hidden="1" x14ac:dyDescent="0.25">
      <c r="A347" s="25"/>
      <c r="B347" s="134">
        <v>216</v>
      </c>
      <c r="C347" s="49" t="s">
        <v>50</v>
      </c>
      <c r="D347" s="49" t="s">
        <v>101</v>
      </c>
      <c r="E347" s="49" t="s">
        <v>271</v>
      </c>
      <c r="F347" s="49" t="s">
        <v>3062</v>
      </c>
      <c r="G347" s="49">
        <v>2025</v>
      </c>
      <c r="H347" s="49">
        <v>5</v>
      </c>
      <c r="I347" s="49">
        <v>2</v>
      </c>
      <c r="J347" s="49" t="s">
        <v>3076</v>
      </c>
      <c r="K347" s="49" t="s">
        <v>3077</v>
      </c>
      <c r="L347" s="49" t="s">
        <v>3078</v>
      </c>
      <c r="M347" s="49" t="s">
        <v>3084</v>
      </c>
      <c r="N347" s="49" t="s">
        <v>3085</v>
      </c>
      <c r="O347" s="143">
        <v>1</v>
      </c>
      <c r="P347" s="160">
        <v>45790</v>
      </c>
      <c r="Q347" s="160">
        <v>46022</v>
      </c>
      <c r="R347" s="273">
        <v>34</v>
      </c>
      <c r="S347" s="49"/>
      <c r="T347" s="49"/>
      <c r="U347" s="49"/>
      <c r="V347" s="50"/>
      <c r="W347" s="50"/>
      <c r="X347" s="51"/>
      <c r="Y347" s="51"/>
      <c r="Z347" s="73"/>
      <c r="AA347" s="73"/>
      <c r="AB347" s="73"/>
      <c r="AC347" s="73"/>
      <c r="AD347" s="73"/>
      <c r="AE347" s="73"/>
      <c r="AF347" s="73"/>
      <c r="AG347" s="141">
        <v>1</v>
      </c>
      <c r="AH347" s="49" t="s">
        <v>3086</v>
      </c>
      <c r="AI347" s="85" t="s">
        <v>3087</v>
      </c>
      <c r="AJ347" s="141">
        <v>1</v>
      </c>
      <c r="AK347" s="49" t="s">
        <v>3088</v>
      </c>
      <c r="AL347" s="73" t="s">
        <v>72</v>
      </c>
      <c r="AM347" s="73" t="s">
        <v>133</v>
      </c>
      <c r="AN347" s="196" t="s">
        <v>74</v>
      </c>
      <c r="AO347" s="196" t="s">
        <v>95</v>
      </c>
      <c r="AP347" s="115"/>
      <c r="AQ347" s="115"/>
      <c r="AR347" s="115"/>
      <c r="AS347" s="115"/>
      <c r="AT347" s="115"/>
      <c r="AU347" s="115"/>
      <c r="AV347" s="115"/>
      <c r="AW347" s="115"/>
      <c r="AX347" s="115"/>
      <c r="AY347" s="174"/>
      <c r="AZ347" s="174"/>
      <c r="BA347" s="174"/>
      <c r="BB347" s="174"/>
      <c r="BC347" s="174"/>
      <c r="BD347" s="174"/>
      <c r="BE347" s="174"/>
      <c r="BF347" s="174"/>
      <c r="BG347" s="294"/>
      <c r="BH347" s="131"/>
      <c r="BI347" s="131"/>
    </row>
    <row r="348" spans="1:61" ht="144" x14ac:dyDescent="0.25">
      <c r="A348" s="25"/>
      <c r="B348" s="134">
        <v>217</v>
      </c>
      <c r="C348" s="49" t="s">
        <v>50</v>
      </c>
      <c r="D348" s="49" t="s">
        <v>101</v>
      </c>
      <c r="E348" s="49" t="s">
        <v>271</v>
      </c>
      <c r="F348" s="49" t="s">
        <v>3062</v>
      </c>
      <c r="G348" s="49">
        <v>2025</v>
      </c>
      <c r="H348" s="49">
        <v>6</v>
      </c>
      <c r="I348" s="49">
        <v>1</v>
      </c>
      <c r="J348" s="49" t="s">
        <v>3089</v>
      </c>
      <c r="K348" s="49" t="s">
        <v>3090</v>
      </c>
      <c r="L348" s="49" t="s">
        <v>3091</v>
      </c>
      <c r="M348" s="49" t="s">
        <v>3092</v>
      </c>
      <c r="N348" s="49" t="s">
        <v>3093</v>
      </c>
      <c r="O348" s="145">
        <v>1</v>
      </c>
      <c r="P348" s="160">
        <v>45790</v>
      </c>
      <c r="Q348" s="160">
        <v>46022</v>
      </c>
      <c r="R348" s="273">
        <v>34</v>
      </c>
      <c r="S348" s="49"/>
      <c r="T348" s="49"/>
      <c r="U348" s="49"/>
      <c r="V348" s="50"/>
      <c r="W348" s="50"/>
      <c r="X348" s="51"/>
      <c r="Y348" s="51"/>
      <c r="Z348" s="73"/>
      <c r="AA348" s="73"/>
      <c r="AB348" s="73"/>
      <c r="AC348" s="73"/>
      <c r="AD348" s="73"/>
      <c r="AE348" s="73"/>
      <c r="AF348" s="73"/>
      <c r="AG348" s="141">
        <v>0</v>
      </c>
      <c r="AH348" s="49" t="s">
        <v>3027</v>
      </c>
      <c r="AI348" s="73" t="s">
        <v>75</v>
      </c>
      <c r="AJ348" s="141">
        <v>0</v>
      </c>
      <c r="AK348" s="143" t="s">
        <v>2615</v>
      </c>
      <c r="AL348" s="73" t="s">
        <v>117</v>
      </c>
      <c r="AM348" s="73" t="s">
        <v>117</v>
      </c>
      <c r="AN348" s="55"/>
      <c r="AO348" s="55"/>
      <c r="AP348" s="141">
        <v>0</v>
      </c>
      <c r="AQ348" s="49" t="s">
        <v>3052</v>
      </c>
      <c r="AR348" s="73" t="s">
        <v>75</v>
      </c>
      <c r="AS348" s="141">
        <v>0</v>
      </c>
      <c r="AT348" s="73" t="s">
        <v>3035</v>
      </c>
      <c r="AU348" s="73" t="s">
        <v>117</v>
      </c>
      <c r="AV348" s="73" t="s">
        <v>117</v>
      </c>
      <c r="AW348" s="73"/>
      <c r="AX348" s="73"/>
      <c r="AY348" s="146">
        <v>1</v>
      </c>
      <c r="AZ348" s="92" t="s">
        <v>3094</v>
      </c>
      <c r="BA348" s="266" t="s">
        <v>3095</v>
      </c>
      <c r="BB348" s="136">
        <v>1</v>
      </c>
      <c r="BC348" s="49" t="s">
        <v>3096</v>
      </c>
      <c r="BD348" s="73" t="s">
        <v>72</v>
      </c>
      <c r="BE348" s="73" t="s">
        <v>133</v>
      </c>
      <c r="BF348" s="203" t="s">
        <v>74</v>
      </c>
      <c r="BG348" s="315" t="s">
        <v>95</v>
      </c>
      <c r="BI348" s="26"/>
    </row>
    <row r="349" spans="1:61" ht="144" x14ac:dyDescent="0.25">
      <c r="A349" s="25"/>
      <c r="B349" s="134">
        <v>217</v>
      </c>
      <c r="C349" s="49" t="s">
        <v>50</v>
      </c>
      <c r="D349" s="49" t="s">
        <v>101</v>
      </c>
      <c r="E349" s="49" t="s">
        <v>271</v>
      </c>
      <c r="F349" s="49" t="s">
        <v>3062</v>
      </c>
      <c r="G349" s="49">
        <v>2025</v>
      </c>
      <c r="H349" s="49">
        <v>6</v>
      </c>
      <c r="I349" s="49">
        <v>2</v>
      </c>
      <c r="J349" s="49" t="s">
        <v>3089</v>
      </c>
      <c r="K349" s="49" t="s">
        <v>3090</v>
      </c>
      <c r="L349" s="49" t="s">
        <v>3091</v>
      </c>
      <c r="M349" s="49" t="s">
        <v>3057</v>
      </c>
      <c r="N349" s="49" t="s">
        <v>3058</v>
      </c>
      <c r="O349" s="145">
        <v>5</v>
      </c>
      <c r="P349" s="160">
        <v>45790</v>
      </c>
      <c r="Q349" s="160">
        <v>46022</v>
      </c>
      <c r="R349" s="273">
        <v>34</v>
      </c>
      <c r="S349" s="49"/>
      <c r="T349" s="49"/>
      <c r="U349" s="49"/>
      <c r="V349" s="50"/>
      <c r="W349" s="50"/>
      <c r="X349" s="51"/>
      <c r="Y349" s="51"/>
      <c r="Z349" s="73"/>
      <c r="AA349" s="73"/>
      <c r="AB349" s="73"/>
      <c r="AC349" s="73"/>
      <c r="AD349" s="73"/>
      <c r="AE349" s="73"/>
      <c r="AF349" s="73"/>
      <c r="AG349" s="141">
        <v>0</v>
      </c>
      <c r="AH349" s="49" t="s">
        <v>3027</v>
      </c>
      <c r="AI349" s="73" t="s">
        <v>75</v>
      </c>
      <c r="AJ349" s="141">
        <v>0</v>
      </c>
      <c r="AK349" s="143" t="s">
        <v>2615</v>
      </c>
      <c r="AL349" s="73" t="s">
        <v>117</v>
      </c>
      <c r="AM349" s="73" t="s">
        <v>117</v>
      </c>
      <c r="AN349" s="55"/>
      <c r="AO349" s="55"/>
      <c r="AP349" s="141">
        <v>0</v>
      </c>
      <c r="AQ349" s="49" t="s">
        <v>3052</v>
      </c>
      <c r="AR349" s="73" t="s">
        <v>75</v>
      </c>
      <c r="AS349" s="141">
        <v>0</v>
      </c>
      <c r="AT349" s="73" t="s">
        <v>3035</v>
      </c>
      <c r="AU349" s="73" t="s">
        <v>117</v>
      </c>
      <c r="AV349" s="73" t="s">
        <v>117</v>
      </c>
      <c r="AW349" s="73"/>
      <c r="AX349" s="73"/>
      <c r="AY349" s="146">
        <v>0.4</v>
      </c>
      <c r="AZ349" s="92" t="s">
        <v>3059</v>
      </c>
      <c r="BA349" s="266" t="s">
        <v>3097</v>
      </c>
      <c r="BB349" s="136">
        <v>0.85</v>
      </c>
      <c r="BC349" s="49" t="s">
        <v>3098</v>
      </c>
      <c r="BD349" s="73" t="s">
        <v>62</v>
      </c>
      <c r="BE349" s="73" t="s">
        <v>62</v>
      </c>
      <c r="BF349" s="203"/>
      <c r="BG349" s="315"/>
      <c r="BH349" s="26"/>
      <c r="BI349" s="326"/>
    </row>
    <row r="350" spans="1:61" ht="60" x14ac:dyDescent="0.25">
      <c r="A350" s="25"/>
      <c r="B350" s="134">
        <v>218</v>
      </c>
      <c r="C350" s="49" t="s">
        <v>50</v>
      </c>
      <c r="D350" s="49" t="s">
        <v>101</v>
      </c>
      <c r="E350" s="49" t="s">
        <v>271</v>
      </c>
      <c r="F350" s="49" t="s">
        <v>3062</v>
      </c>
      <c r="G350" s="49">
        <v>2025</v>
      </c>
      <c r="H350" s="49">
        <v>7</v>
      </c>
      <c r="I350" s="49">
        <v>1</v>
      </c>
      <c r="J350" s="49" t="s">
        <v>3099</v>
      </c>
      <c r="K350" s="49" t="s">
        <v>3100</v>
      </c>
      <c r="L350" s="49" t="s">
        <v>3101</v>
      </c>
      <c r="M350" s="49" t="s">
        <v>3102</v>
      </c>
      <c r="N350" s="49" t="s">
        <v>3103</v>
      </c>
      <c r="O350" s="143">
        <v>1</v>
      </c>
      <c r="P350" s="160">
        <v>45790</v>
      </c>
      <c r="Q350" s="160">
        <v>46022</v>
      </c>
      <c r="R350" s="273">
        <v>34</v>
      </c>
      <c r="S350" s="49"/>
      <c r="T350" s="49"/>
      <c r="U350" s="49"/>
      <c r="V350" s="50"/>
      <c r="W350" s="50"/>
      <c r="X350" s="51"/>
      <c r="Y350" s="51"/>
      <c r="Z350" s="73"/>
      <c r="AA350" s="73"/>
      <c r="AB350" s="73"/>
      <c r="AC350" s="73"/>
      <c r="AD350" s="73"/>
      <c r="AE350" s="73"/>
      <c r="AF350" s="73"/>
      <c r="AG350" s="141">
        <v>0</v>
      </c>
      <c r="AH350" s="49" t="s">
        <v>3027</v>
      </c>
      <c r="AI350" s="73" t="s">
        <v>75</v>
      </c>
      <c r="AJ350" s="141">
        <v>0</v>
      </c>
      <c r="AK350" s="143" t="s">
        <v>2615</v>
      </c>
      <c r="AL350" s="73" t="s">
        <v>117</v>
      </c>
      <c r="AM350" s="73" t="s">
        <v>117</v>
      </c>
      <c r="AN350" s="55"/>
      <c r="AO350" s="55"/>
      <c r="AP350" s="141">
        <v>0</v>
      </c>
      <c r="AQ350" s="49" t="s">
        <v>3052</v>
      </c>
      <c r="AR350" s="73" t="s">
        <v>75</v>
      </c>
      <c r="AS350" s="141">
        <v>0</v>
      </c>
      <c r="AT350" s="73" t="s">
        <v>3035</v>
      </c>
      <c r="AU350" s="73" t="s">
        <v>117</v>
      </c>
      <c r="AV350" s="73" t="s">
        <v>117</v>
      </c>
      <c r="AW350" s="73"/>
      <c r="AX350" s="73"/>
      <c r="AY350" s="146">
        <v>1</v>
      </c>
      <c r="AZ350" s="92" t="s">
        <v>3104</v>
      </c>
      <c r="BA350" s="266" t="s">
        <v>3105</v>
      </c>
      <c r="BB350" s="136">
        <v>1</v>
      </c>
      <c r="BC350" s="49" t="s">
        <v>3106</v>
      </c>
      <c r="BD350" s="73" t="s">
        <v>72</v>
      </c>
      <c r="BE350" s="73" t="s">
        <v>133</v>
      </c>
      <c r="BF350" s="316" t="s">
        <v>74</v>
      </c>
      <c r="BG350" s="317" t="s">
        <v>95</v>
      </c>
      <c r="BI350" s="26"/>
    </row>
    <row r="351" spans="1:61" ht="72" x14ac:dyDescent="0.25">
      <c r="A351" s="25"/>
      <c r="B351" s="134">
        <v>218</v>
      </c>
      <c r="C351" s="49" t="s">
        <v>50</v>
      </c>
      <c r="D351" s="49" t="s">
        <v>101</v>
      </c>
      <c r="E351" s="49" t="s">
        <v>271</v>
      </c>
      <c r="F351" s="49" t="s">
        <v>3062</v>
      </c>
      <c r="G351" s="49">
        <v>2025</v>
      </c>
      <c r="H351" s="49">
        <v>7</v>
      </c>
      <c r="I351" s="49">
        <v>2</v>
      </c>
      <c r="J351" s="49" t="s">
        <v>3099</v>
      </c>
      <c r="K351" s="49" t="s">
        <v>3100</v>
      </c>
      <c r="L351" s="49" t="s">
        <v>3101</v>
      </c>
      <c r="M351" s="49" t="s">
        <v>3107</v>
      </c>
      <c r="N351" s="49" t="s">
        <v>3108</v>
      </c>
      <c r="O351" s="143">
        <v>2</v>
      </c>
      <c r="P351" s="160">
        <v>45790</v>
      </c>
      <c r="Q351" s="160">
        <v>46022</v>
      </c>
      <c r="R351" s="273">
        <v>34</v>
      </c>
      <c r="S351" s="49"/>
      <c r="T351" s="49"/>
      <c r="U351" s="49"/>
      <c r="V351" s="50"/>
      <c r="W351" s="50"/>
      <c r="X351" s="51"/>
      <c r="Y351" s="51"/>
      <c r="Z351" s="73"/>
      <c r="AA351" s="73"/>
      <c r="AB351" s="73"/>
      <c r="AC351" s="73"/>
      <c r="AD351" s="73"/>
      <c r="AE351" s="73"/>
      <c r="AF351" s="73"/>
      <c r="AG351" s="141">
        <v>0</v>
      </c>
      <c r="AH351" s="49" t="s">
        <v>3027</v>
      </c>
      <c r="AI351" s="73" t="s">
        <v>75</v>
      </c>
      <c r="AJ351" s="141">
        <v>0</v>
      </c>
      <c r="AK351" s="143" t="s">
        <v>2615</v>
      </c>
      <c r="AL351" s="73" t="s">
        <v>117</v>
      </c>
      <c r="AM351" s="73" t="s">
        <v>117</v>
      </c>
      <c r="AN351" s="55"/>
      <c r="AO351" s="55"/>
      <c r="AP351" s="141">
        <v>0</v>
      </c>
      <c r="AQ351" s="49" t="s">
        <v>3052</v>
      </c>
      <c r="AR351" s="73" t="s">
        <v>75</v>
      </c>
      <c r="AS351" s="141">
        <v>0</v>
      </c>
      <c r="AT351" s="73" t="s">
        <v>3035</v>
      </c>
      <c r="AU351" s="73" t="s">
        <v>117</v>
      </c>
      <c r="AV351" s="73" t="s">
        <v>117</v>
      </c>
      <c r="AW351" s="73"/>
      <c r="AX351" s="73"/>
      <c r="AY351" s="146">
        <v>1</v>
      </c>
      <c r="AZ351" s="92" t="s">
        <v>3109</v>
      </c>
      <c r="BA351" s="266" t="s">
        <v>3110</v>
      </c>
      <c r="BB351" s="136">
        <v>1</v>
      </c>
      <c r="BC351" s="49" t="s">
        <v>3111</v>
      </c>
      <c r="BD351" s="73" t="s">
        <v>72</v>
      </c>
      <c r="BE351" s="73" t="s">
        <v>133</v>
      </c>
      <c r="BF351" s="316" t="s">
        <v>74</v>
      </c>
      <c r="BG351" s="317" t="s">
        <v>95</v>
      </c>
      <c r="BI351" s="26"/>
    </row>
    <row r="352" spans="1:61" ht="120" x14ac:dyDescent="0.25">
      <c r="A352" s="25"/>
      <c r="B352" s="134">
        <v>219</v>
      </c>
      <c r="C352" s="49" t="s">
        <v>50</v>
      </c>
      <c r="D352" s="49" t="s">
        <v>101</v>
      </c>
      <c r="E352" s="49" t="s">
        <v>271</v>
      </c>
      <c r="F352" s="49" t="s">
        <v>3062</v>
      </c>
      <c r="G352" s="49">
        <v>2025</v>
      </c>
      <c r="H352" s="49">
        <v>8</v>
      </c>
      <c r="I352" s="49">
        <v>1</v>
      </c>
      <c r="J352" s="49" t="s">
        <v>3112</v>
      </c>
      <c r="K352" s="49" t="s">
        <v>3113</v>
      </c>
      <c r="L352" s="49" t="s">
        <v>3114</v>
      </c>
      <c r="M352" s="49" t="s">
        <v>3115</v>
      </c>
      <c r="N352" s="49" t="s">
        <v>3116</v>
      </c>
      <c r="O352" s="145">
        <v>3</v>
      </c>
      <c r="P352" s="160">
        <v>45790</v>
      </c>
      <c r="Q352" s="160">
        <v>46022</v>
      </c>
      <c r="R352" s="273">
        <v>34</v>
      </c>
      <c r="S352" s="49"/>
      <c r="T352" s="49"/>
      <c r="U352" s="49"/>
      <c r="V352" s="50"/>
      <c r="W352" s="50"/>
      <c r="X352" s="51"/>
      <c r="Y352" s="51"/>
      <c r="Z352" s="73"/>
      <c r="AA352" s="73"/>
      <c r="AB352" s="73"/>
      <c r="AC352" s="73"/>
      <c r="AD352" s="73"/>
      <c r="AE352" s="73"/>
      <c r="AF352" s="73"/>
      <c r="AG352" s="141">
        <v>0</v>
      </c>
      <c r="AH352" s="49" t="s">
        <v>3027</v>
      </c>
      <c r="AI352" s="73" t="s">
        <v>75</v>
      </c>
      <c r="AJ352" s="141">
        <v>0</v>
      </c>
      <c r="AK352" s="143" t="s">
        <v>2615</v>
      </c>
      <c r="AL352" s="73" t="s">
        <v>117</v>
      </c>
      <c r="AM352" s="73" t="s">
        <v>117</v>
      </c>
      <c r="AN352" s="55"/>
      <c r="AO352" s="55"/>
      <c r="AP352" s="157">
        <v>0.33300000000000002</v>
      </c>
      <c r="AQ352" s="49" t="s">
        <v>3117</v>
      </c>
      <c r="AR352" s="85" t="s">
        <v>3118</v>
      </c>
      <c r="AS352" s="141">
        <v>0.7</v>
      </c>
      <c r="AT352" s="49" t="s">
        <v>3119</v>
      </c>
      <c r="AU352" s="73" t="s">
        <v>117</v>
      </c>
      <c r="AV352" s="73" t="s">
        <v>117</v>
      </c>
      <c r="AW352" s="73"/>
      <c r="AX352" s="73"/>
      <c r="AY352" s="146">
        <v>1</v>
      </c>
      <c r="AZ352" s="92" t="s">
        <v>3120</v>
      </c>
      <c r="BA352" s="266" t="s">
        <v>3118</v>
      </c>
      <c r="BB352" s="136">
        <v>1</v>
      </c>
      <c r="BC352" s="49" t="s">
        <v>3121</v>
      </c>
      <c r="BD352" s="73" t="s">
        <v>72</v>
      </c>
      <c r="BE352" s="73" t="s">
        <v>133</v>
      </c>
      <c r="BF352" s="203" t="s">
        <v>74</v>
      </c>
      <c r="BG352" s="315" t="s">
        <v>95</v>
      </c>
      <c r="BI352" s="26"/>
    </row>
    <row r="353" spans="1:61" s="31" customFormat="1" ht="60" hidden="1" x14ac:dyDescent="0.25">
      <c r="A353" s="25"/>
      <c r="B353" s="134">
        <v>220</v>
      </c>
      <c r="C353" s="49" t="s">
        <v>50</v>
      </c>
      <c r="D353" s="49" t="s">
        <v>101</v>
      </c>
      <c r="E353" s="49" t="s">
        <v>271</v>
      </c>
      <c r="F353" s="49" t="s">
        <v>3062</v>
      </c>
      <c r="G353" s="49">
        <v>2025</v>
      </c>
      <c r="H353" s="49">
        <v>9</v>
      </c>
      <c r="I353" s="49">
        <v>1</v>
      </c>
      <c r="J353" s="49" t="s">
        <v>3122</v>
      </c>
      <c r="K353" s="49" t="s">
        <v>3023</v>
      </c>
      <c r="L353" s="49" t="s">
        <v>3123</v>
      </c>
      <c r="M353" s="49" t="s">
        <v>3124</v>
      </c>
      <c r="N353" s="49" t="s">
        <v>3125</v>
      </c>
      <c r="O353" s="143">
        <v>2</v>
      </c>
      <c r="P353" s="160">
        <v>45790</v>
      </c>
      <c r="Q353" s="160">
        <v>46022</v>
      </c>
      <c r="R353" s="273">
        <v>34</v>
      </c>
      <c r="S353" s="49"/>
      <c r="T353" s="49"/>
      <c r="U353" s="49"/>
      <c r="V353" s="50"/>
      <c r="W353" s="50"/>
      <c r="X353" s="51"/>
      <c r="Y353" s="51"/>
      <c r="Z353" s="73"/>
      <c r="AA353" s="73"/>
      <c r="AB353" s="73"/>
      <c r="AC353" s="73"/>
      <c r="AD353" s="73"/>
      <c r="AE353" s="73"/>
      <c r="AF353" s="73"/>
      <c r="AG353" s="141">
        <v>1</v>
      </c>
      <c r="AH353" s="49" t="s">
        <v>3081</v>
      </c>
      <c r="AI353" s="85" t="s">
        <v>3126</v>
      </c>
      <c r="AJ353" s="141">
        <v>1</v>
      </c>
      <c r="AK353" s="49" t="s">
        <v>3083</v>
      </c>
      <c r="AL353" s="73" t="s">
        <v>72</v>
      </c>
      <c r="AM353" s="73" t="s">
        <v>133</v>
      </c>
      <c r="AN353" s="196" t="s">
        <v>74</v>
      </c>
      <c r="AO353" s="196" t="s">
        <v>95</v>
      </c>
      <c r="AP353" s="115"/>
      <c r="AQ353" s="115"/>
      <c r="AR353" s="115"/>
      <c r="AS353" s="115"/>
      <c r="AT353" s="115"/>
      <c r="AU353" s="115"/>
      <c r="AV353" s="115"/>
      <c r="AW353" s="115"/>
      <c r="AX353" s="115"/>
      <c r="AY353" s="174"/>
      <c r="AZ353" s="174"/>
      <c r="BA353" s="174"/>
      <c r="BB353" s="174"/>
      <c r="BC353" s="174"/>
      <c r="BD353" s="174"/>
      <c r="BE353" s="174"/>
      <c r="BF353" s="174"/>
      <c r="BG353" s="294"/>
      <c r="BH353" s="131"/>
      <c r="BI353" s="131"/>
    </row>
    <row r="354" spans="1:61" s="31" customFormat="1" ht="60" hidden="1" x14ac:dyDescent="0.25">
      <c r="A354" s="25"/>
      <c r="B354" s="134">
        <v>220</v>
      </c>
      <c r="C354" s="49" t="s">
        <v>50</v>
      </c>
      <c r="D354" s="49" t="s">
        <v>101</v>
      </c>
      <c r="E354" s="49" t="s">
        <v>271</v>
      </c>
      <c r="F354" s="49" t="s">
        <v>3062</v>
      </c>
      <c r="G354" s="49">
        <v>2025</v>
      </c>
      <c r="H354" s="49">
        <v>9</v>
      </c>
      <c r="I354" s="49">
        <v>2</v>
      </c>
      <c r="J354" s="49" t="s">
        <v>3122</v>
      </c>
      <c r="K354" s="49" t="s">
        <v>3023</v>
      </c>
      <c r="L354" s="49" t="s">
        <v>3123</v>
      </c>
      <c r="M354" s="49" t="s">
        <v>3084</v>
      </c>
      <c r="N354" s="49" t="s">
        <v>3085</v>
      </c>
      <c r="O354" s="143">
        <v>1</v>
      </c>
      <c r="P354" s="160">
        <v>45790</v>
      </c>
      <c r="Q354" s="160">
        <v>46022</v>
      </c>
      <c r="R354" s="273">
        <v>34</v>
      </c>
      <c r="S354" s="49"/>
      <c r="T354" s="49"/>
      <c r="U354" s="49"/>
      <c r="V354" s="50"/>
      <c r="W354" s="50"/>
      <c r="X354" s="51"/>
      <c r="Y354" s="51"/>
      <c r="Z354" s="73"/>
      <c r="AA354" s="73"/>
      <c r="AB354" s="73"/>
      <c r="AC354" s="73"/>
      <c r="AD354" s="73"/>
      <c r="AE354" s="73"/>
      <c r="AF354" s="73"/>
      <c r="AG354" s="141">
        <v>1</v>
      </c>
      <c r="AH354" s="49" t="s">
        <v>3086</v>
      </c>
      <c r="AI354" s="85" t="s">
        <v>3127</v>
      </c>
      <c r="AJ354" s="141">
        <v>1</v>
      </c>
      <c r="AK354" s="49" t="s">
        <v>3088</v>
      </c>
      <c r="AL354" s="73" t="s">
        <v>72</v>
      </c>
      <c r="AM354" s="73" t="s">
        <v>133</v>
      </c>
      <c r="AN354" s="196" t="s">
        <v>74</v>
      </c>
      <c r="AO354" s="196" t="s">
        <v>95</v>
      </c>
      <c r="AP354" s="115"/>
      <c r="AQ354" s="115"/>
      <c r="AR354" s="115"/>
      <c r="AS354" s="115"/>
      <c r="AT354" s="115"/>
      <c r="AU354" s="115"/>
      <c r="AV354" s="115"/>
      <c r="AW354" s="115"/>
      <c r="AX354" s="115"/>
      <c r="AY354" s="174"/>
      <c r="AZ354" s="174"/>
      <c r="BA354" s="174"/>
      <c r="BB354" s="174"/>
      <c r="BC354" s="174"/>
      <c r="BD354" s="174"/>
      <c r="BE354" s="174"/>
      <c r="BF354" s="174"/>
      <c r="BG354" s="294"/>
      <c r="BH354" s="131"/>
      <c r="BI354" s="131"/>
    </row>
    <row r="355" spans="1:61" ht="144" x14ac:dyDescent="0.25">
      <c r="A355" s="25"/>
      <c r="B355" s="134">
        <v>221</v>
      </c>
      <c r="C355" s="49" t="s">
        <v>50</v>
      </c>
      <c r="D355" s="49" t="s">
        <v>101</v>
      </c>
      <c r="E355" s="49" t="s">
        <v>271</v>
      </c>
      <c r="F355" s="49" t="s">
        <v>3062</v>
      </c>
      <c r="G355" s="49">
        <v>2025</v>
      </c>
      <c r="H355" s="49">
        <v>10</v>
      </c>
      <c r="I355" s="49">
        <v>1</v>
      </c>
      <c r="J355" s="49" t="s">
        <v>3128</v>
      </c>
      <c r="K355" s="49" t="s">
        <v>3129</v>
      </c>
      <c r="L355" s="49" t="s">
        <v>3130</v>
      </c>
      <c r="M355" s="49" t="s">
        <v>3131</v>
      </c>
      <c r="N355" s="49" t="s">
        <v>3132</v>
      </c>
      <c r="O355" s="143">
        <v>1</v>
      </c>
      <c r="P355" s="160">
        <v>45790</v>
      </c>
      <c r="Q355" s="160">
        <v>46022</v>
      </c>
      <c r="R355" s="273">
        <v>34</v>
      </c>
      <c r="S355" s="49"/>
      <c r="T355" s="49"/>
      <c r="U355" s="49"/>
      <c r="V355" s="50"/>
      <c r="W355" s="50"/>
      <c r="X355" s="51"/>
      <c r="Y355" s="51"/>
      <c r="Z355" s="73"/>
      <c r="AA355" s="73"/>
      <c r="AB355" s="73"/>
      <c r="AC355" s="73"/>
      <c r="AD355" s="73"/>
      <c r="AE355" s="73"/>
      <c r="AF355" s="73"/>
      <c r="AG355" s="141">
        <v>0</v>
      </c>
      <c r="AH355" s="49" t="s">
        <v>3027</v>
      </c>
      <c r="AI355" s="73" t="s">
        <v>75</v>
      </c>
      <c r="AJ355" s="141">
        <v>0</v>
      </c>
      <c r="AK355" s="143" t="s">
        <v>2615</v>
      </c>
      <c r="AL355" s="73" t="s">
        <v>117</v>
      </c>
      <c r="AM355" s="73" t="s">
        <v>117</v>
      </c>
      <c r="AN355" s="55"/>
      <c r="AO355" s="55"/>
      <c r="AP355" s="141">
        <v>0</v>
      </c>
      <c r="AQ355" s="49" t="s">
        <v>3052</v>
      </c>
      <c r="AR355" s="73" t="s">
        <v>75</v>
      </c>
      <c r="AS355" s="141">
        <v>0</v>
      </c>
      <c r="AT355" s="73" t="s">
        <v>3035</v>
      </c>
      <c r="AU355" s="73" t="s">
        <v>117</v>
      </c>
      <c r="AV355" s="73" t="s">
        <v>117</v>
      </c>
      <c r="AW355" s="73"/>
      <c r="AX355" s="73"/>
      <c r="AY355" s="146">
        <v>1</v>
      </c>
      <c r="AZ355" s="92" t="s">
        <v>3133</v>
      </c>
      <c r="BA355" s="266" t="s">
        <v>3134</v>
      </c>
      <c r="BB355" s="136">
        <v>1</v>
      </c>
      <c r="BC355" s="49" t="s">
        <v>3135</v>
      </c>
      <c r="BD355" s="73" t="s">
        <v>72</v>
      </c>
      <c r="BE355" s="73" t="s">
        <v>133</v>
      </c>
      <c r="BF355" s="316" t="s">
        <v>74</v>
      </c>
      <c r="BG355" s="317" t="s">
        <v>95</v>
      </c>
      <c r="BI355" s="26"/>
    </row>
    <row r="356" spans="1:61" ht="84" x14ac:dyDescent="0.25">
      <c r="A356" s="25"/>
      <c r="B356" s="134">
        <v>221</v>
      </c>
      <c r="C356" s="49" t="s">
        <v>50</v>
      </c>
      <c r="D356" s="49" t="s">
        <v>101</v>
      </c>
      <c r="E356" s="49" t="s">
        <v>271</v>
      </c>
      <c r="F356" s="49" t="s">
        <v>3062</v>
      </c>
      <c r="G356" s="49">
        <v>2025</v>
      </c>
      <c r="H356" s="49">
        <v>10</v>
      </c>
      <c r="I356" s="49">
        <v>2</v>
      </c>
      <c r="J356" s="49" t="s">
        <v>3128</v>
      </c>
      <c r="K356" s="49" t="s">
        <v>3129</v>
      </c>
      <c r="L356" s="49" t="s">
        <v>3130</v>
      </c>
      <c r="M356" s="49" t="s">
        <v>3136</v>
      </c>
      <c r="N356" s="49" t="s">
        <v>3137</v>
      </c>
      <c r="O356" s="143">
        <v>1</v>
      </c>
      <c r="P356" s="160">
        <v>45790</v>
      </c>
      <c r="Q356" s="160">
        <v>46022</v>
      </c>
      <c r="R356" s="273">
        <v>34</v>
      </c>
      <c r="S356" s="49"/>
      <c r="T356" s="49"/>
      <c r="U356" s="49"/>
      <c r="V356" s="50"/>
      <c r="W356" s="50"/>
      <c r="X356" s="51"/>
      <c r="Y356" s="51"/>
      <c r="Z356" s="73"/>
      <c r="AA356" s="73"/>
      <c r="AB356" s="73"/>
      <c r="AC356" s="73"/>
      <c r="AD356" s="73"/>
      <c r="AE356" s="73"/>
      <c r="AF356" s="73"/>
      <c r="AG356" s="141">
        <v>0</v>
      </c>
      <c r="AH356" s="49" t="s">
        <v>3027</v>
      </c>
      <c r="AI356" s="73" t="s">
        <v>75</v>
      </c>
      <c r="AJ356" s="141">
        <v>0</v>
      </c>
      <c r="AK356" s="143" t="s">
        <v>2615</v>
      </c>
      <c r="AL356" s="73" t="s">
        <v>117</v>
      </c>
      <c r="AM356" s="73" t="s">
        <v>117</v>
      </c>
      <c r="AN356" s="55"/>
      <c r="AO356" s="55"/>
      <c r="AP356" s="141">
        <v>0</v>
      </c>
      <c r="AQ356" s="49" t="s">
        <v>3052</v>
      </c>
      <c r="AR356" s="73" t="s">
        <v>75</v>
      </c>
      <c r="AS356" s="141">
        <v>0</v>
      </c>
      <c r="AT356" s="73" t="s">
        <v>3035</v>
      </c>
      <c r="AU356" s="73" t="s">
        <v>117</v>
      </c>
      <c r="AV356" s="73" t="s">
        <v>117</v>
      </c>
      <c r="AW356" s="73"/>
      <c r="AX356" s="73"/>
      <c r="AY356" s="146">
        <v>1</v>
      </c>
      <c r="AZ356" s="92" t="s">
        <v>3138</v>
      </c>
      <c r="BA356" s="266" t="s">
        <v>3139</v>
      </c>
      <c r="BB356" s="136">
        <v>1</v>
      </c>
      <c r="BC356" s="49" t="s">
        <v>3140</v>
      </c>
      <c r="BD356" s="73" t="s">
        <v>72</v>
      </c>
      <c r="BE356" s="73" t="s">
        <v>133</v>
      </c>
      <c r="BF356" s="316" t="s">
        <v>74</v>
      </c>
      <c r="BG356" s="317" t="s">
        <v>95</v>
      </c>
      <c r="BI356" s="26"/>
    </row>
    <row r="357" spans="1:61" ht="144" x14ac:dyDescent="0.25">
      <c r="A357" s="25"/>
      <c r="B357" s="134">
        <v>222</v>
      </c>
      <c r="C357" s="49" t="s">
        <v>50</v>
      </c>
      <c r="D357" s="49" t="s">
        <v>101</v>
      </c>
      <c r="E357" s="49" t="s">
        <v>271</v>
      </c>
      <c r="F357" s="49" t="s">
        <v>3062</v>
      </c>
      <c r="G357" s="49">
        <v>2025</v>
      </c>
      <c r="H357" s="49">
        <v>11</v>
      </c>
      <c r="I357" s="49">
        <v>1</v>
      </c>
      <c r="J357" s="49" t="s">
        <v>3141</v>
      </c>
      <c r="K357" s="49" t="s">
        <v>3142</v>
      </c>
      <c r="L357" s="49" t="s">
        <v>3143</v>
      </c>
      <c r="M357" s="49" t="s">
        <v>3144</v>
      </c>
      <c r="N357" s="49" t="s">
        <v>3145</v>
      </c>
      <c r="O357" s="143">
        <v>3</v>
      </c>
      <c r="P357" s="160">
        <v>45790</v>
      </c>
      <c r="Q357" s="160">
        <v>46022</v>
      </c>
      <c r="R357" s="273">
        <v>34</v>
      </c>
      <c r="S357" s="49"/>
      <c r="T357" s="49"/>
      <c r="U357" s="49"/>
      <c r="V357" s="50"/>
      <c r="W357" s="50"/>
      <c r="X357" s="51"/>
      <c r="Y357" s="51"/>
      <c r="Z357" s="73"/>
      <c r="AA357" s="73"/>
      <c r="AB357" s="73"/>
      <c r="AC357" s="73"/>
      <c r="AD357" s="73"/>
      <c r="AE357" s="73"/>
      <c r="AF357" s="73"/>
      <c r="AG357" s="141">
        <v>0.33</v>
      </c>
      <c r="AH357" s="49" t="s">
        <v>3146</v>
      </c>
      <c r="AI357" s="85" t="s">
        <v>3147</v>
      </c>
      <c r="AJ357" s="141" t="s">
        <v>3148</v>
      </c>
      <c r="AK357" s="49" t="s">
        <v>3149</v>
      </c>
      <c r="AL357" s="73" t="s">
        <v>117</v>
      </c>
      <c r="AM357" s="73" t="s">
        <v>117</v>
      </c>
      <c r="AN357" s="55"/>
      <c r="AO357" s="55"/>
      <c r="AP357" s="141">
        <v>0.66</v>
      </c>
      <c r="AQ357" s="49" t="s">
        <v>3150</v>
      </c>
      <c r="AR357" s="85" t="s">
        <v>3147</v>
      </c>
      <c r="AS357" s="141">
        <v>0.75</v>
      </c>
      <c r="AT357" s="49" t="s">
        <v>3151</v>
      </c>
      <c r="AU357" s="73" t="s">
        <v>117</v>
      </c>
      <c r="AV357" s="73" t="s">
        <v>117</v>
      </c>
      <c r="AW357" s="73"/>
      <c r="AX357" s="73"/>
      <c r="AY357" s="146">
        <v>1</v>
      </c>
      <c r="AZ357" s="92" t="s">
        <v>3138</v>
      </c>
      <c r="BA357" s="177" t="s">
        <v>3147</v>
      </c>
      <c r="BB357" s="136">
        <v>1</v>
      </c>
      <c r="BC357" s="49" t="s">
        <v>3152</v>
      </c>
      <c r="BD357" s="73" t="s">
        <v>72</v>
      </c>
      <c r="BE357" s="73" t="s">
        <v>133</v>
      </c>
      <c r="BF357" s="316" t="s">
        <v>74</v>
      </c>
      <c r="BG357" s="317" t="s">
        <v>95</v>
      </c>
      <c r="BI357" s="26"/>
    </row>
    <row r="358" spans="1:61" ht="156" x14ac:dyDescent="0.25">
      <c r="A358" s="25"/>
      <c r="B358" s="134">
        <v>222</v>
      </c>
      <c r="C358" s="49" t="s">
        <v>50</v>
      </c>
      <c r="D358" s="49" t="s">
        <v>101</v>
      </c>
      <c r="E358" s="49" t="s">
        <v>271</v>
      </c>
      <c r="F358" s="49" t="s">
        <v>3062</v>
      </c>
      <c r="G358" s="49">
        <v>2025</v>
      </c>
      <c r="H358" s="49">
        <v>11</v>
      </c>
      <c r="I358" s="49">
        <v>2</v>
      </c>
      <c r="J358" s="49" t="s">
        <v>3141</v>
      </c>
      <c r="K358" s="49" t="s">
        <v>3142</v>
      </c>
      <c r="L358" s="49" t="s">
        <v>3153</v>
      </c>
      <c r="M358" s="49" t="s">
        <v>3154</v>
      </c>
      <c r="N358" s="49" t="s">
        <v>3155</v>
      </c>
      <c r="O358" s="143">
        <v>1</v>
      </c>
      <c r="P358" s="160">
        <v>45790</v>
      </c>
      <c r="Q358" s="160">
        <v>46022</v>
      </c>
      <c r="R358" s="273">
        <v>34</v>
      </c>
      <c r="S358" s="49"/>
      <c r="T358" s="49"/>
      <c r="U358" s="49"/>
      <c r="V358" s="50"/>
      <c r="W358" s="50"/>
      <c r="X358" s="51"/>
      <c r="Y358" s="51"/>
      <c r="Z358" s="73"/>
      <c r="AA358" s="73"/>
      <c r="AB358" s="73"/>
      <c r="AC358" s="73"/>
      <c r="AD358" s="73"/>
      <c r="AE358" s="73"/>
      <c r="AF358" s="73"/>
      <c r="AG358" s="141">
        <v>0</v>
      </c>
      <c r="AH358" s="49" t="s">
        <v>3027</v>
      </c>
      <c r="AI358" s="73" t="s">
        <v>75</v>
      </c>
      <c r="AJ358" s="141">
        <v>0</v>
      </c>
      <c r="AK358" s="143" t="s">
        <v>2615</v>
      </c>
      <c r="AL358" s="73" t="s">
        <v>117</v>
      </c>
      <c r="AM358" s="73" t="s">
        <v>117</v>
      </c>
      <c r="AN358" s="55"/>
      <c r="AO358" s="55"/>
      <c r="AP358" s="141">
        <v>0</v>
      </c>
      <c r="AQ358" s="49" t="s">
        <v>3052</v>
      </c>
      <c r="AR358" s="73" t="s">
        <v>75</v>
      </c>
      <c r="AS358" s="141">
        <v>0</v>
      </c>
      <c r="AT358" s="73" t="s">
        <v>3035</v>
      </c>
      <c r="AU358" s="73" t="s">
        <v>117</v>
      </c>
      <c r="AV358" s="73" t="s">
        <v>117</v>
      </c>
      <c r="AW358" s="73"/>
      <c r="AX358" s="73"/>
      <c r="AY358" s="146">
        <v>1</v>
      </c>
      <c r="AZ358" s="92" t="s">
        <v>3156</v>
      </c>
      <c r="BA358" s="177" t="s">
        <v>3157</v>
      </c>
      <c r="BB358" s="136">
        <v>1</v>
      </c>
      <c r="BC358" s="49" t="s">
        <v>3158</v>
      </c>
      <c r="BD358" s="73" t="s">
        <v>72</v>
      </c>
      <c r="BE358" s="73" t="s">
        <v>133</v>
      </c>
      <c r="BF358" s="316" t="s">
        <v>74</v>
      </c>
      <c r="BG358" s="317" t="s">
        <v>95</v>
      </c>
      <c r="BI358" s="26"/>
    </row>
    <row r="359" spans="1:61" ht="96" x14ac:dyDescent="0.25">
      <c r="A359" s="25"/>
      <c r="B359" s="134">
        <v>222</v>
      </c>
      <c r="C359" s="49" t="s">
        <v>50</v>
      </c>
      <c r="D359" s="49" t="s">
        <v>101</v>
      </c>
      <c r="E359" s="49" t="s">
        <v>271</v>
      </c>
      <c r="F359" s="49" t="s">
        <v>3062</v>
      </c>
      <c r="G359" s="49">
        <v>2025</v>
      </c>
      <c r="H359" s="49">
        <v>11</v>
      </c>
      <c r="I359" s="49">
        <v>3</v>
      </c>
      <c r="J359" s="49" t="s">
        <v>3141</v>
      </c>
      <c r="K359" s="49" t="s">
        <v>3142</v>
      </c>
      <c r="L359" s="49" t="s">
        <v>3159</v>
      </c>
      <c r="M359" s="49" t="s">
        <v>3160</v>
      </c>
      <c r="N359" s="49" t="s">
        <v>3161</v>
      </c>
      <c r="O359" s="143">
        <v>1</v>
      </c>
      <c r="P359" s="160">
        <v>45790</v>
      </c>
      <c r="Q359" s="160">
        <v>46022</v>
      </c>
      <c r="R359" s="273">
        <v>34</v>
      </c>
      <c r="S359" s="49"/>
      <c r="T359" s="49"/>
      <c r="U359" s="49"/>
      <c r="V359" s="50"/>
      <c r="W359" s="50"/>
      <c r="X359" s="51"/>
      <c r="Y359" s="51"/>
      <c r="Z359" s="73"/>
      <c r="AA359" s="73"/>
      <c r="AB359" s="73"/>
      <c r="AC359" s="73"/>
      <c r="AD359" s="73"/>
      <c r="AE359" s="73"/>
      <c r="AF359" s="73"/>
      <c r="AG359" s="141">
        <v>0</v>
      </c>
      <c r="AH359" s="49" t="s">
        <v>3027</v>
      </c>
      <c r="AI359" s="73" t="s">
        <v>75</v>
      </c>
      <c r="AJ359" s="141">
        <v>0</v>
      </c>
      <c r="AK359" s="143" t="s">
        <v>2615</v>
      </c>
      <c r="AL359" s="73" t="s">
        <v>117</v>
      </c>
      <c r="AM359" s="73" t="s">
        <v>117</v>
      </c>
      <c r="AN359" s="55"/>
      <c r="AO359" s="55"/>
      <c r="AP359" s="141">
        <v>0</v>
      </c>
      <c r="AQ359" s="49" t="s">
        <v>3052</v>
      </c>
      <c r="AR359" s="73" t="s">
        <v>75</v>
      </c>
      <c r="AS359" s="141">
        <v>0</v>
      </c>
      <c r="AT359" s="73" t="s">
        <v>3035</v>
      </c>
      <c r="AU359" s="73" t="s">
        <v>117</v>
      </c>
      <c r="AV359" s="73" t="s">
        <v>117</v>
      </c>
      <c r="AW359" s="73"/>
      <c r="AX359" s="73"/>
      <c r="AY359" s="114">
        <v>0</v>
      </c>
      <c r="AZ359" s="93" t="s">
        <v>3035</v>
      </c>
      <c r="BA359" s="93" t="s">
        <v>75</v>
      </c>
      <c r="BB359" s="141">
        <v>0</v>
      </c>
      <c r="BC359" s="73" t="s">
        <v>3036</v>
      </c>
      <c r="BD359" s="73" t="s">
        <v>62</v>
      </c>
      <c r="BE359" s="73" t="s">
        <v>62</v>
      </c>
      <c r="BF359" s="316"/>
      <c r="BG359" s="317"/>
      <c r="BH359" s="26"/>
      <c r="BI359" s="326"/>
    </row>
    <row r="360" spans="1:61" ht="96" x14ac:dyDescent="0.25">
      <c r="A360" s="25"/>
      <c r="B360" s="134">
        <v>222</v>
      </c>
      <c r="C360" s="49" t="s">
        <v>50</v>
      </c>
      <c r="D360" s="49" t="s">
        <v>101</v>
      </c>
      <c r="E360" s="49" t="s">
        <v>271</v>
      </c>
      <c r="F360" s="49" t="s">
        <v>3062</v>
      </c>
      <c r="G360" s="49">
        <v>2025</v>
      </c>
      <c r="H360" s="49">
        <v>11</v>
      </c>
      <c r="I360" s="49">
        <v>4</v>
      </c>
      <c r="J360" s="49" t="s">
        <v>3141</v>
      </c>
      <c r="K360" s="49" t="s">
        <v>3142</v>
      </c>
      <c r="L360" s="49" t="s">
        <v>3162</v>
      </c>
      <c r="M360" s="49" t="s">
        <v>3163</v>
      </c>
      <c r="N360" s="49" t="s">
        <v>3164</v>
      </c>
      <c r="O360" s="73">
        <v>5</v>
      </c>
      <c r="P360" s="160">
        <v>45790</v>
      </c>
      <c r="Q360" s="160">
        <v>46022</v>
      </c>
      <c r="R360" s="273">
        <v>34</v>
      </c>
      <c r="S360" s="49"/>
      <c r="T360" s="49"/>
      <c r="U360" s="49"/>
      <c r="V360" s="50"/>
      <c r="W360" s="50"/>
      <c r="X360" s="51"/>
      <c r="Y360" s="51"/>
      <c r="Z360" s="73"/>
      <c r="AA360" s="73"/>
      <c r="AB360" s="73"/>
      <c r="AC360" s="73"/>
      <c r="AD360" s="73"/>
      <c r="AE360" s="73"/>
      <c r="AF360" s="73"/>
      <c r="AG360" s="141">
        <v>0</v>
      </c>
      <c r="AH360" s="49" t="s">
        <v>3027</v>
      </c>
      <c r="AI360" s="73" t="s">
        <v>75</v>
      </c>
      <c r="AJ360" s="141">
        <v>0</v>
      </c>
      <c r="AK360" s="143" t="s">
        <v>2615</v>
      </c>
      <c r="AL360" s="73" t="s">
        <v>117</v>
      </c>
      <c r="AM360" s="73" t="s">
        <v>117</v>
      </c>
      <c r="AN360" s="55"/>
      <c r="AO360" s="55"/>
      <c r="AP360" s="141">
        <v>0</v>
      </c>
      <c r="AQ360" s="49" t="s">
        <v>3052</v>
      </c>
      <c r="AR360" s="73" t="s">
        <v>75</v>
      </c>
      <c r="AS360" s="141">
        <v>0</v>
      </c>
      <c r="AT360" s="73" t="s">
        <v>3035</v>
      </c>
      <c r="AU360" s="73" t="s">
        <v>117</v>
      </c>
      <c r="AV360" s="73" t="s">
        <v>117</v>
      </c>
      <c r="AW360" s="73"/>
      <c r="AX360" s="73"/>
      <c r="AY360" s="114">
        <v>0</v>
      </c>
      <c r="AZ360" s="93" t="s">
        <v>3035</v>
      </c>
      <c r="BA360" s="93" t="s">
        <v>75</v>
      </c>
      <c r="BB360" s="141">
        <v>0</v>
      </c>
      <c r="BC360" s="73" t="s">
        <v>3036</v>
      </c>
      <c r="BD360" s="73" t="s">
        <v>62</v>
      </c>
      <c r="BE360" s="73" t="s">
        <v>62</v>
      </c>
      <c r="BF360" s="316"/>
      <c r="BG360" s="317"/>
      <c r="BH360" s="26"/>
      <c r="BI360" s="326"/>
    </row>
    <row r="361" spans="1:61" ht="60" x14ac:dyDescent="0.25">
      <c r="A361" s="25"/>
      <c r="B361" s="134">
        <v>223</v>
      </c>
      <c r="C361" s="49" t="s">
        <v>50</v>
      </c>
      <c r="D361" s="49" t="s">
        <v>101</v>
      </c>
      <c r="E361" s="49" t="s">
        <v>3165</v>
      </c>
      <c r="F361" s="49" t="s">
        <v>3166</v>
      </c>
      <c r="G361" s="49">
        <v>2025</v>
      </c>
      <c r="H361" s="49">
        <v>1</v>
      </c>
      <c r="I361" s="49">
        <v>1</v>
      </c>
      <c r="J361" s="49" t="s">
        <v>3167</v>
      </c>
      <c r="K361" s="49" t="s">
        <v>3168</v>
      </c>
      <c r="L361" s="49" t="s">
        <v>3169</v>
      </c>
      <c r="M361" s="49" t="s">
        <v>3170</v>
      </c>
      <c r="N361" s="49" t="s">
        <v>3171</v>
      </c>
      <c r="O361" s="73">
        <v>3</v>
      </c>
      <c r="P361" s="160">
        <v>45792</v>
      </c>
      <c r="Q361" s="160">
        <v>46022</v>
      </c>
      <c r="R361" s="273">
        <v>29</v>
      </c>
      <c r="S361" s="49"/>
      <c r="T361" s="49"/>
      <c r="U361" s="49"/>
      <c r="V361" s="50"/>
      <c r="W361" s="50"/>
      <c r="X361" s="51"/>
      <c r="Y361" s="51"/>
      <c r="Z361" s="73"/>
      <c r="AA361" s="73"/>
      <c r="AB361" s="73"/>
      <c r="AC361" s="73"/>
      <c r="AD361" s="73"/>
      <c r="AE361" s="73"/>
      <c r="AF361" s="73"/>
      <c r="AG361" s="141">
        <v>0.1</v>
      </c>
      <c r="AH361" s="49" t="s">
        <v>3172</v>
      </c>
      <c r="AI361" s="85" t="s">
        <v>3173</v>
      </c>
      <c r="AJ361" s="141">
        <v>0</v>
      </c>
      <c r="AK361" s="49" t="s">
        <v>3174</v>
      </c>
      <c r="AL361" s="73" t="s">
        <v>117</v>
      </c>
      <c r="AM361" s="73" t="s">
        <v>117</v>
      </c>
      <c r="AN361" s="37"/>
      <c r="AO361" s="37"/>
      <c r="AP361" s="255">
        <v>0.1</v>
      </c>
      <c r="AQ361" s="92" t="s">
        <v>3172</v>
      </c>
      <c r="AR361" s="91" t="s">
        <v>3173</v>
      </c>
      <c r="AS361" s="141">
        <v>0.1</v>
      </c>
      <c r="AT361" s="49" t="s">
        <v>3175</v>
      </c>
      <c r="AU361" s="73" t="s">
        <v>117</v>
      </c>
      <c r="AV361" s="73" t="s">
        <v>117</v>
      </c>
      <c r="AW361" s="162"/>
      <c r="AX361" s="49"/>
      <c r="AY361" s="146">
        <v>0.2</v>
      </c>
      <c r="AZ361" s="92" t="s">
        <v>3176</v>
      </c>
      <c r="BA361" s="176" t="s">
        <v>3173</v>
      </c>
      <c r="BB361" s="146">
        <v>0.2</v>
      </c>
      <c r="BC361" s="92" t="s">
        <v>3177</v>
      </c>
      <c r="BD361" s="73" t="s">
        <v>62</v>
      </c>
      <c r="BE361" s="73" t="s">
        <v>62</v>
      </c>
      <c r="BF361" s="316"/>
      <c r="BG361" s="317"/>
      <c r="BH361" s="26"/>
      <c r="BI361" s="26"/>
    </row>
    <row r="362" spans="1:61" ht="108" x14ac:dyDescent="0.25">
      <c r="A362" s="25"/>
      <c r="B362" s="134">
        <v>224</v>
      </c>
      <c r="C362" s="49" t="s">
        <v>50</v>
      </c>
      <c r="D362" s="49" t="s">
        <v>101</v>
      </c>
      <c r="E362" s="49" t="s">
        <v>3165</v>
      </c>
      <c r="F362" s="49" t="s">
        <v>2663</v>
      </c>
      <c r="G362" s="49">
        <v>2025</v>
      </c>
      <c r="H362" s="49">
        <v>2</v>
      </c>
      <c r="I362" s="49">
        <v>1</v>
      </c>
      <c r="J362" s="49" t="s">
        <v>3178</v>
      </c>
      <c r="K362" s="49" t="s">
        <v>2611</v>
      </c>
      <c r="L362" s="49" t="s">
        <v>2612</v>
      </c>
      <c r="M362" s="49" t="s">
        <v>3179</v>
      </c>
      <c r="N362" s="49" t="s">
        <v>3180</v>
      </c>
      <c r="O362" s="73">
        <v>1</v>
      </c>
      <c r="P362" s="160">
        <v>45792</v>
      </c>
      <c r="Q362" s="160">
        <v>46022</v>
      </c>
      <c r="R362" s="273">
        <v>29</v>
      </c>
      <c r="S362" s="49"/>
      <c r="T362" s="49"/>
      <c r="U362" s="49"/>
      <c r="V362" s="50"/>
      <c r="W362" s="50"/>
      <c r="X362" s="51"/>
      <c r="Y362" s="51"/>
      <c r="Z362" s="73"/>
      <c r="AA362" s="73"/>
      <c r="AB362" s="73"/>
      <c r="AC362" s="73"/>
      <c r="AD362" s="73"/>
      <c r="AE362" s="73"/>
      <c r="AF362" s="73"/>
      <c r="AG362" s="141">
        <v>0.9</v>
      </c>
      <c r="AH362" s="49" t="s">
        <v>3181</v>
      </c>
      <c r="AI362" s="85" t="s">
        <v>3182</v>
      </c>
      <c r="AJ362" s="141">
        <v>0</v>
      </c>
      <c r="AK362" s="49" t="s">
        <v>3183</v>
      </c>
      <c r="AL362" s="73" t="s">
        <v>117</v>
      </c>
      <c r="AM362" s="73" t="s">
        <v>117</v>
      </c>
      <c r="AN362" s="37"/>
      <c r="AO362" s="37"/>
      <c r="AP362" s="255">
        <v>0.9</v>
      </c>
      <c r="AQ362" s="92" t="s">
        <v>3184</v>
      </c>
      <c r="AR362" s="91" t="s">
        <v>3185</v>
      </c>
      <c r="AS362" s="274">
        <v>0</v>
      </c>
      <c r="AT362" s="186" t="s">
        <v>3186</v>
      </c>
      <c r="AU362" s="73" t="s">
        <v>117</v>
      </c>
      <c r="AV362" s="73" t="s">
        <v>117</v>
      </c>
      <c r="AW362" s="162"/>
      <c r="AX362" s="49"/>
      <c r="AY362" s="114">
        <v>0</v>
      </c>
      <c r="AZ362" s="93" t="s">
        <v>3035</v>
      </c>
      <c r="BA362" s="93" t="s">
        <v>75</v>
      </c>
      <c r="BB362" s="114">
        <v>0</v>
      </c>
      <c r="BC362" s="92" t="s">
        <v>3187</v>
      </c>
      <c r="BD362" s="73" t="s">
        <v>62</v>
      </c>
      <c r="BE362" s="73" t="s">
        <v>62</v>
      </c>
      <c r="BF362" s="316"/>
      <c r="BG362" s="317"/>
      <c r="BH362" s="26"/>
      <c r="BI362" s="26"/>
    </row>
    <row r="363" spans="1:61" ht="108" hidden="1" x14ac:dyDescent="0.25">
      <c r="A363" s="25"/>
      <c r="B363" s="134">
        <v>224</v>
      </c>
      <c r="C363" s="49" t="s">
        <v>50</v>
      </c>
      <c r="D363" s="49" t="s">
        <v>101</v>
      </c>
      <c r="E363" s="49" t="s">
        <v>3165</v>
      </c>
      <c r="F363" s="49" t="s">
        <v>2663</v>
      </c>
      <c r="G363" s="49">
        <v>2025</v>
      </c>
      <c r="H363" s="49">
        <v>2</v>
      </c>
      <c r="I363" s="49">
        <v>2</v>
      </c>
      <c r="J363" s="49" t="s">
        <v>3178</v>
      </c>
      <c r="K363" s="49" t="s">
        <v>2611</v>
      </c>
      <c r="L363" s="49" t="s">
        <v>2612</v>
      </c>
      <c r="M363" s="49" t="s">
        <v>3188</v>
      </c>
      <c r="N363" s="49" t="s">
        <v>3180</v>
      </c>
      <c r="O363" s="73">
        <v>6</v>
      </c>
      <c r="P363" s="160">
        <v>45792</v>
      </c>
      <c r="Q363" s="160">
        <v>46022</v>
      </c>
      <c r="R363" s="273">
        <v>29</v>
      </c>
      <c r="S363" s="49"/>
      <c r="T363" s="49"/>
      <c r="U363" s="49"/>
      <c r="V363" s="50"/>
      <c r="W363" s="50"/>
      <c r="X363" s="51"/>
      <c r="Y363" s="51"/>
      <c r="Z363" s="73"/>
      <c r="AA363" s="73"/>
      <c r="AB363" s="73"/>
      <c r="AC363" s="73"/>
      <c r="AD363" s="73"/>
      <c r="AE363" s="73"/>
      <c r="AF363" s="73"/>
      <c r="AG363" s="141">
        <v>1</v>
      </c>
      <c r="AH363" s="49" t="s">
        <v>3189</v>
      </c>
      <c r="AI363" s="85" t="s">
        <v>3190</v>
      </c>
      <c r="AJ363" s="241">
        <v>0</v>
      </c>
      <c r="AK363" s="49" t="s">
        <v>3191</v>
      </c>
      <c r="AL363" s="73" t="s">
        <v>117</v>
      </c>
      <c r="AM363" s="73" t="s">
        <v>117</v>
      </c>
      <c r="AN363" s="37"/>
      <c r="AO363" s="37"/>
      <c r="AP363" s="255">
        <v>1</v>
      </c>
      <c r="AQ363" s="92" t="s">
        <v>3189</v>
      </c>
      <c r="AR363" s="91" t="s">
        <v>3182</v>
      </c>
      <c r="AS363" s="141">
        <v>1</v>
      </c>
      <c r="AT363" s="92" t="s">
        <v>3192</v>
      </c>
      <c r="AU363" s="73" t="s">
        <v>72</v>
      </c>
      <c r="AV363" s="73" t="s">
        <v>133</v>
      </c>
      <c r="AW363" s="162" t="s">
        <v>74</v>
      </c>
      <c r="AX363" s="49" t="s">
        <v>95</v>
      </c>
      <c r="AY363" s="236" t="s">
        <v>1151</v>
      </c>
      <c r="AZ363" s="236" t="s">
        <v>1151</v>
      </c>
      <c r="BA363" s="236" t="s">
        <v>1151</v>
      </c>
      <c r="BB363" s="312" t="s">
        <v>1151</v>
      </c>
      <c r="BC363" s="312" t="s">
        <v>1151</v>
      </c>
      <c r="BD363" s="312" t="s">
        <v>1151</v>
      </c>
      <c r="BE363" s="312" t="s">
        <v>1151</v>
      </c>
      <c r="BF363" s="312" t="s">
        <v>1151</v>
      </c>
      <c r="BG363" s="313" t="s">
        <v>1151</v>
      </c>
      <c r="BH363" s="26"/>
      <c r="BI363" s="26"/>
    </row>
    <row r="364" spans="1:61" ht="84" x14ac:dyDescent="0.25">
      <c r="A364" s="25"/>
      <c r="B364" s="134">
        <v>225</v>
      </c>
      <c r="C364" s="49" t="s">
        <v>50</v>
      </c>
      <c r="D364" s="49" t="s">
        <v>101</v>
      </c>
      <c r="E364" s="49" t="s">
        <v>3165</v>
      </c>
      <c r="F364" s="49" t="s">
        <v>3193</v>
      </c>
      <c r="G364" s="49">
        <v>2025</v>
      </c>
      <c r="H364" s="49">
        <v>3</v>
      </c>
      <c r="I364" s="49">
        <v>1</v>
      </c>
      <c r="J364" s="49" t="s">
        <v>3194</v>
      </c>
      <c r="K364" s="49" t="s">
        <v>3195</v>
      </c>
      <c r="L364" s="49" t="s">
        <v>3196</v>
      </c>
      <c r="M364" s="49" t="s">
        <v>3179</v>
      </c>
      <c r="N364" s="49" t="s">
        <v>3180</v>
      </c>
      <c r="O364" s="73">
        <v>1</v>
      </c>
      <c r="P364" s="160">
        <v>45792</v>
      </c>
      <c r="Q364" s="160">
        <v>46022</v>
      </c>
      <c r="R364" s="273">
        <v>29</v>
      </c>
      <c r="S364" s="49"/>
      <c r="T364" s="49"/>
      <c r="U364" s="49"/>
      <c r="V364" s="50"/>
      <c r="W364" s="50"/>
      <c r="X364" s="51"/>
      <c r="Y364" s="51"/>
      <c r="Z364" s="73"/>
      <c r="AA364" s="73"/>
      <c r="AB364" s="73"/>
      <c r="AC364" s="73"/>
      <c r="AD364" s="73"/>
      <c r="AE364" s="73"/>
      <c r="AF364" s="73"/>
      <c r="AG364" s="141">
        <v>0.9</v>
      </c>
      <c r="AH364" s="49" t="s">
        <v>3181</v>
      </c>
      <c r="AI364" s="85" t="s">
        <v>3197</v>
      </c>
      <c r="AJ364" s="137">
        <v>0.5</v>
      </c>
      <c r="AK364" s="49" t="s">
        <v>3198</v>
      </c>
      <c r="AL364" s="73" t="s">
        <v>117</v>
      </c>
      <c r="AM364" s="73" t="s">
        <v>117</v>
      </c>
      <c r="AN364" s="37"/>
      <c r="AO364" s="37"/>
      <c r="AP364" s="255">
        <v>0.9</v>
      </c>
      <c r="AQ364" s="92" t="s">
        <v>3184</v>
      </c>
      <c r="AR364" s="91" t="s">
        <v>3190</v>
      </c>
      <c r="AS364" s="141">
        <v>0.5</v>
      </c>
      <c r="AT364" s="49" t="s">
        <v>3186</v>
      </c>
      <c r="AU364" s="73" t="s">
        <v>117</v>
      </c>
      <c r="AV364" s="73" t="s">
        <v>117</v>
      </c>
      <c r="AW364" s="162"/>
      <c r="AX364" s="49"/>
      <c r="AY364" s="114">
        <v>0</v>
      </c>
      <c r="AZ364" s="93" t="s">
        <v>3035</v>
      </c>
      <c r="BA364" s="93" t="s">
        <v>75</v>
      </c>
      <c r="BB364" s="114">
        <v>0.5</v>
      </c>
      <c r="BC364" s="92" t="s">
        <v>3187</v>
      </c>
      <c r="BD364" s="73" t="s">
        <v>62</v>
      </c>
      <c r="BE364" s="73" t="s">
        <v>62</v>
      </c>
      <c r="BF364" s="316"/>
      <c r="BG364" s="317"/>
      <c r="BH364" s="26"/>
      <c r="BI364" s="26"/>
    </row>
    <row r="365" spans="1:61" ht="84" x14ac:dyDescent="0.25">
      <c r="A365" s="25"/>
      <c r="B365" s="134">
        <v>225</v>
      </c>
      <c r="C365" s="49" t="s">
        <v>50</v>
      </c>
      <c r="D365" s="49" t="s">
        <v>101</v>
      </c>
      <c r="E365" s="49" t="s">
        <v>3165</v>
      </c>
      <c r="F365" s="49" t="s">
        <v>3193</v>
      </c>
      <c r="G365" s="49">
        <v>2025</v>
      </c>
      <c r="H365" s="49">
        <v>3</v>
      </c>
      <c r="I365" s="49">
        <v>2</v>
      </c>
      <c r="J365" s="49" t="s">
        <v>3194</v>
      </c>
      <c r="K365" s="49" t="s">
        <v>3195</v>
      </c>
      <c r="L365" s="49" t="s">
        <v>3196</v>
      </c>
      <c r="M365" s="49" t="s">
        <v>3199</v>
      </c>
      <c r="N365" s="49" t="s">
        <v>3180</v>
      </c>
      <c r="O365" s="73">
        <v>6</v>
      </c>
      <c r="P365" s="160">
        <v>45792</v>
      </c>
      <c r="Q365" s="160">
        <v>46022</v>
      </c>
      <c r="R365" s="273">
        <v>29</v>
      </c>
      <c r="S365" s="49"/>
      <c r="T365" s="49"/>
      <c r="U365" s="49"/>
      <c r="V365" s="50"/>
      <c r="W365" s="50"/>
      <c r="X365" s="51"/>
      <c r="Y365" s="51"/>
      <c r="Z365" s="73"/>
      <c r="AA365" s="73"/>
      <c r="AB365" s="73"/>
      <c r="AC365" s="73"/>
      <c r="AD365" s="73"/>
      <c r="AE365" s="73"/>
      <c r="AF365" s="73"/>
      <c r="AG365" s="141">
        <v>0.3</v>
      </c>
      <c r="AH365" s="49" t="s">
        <v>3200</v>
      </c>
      <c r="AI365" s="85" t="s">
        <v>3201</v>
      </c>
      <c r="AJ365" s="141">
        <v>0.3</v>
      </c>
      <c r="AK365" s="49" t="s">
        <v>3202</v>
      </c>
      <c r="AL365" s="73" t="s">
        <v>117</v>
      </c>
      <c r="AM365" s="73" t="s">
        <v>117</v>
      </c>
      <c r="AN365" s="37"/>
      <c r="AO365" s="37"/>
      <c r="AP365" s="255">
        <v>0.3</v>
      </c>
      <c r="AQ365" s="92" t="s">
        <v>3200</v>
      </c>
      <c r="AR365" s="91" t="s">
        <v>3197</v>
      </c>
      <c r="AS365" s="141">
        <v>0.3</v>
      </c>
      <c r="AT365" s="49" t="s">
        <v>3203</v>
      </c>
      <c r="AU365" s="73" t="s">
        <v>117</v>
      </c>
      <c r="AV365" s="73" t="s">
        <v>117</v>
      </c>
      <c r="AW365" s="162"/>
      <c r="AX365" s="49"/>
      <c r="AY365" s="114">
        <v>0</v>
      </c>
      <c r="AZ365" s="93" t="s">
        <v>3035</v>
      </c>
      <c r="BA365" s="93" t="s">
        <v>75</v>
      </c>
      <c r="BB365" s="114">
        <v>0.3</v>
      </c>
      <c r="BC365" s="92" t="s">
        <v>3187</v>
      </c>
      <c r="BD365" s="73" t="s">
        <v>62</v>
      </c>
      <c r="BE365" s="73" t="s">
        <v>62</v>
      </c>
      <c r="BF365" s="316"/>
      <c r="BG365" s="317"/>
      <c r="BH365" s="26"/>
      <c r="BI365" s="26"/>
    </row>
    <row r="366" spans="1:61" ht="216" x14ac:dyDescent="0.25">
      <c r="A366" s="25"/>
      <c r="B366" s="134">
        <v>226</v>
      </c>
      <c r="C366" s="49" t="s">
        <v>50</v>
      </c>
      <c r="D366" s="49" t="s">
        <v>101</v>
      </c>
      <c r="E366" s="49" t="s">
        <v>3165</v>
      </c>
      <c r="F366" s="49" t="s">
        <v>3166</v>
      </c>
      <c r="G366" s="49">
        <v>2025</v>
      </c>
      <c r="H366" s="49">
        <v>4</v>
      </c>
      <c r="I366" s="49">
        <v>1</v>
      </c>
      <c r="J366" s="49" t="s">
        <v>3204</v>
      </c>
      <c r="K366" s="49" t="s">
        <v>3205</v>
      </c>
      <c r="L366" s="49" t="s">
        <v>3206</v>
      </c>
      <c r="M366" s="49" t="s">
        <v>3207</v>
      </c>
      <c r="N366" s="49" t="s">
        <v>3180</v>
      </c>
      <c r="O366" s="73">
        <v>3</v>
      </c>
      <c r="P366" s="160">
        <v>45792</v>
      </c>
      <c r="Q366" s="160">
        <v>46022</v>
      </c>
      <c r="R366" s="273">
        <v>29</v>
      </c>
      <c r="S366" s="49"/>
      <c r="T366" s="49"/>
      <c r="U366" s="49"/>
      <c r="V366" s="50"/>
      <c r="W366" s="50"/>
      <c r="X366" s="51"/>
      <c r="Y366" s="51"/>
      <c r="Z366" s="73"/>
      <c r="AA366" s="73"/>
      <c r="AB366" s="73"/>
      <c r="AC366" s="73"/>
      <c r="AD366" s="73"/>
      <c r="AE366" s="73"/>
      <c r="AF366" s="73"/>
      <c r="AG366" s="141">
        <v>0.1</v>
      </c>
      <c r="AH366" s="49" t="s">
        <v>3208</v>
      </c>
      <c r="AI366" s="85" t="s">
        <v>3209</v>
      </c>
      <c r="AJ366" s="141">
        <v>0.1</v>
      </c>
      <c r="AK366" s="49" t="s">
        <v>3210</v>
      </c>
      <c r="AL366" s="73" t="s">
        <v>117</v>
      </c>
      <c r="AM366" s="73" t="s">
        <v>117</v>
      </c>
      <c r="AN366" s="37"/>
      <c r="AO366" s="37"/>
      <c r="AP366" s="255">
        <v>0.1</v>
      </c>
      <c r="AQ366" s="92" t="s">
        <v>3208</v>
      </c>
      <c r="AR366" s="91" t="s">
        <v>3201</v>
      </c>
      <c r="AS366" s="141">
        <v>0.1</v>
      </c>
      <c r="AT366" s="92" t="s">
        <v>3211</v>
      </c>
      <c r="AU366" s="73" t="s">
        <v>117</v>
      </c>
      <c r="AV366" s="73" t="s">
        <v>117</v>
      </c>
      <c r="AW366" s="162"/>
      <c r="AX366" s="49"/>
      <c r="AY366" s="146">
        <v>0.7</v>
      </c>
      <c r="AZ366" s="92" t="s">
        <v>3208</v>
      </c>
      <c r="BA366" s="176" t="s">
        <v>3201</v>
      </c>
      <c r="BB366" s="146">
        <v>0.1</v>
      </c>
      <c r="BC366" s="92" t="s">
        <v>3212</v>
      </c>
      <c r="BD366" s="73" t="s">
        <v>62</v>
      </c>
      <c r="BE366" s="73" t="s">
        <v>62</v>
      </c>
      <c r="BF366" s="316"/>
      <c r="BG366" s="317"/>
      <c r="BH366" s="26"/>
      <c r="BI366" s="26"/>
    </row>
    <row r="367" spans="1:61" ht="216" x14ac:dyDescent="0.25">
      <c r="A367" s="25"/>
      <c r="B367" s="134">
        <v>226</v>
      </c>
      <c r="C367" s="49" t="s">
        <v>50</v>
      </c>
      <c r="D367" s="49" t="s">
        <v>101</v>
      </c>
      <c r="E367" s="49" t="s">
        <v>3165</v>
      </c>
      <c r="F367" s="49" t="s">
        <v>3166</v>
      </c>
      <c r="G367" s="49">
        <v>2025</v>
      </c>
      <c r="H367" s="49">
        <v>4</v>
      </c>
      <c r="I367" s="49">
        <v>2</v>
      </c>
      <c r="J367" s="49" t="s">
        <v>3204</v>
      </c>
      <c r="K367" s="49" t="s">
        <v>3213</v>
      </c>
      <c r="L367" s="49" t="s">
        <v>3214</v>
      </c>
      <c r="M367" s="49" t="s">
        <v>3215</v>
      </c>
      <c r="N367" s="49" t="s">
        <v>3216</v>
      </c>
      <c r="O367" s="73">
        <v>3</v>
      </c>
      <c r="P367" s="160">
        <v>45792</v>
      </c>
      <c r="Q367" s="160">
        <v>46203</v>
      </c>
      <c r="R367" s="273">
        <v>29</v>
      </c>
      <c r="S367" s="49"/>
      <c r="T367" s="49"/>
      <c r="U367" s="49"/>
      <c r="V367" s="50"/>
      <c r="W367" s="50"/>
      <c r="X367" s="51"/>
      <c r="Y367" s="51"/>
      <c r="Z367" s="73"/>
      <c r="AA367" s="73"/>
      <c r="AB367" s="73"/>
      <c r="AC367" s="73"/>
      <c r="AD367" s="73"/>
      <c r="AE367" s="73"/>
      <c r="AF367" s="73"/>
      <c r="AG367" s="73">
        <v>0</v>
      </c>
      <c r="AH367" s="73" t="s">
        <v>3217</v>
      </c>
      <c r="AI367" s="73" t="s">
        <v>1568</v>
      </c>
      <c r="AJ367" s="73">
        <v>0</v>
      </c>
      <c r="AK367" s="73" t="s">
        <v>3217</v>
      </c>
      <c r="AL367" s="73" t="s">
        <v>117</v>
      </c>
      <c r="AM367" s="73" t="s">
        <v>117</v>
      </c>
      <c r="AN367" s="55"/>
      <c r="AO367" s="55"/>
      <c r="AP367" s="255">
        <v>0.1</v>
      </c>
      <c r="AQ367" s="92" t="s">
        <v>3208</v>
      </c>
      <c r="AR367" s="91" t="s">
        <v>3209</v>
      </c>
      <c r="AS367" s="141">
        <v>0.3</v>
      </c>
      <c r="AT367" s="73" t="s">
        <v>3218</v>
      </c>
      <c r="AU367" s="73" t="s">
        <v>117</v>
      </c>
      <c r="AV367" s="73" t="s">
        <v>117</v>
      </c>
      <c r="AW367" s="162"/>
      <c r="AX367" s="49"/>
      <c r="AY367" s="146">
        <v>0.7</v>
      </c>
      <c r="AZ367" s="92" t="s">
        <v>3208</v>
      </c>
      <c r="BA367" s="176" t="s">
        <v>3209</v>
      </c>
      <c r="BB367" s="146">
        <v>0.3</v>
      </c>
      <c r="BC367" s="92" t="s">
        <v>3212</v>
      </c>
      <c r="BD367" s="73" t="s">
        <v>62</v>
      </c>
      <c r="BE367" s="73" t="s">
        <v>62</v>
      </c>
      <c r="BF367" s="316"/>
      <c r="BG367" s="317"/>
      <c r="BH367" s="26"/>
      <c r="BI367" s="26"/>
    </row>
    <row r="368" spans="1:61" ht="60" hidden="1" x14ac:dyDescent="0.25">
      <c r="A368" s="25"/>
      <c r="B368" s="134">
        <v>227</v>
      </c>
      <c r="C368" s="49" t="s">
        <v>50</v>
      </c>
      <c r="D368" s="49" t="s">
        <v>1258</v>
      </c>
      <c r="E368" s="49" t="s">
        <v>215</v>
      </c>
      <c r="F368" s="49" t="s">
        <v>103</v>
      </c>
      <c r="G368" s="49">
        <v>2024</v>
      </c>
      <c r="H368" s="73">
        <v>1</v>
      </c>
      <c r="I368" s="49">
        <v>1</v>
      </c>
      <c r="J368" s="49" t="s">
        <v>3219</v>
      </c>
      <c r="K368" s="49" t="s">
        <v>3220</v>
      </c>
      <c r="L368" s="49" t="s">
        <v>3221</v>
      </c>
      <c r="M368" s="49" t="s">
        <v>3222</v>
      </c>
      <c r="N368" s="49" t="s">
        <v>3223</v>
      </c>
      <c r="O368" s="163">
        <v>1</v>
      </c>
      <c r="P368" s="164">
        <v>45839</v>
      </c>
      <c r="Q368" s="164">
        <v>46022</v>
      </c>
      <c r="R368" s="275">
        <v>27</v>
      </c>
      <c r="S368" s="49"/>
      <c r="T368" s="49"/>
      <c r="U368" s="49"/>
      <c r="V368" s="50"/>
      <c r="W368" s="50"/>
      <c r="X368" s="51"/>
      <c r="Y368" s="51"/>
      <c r="Z368" s="73"/>
      <c r="AA368" s="73"/>
      <c r="AB368" s="73"/>
      <c r="AC368" s="73"/>
      <c r="AD368" s="73"/>
      <c r="AE368" s="73"/>
      <c r="AF368" s="73"/>
      <c r="AG368" s="49"/>
      <c r="AH368" s="49"/>
      <c r="AI368" s="49"/>
      <c r="AJ368" s="49"/>
      <c r="AK368" s="49"/>
      <c r="AL368" s="49"/>
      <c r="AM368" s="49"/>
      <c r="AN368" s="49"/>
      <c r="AO368" s="49"/>
      <c r="AP368" s="136">
        <v>1</v>
      </c>
      <c r="AQ368" s="49" t="s">
        <v>3224</v>
      </c>
      <c r="AR368" s="88" t="s">
        <v>3225</v>
      </c>
      <c r="AS368" s="141">
        <v>0.5</v>
      </c>
      <c r="AT368" s="49" t="s">
        <v>3226</v>
      </c>
      <c r="AU368" s="73" t="s">
        <v>117</v>
      </c>
      <c r="AV368" s="73" t="s">
        <v>117</v>
      </c>
      <c r="AW368" s="162"/>
      <c r="AX368" s="49"/>
      <c r="AY368" s="146">
        <v>1</v>
      </c>
      <c r="AZ368" s="92" t="s">
        <v>3227</v>
      </c>
      <c r="BA368" s="246" t="s">
        <v>3228</v>
      </c>
      <c r="BB368" s="136">
        <v>1</v>
      </c>
      <c r="BC368" s="92" t="s">
        <v>3229</v>
      </c>
      <c r="BD368" s="73" t="s">
        <v>72</v>
      </c>
      <c r="BE368" s="73" t="s">
        <v>133</v>
      </c>
      <c r="BF368" s="203" t="s">
        <v>74</v>
      </c>
      <c r="BG368" s="315" t="s">
        <v>95</v>
      </c>
      <c r="BH368" s="26"/>
      <c r="BI368" s="26"/>
    </row>
    <row r="369" spans="1:61" ht="60" hidden="1" x14ac:dyDescent="0.25">
      <c r="A369" s="25"/>
      <c r="B369" s="134">
        <v>228</v>
      </c>
      <c r="C369" s="49" t="s">
        <v>50</v>
      </c>
      <c r="D369" s="49" t="s">
        <v>1258</v>
      </c>
      <c r="E369" s="49" t="s">
        <v>215</v>
      </c>
      <c r="F369" s="49" t="s">
        <v>103</v>
      </c>
      <c r="G369" s="49">
        <v>2024</v>
      </c>
      <c r="H369" s="73">
        <v>2</v>
      </c>
      <c r="I369" s="49">
        <v>1</v>
      </c>
      <c r="J369" s="49" t="s">
        <v>3230</v>
      </c>
      <c r="K369" s="49" t="s">
        <v>3231</v>
      </c>
      <c r="L369" s="49" t="s">
        <v>3232</v>
      </c>
      <c r="M369" s="49" t="s">
        <v>3233</v>
      </c>
      <c r="N369" s="49" t="s">
        <v>3223</v>
      </c>
      <c r="O369" s="163">
        <v>1</v>
      </c>
      <c r="P369" s="164">
        <v>45839</v>
      </c>
      <c r="Q369" s="164">
        <v>46022</v>
      </c>
      <c r="R369" s="275">
        <v>27</v>
      </c>
      <c r="S369" s="49"/>
      <c r="T369" s="49"/>
      <c r="U369" s="49"/>
      <c r="V369" s="50"/>
      <c r="W369" s="50"/>
      <c r="X369" s="51"/>
      <c r="Y369" s="51"/>
      <c r="Z369" s="73"/>
      <c r="AA369" s="73"/>
      <c r="AB369" s="73"/>
      <c r="AC369" s="73"/>
      <c r="AD369" s="73"/>
      <c r="AE369" s="73"/>
      <c r="AF369" s="73"/>
      <c r="AG369" s="49"/>
      <c r="AH369" s="49"/>
      <c r="AI369" s="49"/>
      <c r="AJ369" s="49"/>
      <c r="AK369" s="49"/>
      <c r="AL369" s="49"/>
      <c r="AM369" s="49"/>
      <c r="AN369" s="49"/>
      <c r="AO369" s="49"/>
      <c r="AP369" s="136">
        <v>1</v>
      </c>
      <c r="AQ369" s="49" t="s">
        <v>3234</v>
      </c>
      <c r="AR369" s="88" t="s">
        <v>3235</v>
      </c>
      <c r="AS369" s="141">
        <v>0.5</v>
      </c>
      <c r="AT369" s="49" t="s">
        <v>3236</v>
      </c>
      <c r="AU369" s="73" t="s">
        <v>117</v>
      </c>
      <c r="AV369" s="73" t="s">
        <v>117</v>
      </c>
      <c r="AW369" s="73"/>
      <c r="AX369" s="73"/>
      <c r="AY369" s="146">
        <v>1</v>
      </c>
      <c r="AZ369" s="92" t="s">
        <v>3227</v>
      </c>
      <c r="BA369" s="246" t="s">
        <v>3237</v>
      </c>
      <c r="BB369" s="136">
        <v>1</v>
      </c>
      <c r="BC369" s="92" t="s">
        <v>3238</v>
      </c>
      <c r="BD369" s="73" t="s">
        <v>72</v>
      </c>
      <c r="BE369" s="73" t="s">
        <v>133</v>
      </c>
      <c r="BF369" s="203" t="s">
        <v>74</v>
      </c>
      <c r="BG369" s="315" t="s">
        <v>95</v>
      </c>
      <c r="BH369" s="26"/>
      <c r="BI369" s="26"/>
    </row>
    <row r="370" spans="1:61" ht="60.75" hidden="1" customHeight="1" x14ac:dyDescent="0.25">
      <c r="A370" s="25"/>
      <c r="B370" s="134">
        <v>229</v>
      </c>
      <c r="C370" s="49" t="s">
        <v>50</v>
      </c>
      <c r="D370" s="49" t="s">
        <v>1258</v>
      </c>
      <c r="E370" s="49" t="s">
        <v>3239</v>
      </c>
      <c r="F370" s="49" t="s">
        <v>3193</v>
      </c>
      <c r="G370" s="49">
        <v>2024</v>
      </c>
      <c r="H370" s="73">
        <v>3</v>
      </c>
      <c r="I370" s="49">
        <v>1</v>
      </c>
      <c r="J370" s="49" t="s">
        <v>3240</v>
      </c>
      <c r="K370" s="49" t="s">
        <v>3241</v>
      </c>
      <c r="L370" s="49" t="s">
        <v>3242</v>
      </c>
      <c r="M370" s="49" t="s">
        <v>3243</v>
      </c>
      <c r="N370" s="49" t="s">
        <v>3244</v>
      </c>
      <c r="O370" s="145">
        <v>1</v>
      </c>
      <c r="P370" s="164">
        <v>45839</v>
      </c>
      <c r="Q370" s="164">
        <v>46203</v>
      </c>
      <c r="R370" s="275">
        <v>54</v>
      </c>
      <c r="S370" s="49"/>
      <c r="T370" s="49"/>
      <c r="U370" s="49"/>
      <c r="V370" s="50"/>
      <c r="W370" s="50"/>
      <c r="X370" s="51"/>
      <c r="Y370" s="51"/>
      <c r="Z370" s="73"/>
      <c r="AA370" s="73"/>
      <c r="AB370" s="73"/>
      <c r="AC370" s="73"/>
      <c r="AD370" s="73"/>
      <c r="AE370" s="73"/>
      <c r="AF370" s="73"/>
      <c r="AG370" s="49"/>
      <c r="AH370" s="49"/>
      <c r="AI370" s="49"/>
      <c r="AJ370" s="49"/>
      <c r="AK370" s="49"/>
      <c r="AL370" s="49"/>
      <c r="AM370" s="49"/>
      <c r="AN370" s="49"/>
      <c r="AO370" s="49"/>
      <c r="AP370" s="141">
        <v>0</v>
      </c>
      <c r="AQ370" s="49" t="s">
        <v>3245</v>
      </c>
      <c r="AR370" s="73" t="s">
        <v>75</v>
      </c>
      <c r="AS370" s="141">
        <v>0</v>
      </c>
      <c r="AT370" s="49" t="s">
        <v>3246</v>
      </c>
      <c r="AU370" s="73" t="s">
        <v>117</v>
      </c>
      <c r="AV370" s="73" t="s">
        <v>117</v>
      </c>
      <c r="AW370" s="73"/>
      <c r="AX370" s="73"/>
      <c r="AY370" s="114">
        <v>1</v>
      </c>
      <c r="AZ370" s="92" t="s">
        <v>3247</v>
      </c>
      <c r="BA370" s="276" t="s">
        <v>3248</v>
      </c>
      <c r="BB370" s="146">
        <v>1</v>
      </c>
      <c r="BC370" s="49" t="s">
        <v>3249</v>
      </c>
      <c r="BD370" s="73" t="s">
        <v>72</v>
      </c>
      <c r="BE370" s="73" t="s">
        <v>133</v>
      </c>
      <c r="BF370" s="203" t="s">
        <v>95</v>
      </c>
      <c r="BG370" s="315" t="s">
        <v>74</v>
      </c>
      <c r="BH370" s="26"/>
      <c r="BI370" s="26"/>
    </row>
    <row r="371" spans="1:61" ht="84" hidden="1" customHeight="1" x14ac:dyDescent="0.25">
      <c r="A371" s="25"/>
      <c r="B371" s="134">
        <v>230</v>
      </c>
      <c r="C371" s="49" t="s">
        <v>50</v>
      </c>
      <c r="D371" s="49" t="s">
        <v>1258</v>
      </c>
      <c r="E371" s="49" t="s">
        <v>3250</v>
      </c>
      <c r="F371" s="49" t="s">
        <v>103</v>
      </c>
      <c r="G371" s="49">
        <v>2024</v>
      </c>
      <c r="H371" s="73">
        <v>4</v>
      </c>
      <c r="I371" s="49">
        <v>1</v>
      </c>
      <c r="J371" s="49" t="s">
        <v>3251</v>
      </c>
      <c r="K371" s="49" t="s">
        <v>3252</v>
      </c>
      <c r="L371" s="49" t="s">
        <v>3253</v>
      </c>
      <c r="M371" s="49" t="s">
        <v>3254</v>
      </c>
      <c r="N371" s="49" t="s">
        <v>1982</v>
      </c>
      <c r="O371" s="163">
        <v>6</v>
      </c>
      <c r="P371" s="164">
        <v>45839</v>
      </c>
      <c r="Q371" s="164">
        <v>46022</v>
      </c>
      <c r="R371" s="275">
        <v>27</v>
      </c>
      <c r="S371" s="49"/>
      <c r="T371" s="49"/>
      <c r="U371" s="49"/>
      <c r="V371" s="50"/>
      <c r="W371" s="50"/>
      <c r="X371" s="51"/>
      <c r="Y371" s="51"/>
      <c r="Z371" s="73"/>
      <c r="AA371" s="73"/>
      <c r="AB371" s="73"/>
      <c r="AC371" s="73"/>
      <c r="AD371" s="73"/>
      <c r="AE371" s="73"/>
      <c r="AF371" s="73"/>
      <c r="AG371" s="49"/>
      <c r="AH371" s="49"/>
      <c r="AI371" s="49"/>
      <c r="AJ371" s="49"/>
      <c r="AK371" s="49"/>
      <c r="AL371" s="49"/>
      <c r="AM371" s="143"/>
      <c r="AN371" s="143"/>
      <c r="AO371" s="143"/>
      <c r="AP371" s="166">
        <v>0.33</v>
      </c>
      <c r="AQ371" s="165" t="s">
        <v>3255</v>
      </c>
      <c r="AR371" s="99" t="s">
        <v>2534</v>
      </c>
      <c r="AS371" s="137">
        <v>0.33</v>
      </c>
      <c r="AT371" s="73" t="s">
        <v>3256</v>
      </c>
      <c r="AU371" s="73" t="s">
        <v>117</v>
      </c>
      <c r="AV371" s="73" t="s">
        <v>117</v>
      </c>
      <c r="AW371" s="73"/>
      <c r="AX371" s="73"/>
      <c r="AY371" s="166">
        <v>1</v>
      </c>
      <c r="AZ371" s="143" t="s">
        <v>3257</v>
      </c>
      <c r="BA371" s="277" t="s">
        <v>3258</v>
      </c>
      <c r="BB371" s="166">
        <v>1</v>
      </c>
      <c r="BC371" s="92" t="s">
        <v>3259</v>
      </c>
      <c r="BD371" s="73" t="s">
        <v>72</v>
      </c>
      <c r="BE371" s="73" t="s">
        <v>133</v>
      </c>
      <c r="BF371" s="314" t="s">
        <v>95</v>
      </c>
      <c r="BG371" s="314" t="s">
        <v>74</v>
      </c>
      <c r="BH371" s="26"/>
      <c r="BI371" s="26"/>
    </row>
    <row r="372" spans="1:61" ht="84" hidden="1" customHeight="1" x14ac:dyDescent="0.25">
      <c r="A372" s="25"/>
      <c r="B372" s="134">
        <v>231</v>
      </c>
      <c r="C372" s="49" t="s">
        <v>50</v>
      </c>
      <c r="D372" s="49" t="s">
        <v>1258</v>
      </c>
      <c r="E372" s="49" t="s">
        <v>3250</v>
      </c>
      <c r="F372" s="49" t="s">
        <v>103</v>
      </c>
      <c r="G372" s="49">
        <v>2024</v>
      </c>
      <c r="H372" s="73">
        <v>5</v>
      </c>
      <c r="I372" s="49">
        <v>1</v>
      </c>
      <c r="J372" s="49" t="s">
        <v>3260</v>
      </c>
      <c r="K372" s="49" t="s">
        <v>3261</v>
      </c>
      <c r="L372" s="49" t="s">
        <v>3253</v>
      </c>
      <c r="M372" s="49" t="s">
        <v>3262</v>
      </c>
      <c r="N372" s="49" t="s">
        <v>1982</v>
      </c>
      <c r="O372" s="163">
        <v>6</v>
      </c>
      <c r="P372" s="164">
        <v>45839</v>
      </c>
      <c r="Q372" s="164">
        <v>46022</v>
      </c>
      <c r="R372" s="275">
        <v>27</v>
      </c>
      <c r="S372" s="49"/>
      <c r="T372" s="49"/>
      <c r="U372" s="49"/>
      <c r="V372" s="50"/>
      <c r="W372" s="50"/>
      <c r="X372" s="51"/>
      <c r="Y372" s="51"/>
      <c r="Z372" s="73"/>
      <c r="AA372" s="73"/>
      <c r="AB372" s="73"/>
      <c r="AC372" s="73"/>
      <c r="AD372" s="73"/>
      <c r="AE372" s="73"/>
      <c r="AF372" s="73"/>
      <c r="AG372" s="49"/>
      <c r="AH372" s="49"/>
      <c r="AI372" s="49"/>
      <c r="AJ372" s="49"/>
      <c r="AK372" s="49"/>
      <c r="AL372" s="49"/>
      <c r="AM372" s="143"/>
      <c r="AN372" s="143"/>
      <c r="AO372" s="143"/>
      <c r="AP372" s="166">
        <v>0.33</v>
      </c>
      <c r="AQ372" s="165" t="s">
        <v>3263</v>
      </c>
      <c r="AR372" s="99" t="s">
        <v>2543</v>
      </c>
      <c r="AS372" s="166">
        <v>0.33</v>
      </c>
      <c r="AT372" s="49" t="s">
        <v>3264</v>
      </c>
      <c r="AU372" s="73" t="s">
        <v>117</v>
      </c>
      <c r="AV372" s="73" t="s">
        <v>117</v>
      </c>
      <c r="AW372" s="73"/>
      <c r="AX372" s="73"/>
      <c r="AY372" s="166">
        <v>1</v>
      </c>
      <c r="AZ372" s="183" t="s">
        <v>3265</v>
      </c>
      <c r="BA372" s="277" t="s">
        <v>3258</v>
      </c>
      <c r="BB372" s="166">
        <v>1</v>
      </c>
      <c r="BC372" s="165" t="s">
        <v>3266</v>
      </c>
      <c r="BD372" s="73" t="s">
        <v>72</v>
      </c>
      <c r="BE372" s="73" t="s">
        <v>133</v>
      </c>
      <c r="BF372" s="314" t="s">
        <v>95</v>
      </c>
      <c r="BG372" s="314" t="s">
        <v>74</v>
      </c>
      <c r="BH372" s="26"/>
      <c r="BI372" s="26"/>
    </row>
    <row r="373" spans="1:61" ht="60" hidden="1" x14ac:dyDescent="0.25">
      <c r="A373" s="25"/>
      <c r="B373" s="134">
        <v>232</v>
      </c>
      <c r="C373" s="49" t="s">
        <v>50</v>
      </c>
      <c r="D373" s="49" t="s">
        <v>1258</v>
      </c>
      <c r="E373" s="49" t="s">
        <v>3250</v>
      </c>
      <c r="F373" s="49" t="s">
        <v>103</v>
      </c>
      <c r="G373" s="49">
        <v>2024</v>
      </c>
      <c r="H373" s="73">
        <v>6</v>
      </c>
      <c r="I373" s="49">
        <v>1</v>
      </c>
      <c r="J373" s="49" t="s">
        <v>3267</v>
      </c>
      <c r="K373" s="49" t="s">
        <v>3268</v>
      </c>
      <c r="L373" s="49" t="s">
        <v>3269</v>
      </c>
      <c r="M373" s="49" t="s">
        <v>3270</v>
      </c>
      <c r="N373" s="49" t="s">
        <v>1982</v>
      </c>
      <c r="O373" s="163">
        <v>6</v>
      </c>
      <c r="P373" s="164">
        <v>45839</v>
      </c>
      <c r="Q373" s="164">
        <v>46022</v>
      </c>
      <c r="R373" s="275">
        <v>27</v>
      </c>
      <c r="S373" s="49"/>
      <c r="T373" s="49"/>
      <c r="U373" s="49"/>
      <c r="V373" s="50"/>
      <c r="W373" s="50"/>
      <c r="X373" s="51"/>
      <c r="Y373" s="51"/>
      <c r="Z373" s="73"/>
      <c r="AA373" s="73"/>
      <c r="AB373" s="73"/>
      <c r="AC373" s="73"/>
      <c r="AD373" s="73"/>
      <c r="AE373" s="73"/>
      <c r="AF373" s="73"/>
      <c r="AG373" s="49"/>
      <c r="AH373" s="49"/>
      <c r="AI373" s="49"/>
      <c r="AJ373" s="49"/>
      <c r="AK373" s="49"/>
      <c r="AL373" s="49"/>
      <c r="AM373" s="143"/>
      <c r="AN373" s="143"/>
      <c r="AO373" s="143"/>
      <c r="AP373" s="166">
        <v>0.33</v>
      </c>
      <c r="AQ373" s="165" t="s">
        <v>3271</v>
      </c>
      <c r="AR373" s="99" t="s">
        <v>2556</v>
      </c>
      <c r="AS373" s="166">
        <v>0.33</v>
      </c>
      <c r="AT373" s="49" t="s">
        <v>3272</v>
      </c>
      <c r="AU373" s="73" t="s">
        <v>117</v>
      </c>
      <c r="AV373" s="73" t="s">
        <v>117</v>
      </c>
      <c r="AW373" s="73"/>
      <c r="AX373" s="73"/>
      <c r="AY373" s="279">
        <v>1</v>
      </c>
      <c r="AZ373" s="165" t="s">
        <v>3273</v>
      </c>
      <c r="BA373" s="277" t="s">
        <v>3258</v>
      </c>
      <c r="BB373" s="279">
        <v>1</v>
      </c>
      <c r="BC373" s="165" t="s">
        <v>3259</v>
      </c>
      <c r="BD373" s="73" t="s">
        <v>72</v>
      </c>
      <c r="BE373" s="73" t="s">
        <v>133</v>
      </c>
      <c r="BF373" s="314" t="s">
        <v>95</v>
      </c>
      <c r="BG373" s="314" t="s">
        <v>74</v>
      </c>
      <c r="BH373" s="26"/>
      <c r="BI373" s="26"/>
    </row>
    <row r="374" spans="1:61" ht="72" hidden="1" x14ac:dyDescent="0.25">
      <c r="A374" s="25"/>
      <c r="B374" s="134">
        <v>233</v>
      </c>
      <c r="C374" s="49" t="s">
        <v>50</v>
      </c>
      <c r="D374" s="49" t="s">
        <v>1258</v>
      </c>
      <c r="E374" s="49" t="s">
        <v>3250</v>
      </c>
      <c r="F374" s="49" t="s">
        <v>103</v>
      </c>
      <c r="G374" s="49">
        <v>2024</v>
      </c>
      <c r="H374" s="73">
        <v>7</v>
      </c>
      <c r="I374" s="49">
        <v>1</v>
      </c>
      <c r="J374" s="49" t="s">
        <v>3274</v>
      </c>
      <c r="K374" s="49" t="s">
        <v>3275</v>
      </c>
      <c r="L374" s="49" t="s">
        <v>3276</v>
      </c>
      <c r="M374" s="49" t="s">
        <v>3277</v>
      </c>
      <c r="N374" s="49" t="s">
        <v>3278</v>
      </c>
      <c r="O374" s="163">
        <v>1</v>
      </c>
      <c r="P374" s="164">
        <v>45839</v>
      </c>
      <c r="Q374" s="164">
        <v>46022</v>
      </c>
      <c r="R374" s="275">
        <v>27</v>
      </c>
      <c r="S374" s="49"/>
      <c r="T374" s="49"/>
      <c r="U374" s="49"/>
      <c r="V374" s="50"/>
      <c r="W374" s="50"/>
      <c r="X374" s="51"/>
      <c r="Y374" s="51"/>
      <c r="Z374" s="73"/>
      <c r="AA374" s="73"/>
      <c r="AB374" s="73"/>
      <c r="AC374" s="73"/>
      <c r="AD374" s="73"/>
      <c r="AE374" s="73"/>
      <c r="AF374" s="73"/>
      <c r="AG374" s="49"/>
      <c r="AH374" s="49"/>
      <c r="AI374" s="49"/>
      <c r="AJ374" s="49"/>
      <c r="AK374" s="49"/>
      <c r="AL374" s="49"/>
      <c r="AM374" s="143"/>
      <c r="AN374" s="143"/>
      <c r="AO374" s="143"/>
      <c r="AP374" s="166">
        <v>1</v>
      </c>
      <c r="AQ374" s="165" t="s">
        <v>3279</v>
      </c>
      <c r="AR374" s="99" t="s">
        <v>2571</v>
      </c>
      <c r="AS374" s="166">
        <v>1</v>
      </c>
      <c r="AT374" s="49" t="s">
        <v>3280</v>
      </c>
      <c r="AU374" s="73" t="s">
        <v>72</v>
      </c>
      <c r="AV374" s="73" t="s">
        <v>72</v>
      </c>
      <c r="AW374" s="73" t="s">
        <v>74</v>
      </c>
      <c r="AX374" s="73" t="s">
        <v>95</v>
      </c>
      <c r="AY374" s="115"/>
      <c r="AZ374" s="115"/>
      <c r="BA374" s="115"/>
      <c r="BB374" s="115"/>
      <c r="BC374" s="115"/>
      <c r="BD374" s="115"/>
      <c r="BE374" s="115"/>
      <c r="BF374" s="115"/>
      <c r="BG374" s="296"/>
      <c r="BH374" s="26"/>
      <c r="BI374" s="26"/>
    </row>
    <row r="375" spans="1:61" ht="72" hidden="1" x14ac:dyDescent="0.25">
      <c r="A375" s="25"/>
      <c r="B375" s="134">
        <v>233</v>
      </c>
      <c r="C375" s="49" t="s">
        <v>50</v>
      </c>
      <c r="D375" s="49" t="s">
        <v>1258</v>
      </c>
      <c r="E375" s="49" t="s">
        <v>3250</v>
      </c>
      <c r="F375" s="49" t="s">
        <v>103</v>
      </c>
      <c r="G375" s="49">
        <v>2024</v>
      </c>
      <c r="H375" s="73">
        <v>7</v>
      </c>
      <c r="I375" s="49">
        <v>2</v>
      </c>
      <c r="J375" s="49" t="s">
        <v>3274</v>
      </c>
      <c r="K375" s="49" t="s">
        <v>3275</v>
      </c>
      <c r="L375" s="49" t="s">
        <v>3276</v>
      </c>
      <c r="M375" s="49" t="s">
        <v>3281</v>
      </c>
      <c r="N375" s="49" t="s">
        <v>3278</v>
      </c>
      <c r="O375" s="163">
        <v>1</v>
      </c>
      <c r="P375" s="164">
        <v>45839</v>
      </c>
      <c r="Q375" s="164">
        <v>46022</v>
      </c>
      <c r="R375" s="275">
        <v>27</v>
      </c>
      <c r="S375" s="49"/>
      <c r="T375" s="49"/>
      <c r="U375" s="49"/>
      <c r="V375" s="50"/>
      <c r="W375" s="50"/>
      <c r="X375" s="51"/>
      <c r="Y375" s="51"/>
      <c r="Z375" s="73"/>
      <c r="AA375" s="73"/>
      <c r="AB375" s="73"/>
      <c r="AC375" s="73"/>
      <c r="AD375" s="73"/>
      <c r="AE375" s="73"/>
      <c r="AF375" s="73"/>
      <c r="AG375" s="49"/>
      <c r="AH375" s="49"/>
      <c r="AI375" s="49"/>
      <c r="AJ375" s="49"/>
      <c r="AK375" s="49"/>
      <c r="AL375" s="49"/>
      <c r="AM375" s="143"/>
      <c r="AN375" s="143"/>
      <c r="AO375" s="143"/>
      <c r="AP375" s="166">
        <v>1</v>
      </c>
      <c r="AQ375" s="165" t="s">
        <v>3282</v>
      </c>
      <c r="AR375" s="99" t="s">
        <v>3283</v>
      </c>
      <c r="AS375" s="166">
        <v>1</v>
      </c>
      <c r="AT375" s="49" t="s">
        <v>3284</v>
      </c>
      <c r="AU375" s="73" t="s">
        <v>72</v>
      </c>
      <c r="AV375" s="73" t="s">
        <v>72</v>
      </c>
      <c r="AW375" s="73" t="s">
        <v>74</v>
      </c>
      <c r="AX375" s="73" t="s">
        <v>95</v>
      </c>
      <c r="AY375" s="115"/>
      <c r="AZ375" s="115"/>
      <c r="BA375" s="115"/>
      <c r="BB375" s="115"/>
      <c r="BC375" s="115"/>
      <c r="BD375" s="115"/>
      <c r="BE375" s="115"/>
      <c r="BF375" s="115"/>
      <c r="BG375" s="296"/>
      <c r="BH375" s="26"/>
      <c r="BI375" s="26"/>
    </row>
    <row r="376" spans="1:61" ht="48" hidden="1" x14ac:dyDescent="0.25">
      <c r="A376" s="25"/>
      <c r="B376" s="134">
        <v>234</v>
      </c>
      <c r="C376" s="49" t="s">
        <v>50</v>
      </c>
      <c r="D376" s="49" t="s">
        <v>1258</v>
      </c>
      <c r="E376" s="49" t="s">
        <v>3250</v>
      </c>
      <c r="F376" s="49" t="s">
        <v>103</v>
      </c>
      <c r="G376" s="49">
        <v>2024</v>
      </c>
      <c r="H376" s="73">
        <v>8</v>
      </c>
      <c r="I376" s="49">
        <v>1</v>
      </c>
      <c r="J376" s="49" t="s">
        <v>3285</v>
      </c>
      <c r="K376" s="49" t="s">
        <v>3286</v>
      </c>
      <c r="L376" s="49" t="s">
        <v>3287</v>
      </c>
      <c r="M376" s="49" t="s">
        <v>3288</v>
      </c>
      <c r="N376" s="49" t="s">
        <v>1982</v>
      </c>
      <c r="O376" s="163">
        <v>1</v>
      </c>
      <c r="P376" s="164">
        <v>45870</v>
      </c>
      <c r="Q376" s="164">
        <v>46022</v>
      </c>
      <c r="R376" s="275">
        <v>23</v>
      </c>
      <c r="S376" s="49"/>
      <c r="T376" s="49"/>
      <c r="U376" s="49"/>
      <c r="V376" s="50"/>
      <c r="W376" s="50"/>
      <c r="X376" s="51"/>
      <c r="Y376" s="51"/>
      <c r="Z376" s="73"/>
      <c r="AA376" s="73"/>
      <c r="AB376" s="73"/>
      <c r="AC376" s="73"/>
      <c r="AD376" s="73"/>
      <c r="AE376" s="73"/>
      <c r="AF376" s="73"/>
      <c r="AG376" s="49"/>
      <c r="AH376" s="49"/>
      <c r="AI376" s="49"/>
      <c r="AJ376" s="49"/>
      <c r="AK376" s="49"/>
      <c r="AL376" s="49"/>
      <c r="AM376" s="143"/>
      <c r="AN376" s="143"/>
      <c r="AO376" s="143"/>
      <c r="AP376" s="166">
        <v>1</v>
      </c>
      <c r="AQ376" s="165" t="s">
        <v>3289</v>
      </c>
      <c r="AR376" s="99" t="s">
        <v>3290</v>
      </c>
      <c r="AS376" s="166">
        <v>1</v>
      </c>
      <c r="AT376" s="73" t="s">
        <v>3291</v>
      </c>
      <c r="AU376" s="73" t="s">
        <v>72</v>
      </c>
      <c r="AV376" s="73" t="s">
        <v>72</v>
      </c>
      <c r="AW376" s="73" t="s">
        <v>74</v>
      </c>
      <c r="AX376" s="73" t="s">
        <v>95</v>
      </c>
      <c r="AY376" s="115"/>
      <c r="AZ376" s="115"/>
      <c r="BA376" s="115"/>
      <c r="BB376" s="115"/>
      <c r="BC376" s="115"/>
      <c r="BD376" s="115"/>
      <c r="BE376" s="115"/>
      <c r="BF376" s="115"/>
      <c r="BG376" s="296"/>
      <c r="BH376" s="26"/>
      <c r="BI376" s="26"/>
    </row>
    <row r="377" spans="1:61" ht="48" hidden="1" x14ac:dyDescent="0.25">
      <c r="A377" s="25"/>
      <c r="B377" s="134">
        <v>234</v>
      </c>
      <c r="C377" s="49" t="s">
        <v>50</v>
      </c>
      <c r="D377" s="49" t="s">
        <v>1258</v>
      </c>
      <c r="E377" s="49" t="s">
        <v>3250</v>
      </c>
      <c r="F377" s="49" t="s">
        <v>103</v>
      </c>
      <c r="G377" s="49">
        <v>2024</v>
      </c>
      <c r="H377" s="73">
        <v>8</v>
      </c>
      <c r="I377" s="49">
        <v>2</v>
      </c>
      <c r="J377" s="49" t="s">
        <v>3285</v>
      </c>
      <c r="K377" s="49" t="s">
        <v>3286</v>
      </c>
      <c r="L377" s="49" t="s">
        <v>3287</v>
      </c>
      <c r="M377" s="49" t="s">
        <v>3292</v>
      </c>
      <c r="N377" s="49" t="s">
        <v>3293</v>
      </c>
      <c r="O377" s="163">
        <v>2</v>
      </c>
      <c r="P377" s="164">
        <v>45901</v>
      </c>
      <c r="Q377" s="164">
        <v>46022</v>
      </c>
      <c r="R377" s="275">
        <v>18</v>
      </c>
      <c r="S377" s="49"/>
      <c r="T377" s="49"/>
      <c r="U377" s="49"/>
      <c r="V377" s="50"/>
      <c r="W377" s="50"/>
      <c r="X377" s="51"/>
      <c r="Y377" s="51"/>
      <c r="Z377" s="73"/>
      <c r="AA377" s="73"/>
      <c r="AB377" s="73"/>
      <c r="AC377" s="73"/>
      <c r="AD377" s="73"/>
      <c r="AE377" s="73"/>
      <c r="AF377" s="73"/>
      <c r="AG377" s="49"/>
      <c r="AH377" s="49"/>
      <c r="AI377" s="49"/>
      <c r="AJ377" s="49"/>
      <c r="AK377" s="49"/>
      <c r="AL377" s="49"/>
      <c r="AM377" s="143"/>
      <c r="AN377" s="143"/>
      <c r="AO377" s="143"/>
      <c r="AP377" s="166">
        <v>1</v>
      </c>
      <c r="AQ377" s="165" t="s">
        <v>3294</v>
      </c>
      <c r="AR377" s="99" t="s">
        <v>3295</v>
      </c>
      <c r="AS377" s="137">
        <v>0.5</v>
      </c>
      <c r="AT377" s="49" t="s">
        <v>3296</v>
      </c>
      <c r="AU377" s="73" t="s">
        <v>117</v>
      </c>
      <c r="AV377" s="73" t="s">
        <v>117</v>
      </c>
      <c r="AW377" s="73"/>
      <c r="AX377" s="73"/>
      <c r="AY377" s="279">
        <v>1</v>
      </c>
      <c r="AZ377" s="165" t="s">
        <v>3297</v>
      </c>
      <c r="BA377" s="277" t="s">
        <v>3298</v>
      </c>
      <c r="BB377" s="279">
        <v>1</v>
      </c>
      <c r="BC377" s="165" t="s">
        <v>3299</v>
      </c>
      <c r="BD377" s="73" t="s">
        <v>72</v>
      </c>
      <c r="BE377" s="73" t="s">
        <v>133</v>
      </c>
      <c r="BF377" s="316" t="s">
        <v>74</v>
      </c>
      <c r="BG377" s="317" t="s">
        <v>95</v>
      </c>
      <c r="BH377" s="26"/>
      <c r="BI377" s="26"/>
    </row>
    <row r="378" spans="1:61" ht="84" hidden="1" x14ac:dyDescent="0.25">
      <c r="A378" s="25"/>
      <c r="B378" s="134">
        <v>235</v>
      </c>
      <c r="C378" s="49" t="s">
        <v>50</v>
      </c>
      <c r="D378" s="49" t="s">
        <v>1258</v>
      </c>
      <c r="E378" s="49" t="s">
        <v>215</v>
      </c>
      <c r="F378" s="49" t="s">
        <v>103</v>
      </c>
      <c r="G378" s="49">
        <v>2024</v>
      </c>
      <c r="H378" s="73">
        <v>9</v>
      </c>
      <c r="I378" s="49">
        <v>1</v>
      </c>
      <c r="J378" s="49" t="s">
        <v>3300</v>
      </c>
      <c r="K378" s="49" t="s">
        <v>3301</v>
      </c>
      <c r="L378" s="49" t="s">
        <v>3302</v>
      </c>
      <c r="M378" s="49" t="s">
        <v>3303</v>
      </c>
      <c r="N378" s="49" t="s">
        <v>3304</v>
      </c>
      <c r="O378" s="163">
        <v>1</v>
      </c>
      <c r="P378" s="164">
        <v>45839</v>
      </c>
      <c r="Q378" s="180">
        <v>46112</v>
      </c>
      <c r="R378" s="275">
        <v>27</v>
      </c>
      <c r="S378" s="49"/>
      <c r="T378" s="49"/>
      <c r="U378" s="49"/>
      <c r="V378" s="50"/>
      <c r="W378" s="50"/>
      <c r="X378" s="51"/>
      <c r="Y378" s="51"/>
      <c r="Z378" s="73"/>
      <c r="AA378" s="73"/>
      <c r="AB378" s="73"/>
      <c r="AC378" s="73"/>
      <c r="AD378" s="73"/>
      <c r="AE378" s="73"/>
      <c r="AF378" s="73"/>
      <c r="AG378" s="49"/>
      <c r="AH378" s="49"/>
      <c r="AI378" s="49"/>
      <c r="AJ378" s="49"/>
      <c r="AK378" s="49"/>
      <c r="AL378" s="49"/>
      <c r="AM378" s="49"/>
      <c r="AN378" s="49"/>
      <c r="AO378" s="49"/>
      <c r="AP378" s="136">
        <v>0</v>
      </c>
      <c r="AQ378" s="49" t="s">
        <v>3305</v>
      </c>
      <c r="AR378" s="49" t="s">
        <v>75</v>
      </c>
      <c r="AS378" s="136">
        <v>0</v>
      </c>
      <c r="AT378" s="49" t="s">
        <v>3306</v>
      </c>
      <c r="AU378" s="73" t="s">
        <v>117</v>
      </c>
      <c r="AV378" s="73" t="s">
        <v>117</v>
      </c>
      <c r="AW378" s="73"/>
      <c r="AX378" s="73"/>
      <c r="AY378" s="146">
        <v>0</v>
      </c>
      <c r="AZ378" s="92" t="s">
        <v>3307</v>
      </c>
      <c r="BA378" s="246" t="s">
        <v>3308</v>
      </c>
      <c r="BB378" s="146">
        <v>0</v>
      </c>
      <c r="BC378" s="280" t="s">
        <v>3309</v>
      </c>
      <c r="BD378" s="73" t="s">
        <v>117</v>
      </c>
      <c r="BE378" s="73" t="s">
        <v>117</v>
      </c>
      <c r="BF378" s="203"/>
      <c r="BG378" s="315"/>
      <c r="BH378" s="26"/>
      <c r="BI378" s="26"/>
    </row>
    <row r="379" spans="1:61" ht="84" hidden="1" x14ac:dyDescent="0.25">
      <c r="A379" s="25"/>
      <c r="B379" s="134">
        <v>235</v>
      </c>
      <c r="C379" s="49" t="s">
        <v>50</v>
      </c>
      <c r="D379" s="49" t="s">
        <v>1258</v>
      </c>
      <c r="E379" s="49" t="s">
        <v>215</v>
      </c>
      <c r="F379" s="49" t="s">
        <v>103</v>
      </c>
      <c r="G379" s="49">
        <v>2024</v>
      </c>
      <c r="H379" s="73">
        <v>9</v>
      </c>
      <c r="I379" s="49">
        <v>2</v>
      </c>
      <c r="J379" s="49" t="s">
        <v>3300</v>
      </c>
      <c r="K379" s="49" t="s">
        <v>3301</v>
      </c>
      <c r="L379" s="49" t="s">
        <v>3302</v>
      </c>
      <c r="M379" s="49" t="s">
        <v>3310</v>
      </c>
      <c r="N379" s="49" t="s">
        <v>3304</v>
      </c>
      <c r="O379" s="163">
        <v>1</v>
      </c>
      <c r="P379" s="164">
        <v>45839</v>
      </c>
      <c r="Q379" s="180">
        <v>46112</v>
      </c>
      <c r="R379" s="275">
        <v>27</v>
      </c>
      <c r="S379" s="49"/>
      <c r="T379" s="49"/>
      <c r="U379" s="49"/>
      <c r="V379" s="50"/>
      <c r="W379" s="50"/>
      <c r="X379" s="51"/>
      <c r="Y379" s="51"/>
      <c r="Z379" s="73"/>
      <c r="AA379" s="73"/>
      <c r="AB379" s="73"/>
      <c r="AC379" s="73"/>
      <c r="AD379" s="73"/>
      <c r="AE379" s="73"/>
      <c r="AF379" s="73"/>
      <c r="AG379" s="49"/>
      <c r="AH379" s="49"/>
      <c r="AI379" s="49"/>
      <c r="AJ379" s="49"/>
      <c r="AK379" s="49"/>
      <c r="AL379" s="49"/>
      <c r="AM379" s="49"/>
      <c r="AN379" s="49"/>
      <c r="AO379" s="49"/>
      <c r="AP379" s="136">
        <v>0</v>
      </c>
      <c r="AQ379" s="49" t="s">
        <v>3311</v>
      </c>
      <c r="AR379" s="49" t="s">
        <v>75</v>
      </c>
      <c r="AS379" s="136">
        <v>0</v>
      </c>
      <c r="AT379" s="49" t="s">
        <v>3312</v>
      </c>
      <c r="AU379" s="73" t="s">
        <v>117</v>
      </c>
      <c r="AV379" s="73" t="s">
        <v>117</v>
      </c>
      <c r="AW379" s="73"/>
      <c r="AX379" s="73"/>
      <c r="AY379" s="146">
        <v>0</v>
      </c>
      <c r="AZ379" s="92" t="s">
        <v>3307</v>
      </c>
      <c r="BA379" s="246" t="s">
        <v>3313</v>
      </c>
      <c r="BB379" s="146">
        <v>0</v>
      </c>
      <c r="BC379" s="280" t="s">
        <v>3314</v>
      </c>
      <c r="BD379" s="73" t="s">
        <v>117</v>
      </c>
      <c r="BE379" s="73" t="s">
        <v>117</v>
      </c>
      <c r="BF379" s="203"/>
      <c r="BG379" s="315"/>
      <c r="BH379" s="26"/>
      <c r="BI379" s="26"/>
    </row>
    <row r="380" spans="1:61" ht="84" hidden="1" x14ac:dyDescent="0.25">
      <c r="A380" s="25"/>
      <c r="B380" s="134">
        <v>235</v>
      </c>
      <c r="C380" s="49" t="s">
        <v>50</v>
      </c>
      <c r="D380" s="49" t="s">
        <v>1258</v>
      </c>
      <c r="E380" s="49" t="s">
        <v>215</v>
      </c>
      <c r="F380" s="49" t="s">
        <v>103</v>
      </c>
      <c r="G380" s="49">
        <v>2024</v>
      </c>
      <c r="H380" s="73">
        <v>9</v>
      </c>
      <c r="I380" s="49">
        <v>3</v>
      </c>
      <c r="J380" s="49" t="s">
        <v>3300</v>
      </c>
      <c r="K380" s="49" t="s">
        <v>3301</v>
      </c>
      <c r="L380" s="49" t="s">
        <v>3302</v>
      </c>
      <c r="M380" s="49" t="s">
        <v>3315</v>
      </c>
      <c r="N380" s="49" t="s">
        <v>3304</v>
      </c>
      <c r="O380" s="163">
        <v>1</v>
      </c>
      <c r="P380" s="164">
        <v>45839</v>
      </c>
      <c r="Q380" s="180">
        <v>46112</v>
      </c>
      <c r="R380" s="275">
        <v>27</v>
      </c>
      <c r="S380" s="49"/>
      <c r="T380" s="49"/>
      <c r="U380" s="49"/>
      <c r="V380" s="50"/>
      <c r="W380" s="50"/>
      <c r="X380" s="51"/>
      <c r="Y380" s="51"/>
      <c r="Z380" s="73"/>
      <c r="AA380" s="73"/>
      <c r="AB380" s="73"/>
      <c r="AC380" s="73"/>
      <c r="AD380" s="73"/>
      <c r="AE380" s="73"/>
      <c r="AF380" s="73"/>
      <c r="AG380" s="49"/>
      <c r="AH380" s="49"/>
      <c r="AI380" s="49"/>
      <c r="AJ380" s="49"/>
      <c r="AK380" s="49"/>
      <c r="AL380" s="49"/>
      <c r="AM380" s="49"/>
      <c r="AN380" s="49"/>
      <c r="AO380" s="49"/>
      <c r="AP380" s="136">
        <v>0</v>
      </c>
      <c r="AQ380" s="49" t="s">
        <v>3311</v>
      </c>
      <c r="AR380" s="49" t="s">
        <v>75</v>
      </c>
      <c r="AS380" s="136">
        <v>0</v>
      </c>
      <c r="AT380" s="49" t="s">
        <v>3316</v>
      </c>
      <c r="AU380" s="73" t="s">
        <v>117</v>
      </c>
      <c r="AV380" s="73" t="s">
        <v>117</v>
      </c>
      <c r="AW380" s="73"/>
      <c r="AX380" s="73"/>
      <c r="AY380" s="146">
        <v>0</v>
      </c>
      <c r="AZ380" s="92" t="s">
        <v>3307</v>
      </c>
      <c r="BA380" s="246" t="s">
        <v>3317</v>
      </c>
      <c r="BB380" s="146">
        <v>0</v>
      </c>
      <c r="BC380" s="280" t="s">
        <v>3314</v>
      </c>
      <c r="BD380" s="73" t="s">
        <v>117</v>
      </c>
      <c r="BE380" s="73" t="s">
        <v>117</v>
      </c>
      <c r="BF380" s="203"/>
      <c r="BG380" s="315"/>
      <c r="BH380" s="26"/>
      <c r="BI380" s="26"/>
    </row>
    <row r="381" spans="1:61" ht="84" hidden="1" x14ac:dyDescent="0.25">
      <c r="A381" s="25"/>
      <c r="B381" s="134">
        <v>236</v>
      </c>
      <c r="C381" s="49" t="s">
        <v>50</v>
      </c>
      <c r="D381" s="49" t="s">
        <v>1258</v>
      </c>
      <c r="E381" s="49" t="s">
        <v>215</v>
      </c>
      <c r="F381" s="49" t="s">
        <v>103</v>
      </c>
      <c r="G381" s="49">
        <v>2024</v>
      </c>
      <c r="H381" s="73">
        <v>10</v>
      </c>
      <c r="I381" s="49">
        <v>1</v>
      </c>
      <c r="J381" s="49" t="s">
        <v>3318</v>
      </c>
      <c r="K381" s="49" t="s">
        <v>3319</v>
      </c>
      <c r="L381" s="49" t="s">
        <v>3320</v>
      </c>
      <c r="M381" s="49" t="s">
        <v>3321</v>
      </c>
      <c r="N381" s="49" t="s">
        <v>3322</v>
      </c>
      <c r="O381" s="163">
        <v>1</v>
      </c>
      <c r="P381" s="164">
        <v>45839</v>
      </c>
      <c r="Q381" s="164">
        <v>46022</v>
      </c>
      <c r="R381" s="275">
        <v>27</v>
      </c>
      <c r="S381" s="49"/>
      <c r="T381" s="49"/>
      <c r="U381" s="49"/>
      <c r="V381" s="50"/>
      <c r="W381" s="50"/>
      <c r="X381" s="51"/>
      <c r="Y381" s="51"/>
      <c r="Z381" s="73"/>
      <c r="AA381" s="73"/>
      <c r="AB381" s="73"/>
      <c r="AC381" s="73"/>
      <c r="AD381" s="73"/>
      <c r="AE381" s="73"/>
      <c r="AF381" s="73"/>
      <c r="AG381" s="49"/>
      <c r="AH381" s="49"/>
      <c r="AI381" s="49"/>
      <c r="AJ381" s="49"/>
      <c r="AK381" s="49"/>
      <c r="AL381" s="49"/>
      <c r="AM381" s="49"/>
      <c r="AN381" s="49"/>
      <c r="AO381" s="49"/>
      <c r="AP381" s="136">
        <v>1</v>
      </c>
      <c r="AQ381" s="49" t="s">
        <v>3323</v>
      </c>
      <c r="AR381" s="88" t="s">
        <v>3324</v>
      </c>
      <c r="AS381" s="141">
        <v>1</v>
      </c>
      <c r="AT381" s="49" t="s">
        <v>3325</v>
      </c>
      <c r="AU381" s="73" t="s">
        <v>72</v>
      </c>
      <c r="AV381" s="73" t="s">
        <v>133</v>
      </c>
      <c r="AW381" s="73" t="s">
        <v>74</v>
      </c>
      <c r="AX381" s="73" t="s">
        <v>95</v>
      </c>
      <c r="AY381" s="115"/>
      <c r="AZ381" s="115"/>
      <c r="BA381" s="115"/>
      <c r="BB381" s="115"/>
      <c r="BC381" s="115"/>
      <c r="BD381" s="115"/>
      <c r="BE381" s="115"/>
      <c r="BF381" s="115"/>
      <c r="BG381" s="296"/>
      <c r="BH381" s="26"/>
      <c r="BI381" s="26"/>
    </row>
    <row r="382" spans="1:61" ht="72" hidden="1" x14ac:dyDescent="0.25">
      <c r="A382" s="25"/>
      <c r="B382" s="134">
        <v>237</v>
      </c>
      <c r="C382" s="49" t="s">
        <v>50</v>
      </c>
      <c r="D382" s="49" t="s">
        <v>1258</v>
      </c>
      <c r="E382" s="49" t="s">
        <v>215</v>
      </c>
      <c r="F382" s="49" t="s">
        <v>103</v>
      </c>
      <c r="G382" s="49">
        <v>2024</v>
      </c>
      <c r="H382" s="73">
        <v>11</v>
      </c>
      <c r="I382" s="49">
        <v>1</v>
      </c>
      <c r="J382" s="49" t="s">
        <v>3326</v>
      </c>
      <c r="K382" s="49" t="s">
        <v>3327</v>
      </c>
      <c r="L382" s="49" t="s">
        <v>3328</v>
      </c>
      <c r="M382" s="49" t="s">
        <v>3329</v>
      </c>
      <c r="N382" s="49" t="s">
        <v>3330</v>
      </c>
      <c r="O382" s="163">
        <v>1</v>
      </c>
      <c r="P382" s="164">
        <v>46037</v>
      </c>
      <c r="Q382" s="164">
        <v>46377</v>
      </c>
      <c r="R382" s="275">
        <v>50</v>
      </c>
      <c r="S382" s="49"/>
      <c r="T382" s="49"/>
      <c r="U382" s="49"/>
      <c r="V382" s="50"/>
      <c r="W382" s="50"/>
      <c r="X382" s="51"/>
      <c r="Y382" s="51"/>
      <c r="Z382" s="73"/>
      <c r="AA382" s="73"/>
      <c r="AB382" s="73"/>
      <c r="AC382" s="73"/>
      <c r="AD382" s="73"/>
      <c r="AE382" s="73"/>
      <c r="AF382" s="73"/>
      <c r="AG382" s="49"/>
      <c r="AH382" s="49"/>
      <c r="AI382" s="49"/>
      <c r="AJ382" s="49"/>
      <c r="AK382" s="49"/>
      <c r="AL382" s="49"/>
      <c r="AM382" s="49"/>
      <c r="AN382" s="49"/>
      <c r="AO382" s="49"/>
      <c r="AP382" s="136">
        <v>0</v>
      </c>
      <c r="AQ382" s="49" t="s">
        <v>3311</v>
      </c>
      <c r="AR382" s="49" t="s">
        <v>75</v>
      </c>
      <c r="AS382" s="141">
        <v>0</v>
      </c>
      <c r="AT382" s="49" t="s">
        <v>3316</v>
      </c>
      <c r="AU382" s="73" t="s">
        <v>117</v>
      </c>
      <c r="AV382" s="73" t="s">
        <v>117</v>
      </c>
      <c r="AW382" s="73"/>
      <c r="AX382" s="73"/>
      <c r="AY382" s="146">
        <v>0</v>
      </c>
      <c r="AZ382" s="92" t="s">
        <v>3331</v>
      </c>
      <c r="BA382" s="246" t="s">
        <v>3332</v>
      </c>
      <c r="BB382" s="146">
        <v>0</v>
      </c>
      <c r="BC382" s="92" t="s">
        <v>3331</v>
      </c>
      <c r="BD382" s="73" t="s">
        <v>117</v>
      </c>
      <c r="BE382" s="73" t="s">
        <v>117</v>
      </c>
      <c r="BF382" s="203"/>
      <c r="BG382" s="315"/>
      <c r="BH382" s="26"/>
      <c r="BI382" s="25"/>
    </row>
    <row r="383" spans="1:61" ht="72" hidden="1" x14ac:dyDescent="0.25">
      <c r="A383" s="25"/>
      <c r="B383" s="134">
        <v>238</v>
      </c>
      <c r="C383" s="49" t="s">
        <v>50</v>
      </c>
      <c r="D383" s="49" t="s">
        <v>1258</v>
      </c>
      <c r="E383" s="49" t="s">
        <v>1291</v>
      </c>
      <c r="F383" s="49" t="s">
        <v>2952</v>
      </c>
      <c r="G383" s="49">
        <v>2024</v>
      </c>
      <c r="H383" s="73">
        <v>12</v>
      </c>
      <c r="I383" s="49">
        <v>1</v>
      </c>
      <c r="J383" s="49" t="s">
        <v>3333</v>
      </c>
      <c r="K383" s="49" t="s">
        <v>3334</v>
      </c>
      <c r="L383" s="49" t="s">
        <v>3335</v>
      </c>
      <c r="M383" s="49" t="s">
        <v>3336</v>
      </c>
      <c r="N383" s="49" t="s">
        <v>3322</v>
      </c>
      <c r="O383" s="49">
        <v>1</v>
      </c>
      <c r="P383" s="164">
        <v>45839</v>
      </c>
      <c r="Q383" s="164">
        <v>46022</v>
      </c>
      <c r="R383" s="275">
        <v>27</v>
      </c>
      <c r="S383" s="49"/>
      <c r="T383" s="49"/>
      <c r="U383" s="49"/>
      <c r="V383" s="50"/>
      <c r="W383" s="50"/>
      <c r="X383" s="51"/>
      <c r="Y383" s="51"/>
      <c r="Z383" s="73"/>
      <c r="AA383" s="73"/>
      <c r="AB383" s="73"/>
      <c r="AC383" s="73"/>
      <c r="AD383" s="73"/>
      <c r="AE383" s="73"/>
      <c r="AF383" s="73"/>
      <c r="AG383" s="49"/>
      <c r="AH383" s="49"/>
      <c r="AI383" s="49"/>
      <c r="AJ383" s="49"/>
      <c r="AK383" s="49"/>
      <c r="AL383" s="49"/>
      <c r="AM383" s="143"/>
      <c r="AN383" s="143"/>
      <c r="AO383" s="143"/>
      <c r="AP383" s="166">
        <v>1</v>
      </c>
      <c r="AQ383" s="165" t="s">
        <v>3337</v>
      </c>
      <c r="AR383" s="99" t="s">
        <v>3338</v>
      </c>
      <c r="AS383" s="137">
        <v>1</v>
      </c>
      <c r="AT383" s="49" t="s">
        <v>3339</v>
      </c>
      <c r="AU383" s="73" t="s">
        <v>72</v>
      </c>
      <c r="AV383" s="73" t="s">
        <v>72</v>
      </c>
      <c r="AW383" s="73" t="s">
        <v>74</v>
      </c>
      <c r="AX383" s="73" t="s">
        <v>95</v>
      </c>
      <c r="AY383" s="115"/>
      <c r="AZ383" s="115"/>
      <c r="BA383" s="115"/>
      <c r="BB383" s="115"/>
      <c r="BC383" s="115"/>
      <c r="BD383" s="115"/>
      <c r="BE383" s="115"/>
      <c r="BF383" s="115"/>
      <c r="BG383" s="296"/>
      <c r="BH383" s="26"/>
      <c r="BI383" s="26"/>
    </row>
    <row r="384" spans="1:61" ht="72" hidden="1" x14ac:dyDescent="0.25">
      <c r="A384" s="25"/>
      <c r="B384" s="134">
        <v>238</v>
      </c>
      <c r="C384" s="49" t="s">
        <v>50</v>
      </c>
      <c r="D384" s="49" t="s">
        <v>1258</v>
      </c>
      <c r="E384" s="49" t="s">
        <v>1291</v>
      </c>
      <c r="F384" s="49" t="s">
        <v>2952</v>
      </c>
      <c r="G384" s="49">
        <v>2024</v>
      </c>
      <c r="H384" s="73">
        <v>12</v>
      </c>
      <c r="I384" s="49">
        <v>2</v>
      </c>
      <c r="J384" s="49" t="s">
        <v>3333</v>
      </c>
      <c r="K384" s="49" t="s">
        <v>3334</v>
      </c>
      <c r="L384" s="49" t="s">
        <v>3340</v>
      </c>
      <c r="M384" s="49" t="s">
        <v>3341</v>
      </c>
      <c r="N384" s="49" t="s">
        <v>3342</v>
      </c>
      <c r="O384" s="49">
        <v>1</v>
      </c>
      <c r="P384" s="164">
        <v>46037</v>
      </c>
      <c r="Q384" s="164">
        <v>46387</v>
      </c>
      <c r="R384" s="275">
        <v>52</v>
      </c>
      <c r="S384" s="49"/>
      <c r="T384" s="49"/>
      <c r="U384" s="49"/>
      <c r="V384" s="50"/>
      <c r="W384" s="50"/>
      <c r="X384" s="51"/>
      <c r="Y384" s="51"/>
      <c r="Z384" s="73"/>
      <c r="AA384" s="73"/>
      <c r="AB384" s="73"/>
      <c r="AC384" s="73"/>
      <c r="AD384" s="73"/>
      <c r="AE384" s="73"/>
      <c r="AF384" s="73"/>
      <c r="AG384" s="49"/>
      <c r="AH384" s="49"/>
      <c r="AI384" s="49"/>
      <c r="AJ384" s="49"/>
      <c r="AK384" s="49"/>
      <c r="AL384" s="49"/>
      <c r="AM384" s="143"/>
      <c r="AN384" s="143"/>
      <c r="AO384" s="143"/>
      <c r="AP384" s="166">
        <v>0</v>
      </c>
      <c r="AQ384" s="165" t="s">
        <v>3343</v>
      </c>
      <c r="AR384" s="278" t="s">
        <v>3344</v>
      </c>
      <c r="AS384" s="137">
        <v>0</v>
      </c>
      <c r="AT384" s="73" t="s">
        <v>3344</v>
      </c>
      <c r="AU384" s="73" t="s">
        <v>117</v>
      </c>
      <c r="AV384" s="73" t="s">
        <v>117</v>
      </c>
      <c r="AW384" s="73"/>
      <c r="AX384" s="73"/>
      <c r="AY384" s="165">
        <v>0</v>
      </c>
      <c r="AZ384" s="165" t="s">
        <v>3345</v>
      </c>
      <c r="BA384" s="165" t="s">
        <v>1151</v>
      </c>
      <c r="BB384" s="279">
        <v>0</v>
      </c>
      <c r="BC384" s="165" t="s">
        <v>3346</v>
      </c>
      <c r="BD384" s="73" t="s">
        <v>117</v>
      </c>
      <c r="BE384" s="73" t="s">
        <v>117</v>
      </c>
      <c r="BF384" s="316"/>
      <c r="BG384" s="317"/>
      <c r="BH384" s="26"/>
      <c r="BI384" s="26"/>
    </row>
    <row r="385" spans="1:62" ht="67.5" hidden="1" customHeight="1" x14ac:dyDescent="0.25">
      <c r="A385" s="25"/>
      <c r="B385" s="134">
        <v>238</v>
      </c>
      <c r="C385" s="49" t="s">
        <v>50</v>
      </c>
      <c r="D385" s="49" t="s">
        <v>1258</v>
      </c>
      <c r="E385" s="49" t="s">
        <v>1291</v>
      </c>
      <c r="F385" s="49" t="s">
        <v>2952</v>
      </c>
      <c r="G385" s="49">
        <v>2024</v>
      </c>
      <c r="H385" s="73">
        <v>12</v>
      </c>
      <c r="I385" s="49">
        <v>3</v>
      </c>
      <c r="J385" s="49" t="s">
        <v>3333</v>
      </c>
      <c r="K385" s="49" t="s">
        <v>3334</v>
      </c>
      <c r="L385" s="49" t="s">
        <v>3347</v>
      </c>
      <c r="M385" s="49" t="s">
        <v>3348</v>
      </c>
      <c r="N385" s="49" t="s">
        <v>3349</v>
      </c>
      <c r="O385" s="49">
        <v>2</v>
      </c>
      <c r="P385" s="164">
        <v>46037</v>
      </c>
      <c r="Q385" s="164">
        <v>46387</v>
      </c>
      <c r="R385" s="275">
        <v>52</v>
      </c>
      <c r="S385" s="49"/>
      <c r="T385" s="49"/>
      <c r="U385" s="49"/>
      <c r="V385" s="50"/>
      <c r="W385" s="50"/>
      <c r="X385" s="51"/>
      <c r="Y385" s="51"/>
      <c r="Z385" s="73"/>
      <c r="AA385" s="73"/>
      <c r="AB385" s="73"/>
      <c r="AC385" s="73"/>
      <c r="AD385" s="73"/>
      <c r="AE385" s="73"/>
      <c r="AF385" s="73"/>
      <c r="AG385" s="49"/>
      <c r="AH385" s="49"/>
      <c r="AI385" s="49"/>
      <c r="AJ385" s="49"/>
      <c r="AK385" s="49"/>
      <c r="AL385" s="49"/>
      <c r="AM385" s="143"/>
      <c r="AN385" s="143"/>
      <c r="AO385" s="143"/>
      <c r="AP385" s="278">
        <v>0</v>
      </c>
      <c r="AQ385" s="278" t="s">
        <v>3350</v>
      </c>
      <c r="AR385" s="278" t="s">
        <v>3344</v>
      </c>
      <c r="AS385" s="137">
        <v>0</v>
      </c>
      <c r="AT385" s="73" t="s">
        <v>3344</v>
      </c>
      <c r="AU385" s="73" t="s">
        <v>117</v>
      </c>
      <c r="AV385" s="73" t="s">
        <v>117</v>
      </c>
      <c r="AW385" s="73"/>
      <c r="AX385" s="73"/>
      <c r="AY385" s="165">
        <v>0</v>
      </c>
      <c r="AZ385" s="165" t="s">
        <v>3345</v>
      </c>
      <c r="BA385" s="165" t="s">
        <v>1151</v>
      </c>
      <c r="BB385" s="279">
        <v>0</v>
      </c>
      <c r="BC385" s="165" t="s">
        <v>3346</v>
      </c>
      <c r="BD385" s="73" t="s">
        <v>117</v>
      </c>
      <c r="BE385" s="73" t="s">
        <v>117</v>
      </c>
      <c r="BF385" s="316"/>
      <c r="BG385" s="317"/>
      <c r="BH385" s="26"/>
      <c r="BI385" s="26"/>
      <c r="BJ385" s="26"/>
    </row>
    <row r="386" spans="1:62" ht="168" hidden="1" x14ac:dyDescent="0.25">
      <c r="A386" s="25"/>
      <c r="B386" s="134">
        <v>239</v>
      </c>
      <c r="C386" s="49" t="s">
        <v>50</v>
      </c>
      <c r="D386" s="49" t="s">
        <v>1258</v>
      </c>
      <c r="E386" s="49" t="s">
        <v>215</v>
      </c>
      <c r="F386" s="49" t="s">
        <v>103</v>
      </c>
      <c r="G386" s="49">
        <v>2024</v>
      </c>
      <c r="H386" s="73">
        <v>13</v>
      </c>
      <c r="I386" s="49">
        <v>1</v>
      </c>
      <c r="J386" s="49" t="s">
        <v>3351</v>
      </c>
      <c r="K386" s="49" t="s">
        <v>3352</v>
      </c>
      <c r="L386" s="49" t="s">
        <v>3353</v>
      </c>
      <c r="M386" s="49" t="s">
        <v>3354</v>
      </c>
      <c r="N386" s="49" t="s">
        <v>3342</v>
      </c>
      <c r="O386" s="163">
        <v>1</v>
      </c>
      <c r="P386" s="164">
        <v>45839</v>
      </c>
      <c r="Q386" s="164">
        <v>46022</v>
      </c>
      <c r="R386" s="275">
        <v>27</v>
      </c>
      <c r="S386" s="49"/>
      <c r="T386" s="49"/>
      <c r="U386" s="49"/>
      <c r="V386" s="50"/>
      <c r="W386" s="50"/>
      <c r="X386" s="51"/>
      <c r="Y386" s="51"/>
      <c r="Z386" s="73"/>
      <c r="AA386" s="73"/>
      <c r="AB386" s="73"/>
      <c r="AC386" s="73"/>
      <c r="AD386" s="73"/>
      <c r="AE386" s="73"/>
      <c r="AF386" s="73"/>
      <c r="AG386" s="49"/>
      <c r="AH386" s="49"/>
      <c r="AI386" s="49"/>
      <c r="AJ386" s="49"/>
      <c r="AK386" s="49"/>
      <c r="AL386" s="49"/>
      <c r="AM386" s="49"/>
      <c r="AN386" s="49"/>
      <c r="AO386" s="49"/>
      <c r="AP386" s="136">
        <v>1</v>
      </c>
      <c r="AQ386" s="49" t="s">
        <v>3355</v>
      </c>
      <c r="AR386" s="88" t="s">
        <v>3356</v>
      </c>
      <c r="AS386" s="141">
        <v>1</v>
      </c>
      <c r="AT386" s="49" t="s">
        <v>3357</v>
      </c>
      <c r="AU386" s="73" t="s">
        <v>72</v>
      </c>
      <c r="AV386" s="73" t="s">
        <v>133</v>
      </c>
      <c r="AW386" s="73" t="s">
        <v>74</v>
      </c>
      <c r="AX386" s="73" t="s">
        <v>95</v>
      </c>
      <c r="AY386" s="115"/>
      <c r="AZ386" s="115"/>
      <c r="BA386" s="115"/>
      <c r="BB386" s="115"/>
      <c r="BC386" s="115"/>
      <c r="BD386" s="115"/>
      <c r="BE386" s="115"/>
      <c r="BF386" s="115"/>
      <c r="BG386" s="296"/>
      <c r="BH386" s="26"/>
      <c r="BI386" s="26"/>
      <c r="BJ386" s="26"/>
    </row>
    <row r="387" spans="1:62" ht="58.5" hidden="1" customHeight="1" x14ac:dyDescent="0.25">
      <c r="A387" s="25"/>
      <c r="B387" s="134">
        <v>239</v>
      </c>
      <c r="C387" s="49" t="s">
        <v>50</v>
      </c>
      <c r="D387" s="49" t="s">
        <v>1258</v>
      </c>
      <c r="E387" s="49" t="s">
        <v>215</v>
      </c>
      <c r="F387" s="49" t="s">
        <v>103</v>
      </c>
      <c r="G387" s="49">
        <v>2024</v>
      </c>
      <c r="H387" s="73">
        <v>13</v>
      </c>
      <c r="I387" s="49">
        <v>2</v>
      </c>
      <c r="J387" s="49" t="s">
        <v>3351</v>
      </c>
      <c r="K387" s="49" t="s">
        <v>3352</v>
      </c>
      <c r="L387" s="49" t="s">
        <v>3353</v>
      </c>
      <c r="M387" s="49" t="s">
        <v>3358</v>
      </c>
      <c r="N387" s="49" t="s">
        <v>1982</v>
      </c>
      <c r="O387" s="163">
        <v>1</v>
      </c>
      <c r="P387" s="164">
        <v>45839</v>
      </c>
      <c r="Q387" s="164">
        <v>46022</v>
      </c>
      <c r="R387" s="275">
        <v>27</v>
      </c>
      <c r="S387" s="49"/>
      <c r="T387" s="49"/>
      <c r="U387" s="49"/>
      <c r="V387" s="50"/>
      <c r="W387" s="50"/>
      <c r="X387" s="51"/>
      <c r="Y387" s="51"/>
      <c r="Z387" s="73"/>
      <c r="AA387" s="73"/>
      <c r="AB387" s="73"/>
      <c r="AC387" s="73"/>
      <c r="AD387" s="73"/>
      <c r="AE387" s="73"/>
      <c r="AF387" s="73"/>
      <c r="AG387" s="49"/>
      <c r="AH387" s="49"/>
      <c r="AI387" s="49"/>
      <c r="AJ387" s="49"/>
      <c r="AK387" s="49"/>
      <c r="AL387" s="49"/>
      <c r="AM387" s="49"/>
      <c r="AN387" s="49"/>
      <c r="AO387" s="49"/>
      <c r="AP387" s="136">
        <v>0.5</v>
      </c>
      <c r="AQ387" s="143" t="s">
        <v>3359</v>
      </c>
      <c r="AR387" s="88" t="s">
        <v>3356</v>
      </c>
      <c r="AS387" s="141">
        <v>0.5</v>
      </c>
      <c r="AT387" s="49" t="s">
        <v>3360</v>
      </c>
      <c r="AU387" s="73" t="s">
        <v>117</v>
      </c>
      <c r="AV387" s="73" t="s">
        <v>117</v>
      </c>
      <c r="AW387" s="73"/>
      <c r="AX387" s="73"/>
      <c r="AY387" s="146">
        <v>0.5</v>
      </c>
      <c r="AZ387" s="92" t="s">
        <v>3361</v>
      </c>
      <c r="BA387" s="246" t="s">
        <v>3362</v>
      </c>
      <c r="BB387" s="136">
        <v>0.5</v>
      </c>
      <c r="BC387" s="280" t="s">
        <v>3363</v>
      </c>
      <c r="BD387" s="73" t="s">
        <v>62</v>
      </c>
      <c r="BE387" s="73" t="s">
        <v>62</v>
      </c>
      <c r="BF387" s="203"/>
      <c r="BG387" s="315"/>
      <c r="BH387" s="26"/>
      <c r="BI387" s="26"/>
      <c r="BJ387" s="26"/>
    </row>
    <row r="388" spans="1:62" ht="194.25" hidden="1" customHeight="1" x14ac:dyDescent="0.25">
      <c r="A388" s="25"/>
      <c r="B388" s="134">
        <v>240</v>
      </c>
      <c r="C388" s="49" t="s">
        <v>50</v>
      </c>
      <c r="D388" s="49" t="s">
        <v>1258</v>
      </c>
      <c r="E388" s="49" t="s">
        <v>658</v>
      </c>
      <c r="F388" s="49" t="s">
        <v>3193</v>
      </c>
      <c r="G388" s="49">
        <v>2024</v>
      </c>
      <c r="H388" s="73">
        <v>14</v>
      </c>
      <c r="I388" s="49">
        <v>1</v>
      </c>
      <c r="J388" s="49" t="s">
        <v>3364</v>
      </c>
      <c r="K388" s="49" t="s">
        <v>3365</v>
      </c>
      <c r="L388" s="49" t="s">
        <v>3366</v>
      </c>
      <c r="M388" s="49" t="s">
        <v>3367</v>
      </c>
      <c r="N388" s="49" t="s">
        <v>3368</v>
      </c>
      <c r="O388" s="163">
        <v>6</v>
      </c>
      <c r="P388" s="281">
        <v>45839</v>
      </c>
      <c r="Q388" s="281">
        <v>46204</v>
      </c>
      <c r="R388" s="275">
        <v>54</v>
      </c>
      <c r="S388" s="49"/>
      <c r="T388" s="49"/>
      <c r="U388" s="49"/>
      <c r="V388" s="50"/>
      <c r="W388" s="50"/>
      <c r="X388" s="51"/>
      <c r="Y388" s="51"/>
      <c r="Z388" s="73"/>
      <c r="AA388" s="73"/>
      <c r="AB388" s="73"/>
      <c r="AC388" s="73"/>
      <c r="AD388" s="73"/>
      <c r="AE388" s="73"/>
      <c r="AF388" s="73"/>
      <c r="AG388" s="49"/>
      <c r="AH388" s="49"/>
      <c r="AI388" s="49"/>
      <c r="AJ388" s="49"/>
      <c r="AK388" s="49"/>
      <c r="AL388" s="49"/>
      <c r="AM388" s="49"/>
      <c r="AN388" s="49"/>
      <c r="AO388" s="245"/>
      <c r="AP388" s="114">
        <v>0.05</v>
      </c>
      <c r="AQ388" s="92" t="s">
        <v>3369</v>
      </c>
      <c r="AR388" s="91" t="s">
        <v>3370</v>
      </c>
      <c r="AS388" s="114">
        <v>0.05</v>
      </c>
      <c r="AT388" s="92" t="s">
        <v>3371</v>
      </c>
      <c r="AU388" s="73" t="s">
        <v>117</v>
      </c>
      <c r="AV388" s="73" t="s">
        <v>117</v>
      </c>
      <c r="AW388" s="73"/>
      <c r="AX388" s="73"/>
      <c r="AY388" s="146">
        <v>0.4</v>
      </c>
      <c r="AZ388" s="92" t="s">
        <v>1712</v>
      </c>
      <c r="BA388" s="177" t="s">
        <v>3370</v>
      </c>
      <c r="BB388" s="136">
        <v>0.2</v>
      </c>
      <c r="BC388" s="92" t="s">
        <v>3372</v>
      </c>
      <c r="BD388" s="73" t="s">
        <v>117</v>
      </c>
      <c r="BE388" s="73" t="s">
        <v>117</v>
      </c>
      <c r="BF388" s="203"/>
      <c r="BG388" s="315"/>
      <c r="BH388" s="26"/>
      <c r="BI388" s="26"/>
      <c r="BJ388" s="204"/>
    </row>
    <row r="389" spans="1:62" ht="33.75" hidden="1" customHeight="1" x14ac:dyDescent="0.25">
      <c r="A389" s="25"/>
      <c r="B389" s="134">
        <v>241</v>
      </c>
      <c r="C389" s="49" t="s">
        <v>50</v>
      </c>
      <c r="D389" s="49" t="s">
        <v>1258</v>
      </c>
      <c r="E389" s="49" t="s">
        <v>215</v>
      </c>
      <c r="F389" s="49" t="s">
        <v>2952</v>
      </c>
      <c r="G389" s="49">
        <v>2024</v>
      </c>
      <c r="H389" s="73">
        <v>15</v>
      </c>
      <c r="I389" s="49">
        <v>1</v>
      </c>
      <c r="J389" s="49" t="s">
        <v>3373</v>
      </c>
      <c r="K389" s="49" t="s">
        <v>3374</v>
      </c>
      <c r="L389" s="49" t="s">
        <v>3375</v>
      </c>
      <c r="M389" s="49" t="s">
        <v>3376</v>
      </c>
      <c r="N389" s="49" t="s">
        <v>3377</v>
      </c>
      <c r="O389" s="163">
        <v>1</v>
      </c>
      <c r="P389" s="164">
        <v>45839</v>
      </c>
      <c r="Q389" s="164">
        <v>46022</v>
      </c>
      <c r="R389" s="275">
        <v>27</v>
      </c>
      <c r="S389" s="49"/>
      <c r="T389" s="49"/>
      <c r="U389" s="49"/>
      <c r="V389" s="50"/>
      <c r="W389" s="50"/>
      <c r="X389" s="51"/>
      <c r="Y389" s="51"/>
      <c r="Z389" s="73"/>
      <c r="AA389" s="73"/>
      <c r="AB389" s="73"/>
      <c r="AC389" s="73"/>
      <c r="AD389" s="73"/>
      <c r="AE389" s="73"/>
      <c r="AF389" s="73"/>
      <c r="AG389" s="49"/>
      <c r="AH389" s="49"/>
      <c r="AI389" s="49"/>
      <c r="AJ389" s="49"/>
      <c r="AK389" s="49"/>
      <c r="AL389" s="49"/>
      <c r="AM389" s="49"/>
      <c r="AN389" s="49"/>
      <c r="AO389" s="49"/>
      <c r="AP389" s="136">
        <v>1</v>
      </c>
      <c r="AQ389" s="49" t="s">
        <v>3378</v>
      </c>
      <c r="AR389" s="88" t="s">
        <v>3379</v>
      </c>
      <c r="AS389" s="114">
        <v>1</v>
      </c>
      <c r="AT389" s="92" t="s">
        <v>3380</v>
      </c>
      <c r="AU389" s="73" t="s">
        <v>72</v>
      </c>
      <c r="AV389" s="73" t="s">
        <v>133</v>
      </c>
      <c r="AW389" s="73" t="s">
        <v>74</v>
      </c>
      <c r="AX389" s="73" t="s">
        <v>95</v>
      </c>
      <c r="AY389" s="115"/>
      <c r="AZ389" s="115"/>
      <c r="BA389" s="115"/>
      <c r="BB389" s="115"/>
      <c r="BC389" s="115"/>
      <c r="BD389" s="115"/>
      <c r="BE389" s="115"/>
      <c r="BF389" s="115"/>
      <c r="BG389" s="296"/>
      <c r="BH389" s="26"/>
      <c r="BI389" s="26"/>
      <c r="BJ389" s="26"/>
    </row>
    <row r="390" spans="1:62" ht="35.25" hidden="1" customHeight="1" x14ac:dyDescent="0.25">
      <c r="A390" s="25"/>
      <c r="B390" s="134">
        <v>242</v>
      </c>
      <c r="C390" s="49" t="s">
        <v>50</v>
      </c>
      <c r="D390" s="49" t="s">
        <v>1258</v>
      </c>
      <c r="E390" s="49" t="s">
        <v>3239</v>
      </c>
      <c r="F390" s="49" t="s">
        <v>3193</v>
      </c>
      <c r="G390" s="49">
        <v>2024</v>
      </c>
      <c r="H390" s="73">
        <v>16</v>
      </c>
      <c r="I390" s="49">
        <v>1</v>
      </c>
      <c r="J390" s="49" t="s">
        <v>3381</v>
      </c>
      <c r="K390" s="49" t="s">
        <v>3382</v>
      </c>
      <c r="L390" s="49" t="s">
        <v>3383</v>
      </c>
      <c r="M390" s="49" t="s">
        <v>3384</v>
      </c>
      <c r="N390" s="49" t="s">
        <v>3385</v>
      </c>
      <c r="O390" s="49">
        <v>1</v>
      </c>
      <c r="P390" s="135">
        <v>45839</v>
      </c>
      <c r="Q390" s="135">
        <v>46022</v>
      </c>
      <c r="R390" s="275">
        <v>27</v>
      </c>
      <c r="S390" s="49"/>
      <c r="T390" s="49"/>
      <c r="U390" s="49"/>
      <c r="V390" s="50"/>
      <c r="W390" s="50"/>
      <c r="X390" s="51"/>
      <c r="Y390" s="51"/>
      <c r="Z390" s="73"/>
      <c r="AA390" s="73"/>
      <c r="AB390" s="73"/>
      <c r="AC390" s="73"/>
      <c r="AD390" s="73"/>
      <c r="AE390" s="73"/>
      <c r="AF390" s="73"/>
      <c r="AG390" s="49"/>
      <c r="AH390" s="49"/>
      <c r="AI390" s="49"/>
      <c r="AJ390" s="49"/>
      <c r="AK390" s="49"/>
      <c r="AL390" s="49"/>
      <c r="AM390" s="49"/>
      <c r="AN390" s="49"/>
      <c r="AO390" s="49"/>
      <c r="AP390" s="141">
        <v>1</v>
      </c>
      <c r="AQ390" s="49" t="s">
        <v>3386</v>
      </c>
      <c r="AR390" s="87" t="s">
        <v>3387</v>
      </c>
      <c r="AS390" s="114">
        <v>0.05</v>
      </c>
      <c r="AT390" s="92" t="s">
        <v>3388</v>
      </c>
      <c r="AU390" s="73" t="s">
        <v>72</v>
      </c>
      <c r="AV390" s="73" t="s">
        <v>133</v>
      </c>
      <c r="AW390" s="73" t="s">
        <v>95</v>
      </c>
      <c r="AX390" s="73" t="s">
        <v>74</v>
      </c>
      <c r="AY390" s="115"/>
      <c r="AZ390" s="115"/>
      <c r="BA390" s="115"/>
      <c r="BB390" s="115"/>
      <c r="BC390" s="115"/>
      <c r="BD390" s="115"/>
      <c r="BE390" s="115"/>
      <c r="BF390" s="115"/>
      <c r="BG390" s="296"/>
      <c r="BH390" s="26"/>
      <c r="BI390" s="26"/>
      <c r="BJ390" s="26"/>
    </row>
    <row r="391" spans="1:62" ht="34.5" hidden="1" customHeight="1" x14ac:dyDescent="0.25">
      <c r="A391" s="25"/>
      <c r="B391" s="134">
        <v>242</v>
      </c>
      <c r="C391" s="49" t="s">
        <v>50</v>
      </c>
      <c r="D391" s="49" t="s">
        <v>1258</v>
      </c>
      <c r="E391" s="49" t="s">
        <v>3239</v>
      </c>
      <c r="F391" s="49" t="s">
        <v>3193</v>
      </c>
      <c r="G391" s="49">
        <v>2024</v>
      </c>
      <c r="H391" s="73">
        <v>16</v>
      </c>
      <c r="I391" s="49">
        <v>2</v>
      </c>
      <c r="J391" s="49" t="s">
        <v>3381</v>
      </c>
      <c r="K391" s="49" t="s">
        <v>3382</v>
      </c>
      <c r="L391" s="49" t="s">
        <v>3389</v>
      </c>
      <c r="M391" s="49" t="s">
        <v>3390</v>
      </c>
      <c r="N391" s="49" t="s">
        <v>3391</v>
      </c>
      <c r="O391" s="163">
        <v>1</v>
      </c>
      <c r="P391" s="135">
        <v>45839</v>
      </c>
      <c r="Q391" s="135">
        <v>46022</v>
      </c>
      <c r="R391" s="275">
        <v>27</v>
      </c>
      <c r="S391" s="49"/>
      <c r="T391" s="49"/>
      <c r="U391" s="49"/>
      <c r="V391" s="50"/>
      <c r="W391" s="50"/>
      <c r="X391" s="51"/>
      <c r="Y391" s="51"/>
      <c r="Z391" s="73"/>
      <c r="AA391" s="73"/>
      <c r="AB391" s="73"/>
      <c r="AC391" s="73"/>
      <c r="AD391" s="73"/>
      <c r="AE391" s="73"/>
      <c r="AF391" s="73"/>
      <c r="AG391" s="49"/>
      <c r="AH391" s="49"/>
      <c r="AI391" s="49"/>
      <c r="AJ391" s="49"/>
      <c r="AK391" s="49"/>
      <c r="AL391" s="49"/>
      <c r="AM391" s="49"/>
      <c r="AN391" s="49"/>
      <c r="AO391" s="49"/>
      <c r="AP391" s="141">
        <v>1</v>
      </c>
      <c r="AQ391" s="49" t="s">
        <v>3386</v>
      </c>
      <c r="AR391" s="87" t="s">
        <v>3392</v>
      </c>
      <c r="AS391" s="114">
        <v>0.5</v>
      </c>
      <c r="AT391" s="92" t="s">
        <v>1698</v>
      </c>
      <c r="AU391" s="73" t="s">
        <v>72</v>
      </c>
      <c r="AV391" s="73" t="s">
        <v>133</v>
      </c>
      <c r="AW391" s="73" t="s">
        <v>95</v>
      </c>
      <c r="AX391" s="73" t="s">
        <v>74</v>
      </c>
      <c r="AY391" s="115"/>
      <c r="AZ391" s="115"/>
      <c r="BA391" s="115"/>
      <c r="BB391" s="115"/>
      <c r="BC391" s="115"/>
      <c r="BD391" s="115"/>
      <c r="BE391" s="115"/>
      <c r="BF391" s="115"/>
      <c r="BG391" s="296"/>
      <c r="BH391" s="26"/>
      <c r="BI391" s="26"/>
      <c r="BJ391" s="26"/>
    </row>
    <row r="392" spans="1:62" ht="30" hidden="1" customHeight="1" x14ac:dyDescent="0.25">
      <c r="A392" s="25"/>
      <c r="B392" s="134">
        <v>243</v>
      </c>
      <c r="C392" s="49" t="s">
        <v>50</v>
      </c>
      <c r="D392" s="49" t="s">
        <v>1258</v>
      </c>
      <c r="E392" s="49" t="s">
        <v>3239</v>
      </c>
      <c r="F392" s="49" t="s">
        <v>3193</v>
      </c>
      <c r="G392" s="49">
        <v>2024</v>
      </c>
      <c r="H392" s="73">
        <v>17</v>
      </c>
      <c r="I392" s="49">
        <v>1</v>
      </c>
      <c r="J392" s="49" t="s">
        <v>3393</v>
      </c>
      <c r="K392" s="49" t="s">
        <v>3394</v>
      </c>
      <c r="L392" s="49" t="s">
        <v>3395</v>
      </c>
      <c r="M392" s="49" t="s">
        <v>3396</v>
      </c>
      <c r="N392" s="49" t="s">
        <v>3385</v>
      </c>
      <c r="O392" s="163">
        <v>2</v>
      </c>
      <c r="P392" s="135">
        <v>45839</v>
      </c>
      <c r="Q392" s="135">
        <v>46022</v>
      </c>
      <c r="R392" s="275">
        <v>27</v>
      </c>
      <c r="S392" s="49"/>
      <c r="T392" s="49"/>
      <c r="U392" s="49"/>
      <c r="V392" s="50"/>
      <c r="W392" s="50"/>
      <c r="X392" s="51"/>
      <c r="Y392" s="51"/>
      <c r="Z392" s="73"/>
      <c r="AA392" s="73"/>
      <c r="AB392" s="73"/>
      <c r="AC392" s="73"/>
      <c r="AD392" s="73"/>
      <c r="AE392" s="73"/>
      <c r="AF392" s="73"/>
      <c r="AG392" s="49"/>
      <c r="AH392" s="49"/>
      <c r="AI392" s="49"/>
      <c r="AJ392" s="49"/>
      <c r="AK392" s="49"/>
      <c r="AL392" s="49"/>
      <c r="AM392" s="49"/>
      <c r="AN392" s="49"/>
      <c r="AO392" s="49"/>
      <c r="AP392" s="141">
        <v>1</v>
      </c>
      <c r="AQ392" s="49" t="s">
        <v>3386</v>
      </c>
      <c r="AR392" s="87" t="s">
        <v>3397</v>
      </c>
      <c r="AS392" s="141">
        <v>1</v>
      </c>
      <c r="AT392" s="49" t="s">
        <v>148</v>
      </c>
      <c r="AU392" s="73" t="s">
        <v>72</v>
      </c>
      <c r="AV392" s="73" t="s">
        <v>133</v>
      </c>
      <c r="AW392" s="73" t="s">
        <v>95</v>
      </c>
      <c r="AX392" s="73" t="s">
        <v>74</v>
      </c>
      <c r="AY392" s="115"/>
      <c r="AZ392" s="115"/>
      <c r="BA392" s="115"/>
      <c r="BB392" s="115"/>
      <c r="BC392" s="115"/>
      <c r="BD392" s="115"/>
      <c r="BE392" s="115"/>
      <c r="BF392" s="115"/>
      <c r="BG392" s="296"/>
      <c r="BH392" s="26"/>
      <c r="BI392" s="26"/>
      <c r="BJ392" s="26"/>
    </row>
    <row r="393" spans="1:62" ht="34.5" hidden="1" customHeight="1" x14ac:dyDescent="0.25">
      <c r="A393" s="25"/>
      <c r="B393" s="134">
        <v>244</v>
      </c>
      <c r="C393" s="49" t="s">
        <v>50</v>
      </c>
      <c r="D393" s="49" t="s">
        <v>1258</v>
      </c>
      <c r="E393" s="49" t="s">
        <v>1844</v>
      </c>
      <c r="F393" s="49" t="s">
        <v>3193</v>
      </c>
      <c r="G393" s="49">
        <v>2024</v>
      </c>
      <c r="H393" s="73">
        <v>18</v>
      </c>
      <c r="I393" s="49">
        <v>1</v>
      </c>
      <c r="J393" s="49" t="s">
        <v>3398</v>
      </c>
      <c r="K393" s="49" t="s">
        <v>3399</v>
      </c>
      <c r="L393" s="49" t="s">
        <v>3400</v>
      </c>
      <c r="M393" s="49" t="s">
        <v>3401</v>
      </c>
      <c r="N393" s="49" t="s">
        <v>3402</v>
      </c>
      <c r="O393" s="163">
        <v>2</v>
      </c>
      <c r="P393" s="164">
        <v>45839</v>
      </c>
      <c r="Q393" s="164">
        <v>46022</v>
      </c>
      <c r="R393" s="275">
        <v>27</v>
      </c>
      <c r="S393" s="49"/>
      <c r="T393" s="49"/>
      <c r="U393" s="49"/>
      <c r="V393" s="50"/>
      <c r="W393" s="50"/>
      <c r="X393" s="51"/>
      <c r="Y393" s="51"/>
      <c r="Z393" s="73"/>
      <c r="AA393" s="73"/>
      <c r="AB393" s="73"/>
      <c r="AC393" s="73"/>
      <c r="AD393" s="73"/>
      <c r="AE393" s="73"/>
      <c r="AF393" s="73"/>
      <c r="AG393" s="49"/>
      <c r="AH393" s="49"/>
      <c r="AI393" s="49"/>
      <c r="AJ393" s="49"/>
      <c r="AK393" s="49"/>
      <c r="AL393" s="49"/>
      <c r="AM393" s="49"/>
      <c r="AN393" s="49"/>
      <c r="AO393" s="49"/>
      <c r="AP393" s="255">
        <v>0</v>
      </c>
      <c r="AQ393" s="92" t="s">
        <v>3403</v>
      </c>
      <c r="AR393" s="143" t="s">
        <v>3404</v>
      </c>
      <c r="AS393" s="141">
        <v>0</v>
      </c>
      <c r="AT393" s="143" t="s">
        <v>3404</v>
      </c>
      <c r="AU393" s="73" t="s">
        <v>117</v>
      </c>
      <c r="AV393" s="73" t="s">
        <v>117</v>
      </c>
      <c r="AW393" s="162"/>
      <c r="AX393" s="49"/>
      <c r="AY393" s="146">
        <v>0.1</v>
      </c>
      <c r="AZ393" s="92" t="s">
        <v>3403</v>
      </c>
      <c r="BA393" s="176" t="s">
        <v>3405</v>
      </c>
      <c r="BB393" s="146">
        <v>0.1</v>
      </c>
      <c r="BC393" s="92" t="s">
        <v>3406</v>
      </c>
      <c r="BD393" s="73" t="s">
        <v>62</v>
      </c>
      <c r="BE393" s="73" t="s">
        <v>62</v>
      </c>
      <c r="BF393" s="316"/>
      <c r="BG393" s="317"/>
      <c r="BH393" s="26"/>
      <c r="BI393" s="26"/>
      <c r="BJ393" s="26"/>
    </row>
    <row r="394" spans="1:62" ht="26.25" hidden="1" customHeight="1" x14ac:dyDescent="0.25">
      <c r="A394" s="25"/>
      <c r="B394" s="134">
        <v>245</v>
      </c>
      <c r="C394" s="49" t="s">
        <v>50</v>
      </c>
      <c r="D394" s="49" t="s">
        <v>1258</v>
      </c>
      <c r="E394" s="49" t="s">
        <v>3239</v>
      </c>
      <c r="F394" s="49" t="s">
        <v>3193</v>
      </c>
      <c r="G394" s="49">
        <v>2024</v>
      </c>
      <c r="H394" s="73">
        <v>19</v>
      </c>
      <c r="I394" s="49">
        <v>1</v>
      </c>
      <c r="J394" s="49" t="s">
        <v>3407</v>
      </c>
      <c r="K394" s="49" t="s">
        <v>3408</v>
      </c>
      <c r="L394" s="49" t="s">
        <v>3409</v>
      </c>
      <c r="M394" s="49" t="s">
        <v>3410</v>
      </c>
      <c r="N394" s="49" t="s">
        <v>3411</v>
      </c>
      <c r="O394" s="49">
        <v>6</v>
      </c>
      <c r="P394" s="135">
        <v>45839</v>
      </c>
      <c r="Q394" s="135">
        <v>46022</v>
      </c>
      <c r="R394" s="275">
        <v>27</v>
      </c>
      <c r="S394" s="49"/>
      <c r="T394" s="49"/>
      <c r="U394" s="49"/>
      <c r="V394" s="50"/>
      <c r="W394" s="50"/>
      <c r="X394" s="51"/>
      <c r="Y394" s="51"/>
      <c r="Z394" s="73"/>
      <c r="AA394" s="73"/>
      <c r="AB394" s="73"/>
      <c r="AC394" s="73"/>
      <c r="AD394" s="73"/>
      <c r="AE394" s="73"/>
      <c r="AF394" s="73"/>
      <c r="AG394" s="49"/>
      <c r="AH394" s="49"/>
      <c r="AI394" s="49"/>
      <c r="AJ394" s="49"/>
      <c r="AK394" s="49"/>
      <c r="AL394" s="49"/>
      <c r="AM394" s="49"/>
      <c r="AN394" s="49"/>
      <c r="AO394" s="49"/>
      <c r="AP394" s="141">
        <v>1</v>
      </c>
      <c r="AQ394" s="49" t="s">
        <v>3386</v>
      </c>
      <c r="AR394" s="87" t="s">
        <v>3412</v>
      </c>
      <c r="AS394" s="141">
        <v>1</v>
      </c>
      <c r="AT394" s="49" t="s">
        <v>148</v>
      </c>
      <c r="AU394" s="73" t="s">
        <v>72</v>
      </c>
      <c r="AV394" s="73" t="s">
        <v>133</v>
      </c>
      <c r="AW394" s="73" t="s">
        <v>95</v>
      </c>
      <c r="AX394" s="73" t="s">
        <v>74</v>
      </c>
      <c r="AY394" s="115"/>
      <c r="AZ394" s="115"/>
      <c r="BA394" s="115"/>
      <c r="BB394" s="115"/>
      <c r="BC394" s="115"/>
      <c r="BD394" s="115"/>
      <c r="BE394" s="115"/>
      <c r="BF394" s="115"/>
      <c r="BG394" s="296"/>
      <c r="BH394" s="26"/>
      <c r="BI394" s="26"/>
      <c r="BJ394" s="26"/>
    </row>
    <row r="395" spans="1:62" ht="29.25" hidden="1" customHeight="1" x14ac:dyDescent="0.25">
      <c r="A395" s="25"/>
      <c r="B395" s="134">
        <v>246</v>
      </c>
      <c r="C395" s="49" t="s">
        <v>50</v>
      </c>
      <c r="D395" s="49" t="s">
        <v>1258</v>
      </c>
      <c r="E395" s="49" t="s">
        <v>3239</v>
      </c>
      <c r="F395" s="49" t="s">
        <v>3193</v>
      </c>
      <c r="G395" s="49">
        <v>2024</v>
      </c>
      <c r="H395" s="73">
        <v>20</v>
      </c>
      <c r="I395" s="49">
        <v>1</v>
      </c>
      <c r="J395" s="49" t="s">
        <v>3413</v>
      </c>
      <c r="K395" s="49" t="s">
        <v>3414</v>
      </c>
      <c r="L395" s="49" t="s">
        <v>3415</v>
      </c>
      <c r="M395" s="49" t="s">
        <v>3416</v>
      </c>
      <c r="N395" s="49" t="s">
        <v>3417</v>
      </c>
      <c r="O395" s="163">
        <v>2</v>
      </c>
      <c r="P395" s="164">
        <v>45839</v>
      </c>
      <c r="Q395" s="164">
        <v>46173</v>
      </c>
      <c r="R395" s="275">
        <v>50</v>
      </c>
      <c r="S395" s="49"/>
      <c r="T395" s="49"/>
      <c r="U395" s="49"/>
      <c r="V395" s="50"/>
      <c r="W395" s="50"/>
      <c r="X395" s="51"/>
      <c r="Y395" s="51"/>
      <c r="Z395" s="73"/>
      <c r="AA395" s="73"/>
      <c r="AB395" s="73"/>
      <c r="AC395" s="73"/>
      <c r="AD395" s="73"/>
      <c r="AE395" s="73"/>
      <c r="AF395" s="73"/>
      <c r="AG395" s="49"/>
      <c r="AH395" s="49"/>
      <c r="AI395" s="49"/>
      <c r="AJ395" s="49"/>
      <c r="AK395" s="49"/>
      <c r="AL395" s="49"/>
      <c r="AM395" s="49"/>
      <c r="AN395" s="49"/>
      <c r="AO395" s="49"/>
      <c r="AP395" s="141">
        <v>0.5</v>
      </c>
      <c r="AQ395" s="92" t="s">
        <v>3418</v>
      </c>
      <c r="AR395" s="87" t="s">
        <v>3419</v>
      </c>
      <c r="AS395" s="141">
        <v>0.5</v>
      </c>
      <c r="AT395" s="49" t="s">
        <v>3420</v>
      </c>
      <c r="AU395" s="73" t="s">
        <v>117</v>
      </c>
      <c r="AV395" s="73" t="s">
        <v>117</v>
      </c>
      <c r="AW395" s="73"/>
      <c r="AX395" s="73"/>
      <c r="AY395" s="146">
        <v>0.5</v>
      </c>
      <c r="AZ395" s="92" t="s">
        <v>3421</v>
      </c>
      <c r="BA395" s="92"/>
      <c r="BB395" s="136">
        <v>0.5</v>
      </c>
      <c r="BC395" s="49" t="s">
        <v>3420</v>
      </c>
      <c r="BD395" s="73" t="s">
        <v>117</v>
      </c>
      <c r="BE395" s="73" t="s">
        <v>117</v>
      </c>
      <c r="BF395" s="203"/>
      <c r="BG395" s="315"/>
      <c r="BH395" s="26"/>
      <c r="BI395" s="26"/>
      <c r="BJ395" s="26"/>
    </row>
    <row r="396" spans="1:62" ht="26.25" hidden="1" customHeight="1" x14ac:dyDescent="0.25">
      <c r="A396" s="25"/>
      <c r="B396" s="134">
        <v>247</v>
      </c>
      <c r="C396" s="49" t="s">
        <v>50</v>
      </c>
      <c r="D396" s="49" t="s">
        <v>1258</v>
      </c>
      <c r="E396" s="49" t="s">
        <v>3239</v>
      </c>
      <c r="F396" s="49" t="s">
        <v>3193</v>
      </c>
      <c r="G396" s="49">
        <v>2024</v>
      </c>
      <c r="H396" s="73">
        <v>21</v>
      </c>
      <c r="I396" s="49">
        <v>1</v>
      </c>
      <c r="J396" s="49" t="s">
        <v>3422</v>
      </c>
      <c r="K396" s="49" t="s">
        <v>3423</v>
      </c>
      <c r="L396" s="49" t="s">
        <v>3424</v>
      </c>
      <c r="M396" s="49" t="s">
        <v>3425</v>
      </c>
      <c r="N396" s="49" t="s">
        <v>3417</v>
      </c>
      <c r="O396" s="163">
        <v>2</v>
      </c>
      <c r="P396" s="164">
        <v>45839</v>
      </c>
      <c r="Q396" s="164">
        <v>46173</v>
      </c>
      <c r="R396" s="275">
        <v>50</v>
      </c>
      <c r="S396" s="49"/>
      <c r="T396" s="49"/>
      <c r="U396" s="49"/>
      <c r="V396" s="50"/>
      <c r="W396" s="50"/>
      <c r="X396" s="51"/>
      <c r="Y396" s="51"/>
      <c r="Z396" s="73"/>
      <c r="AA396" s="73"/>
      <c r="AB396" s="73"/>
      <c r="AC396" s="73"/>
      <c r="AD396" s="73"/>
      <c r="AE396" s="73"/>
      <c r="AF396" s="73"/>
      <c r="AG396" s="49"/>
      <c r="AH396" s="49"/>
      <c r="AI396" s="49"/>
      <c r="AJ396" s="49"/>
      <c r="AK396" s="49"/>
      <c r="AL396" s="49"/>
      <c r="AM396" s="49"/>
      <c r="AN396" s="49"/>
      <c r="AO396" s="49"/>
      <c r="AP396" s="141">
        <v>0.5</v>
      </c>
      <c r="AQ396" s="92" t="s">
        <v>3418</v>
      </c>
      <c r="AR396" s="87" t="s">
        <v>3426</v>
      </c>
      <c r="AS396" s="141">
        <v>0.5</v>
      </c>
      <c r="AT396" s="49" t="s">
        <v>3420</v>
      </c>
      <c r="AU396" s="73" t="s">
        <v>117</v>
      </c>
      <c r="AV396" s="73" t="s">
        <v>117</v>
      </c>
      <c r="AW396" s="73"/>
      <c r="AX396" s="73"/>
      <c r="AY396" s="146">
        <v>0.5</v>
      </c>
      <c r="AZ396" s="92" t="s">
        <v>3421</v>
      </c>
      <c r="BA396" s="92"/>
      <c r="BB396" s="136">
        <v>0.5</v>
      </c>
      <c r="BC396" s="49" t="s">
        <v>3420</v>
      </c>
      <c r="BD396" s="73" t="s">
        <v>117</v>
      </c>
      <c r="BE396" s="73" t="s">
        <v>117</v>
      </c>
      <c r="BF396" s="203"/>
      <c r="BG396" s="315"/>
      <c r="BH396" s="26"/>
      <c r="BI396" s="26"/>
      <c r="BJ396" s="26"/>
    </row>
    <row r="397" spans="1:62" ht="73.5" hidden="1" customHeight="1" x14ac:dyDescent="0.25">
      <c r="A397" s="25"/>
      <c r="B397" s="134">
        <v>248</v>
      </c>
      <c r="C397" s="49" t="s">
        <v>50</v>
      </c>
      <c r="D397" s="49" t="s">
        <v>1258</v>
      </c>
      <c r="E397" s="49" t="s">
        <v>215</v>
      </c>
      <c r="F397" s="49" t="s">
        <v>3193</v>
      </c>
      <c r="G397" s="49">
        <v>2024</v>
      </c>
      <c r="H397" s="73">
        <v>22</v>
      </c>
      <c r="I397" s="49">
        <v>1</v>
      </c>
      <c r="J397" s="49" t="s">
        <v>3427</v>
      </c>
      <c r="K397" s="49" t="s">
        <v>3428</v>
      </c>
      <c r="L397" s="49" t="s">
        <v>3429</v>
      </c>
      <c r="M397" s="49" t="s">
        <v>3430</v>
      </c>
      <c r="N397" s="49" t="s">
        <v>3278</v>
      </c>
      <c r="O397" s="163">
        <v>1</v>
      </c>
      <c r="P397" s="164">
        <v>45839</v>
      </c>
      <c r="Q397" s="179">
        <v>46203</v>
      </c>
      <c r="R397" s="275">
        <v>27</v>
      </c>
      <c r="S397" s="49"/>
      <c r="T397" s="49"/>
      <c r="U397" s="49"/>
      <c r="V397" s="50"/>
      <c r="W397" s="50"/>
      <c r="X397" s="51"/>
      <c r="Y397" s="51"/>
      <c r="Z397" s="73"/>
      <c r="AA397" s="73"/>
      <c r="AB397" s="73"/>
      <c r="AC397" s="73"/>
      <c r="AD397" s="73"/>
      <c r="AE397" s="73"/>
      <c r="AF397" s="73"/>
      <c r="AG397" s="49"/>
      <c r="AH397" s="49"/>
      <c r="AI397" s="49"/>
      <c r="AJ397" s="49"/>
      <c r="AK397" s="49"/>
      <c r="AL397" s="49"/>
      <c r="AM397" s="49"/>
      <c r="AN397" s="49"/>
      <c r="AO397" s="49"/>
      <c r="AP397" s="136">
        <v>0.1</v>
      </c>
      <c r="AQ397" s="49" t="s">
        <v>3431</v>
      </c>
      <c r="AR397" s="88" t="s">
        <v>3432</v>
      </c>
      <c r="AS397" s="136">
        <v>0.1</v>
      </c>
      <c r="AT397" s="49" t="s">
        <v>3433</v>
      </c>
      <c r="AU397" s="73" t="s">
        <v>117</v>
      </c>
      <c r="AV397" s="73" t="s">
        <v>117</v>
      </c>
      <c r="AW397" s="73"/>
      <c r="AX397" s="73"/>
      <c r="AY397" s="146">
        <v>0.3</v>
      </c>
      <c r="AZ397" s="92" t="s">
        <v>3434</v>
      </c>
      <c r="BA397" s="246" t="s">
        <v>3435</v>
      </c>
      <c r="BB397" s="136">
        <v>0</v>
      </c>
      <c r="BC397" s="280" t="s">
        <v>3436</v>
      </c>
      <c r="BD397" s="73" t="s">
        <v>117</v>
      </c>
      <c r="BE397" s="73" t="s">
        <v>117</v>
      </c>
      <c r="BF397" s="203"/>
      <c r="BG397" s="315"/>
      <c r="BH397" s="26"/>
      <c r="BI397" s="26"/>
      <c r="BJ397" s="26"/>
    </row>
    <row r="398" spans="1:62" ht="72" hidden="1" x14ac:dyDescent="0.25">
      <c r="A398" s="25"/>
      <c r="B398" s="134">
        <v>248</v>
      </c>
      <c r="C398" s="49" t="s">
        <v>50</v>
      </c>
      <c r="D398" s="49" t="s">
        <v>1258</v>
      </c>
      <c r="E398" s="49" t="s">
        <v>215</v>
      </c>
      <c r="F398" s="49" t="s">
        <v>3193</v>
      </c>
      <c r="G398" s="49">
        <v>2024</v>
      </c>
      <c r="H398" s="73">
        <v>22</v>
      </c>
      <c r="I398" s="49">
        <v>2</v>
      </c>
      <c r="J398" s="49" t="s">
        <v>3427</v>
      </c>
      <c r="K398" s="49" t="s">
        <v>3428</v>
      </c>
      <c r="L398" s="49" t="s">
        <v>3437</v>
      </c>
      <c r="M398" s="49" t="s">
        <v>3438</v>
      </c>
      <c r="N398" s="49" t="s">
        <v>3439</v>
      </c>
      <c r="O398" s="163">
        <v>1</v>
      </c>
      <c r="P398" s="164">
        <v>45839</v>
      </c>
      <c r="Q398" s="179">
        <v>46203</v>
      </c>
      <c r="R398" s="275">
        <v>27</v>
      </c>
      <c r="S398" s="49"/>
      <c r="T398" s="49"/>
      <c r="U398" s="49"/>
      <c r="V398" s="50"/>
      <c r="W398" s="50"/>
      <c r="X398" s="51"/>
      <c r="Y398" s="51"/>
      <c r="Z398" s="73"/>
      <c r="AA398" s="73"/>
      <c r="AB398" s="73"/>
      <c r="AC398" s="73"/>
      <c r="AD398" s="73"/>
      <c r="AE398" s="73"/>
      <c r="AF398" s="73"/>
      <c r="AG398" s="49"/>
      <c r="AH398" s="49"/>
      <c r="AI398" s="49"/>
      <c r="AJ398" s="49"/>
      <c r="AK398" s="49"/>
      <c r="AL398" s="49"/>
      <c r="AM398" s="49"/>
      <c r="AN398" s="49"/>
      <c r="AO398" s="49"/>
      <c r="AP398" s="136">
        <v>0</v>
      </c>
      <c r="AQ398" s="49" t="s">
        <v>3311</v>
      </c>
      <c r="AR398" s="49" t="s">
        <v>75</v>
      </c>
      <c r="AS398" s="136">
        <v>0</v>
      </c>
      <c r="AT398" s="49" t="s">
        <v>3440</v>
      </c>
      <c r="AU398" s="73" t="s">
        <v>117</v>
      </c>
      <c r="AV398" s="73" t="s">
        <v>117</v>
      </c>
      <c r="AW398" s="73"/>
      <c r="AX398" s="73"/>
      <c r="AY398" s="146">
        <v>0</v>
      </c>
      <c r="AZ398" s="92" t="s">
        <v>3440</v>
      </c>
      <c r="BA398" s="246" t="s">
        <v>3441</v>
      </c>
      <c r="BB398" s="136">
        <v>0</v>
      </c>
      <c r="BC398" s="280" t="s">
        <v>3442</v>
      </c>
      <c r="BD398" s="73" t="s">
        <v>117</v>
      </c>
      <c r="BE398" s="73" t="s">
        <v>117</v>
      </c>
      <c r="BF398" s="203"/>
      <c r="BG398" s="315"/>
      <c r="BH398" s="26"/>
      <c r="BI398" s="26"/>
      <c r="BJ398" s="26"/>
    </row>
    <row r="399" spans="1:62" ht="60" hidden="1" x14ac:dyDescent="0.25">
      <c r="A399" s="25"/>
      <c r="B399" s="134">
        <v>249</v>
      </c>
      <c r="C399" s="49" t="s">
        <v>50</v>
      </c>
      <c r="D399" s="49" t="s">
        <v>1258</v>
      </c>
      <c r="E399" s="49" t="s">
        <v>3239</v>
      </c>
      <c r="F399" s="49" t="s">
        <v>3193</v>
      </c>
      <c r="G399" s="49">
        <v>2024</v>
      </c>
      <c r="H399" s="73">
        <v>23</v>
      </c>
      <c r="I399" s="49">
        <v>1</v>
      </c>
      <c r="J399" s="49" t="s">
        <v>3443</v>
      </c>
      <c r="K399" s="49" t="s">
        <v>3444</v>
      </c>
      <c r="L399" s="49" t="s">
        <v>3445</v>
      </c>
      <c r="M399" s="49" t="s">
        <v>3446</v>
      </c>
      <c r="N399" s="49" t="s">
        <v>3447</v>
      </c>
      <c r="O399" s="49">
        <v>1</v>
      </c>
      <c r="P399" s="164">
        <v>45870</v>
      </c>
      <c r="Q399" s="164">
        <v>46173</v>
      </c>
      <c r="R399" s="275">
        <v>45</v>
      </c>
      <c r="S399" s="49"/>
      <c r="T399" s="49"/>
      <c r="U399" s="49"/>
      <c r="V399" s="50"/>
      <c r="W399" s="50"/>
      <c r="X399" s="51"/>
      <c r="Y399" s="51"/>
      <c r="Z399" s="73"/>
      <c r="AA399" s="73"/>
      <c r="AB399" s="73"/>
      <c r="AC399" s="73"/>
      <c r="AD399" s="73"/>
      <c r="AE399" s="73"/>
      <c r="AF399" s="73"/>
      <c r="AG399" s="49"/>
      <c r="AH399" s="49"/>
      <c r="AI399" s="49"/>
      <c r="AJ399" s="49"/>
      <c r="AK399" s="49"/>
      <c r="AL399" s="49"/>
      <c r="AM399" s="49"/>
      <c r="AN399" s="49"/>
      <c r="AO399" s="49"/>
      <c r="AP399" s="141">
        <v>0.5</v>
      </c>
      <c r="AQ399" s="49" t="s">
        <v>3448</v>
      </c>
      <c r="AR399" s="87" t="s">
        <v>3449</v>
      </c>
      <c r="AS399" s="141">
        <v>0.5</v>
      </c>
      <c r="AT399" s="49" t="s">
        <v>3450</v>
      </c>
      <c r="AU399" s="73" t="s">
        <v>117</v>
      </c>
      <c r="AV399" s="73" t="s">
        <v>117</v>
      </c>
      <c r="AW399" s="73"/>
      <c r="AX399" s="73"/>
      <c r="AY399" s="146">
        <v>1</v>
      </c>
      <c r="AZ399" s="92" t="s">
        <v>3451</v>
      </c>
      <c r="BA399" s="177" t="s">
        <v>3449</v>
      </c>
      <c r="BB399" s="136">
        <v>1</v>
      </c>
      <c r="BC399" s="49" t="s">
        <v>3452</v>
      </c>
      <c r="BD399" s="73" t="s">
        <v>72</v>
      </c>
      <c r="BE399" s="73" t="s">
        <v>133</v>
      </c>
      <c r="BF399" s="203" t="s">
        <v>95</v>
      </c>
      <c r="BG399" s="315" t="s">
        <v>74</v>
      </c>
      <c r="BH399" s="26"/>
      <c r="BI399" s="26"/>
      <c r="BJ399" s="26"/>
    </row>
    <row r="400" spans="1:62" ht="72" hidden="1" x14ac:dyDescent="0.25">
      <c r="A400" s="25"/>
      <c r="B400" s="134">
        <v>250</v>
      </c>
      <c r="C400" s="49" t="s">
        <v>50</v>
      </c>
      <c r="D400" s="49" t="s">
        <v>1258</v>
      </c>
      <c r="E400" s="49" t="s">
        <v>3239</v>
      </c>
      <c r="F400" s="49" t="s">
        <v>3193</v>
      </c>
      <c r="G400" s="49">
        <v>2024</v>
      </c>
      <c r="H400" s="73">
        <v>24</v>
      </c>
      <c r="I400" s="49">
        <v>1</v>
      </c>
      <c r="J400" s="49" t="s">
        <v>3453</v>
      </c>
      <c r="K400" s="49" t="s">
        <v>3454</v>
      </c>
      <c r="L400" s="49" t="s">
        <v>3455</v>
      </c>
      <c r="M400" s="49" t="s">
        <v>3456</v>
      </c>
      <c r="N400" s="49" t="s">
        <v>3457</v>
      </c>
      <c r="O400" s="49">
        <v>2</v>
      </c>
      <c r="P400" s="164">
        <v>45870</v>
      </c>
      <c r="Q400" s="164">
        <v>46173</v>
      </c>
      <c r="R400" s="275">
        <v>45</v>
      </c>
      <c r="S400" s="49"/>
      <c r="T400" s="49"/>
      <c r="U400" s="49"/>
      <c r="V400" s="50"/>
      <c r="W400" s="50"/>
      <c r="X400" s="51"/>
      <c r="Y400" s="51"/>
      <c r="Z400" s="73"/>
      <c r="AA400" s="73"/>
      <c r="AB400" s="73"/>
      <c r="AC400" s="73"/>
      <c r="AD400" s="73"/>
      <c r="AE400" s="73"/>
      <c r="AF400" s="73"/>
      <c r="AG400" s="49"/>
      <c r="AH400" s="49"/>
      <c r="AI400" s="49"/>
      <c r="AJ400" s="49"/>
      <c r="AK400" s="49"/>
      <c r="AL400" s="49"/>
      <c r="AM400" s="49"/>
      <c r="AN400" s="49"/>
      <c r="AO400" s="49"/>
      <c r="AP400" s="141">
        <v>1</v>
      </c>
      <c r="AQ400" s="49" t="s">
        <v>3386</v>
      </c>
      <c r="AR400" s="87" t="s">
        <v>3458</v>
      </c>
      <c r="AS400" s="141">
        <v>1</v>
      </c>
      <c r="AT400" s="49" t="s">
        <v>148</v>
      </c>
      <c r="AU400" s="73" t="s">
        <v>72</v>
      </c>
      <c r="AV400" s="73" t="s">
        <v>133</v>
      </c>
      <c r="AW400" s="73" t="s">
        <v>95</v>
      </c>
      <c r="AX400" s="73" t="s">
        <v>74</v>
      </c>
      <c r="AY400" s="116"/>
      <c r="AZ400" s="172"/>
      <c r="BA400" s="173"/>
      <c r="BB400" s="115"/>
      <c r="BC400" s="115"/>
      <c r="BD400" s="115"/>
      <c r="BE400" s="115"/>
      <c r="BF400" s="115"/>
      <c r="BG400" s="296"/>
      <c r="BH400" s="26"/>
      <c r="BI400" s="26"/>
      <c r="BJ400" s="26"/>
    </row>
    <row r="401" spans="1:62" ht="72" hidden="1" x14ac:dyDescent="0.25">
      <c r="A401" s="25"/>
      <c r="B401" s="134">
        <v>251</v>
      </c>
      <c r="C401" s="49" t="s">
        <v>50</v>
      </c>
      <c r="D401" s="49" t="s">
        <v>1258</v>
      </c>
      <c r="E401" s="49" t="s">
        <v>3239</v>
      </c>
      <c r="F401" s="49" t="s">
        <v>103</v>
      </c>
      <c r="G401" s="49">
        <v>2024</v>
      </c>
      <c r="H401" s="73">
        <v>25</v>
      </c>
      <c r="I401" s="49">
        <v>1</v>
      </c>
      <c r="J401" s="49" t="s">
        <v>3459</v>
      </c>
      <c r="K401" s="49" t="s">
        <v>3460</v>
      </c>
      <c r="L401" s="49" t="s">
        <v>3461</v>
      </c>
      <c r="M401" s="49" t="s">
        <v>3462</v>
      </c>
      <c r="N401" s="49" t="s">
        <v>3463</v>
      </c>
      <c r="O401" s="163">
        <v>1</v>
      </c>
      <c r="P401" s="135">
        <v>45839</v>
      </c>
      <c r="Q401" s="135">
        <v>46022</v>
      </c>
      <c r="R401" s="275">
        <v>27</v>
      </c>
      <c r="S401" s="49"/>
      <c r="T401" s="49"/>
      <c r="U401" s="49"/>
      <c r="V401" s="50"/>
      <c r="W401" s="50"/>
      <c r="X401" s="51"/>
      <c r="Y401" s="51"/>
      <c r="Z401" s="73"/>
      <c r="AA401" s="73"/>
      <c r="AB401" s="73"/>
      <c r="AC401" s="73"/>
      <c r="AD401" s="73"/>
      <c r="AE401" s="73"/>
      <c r="AF401" s="73"/>
      <c r="AG401" s="49"/>
      <c r="AH401" s="49"/>
      <c r="AI401" s="49"/>
      <c r="AJ401" s="49"/>
      <c r="AK401" s="49"/>
      <c r="AL401" s="49"/>
      <c r="AM401" s="49"/>
      <c r="AN401" s="49"/>
      <c r="AO401" s="49"/>
      <c r="AP401" s="136">
        <v>0</v>
      </c>
      <c r="AQ401" s="49" t="s">
        <v>484</v>
      </c>
      <c r="AR401" s="73" t="s">
        <v>75</v>
      </c>
      <c r="AS401" s="141">
        <v>0</v>
      </c>
      <c r="AT401" s="49" t="s">
        <v>3246</v>
      </c>
      <c r="AU401" s="73" t="s">
        <v>117</v>
      </c>
      <c r="AV401" s="73" t="s">
        <v>117</v>
      </c>
      <c r="AW401" s="73"/>
      <c r="AX401" s="73"/>
      <c r="AY401" s="146">
        <v>1</v>
      </c>
      <c r="AZ401" s="92" t="s">
        <v>3464</v>
      </c>
      <c r="BA401" s="177" t="s">
        <v>3465</v>
      </c>
      <c r="BB401" s="136">
        <v>1</v>
      </c>
      <c r="BC401" s="49" t="s">
        <v>1551</v>
      </c>
      <c r="BD401" s="73" t="s">
        <v>72</v>
      </c>
      <c r="BE401" s="73" t="s">
        <v>133</v>
      </c>
      <c r="BF401" s="203" t="s">
        <v>95</v>
      </c>
      <c r="BG401" s="315" t="s">
        <v>74</v>
      </c>
      <c r="BH401" s="26"/>
      <c r="BI401" s="26"/>
      <c r="BJ401" s="26"/>
    </row>
    <row r="402" spans="1:62" ht="60" hidden="1" x14ac:dyDescent="0.25">
      <c r="A402" s="25"/>
      <c r="B402" s="134">
        <v>252</v>
      </c>
      <c r="C402" s="49" t="s">
        <v>50</v>
      </c>
      <c r="D402" s="49" t="s">
        <v>1258</v>
      </c>
      <c r="E402" s="49" t="s">
        <v>3239</v>
      </c>
      <c r="F402" s="49" t="s">
        <v>3193</v>
      </c>
      <c r="G402" s="49">
        <v>2024</v>
      </c>
      <c r="H402" s="73">
        <v>26</v>
      </c>
      <c r="I402" s="49">
        <v>1</v>
      </c>
      <c r="J402" s="49" t="s">
        <v>3466</v>
      </c>
      <c r="K402" s="49" t="s">
        <v>3467</v>
      </c>
      <c r="L402" s="49" t="s">
        <v>3468</v>
      </c>
      <c r="M402" s="49" t="s">
        <v>3469</v>
      </c>
      <c r="N402" s="49" t="s">
        <v>3470</v>
      </c>
      <c r="O402" s="73">
        <v>1</v>
      </c>
      <c r="P402" s="135">
        <v>45870</v>
      </c>
      <c r="Q402" s="135">
        <v>46022</v>
      </c>
      <c r="R402" s="275">
        <v>23</v>
      </c>
      <c r="S402" s="49"/>
      <c r="T402" s="49"/>
      <c r="U402" s="49"/>
      <c r="V402" s="50"/>
      <c r="W402" s="50"/>
      <c r="X402" s="51"/>
      <c r="Y402" s="51"/>
      <c r="Z402" s="73"/>
      <c r="AA402" s="73"/>
      <c r="AB402" s="73"/>
      <c r="AC402" s="73"/>
      <c r="AD402" s="73"/>
      <c r="AE402" s="73"/>
      <c r="AF402" s="73"/>
      <c r="AG402" s="49"/>
      <c r="AH402" s="49"/>
      <c r="AI402" s="49"/>
      <c r="AJ402" s="49"/>
      <c r="AK402" s="49"/>
      <c r="AL402" s="49"/>
      <c r="AM402" s="49"/>
      <c r="AN402" s="49"/>
      <c r="AO402" s="49"/>
      <c r="AP402" s="141">
        <v>0.5</v>
      </c>
      <c r="AQ402" s="49" t="s">
        <v>3471</v>
      </c>
      <c r="AR402" s="87" t="s">
        <v>3472</v>
      </c>
      <c r="AS402" s="141">
        <v>0.5</v>
      </c>
      <c r="AT402" s="49" t="s">
        <v>3473</v>
      </c>
      <c r="AU402" s="73" t="s">
        <v>117</v>
      </c>
      <c r="AV402" s="73" t="s">
        <v>117</v>
      </c>
      <c r="AW402" s="73"/>
      <c r="AX402" s="73"/>
      <c r="AY402" s="146">
        <v>1</v>
      </c>
      <c r="AZ402" s="92" t="s">
        <v>3474</v>
      </c>
      <c r="BA402" s="177" t="s">
        <v>3472</v>
      </c>
      <c r="BB402" s="136">
        <v>1</v>
      </c>
      <c r="BC402" s="49" t="s">
        <v>3249</v>
      </c>
      <c r="BD402" s="73" t="s">
        <v>72</v>
      </c>
      <c r="BE402" s="73" t="s">
        <v>133</v>
      </c>
      <c r="BF402" s="314" t="s">
        <v>95</v>
      </c>
      <c r="BG402" s="314" t="s">
        <v>74</v>
      </c>
      <c r="BH402" s="26"/>
      <c r="BI402" s="26"/>
      <c r="BJ402" s="26"/>
    </row>
    <row r="403" spans="1:62" ht="60" hidden="1" x14ac:dyDescent="0.25">
      <c r="A403" s="25"/>
      <c r="B403" s="134">
        <v>253</v>
      </c>
      <c r="C403" s="49" t="s">
        <v>50</v>
      </c>
      <c r="D403" s="49" t="s">
        <v>1258</v>
      </c>
      <c r="E403" s="49" t="s">
        <v>3239</v>
      </c>
      <c r="F403" s="49" t="s">
        <v>3193</v>
      </c>
      <c r="G403" s="49">
        <v>2024</v>
      </c>
      <c r="H403" s="73">
        <v>27</v>
      </c>
      <c r="I403" s="49">
        <v>1</v>
      </c>
      <c r="J403" s="49" t="s">
        <v>3475</v>
      </c>
      <c r="K403" s="49" t="s">
        <v>3476</v>
      </c>
      <c r="L403" s="49" t="s">
        <v>3477</v>
      </c>
      <c r="M403" s="49" t="s">
        <v>3478</v>
      </c>
      <c r="N403" s="49" t="s">
        <v>3479</v>
      </c>
      <c r="O403" s="73">
        <v>2</v>
      </c>
      <c r="P403" s="135">
        <v>45839</v>
      </c>
      <c r="Q403" s="135">
        <v>46022</v>
      </c>
      <c r="R403" s="275">
        <v>27</v>
      </c>
      <c r="S403" s="49"/>
      <c r="T403" s="49"/>
      <c r="U403" s="49"/>
      <c r="V403" s="50"/>
      <c r="W403" s="50"/>
      <c r="X403" s="51"/>
      <c r="Y403" s="51"/>
      <c r="Z403" s="73"/>
      <c r="AA403" s="73"/>
      <c r="AB403" s="73"/>
      <c r="AC403" s="73"/>
      <c r="AD403" s="73"/>
      <c r="AE403" s="73"/>
      <c r="AF403" s="73"/>
      <c r="AG403" s="49"/>
      <c r="AH403" s="49"/>
      <c r="AI403" s="49"/>
      <c r="AJ403" s="49"/>
      <c r="AK403" s="49"/>
      <c r="AL403" s="49"/>
      <c r="AM403" s="49"/>
      <c r="AN403" s="49"/>
      <c r="AO403" s="49"/>
      <c r="AP403" s="141">
        <v>1</v>
      </c>
      <c r="AQ403" s="49" t="s">
        <v>3480</v>
      </c>
      <c r="AR403" s="87" t="s">
        <v>3481</v>
      </c>
      <c r="AS403" s="141">
        <v>0.5</v>
      </c>
      <c r="AT403" s="92" t="s">
        <v>3482</v>
      </c>
      <c r="AU403" s="73" t="s">
        <v>117</v>
      </c>
      <c r="AV403" s="73" t="s">
        <v>117</v>
      </c>
      <c r="AW403" s="73"/>
      <c r="AX403" s="73"/>
      <c r="AY403" s="146">
        <v>1</v>
      </c>
      <c r="AZ403" s="92" t="s">
        <v>3483</v>
      </c>
      <c r="BA403" s="177" t="s">
        <v>3481</v>
      </c>
      <c r="BB403" s="136">
        <v>1</v>
      </c>
      <c r="BC403" s="49" t="s">
        <v>3249</v>
      </c>
      <c r="BD403" s="73" t="s">
        <v>72</v>
      </c>
      <c r="BE403" s="73" t="s">
        <v>133</v>
      </c>
      <c r="BF403" s="314" t="s">
        <v>95</v>
      </c>
      <c r="BG403" s="314" t="s">
        <v>74</v>
      </c>
      <c r="BH403" s="26"/>
      <c r="BI403" s="26"/>
      <c r="BJ403" s="26"/>
    </row>
    <row r="404" spans="1:62" ht="72" hidden="1" x14ac:dyDescent="0.25">
      <c r="A404" s="25"/>
      <c r="B404" s="134">
        <v>254</v>
      </c>
      <c r="C404" s="49" t="s">
        <v>50</v>
      </c>
      <c r="D404" s="49" t="s">
        <v>1258</v>
      </c>
      <c r="E404" s="49" t="s">
        <v>3239</v>
      </c>
      <c r="F404" s="49" t="s">
        <v>3484</v>
      </c>
      <c r="G404" s="49">
        <v>2024</v>
      </c>
      <c r="H404" s="73">
        <v>28</v>
      </c>
      <c r="I404" s="49">
        <v>1</v>
      </c>
      <c r="J404" s="49" t="s">
        <v>3485</v>
      </c>
      <c r="K404" s="49" t="s">
        <v>3486</v>
      </c>
      <c r="L404" s="49" t="s">
        <v>3487</v>
      </c>
      <c r="M404" s="49" t="s">
        <v>3488</v>
      </c>
      <c r="N404" s="49" t="s">
        <v>3489</v>
      </c>
      <c r="O404" s="73">
        <v>1</v>
      </c>
      <c r="P404" s="135">
        <v>45839</v>
      </c>
      <c r="Q404" s="135">
        <v>46022</v>
      </c>
      <c r="R404" s="275">
        <v>27</v>
      </c>
      <c r="S404" s="49"/>
      <c r="T404" s="49"/>
      <c r="U404" s="49"/>
      <c r="V404" s="50"/>
      <c r="W404" s="50"/>
      <c r="X404" s="51"/>
      <c r="Y404" s="51"/>
      <c r="Z404" s="73"/>
      <c r="AA404" s="73"/>
      <c r="AB404" s="73"/>
      <c r="AC404" s="73"/>
      <c r="AD404" s="73"/>
      <c r="AE404" s="73"/>
      <c r="AF404" s="73"/>
      <c r="AG404" s="49"/>
      <c r="AH404" s="49"/>
      <c r="AI404" s="49"/>
      <c r="AJ404" s="49"/>
      <c r="AK404" s="49"/>
      <c r="AL404" s="49"/>
      <c r="AM404" s="49"/>
      <c r="AN404" s="49"/>
      <c r="AO404" s="49"/>
      <c r="AP404" s="141">
        <v>1</v>
      </c>
      <c r="AQ404" s="49" t="s">
        <v>3386</v>
      </c>
      <c r="AR404" s="87" t="s">
        <v>3490</v>
      </c>
      <c r="AS404" s="141">
        <v>1</v>
      </c>
      <c r="AT404" s="49" t="s">
        <v>148</v>
      </c>
      <c r="AU404" s="73" t="s">
        <v>72</v>
      </c>
      <c r="AV404" s="73" t="s">
        <v>133</v>
      </c>
      <c r="AW404" s="73" t="s">
        <v>95</v>
      </c>
      <c r="AX404" s="73" t="s">
        <v>74</v>
      </c>
      <c r="AY404" s="175"/>
      <c r="AZ404" s="172"/>
      <c r="BA404" s="118"/>
      <c r="BB404" s="115"/>
      <c r="BC404" s="115"/>
      <c r="BD404" s="115"/>
      <c r="BE404" s="115"/>
      <c r="BF404" s="115"/>
      <c r="BG404" s="296"/>
      <c r="BH404" s="26"/>
      <c r="BI404" s="26"/>
      <c r="BJ404" s="26"/>
    </row>
    <row r="405" spans="1:62" ht="108.75" hidden="1" customHeight="1" x14ac:dyDescent="0.25">
      <c r="A405" s="25"/>
      <c r="B405" s="134">
        <v>255</v>
      </c>
      <c r="C405" s="49" t="s">
        <v>50</v>
      </c>
      <c r="D405" s="49" t="s">
        <v>1258</v>
      </c>
      <c r="E405" s="49" t="s">
        <v>1844</v>
      </c>
      <c r="F405" s="49" t="s">
        <v>3193</v>
      </c>
      <c r="G405" s="49">
        <v>2024</v>
      </c>
      <c r="H405" s="73">
        <v>29</v>
      </c>
      <c r="I405" s="49">
        <v>1</v>
      </c>
      <c r="J405" s="49" t="s">
        <v>3491</v>
      </c>
      <c r="K405" s="49" t="s">
        <v>3399</v>
      </c>
      <c r="L405" s="49" t="s">
        <v>3400</v>
      </c>
      <c r="M405" s="49" t="s">
        <v>3401</v>
      </c>
      <c r="N405" s="49" t="s">
        <v>3492</v>
      </c>
      <c r="O405" s="163">
        <v>2</v>
      </c>
      <c r="P405" s="164">
        <v>45839</v>
      </c>
      <c r="Q405" s="164">
        <v>46022</v>
      </c>
      <c r="R405" s="275">
        <v>27</v>
      </c>
      <c r="S405" s="49"/>
      <c r="T405" s="49"/>
      <c r="U405" s="49"/>
      <c r="V405" s="50"/>
      <c r="W405" s="50"/>
      <c r="X405" s="51"/>
      <c r="Y405" s="51"/>
      <c r="Z405" s="73"/>
      <c r="AA405" s="73"/>
      <c r="AB405" s="73"/>
      <c r="AC405" s="73"/>
      <c r="AD405" s="73"/>
      <c r="AE405" s="73"/>
      <c r="AF405" s="73"/>
      <c r="AG405" s="49"/>
      <c r="AH405" s="49"/>
      <c r="AI405" s="49"/>
      <c r="AJ405" s="49"/>
      <c r="AK405" s="49"/>
      <c r="AL405" s="49"/>
      <c r="AM405" s="49"/>
      <c r="AN405" s="49"/>
      <c r="AO405" s="49"/>
      <c r="AP405" s="255">
        <v>0</v>
      </c>
      <c r="AQ405" s="92" t="s">
        <v>3403</v>
      </c>
      <c r="AR405" s="143" t="s">
        <v>3404</v>
      </c>
      <c r="AS405" s="141">
        <v>0</v>
      </c>
      <c r="AT405" s="143" t="s">
        <v>3404</v>
      </c>
      <c r="AU405" s="73" t="s">
        <v>117</v>
      </c>
      <c r="AV405" s="73" t="s">
        <v>117</v>
      </c>
      <c r="AW405" s="162"/>
      <c r="AX405" s="49"/>
      <c r="AY405" s="146">
        <v>0.1</v>
      </c>
      <c r="AZ405" s="92" t="s">
        <v>3403</v>
      </c>
      <c r="BA405" s="176" t="s">
        <v>3493</v>
      </c>
      <c r="BB405" s="146">
        <v>0.1</v>
      </c>
      <c r="BC405" s="92" t="s">
        <v>3406</v>
      </c>
      <c r="BD405" s="73" t="s">
        <v>62</v>
      </c>
      <c r="BE405" s="73" t="s">
        <v>62</v>
      </c>
      <c r="BF405" s="316"/>
      <c r="BG405" s="317"/>
      <c r="BH405" s="26"/>
      <c r="BI405" s="26"/>
      <c r="BJ405" s="26"/>
    </row>
    <row r="406" spans="1:62" ht="60" hidden="1" x14ac:dyDescent="0.25">
      <c r="A406" s="25"/>
      <c r="B406" s="134">
        <v>256</v>
      </c>
      <c r="C406" s="49" t="s">
        <v>50</v>
      </c>
      <c r="D406" s="49" t="s">
        <v>1258</v>
      </c>
      <c r="E406" s="49" t="s">
        <v>3494</v>
      </c>
      <c r="F406" s="49" t="s">
        <v>3193</v>
      </c>
      <c r="G406" s="49">
        <v>2024</v>
      </c>
      <c r="H406" s="73">
        <v>30</v>
      </c>
      <c r="I406" s="49">
        <v>1</v>
      </c>
      <c r="J406" s="49" t="s">
        <v>3495</v>
      </c>
      <c r="K406" s="49" t="s">
        <v>3496</v>
      </c>
      <c r="L406" s="49" t="s">
        <v>3497</v>
      </c>
      <c r="M406" s="49" t="s">
        <v>3498</v>
      </c>
      <c r="N406" s="49" t="s">
        <v>3499</v>
      </c>
      <c r="O406" s="49">
        <v>3</v>
      </c>
      <c r="P406" s="164">
        <v>45839</v>
      </c>
      <c r="Q406" s="164">
        <v>46022</v>
      </c>
      <c r="R406" s="275">
        <v>27</v>
      </c>
      <c r="S406" s="40"/>
      <c r="T406" s="100"/>
      <c r="U406" s="168"/>
      <c r="V406" s="82"/>
      <c r="W406" s="50"/>
      <c r="X406" s="51"/>
      <c r="Y406" s="51"/>
      <c r="Z406" s="73"/>
      <c r="AA406" s="73"/>
      <c r="AB406" s="73"/>
      <c r="AC406" s="73"/>
      <c r="AD406" s="73"/>
      <c r="AE406" s="73"/>
      <c r="AF406" s="73"/>
      <c r="AG406" s="49"/>
      <c r="AH406" s="49"/>
      <c r="AI406" s="49"/>
      <c r="AJ406" s="49"/>
      <c r="AK406" s="49"/>
      <c r="AL406" s="49"/>
      <c r="AM406" s="49"/>
      <c r="AN406" s="49"/>
      <c r="AO406" s="49"/>
      <c r="AP406" s="40">
        <v>0.67</v>
      </c>
      <c r="AQ406" s="100" t="s">
        <v>3500</v>
      </c>
      <c r="AR406" s="101" t="s">
        <v>3501</v>
      </c>
      <c r="AS406" s="40">
        <v>0.67</v>
      </c>
      <c r="AT406" s="41" t="s">
        <v>3502</v>
      </c>
      <c r="AU406" s="73" t="s">
        <v>117</v>
      </c>
      <c r="AV406" s="73" t="s">
        <v>117</v>
      </c>
      <c r="AW406" s="73"/>
      <c r="AX406" s="73"/>
      <c r="AY406" s="73" t="s">
        <v>60</v>
      </c>
      <c r="AZ406" s="73" t="s">
        <v>3503</v>
      </c>
      <c r="BA406" s="73" t="s">
        <v>60</v>
      </c>
      <c r="BB406" s="141">
        <v>0.67</v>
      </c>
      <c r="BC406" s="49" t="s">
        <v>3504</v>
      </c>
      <c r="BD406" s="73" t="s">
        <v>62</v>
      </c>
      <c r="BE406" s="73" t="s">
        <v>62</v>
      </c>
      <c r="BF406" s="203"/>
      <c r="BG406" s="315"/>
      <c r="BH406" s="26"/>
      <c r="BI406" s="26"/>
      <c r="BJ406" s="26"/>
    </row>
    <row r="407" spans="1:62" ht="60" hidden="1" x14ac:dyDescent="0.25">
      <c r="A407" s="25"/>
      <c r="B407" s="134">
        <v>257</v>
      </c>
      <c r="C407" s="49" t="s">
        <v>50</v>
      </c>
      <c r="D407" s="49" t="s">
        <v>1258</v>
      </c>
      <c r="E407" s="49" t="s">
        <v>3239</v>
      </c>
      <c r="F407" s="49" t="s">
        <v>3193</v>
      </c>
      <c r="G407" s="49">
        <v>2024</v>
      </c>
      <c r="H407" s="73">
        <v>31</v>
      </c>
      <c r="I407" s="49">
        <v>1</v>
      </c>
      <c r="J407" s="49" t="s">
        <v>3505</v>
      </c>
      <c r="K407" s="49" t="s">
        <v>3506</v>
      </c>
      <c r="L407" s="49" t="s">
        <v>3507</v>
      </c>
      <c r="M407" s="49" t="s">
        <v>3508</v>
      </c>
      <c r="N407" s="49" t="s">
        <v>3509</v>
      </c>
      <c r="O407" s="73">
        <v>1</v>
      </c>
      <c r="P407" s="135">
        <v>45839</v>
      </c>
      <c r="Q407" s="135">
        <v>46022</v>
      </c>
      <c r="R407" s="275">
        <v>27</v>
      </c>
      <c r="S407" s="49"/>
      <c r="T407" s="49"/>
      <c r="U407" s="49"/>
      <c r="V407" s="50"/>
      <c r="W407" s="50"/>
      <c r="X407" s="51"/>
      <c r="Y407" s="51"/>
      <c r="Z407" s="73"/>
      <c r="AA407" s="73"/>
      <c r="AB407" s="73"/>
      <c r="AC407" s="73"/>
      <c r="AD407" s="73"/>
      <c r="AE407" s="73"/>
      <c r="AF407" s="73"/>
      <c r="AG407" s="49"/>
      <c r="AH407" s="49"/>
      <c r="AI407" s="49"/>
      <c r="AJ407" s="49"/>
      <c r="AK407" s="49"/>
      <c r="AL407" s="49"/>
      <c r="AM407" s="49"/>
      <c r="AN407" s="49"/>
      <c r="AO407" s="49"/>
      <c r="AP407" s="141">
        <v>0.3</v>
      </c>
      <c r="AQ407" s="49" t="s">
        <v>3510</v>
      </c>
      <c r="AR407" s="87" t="s">
        <v>3511</v>
      </c>
      <c r="AS407" s="141">
        <v>0</v>
      </c>
      <c r="AT407" s="49" t="s">
        <v>3512</v>
      </c>
      <c r="AU407" s="73" t="s">
        <v>117</v>
      </c>
      <c r="AV407" s="73" t="s">
        <v>117</v>
      </c>
      <c r="AW407" s="73"/>
      <c r="AX407" s="73"/>
      <c r="AY407" s="146">
        <v>1</v>
      </c>
      <c r="AZ407" s="92" t="s">
        <v>3513</v>
      </c>
      <c r="BA407" s="177" t="s">
        <v>3511</v>
      </c>
      <c r="BB407" s="136">
        <v>0</v>
      </c>
      <c r="BC407" s="49" t="s">
        <v>3246</v>
      </c>
      <c r="BD407" s="73" t="s">
        <v>62</v>
      </c>
      <c r="BE407" s="73" t="s">
        <v>62</v>
      </c>
      <c r="BF407" s="203"/>
      <c r="BG407" s="315"/>
      <c r="BH407" s="26"/>
      <c r="BI407" s="26"/>
      <c r="BJ407" s="26"/>
    </row>
    <row r="408" spans="1:62" ht="60" hidden="1" x14ac:dyDescent="0.25">
      <c r="A408" s="25"/>
      <c r="B408" s="134">
        <v>258</v>
      </c>
      <c r="C408" s="49" t="s">
        <v>50</v>
      </c>
      <c r="D408" s="49" t="s">
        <v>1258</v>
      </c>
      <c r="E408" s="49" t="s">
        <v>3239</v>
      </c>
      <c r="F408" s="49" t="s">
        <v>3193</v>
      </c>
      <c r="G408" s="49">
        <v>2024</v>
      </c>
      <c r="H408" s="73">
        <v>32</v>
      </c>
      <c r="I408" s="49">
        <v>1</v>
      </c>
      <c r="J408" s="49" t="s">
        <v>3514</v>
      </c>
      <c r="K408" s="49" t="s">
        <v>3515</v>
      </c>
      <c r="L408" s="49" t="s">
        <v>3507</v>
      </c>
      <c r="M408" s="49" t="s">
        <v>3508</v>
      </c>
      <c r="N408" s="49" t="s">
        <v>3509</v>
      </c>
      <c r="O408" s="73">
        <v>1</v>
      </c>
      <c r="P408" s="135">
        <v>45839</v>
      </c>
      <c r="Q408" s="135">
        <v>46022</v>
      </c>
      <c r="R408" s="275">
        <v>13</v>
      </c>
      <c r="S408" s="49"/>
      <c r="T408" s="49"/>
      <c r="U408" s="49"/>
      <c r="V408" s="50"/>
      <c r="W408" s="50"/>
      <c r="X408" s="51"/>
      <c r="Y408" s="51"/>
      <c r="Z408" s="73"/>
      <c r="AA408" s="73"/>
      <c r="AB408" s="73"/>
      <c r="AC408" s="73"/>
      <c r="AD408" s="73"/>
      <c r="AE408" s="73"/>
      <c r="AF408" s="73"/>
      <c r="AG408" s="49"/>
      <c r="AH408" s="49"/>
      <c r="AI408" s="49"/>
      <c r="AJ408" s="49"/>
      <c r="AK408" s="49"/>
      <c r="AL408" s="49"/>
      <c r="AM408" s="49"/>
      <c r="AN408" s="49"/>
      <c r="AO408" s="49"/>
      <c r="AP408" s="141">
        <v>0.3</v>
      </c>
      <c r="AQ408" s="49" t="s">
        <v>3510</v>
      </c>
      <c r="AR408" s="87" t="s">
        <v>3516</v>
      </c>
      <c r="AS408" s="141">
        <v>0</v>
      </c>
      <c r="AT408" s="49" t="s">
        <v>3512</v>
      </c>
      <c r="AU408" s="73" t="s">
        <v>117</v>
      </c>
      <c r="AV408" s="73" t="s">
        <v>117</v>
      </c>
      <c r="AW408" s="73"/>
      <c r="AX408" s="73"/>
      <c r="AY408" s="178">
        <v>0.3</v>
      </c>
      <c r="AZ408" s="147" t="s">
        <v>3510</v>
      </c>
      <c r="BA408" s="177" t="s">
        <v>3516</v>
      </c>
      <c r="BB408" s="136">
        <v>0.3</v>
      </c>
      <c r="BC408" s="49" t="s">
        <v>3517</v>
      </c>
      <c r="BD408" s="73" t="s">
        <v>117</v>
      </c>
      <c r="BE408" s="73" t="s">
        <v>117</v>
      </c>
      <c r="BF408" s="203"/>
      <c r="BG408" s="315"/>
      <c r="BH408" s="26"/>
      <c r="BI408" s="26"/>
      <c r="BJ408" s="26"/>
    </row>
    <row r="409" spans="1:62" ht="60" hidden="1" customHeight="1" x14ac:dyDescent="0.25">
      <c r="A409" s="25"/>
      <c r="B409" s="134">
        <v>259</v>
      </c>
      <c r="C409" s="49" t="s">
        <v>50</v>
      </c>
      <c r="D409" s="49" t="s">
        <v>1258</v>
      </c>
      <c r="E409" s="49" t="s">
        <v>658</v>
      </c>
      <c r="F409" s="49" t="s">
        <v>3193</v>
      </c>
      <c r="G409" s="49">
        <v>2024</v>
      </c>
      <c r="H409" s="73">
        <v>33</v>
      </c>
      <c r="I409" s="49">
        <v>1</v>
      </c>
      <c r="J409" s="49" t="s">
        <v>3518</v>
      </c>
      <c r="K409" s="49" t="s">
        <v>3519</v>
      </c>
      <c r="L409" s="49" t="s">
        <v>3520</v>
      </c>
      <c r="M409" s="49" t="s">
        <v>3521</v>
      </c>
      <c r="N409" s="49" t="s">
        <v>3522</v>
      </c>
      <c r="O409" s="163">
        <v>2</v>
      </c>
      <c r="P409" s="164">
        <v>45839</v>
      </c>
      <c r="Q409" s="164">
        <v>45930</v>
      </c>
      <c r="R409" s="275">
        <f>(DAYS360(P409,Q409))/360*54</f>
        <v>13.350000000000001</v>
      </c>
      <c r="S409" s="49"/>
      <c r="T409" s="49"/>
      <c r="U409" s="49"/>
      <c r="V409" s="50"/>
      <c r="W409" s="50"/>
      <c r="X409" s="51"/>
      <c r="Y409" s="51"/>
      <c r="Z409" s="73"/>
      <c r="AA409" s="73"/>
      <c r="AB409" s="73"/>
      <c r="AC409" s="73"/>
      <c r="AD409" s="73"/>
      <c r="AE409" s="73"/>
      <c r="AF409" s="73"/>
      <c r="AG409" s="49"/>
      <c r="AH409" s="49"/>
      <c r="AI409" s="49"/>
      <c r="AJ409" s="49"/>
      <c r="AK409" s="49"/>
      <c r="AL409" s="49"/>
      <c r="AM409" s="49"/>
      <c r="AN409" s="49"/>
      <c r="AO409" s="245"/>
      <c r="AP409" s="114">
        <v>1</v>
      </c>
      <c r="AQ409" s="92" t="s">
        <v>3523</v>
      </c>
      <c r="AR409" s="91" t="s">
        <v>3524</v>
      </c>
      <c r="AS409" s="114">
        <v>1</v>
      </c>
      <c r="AT409" s="92" t="s">
        <v>3525</v>
      </c>
      <c r="AU409" s="73" t="s">
        <v>72</v>
      </c>
      <c r="AV409" s="73" t="s">
        <v>73</v>
      </c>
      <c r="AW409" s="73" t="s">
        <v>95</v>
      </c>
      <c r="AX409" s="73" t="s">
        <v>74</v>
      </c>
      <c r="AY409" s="175"/>
      <c r="AZ409" s="172"/>
      <c r="BA409" s="118"/>
      <c r="BB409" s="115"/>
      <c r="BC409" s="115"/>
      <c r="BD409" s="115"/>
      <c r="BE409" s="115"/>
      <c r="BF409" s="115"/>
      <c r="BG409" s="296"/>
      <c r="BH409" s="26"/>
      <c r="BI409" s="26"/>
      <c r="BJ409" s="26"/>
    </row>
    <row r="410" spans="1:62" ht="96" hidden="1" x14ac:dyDescent="0.25">
      <c r="A410" s="25"/>
      <c r="B410" s="134">
        <v>260</v>
      </c>
      <c r="C410" s="49" t="s">
        <v>50</v>
      </c>
      <c r="D410" s="49" t="s">
        <v>1258</v>
      </c>
      <c r="E410" s="49" t="s">
        <v>658</v>
      </c>
      <c r="F410" s="49" t="s">
        <v>3193</v>
      </c>
      <c r="G410" s="49">
        <v>2024</v>
      </c>
      <c r="H410" s="73">
        <v>34</v>
      </c>
      <c r="I410" s="49">
        <v>1</v>
      </c>
      <c r="J410" s="49" t="s">
        <v>3526</v>
      </c>
      <c r="K410" s="49" t="s">
        <v>3527</v>
      </c>
      <c r="L410" s="49" t="s">
        <v>3528</v>
      </c>
      <c r="M410" s="49" t="s">
        <v>3529</v>
      </c>
      <c r="N410" s="49" t="s">
        <v>3530</v>
      </c>
      <c r="O410" s="73">
        <v>2</v>
      </c>
      <c r="P410" s="164">
        <v>45839</v>
      </c>
      <c r="Q410" s="164">
        <v>46022</v>
      </c>
      <c r="R410" s="275">
        <v>27</v>
      </c>
      <c r="S410" s="49"/>
      <c r="T410" s="49"/>
      <c r="U410" s="49"/>
      <c r="V410" s="50"/>
      <c r="W410" s="50"/>
      <c r="X410" s="51"/>
      <c r="Y410" s="51"/>
      <c r="Z410" s="73"/>
      <c r="AA410" s="73"/>
      <c r="AB410" s="73"/>
      <c r="AC410" s="73"/>
      <c r="AD410" s="73"/>
      <c r="AE410" s="73"/>
      <c r="AF410" s="73"/>
      <c r="AG410" s="49"/>
      <c r="AH410" s="49"/>
      <c r="AI410" s="49"/>
      <c r="AJ410" s="49"/>
      <c r="AK410" s="49"/>
      <c r="AL410" s="49"/>
      <c r="AM410" s="49"/>
      <c r="AN410" s="49"/>
      <c r="AO410" s="245"/>
      <c r="AP410" s="114">
        <v>0.05</v>
      </c>
      <c r="AQ410" s="92" t="s">
        <v>3388</v>
      </c>
      <c r="AR410" s="91" t="s">
        <v>3531</v>
      </c>
      <c r="AS410" s="114">
        <v>0.05</v>
      </c>
      <c r="AT410" s="92" t="s">
        <v>3532</v>
      </c>
      <c r="AU410" s="73" t="s">
        <v>117</v>
      </c>
      <c r="AV410" s="73" t="s">
        <v>117</v>
      </c>
      <c r="AW410" s="73"/>
      <c r="AX410" s="73"/>
      <c r="AY410" s="146">
        <v>0.05</v>
      </c>
      <c r="AZ410" s="92" t="s">
        <v>1723</v>
      </c>
      <c r="BA410" s="177" t="s">
        <v>3531</v>
      </c>
      <c r="BB410" s="136">
        <v>0.05</v>
      </c>
      <c r="BC410" s="92" t="s">
        <v>1723</v>
      </c>
      <c r="BD410" s="73" t="s">
        <v>62</v>
      </c>
      <c r="BE410" s="73" t="s">
        <v>62</v>
      </c>
      <c r="BF410" s="203"/>
      <c r="BG410" s="315"/>
      <c r="BH410" s="26"/>
      <c r="BI410" s="26"/>
      <c r="BJ410" s="26"/>
    </row>
    <row r="411" spans="1:62" ht="408" hidden="1" customHeight="1" x14ac:dyDescent="0.25">
      <c r="A411" s="25"/>
      <c r="B411" s="134">
        <v>261</v>
      </c>
      <c r="C411" s="49" t="s">
        <v>50</v>
      </c>
      <c r="D411" s="49" t="s">
        <v>1258</v>
      </c>
      <c r="E411" s="49" t="s">
        <v>658</v>
      </c>
      <c r="F411" s="49" t="s">
        <v>3193</v>
      </c>
      <c r="G411" s="49">
        <v>2024</v>
      </c>
      <c r="H411" s="73">
        <v>35</v>
      </c>
      <c r="I411" s="49">
        <v>1</v>
      </c>
      <c r="J411" s="49" t="s">
        <v>3533</v>
      </c>
      <c r="K411" s="49" t="s">
        <v>3534</v>
      </c>
      <c r="L411" s="49" t="s">
        <v>3535</v>
      </c>
      <c r="M411" s="49" t="s">
        <v>3536</v>
      </c>
      <c r="N411" s="49" t="s">
        <v>3537</v>
      </c>
      <c r="O411" s="73">
        <v>1</v>
      </c>
      <c r="P411" s="164">
        <v>45839</v>
      </c>
      <c r="Q411" s="164">
        <v>46022</v>
      </c>
      <c r="R411" s="275">
        <v>27</v>
      </c>
      <c r="S411" s="49"/>
      <c r="T411" s="49"/>
      <c r="U411" s="49"/>
      <c r="V411" s="50"/>
      <c r="W411" s="50"/>
      <c r="X411" s="51"/>
      <c r="Y411" s="51"/>
      <c r="Z411" s="73"/>
      <c r="AA411" s="73"/>
      <c r="AB411" s="73"/>
      <c r="AC411" s="73"/>
      <c r="AD411" s="73"/>
      <c r="AE411" s="73"/>
      <c r="AF411" s="73"/>
      <c r="AG411" s="49"/>
      <c r="AH411" s="49"/>
      <c r="AI411" s="49"/>
      <c r="AJ411" s="49"/>
      <c r="AK411" s="49"/>
      <c r="AL411" s="49"/>
      <c r="AM411" s="49"/>
      <c r="AN411" s="49"/>
      <c r="AO411" s="245"/>
      <c r="AP411" s="114">
        <v>0.5</v>
      </c>
      <c r="AQ411" s="92" t="s">
        <v>1698</v>
      </c>
      <c r="AR411" s="91" t="s">
        <v>3538</v>
      </c>
      <c r="AS411" s="114">
        <v>0.5</v>
      </c>
      <c r="AT411" s="92" t="s">
        <v>1616</v>
      </c>
      <c r="AU411" s="73" t="s">
        <v>117</v>
      </c>
      <c r="AV411" s="73" t="s">
        <v>117</v>
      </c>
      <c r="AW411" s="73"/>
      <c r="AX411" s="73"/>
      <c r="AY411" s="146">
        <v>0.95</v>
      </c>
      <c r="AZ411" s="92" t="s">
        <v>1627</v>
      </c>
      <c r="BA411" s="177" t="s">
        <v>3538</v>
      </c>
      <c r="BB411" s="136">
        <v>0.52</v>
      </c>
      <c r="BC411" s="92" t="s">
        <v>1618</v>
      </c>
      <c r="BD411" s="73" t="s">
        <v>62</v>
      </c>
      <c r="BE411" s="73" t="s">
        <v>62</v>
      </c>
      <c r="BF411" s="203"/>
      <c r="BG411" s="315"/>
      <c r="BH411" s="26"/>
      <c r="BI411" s="26"/>
      <c r="BJ411" s="204"/>
    </row>
    <row r="412" spans="1:62" ht="97.5" hidden="1" customHeight="1" x14ac:dyDescent="0.25">
      <c r="A412" s="25"/>
      <c r="B412" s="134">
        <v>262</v>
      </c>
      <c r="C412" s="49" t="s">
        <v>50</v>
      </c>
      <c r="D412" s="49" t="s">
        <v>1258</v>
      </c>
      <c r="E412" s="49" t="s">
        <v>298</v>
      </c>
      <c r="F412" s="49" t="s">
        <v>103</v>
      </c>
      <c r="G412" s="49">
        <v>2024</v>
      </c>
      <c r="H412" s="73">
        <v>36</v>
      </c>
      <c r="I412" s="49">
        <v>1</v>
      </c>
      <c r="J412" s="49" t="s">
        <v>3539</v>
      </c>
      <c r="K412" s="49" t="s">
        <v>3540</v>
      </c>
      <c r="L412" s="49" t="s">
        <v>3541</v>
      </c>
      <c r="M412" s="49" t="s">
        <v>3542</v>
      </c>
      <c r="N412" s="49" t="s">
        <v>3543</v>
      </c>
      <c r="O412" s="163">
        <v>1</v>
      </c>
      <c r="P412" s="164">
        <v>45839</v>
      </c>
      <c r="Q412" s="164">
        <v>46022</v>
      </c>
      <c r="R412" s="275">
        <v>27</v>
      </c>
      <c r="S412" s="49"/>
      <c r="T412" s="49"/>
      <c r="U412" s="49"/>
      <c r="V412" s="50"/>
      <c r="W412" s="50"/>
      <c r="X412" s="51"/>
      <c r="Y412" s="51"/>
      <c r="Z412" s="73"/>
      <c r="AA412" s="73"/>
      <c r="AB412" s="73"/>
      <c r="AC412" s="73"/>
      <c r="AD412" s="73"/>
      <c r="AE412" s="73"/>
      <c r="AF412" s="73"/>
      <c r="AG412" s="49"/>
      <c r="AH412" s="49"/>
      <c r="AI412" s="49"/>
      <c r="AJ412" s="49"/>
      <c r="AK412" s="49"/>
      <c r="AL412" s="49"/>
      <c r="AM412" s="49"/>
      <c r="AN412" s="49"/>
      <c r="AO412" s="49"/>
      <c r="AP412" s="93" t="s">
        <v>2093</v>
      </c>
      <c r="AQ412" s="93" t="s">
        <v>2093</v>
      </c>
      <c r="AR412" s="93" t="s">
        <v>2093</v>
      </c>
      <c r="AS412" s="146">
        <v>0</v>
      </c>
      <c r="AT412" s="92" t="s">
        <v>3544</v>
      </c>
      <c r="AU412" s="151" t="s">
        <v>117</v>
      </c>
      <c r="AV412" s="151" t="s">
        <v>117</v>
      </c>
      <c r="AW412" s="73"/>
      <c r="AX412" s="73"/>
      <c r="AY412" s="141">
        <v>1</v>
      </c>
      <c r="AZ412" s="49" t="s">
        <v>3545</v>
      </c>
      <c r="BA412" s="246" t="s">
        <v>3546</v>
      </c>
      <c r="BB412" s="114">
        <v>0.5</v>
      </c>
      <c r="BC412" s="92" t="s">
        <v>3547</v>
      </c>
      <c r="BD412" s="73" t="s">
        <v>62</v>
      </c>
      <c r="BE412" s="73" t="s">
        <v>62</v>
      </c>
      <c r="BF412" s="316"/>
      <c r="BG412" s="317"/>
      <c r="BH412" s="26"/>
      <c r="BI412" s="26"/>
      <c r="BJ412" s="26"/>
    </row>
    <row r="413" spans="1:62" ht="72.75" hidden="1" customHeight="1" x14ac:dyDescent="0.25">
      <c r="A413" s="25"/>
      <c r="B413" s="134">
        <v>263</v>
      </c>
      <c r="C413" s="49" t="s">
        <v>50</v>
      </c>
      <c r="D413" s="49" t="s">
        <v>1258</v>
      </c>
      <c r="E413" s="49" t="s">
        <v>3239</v>
      </c>
      <c r="F413" s="49" t="s">
        <v>3193</v>
      </c>
      <c r="G413" s="49">
        <v>2024</v>
      </c>
      <c r="H413" s="73">
        <v>37</v>
      </c>
      <c r="I413" s="49">
        <v>1</v>
      </c>
      <c r="J413" s="49" t="s">
        <v>3548</v>
      </c>
      <c r="K413" s="49" t="s">
        <v>3549</v>
      </c>
      <c r="L413" s="49" t="s">
        <v>3550</v>
      </c>
      <c r="M413" s="49" t="s">
        <v>3551</v>
      </c>
      <c r="N413" s="49" t="s">
        <v>3552</v>
      </c>
      <c r="O413" s="73">
        <v>2</v>
      </c>
      <c r="P413" s="164">
        <v>45839</v>
      </c>
      <c r="Q413" s="164">
        <v>46173</v>
      </c>
      <c r="R413" s="275">
        <v>50</v>
      </c>
      <c r="S413" s="49"/>
      <c r="T413" s="49"/>
      <c r="U413" s="49"/>
      <c r="V413" s="50"/>
      <c r="W413" s="50"/>
      <c r="X413" s="51"/>
      <c r="Y413" s="51"/>
      <c r="Z413" s="73"/>
      <c r="AA413" s="73"/>
      <c r="AB413" s="73"/>
      <c r="AC413" s="73"/>
      <c r="AD413" s="73"/>
      <c r="AE413" s="73"/>
      <c r="AF413" s="73"/>
      <c r="AG413" s="49"/>
      <c r="AH413" s="49"/>
      <c r="AI413" s="49"/>
      <c r="AJ413" s="49"/>
      <c r="AK413" s="49"/>
      <c r="AL413" s="49"/>
      <c r="AM413" s="49"/>
      <c r="AN413" s="49"/>
      <c r="AO413" s="49"/>
      <c r="AP413" s="141">
        <v>0.5</v>
      </c>
      <c r="AQ413" s="93" t="s">
        <v>3553</v>
      </c>
      <c r="AR413" s="87" t="s">
        <v>3554</v>
      </c>
      <c r="AS413" s="141">
        <v>0.5</v>
      </c>
      <c r="AT413" s="49" t="s">
        <v>3555</v>
      </c>
      <c r="AU413" s="73" t="s">
        <v>117</v>
      </c>
      <c r="AV413" s="73" t="s">
        <v>117</v>
      </c>
      <c r="AW413" s="73"/>
      <c r="AX413" s="73"/>
      <c r="AY413" s="146">
        <v>1</v>
      </c>
      <c r="AZ413" s="92" t="s">
        <v>3556</v>
      </c>
      <c r="BA413" s="177" t="s">
        <v>3554</v>
      </c>
      <c r="BB413" s="136">
        <v>1</v>
      </c>
      <c r="BC413" s="49" t="s">
        <v>3249</v>
      </c>
      <c r="BD413" s="73" t="s">
        <v>72</v>
      </c>
      <c r="BE413" s="73" t="s">
        <v>133</v>
      </c>
      <c r="BF413" s="203" t="s">
        <v>95</v>
      </c>
      <c r="BG413" s="315" t="s">
        <v>74</v>
      </c>
      <c r="BH413" s="26"/>
      <c r="BI413" s="26"/>
      <c r="BJ413" s="26"/>
    </row>
    <row r="414" spans="1:62" ht="72" hidden="1" customHeight="1" x14ac:dyDescent="0.25">
      <c r="A414" s="25"/>
      <c r="B414" s="134">
        <v>264</v>
      </c>
      <c r="C414" s="49" t="s">
        <v>50</v>
      </c>
      <c r="D414" s="49" t="s">
        <v>1258</v>
      </c>
      <c r="E414" s="49" t="s">
        <v>3239</v>
      </c>
      <c r="F414" s="49" t="s">
        <v>103</v>
      </c>
      <c r="G414" s="49">
        <v>2024</v>
      </c>
      <c r="H414" s="73">
        <v>38</v>
      </c>
      <c r="I414" s="49">
        <v>1</v>
      </c>
      <c r="J414" s="49" t="s">
        <v>3557</v>
      </c>
      <c r="K414" s="49" t="s">
        <v>3558</v>
      </c>
      <c r="L414" s="49" t="s">
        <v>3559</v>
      </c>
      <c r="M414" s="49" t="s">
        <v>3560</v>
      </c>
      <c r="N414" s="49" t="s">
        <v>3561</v>
      </c>
      <c r="O414" s="73">
        <v>2</v>
      </c>
      <c r="P414" s="135">
        <v>45839</v>
      </c>
      <c r="Q414" s="135">
        <v>46022</v>
      </c>
      <c r="R414" s="275">
        <v>27</v>
      </c>
      <c r="S414" s="49"/>
      <c r="T414" s="49"/>
      <c r="U414" s="49"/>
      <c r="V414" s="50"/>
      <c r="W414" s="50"/>
      <c r="X414" s="51"/>
      <c r="Y414" s="51"/>
      <c r="Z414" s="73"/>
      <c r="AA414" s="73"/>
      <c r="AB414" s="73"/>
      <c r="AC414" s="73"/>
      <c r="AD414" s="73"/>
      <c r="AE414" s="73"/>
      <c r="AF414" s="73"/>
      <c r="AG414" s="49"/>
      <c r="AH414" s="49"/>
      <c r="AI414" s="49"/>
      <c r="AJ414" s="49"/>
      <c r="AK414" s="49"/>
      <c r="AL414" s="49"/>
      <c r="AM414" s="49"/>
      <c r="AN414" s="49"/>
      <c r="AO414" s="49"/>
      <c r="AP414" s="141">
        <v>1</v>
      </c>
      <c r="AQ414" s="49" t="s">
        <v>3386</v>
      </c>
      <c r="AR414" s="87" t="s">
        <v>3562</v>
      </c>
      <c r="AS414" s="141">
        <v>1</v>
      </c>
      <c r="AT414" s="49" t="s">
        <v>148</v>
      </c>
      <c r="AU414" s="73" t="s">
        <v>72</v>
      </c>
      <c r="AV414" s="73" t="s">
        <v>133</v>
      </c>
      <c r="AW414" s="73" t="s">
        <v>95</v>
      </c>
      <c r="AX414" s="73" t="s">
        <v>74</v>
      </c>
      <c r="AY414" s="116"/>
      <c r="AZ414" s="172"/>
      <c r="BA414" s="173"/>
      <c r="BB414" s="115"/>
      <c r="BC414" s="115"/>
      <c r="BD414" s="115"/>
      <c r="BE414" s="115"/>
      <c r="BF414" s="115"/>
      <c r="BG414" s="296"/>
      <c r="BH414" s="26"/>
      <c r="BI414" s="26"/>
      <c r="BJ414" s="26"/>
    </row>
    <row r="415" spans="1:62" ht="36.75" hidden="1" customHeight="1" x14ac:dyDescent="0.25">
      <c r="A415" s="25"/>
      <c r="B415" s="134">
        <v>265</v>
      </c>
      <c r="C415" s="49" t="s">
        <v>50</v>
      </c>
      <c r="D415" s="49" t="s">
        <v>1258</v>
      </c>
      <c r="E415" s="49" t="s">
        <v>1844</v>
      </c>
      <c r="F415" s="49" t="s">
        <v>3193</v>
      </c>
      <c r="G415" s="49">
        <v>2024</v>
      </c>
      <c r="H415" s="73">
        <v>39</v>
      </c>
      <c r="I415" s="49">
        <v>1</v>
      </c>
      <c r="J415" s="49" t="s">
        <v>3563</v>
      </c>
      <c r="K415" s="49" t="s">
        <v>3564</v>
      </c>
      <c r="L415" s="49" t="s">
        <v>3565</v>
      </c>
      <c r="M415" s="49" t="s">
        <v>3401</v>
      </c>
      <c r="N415" s="49" t="s">
        <v>3566</v>
      </c>
      <c r="O415" s="163">
        <v>1</v>
      </c>
      <c r="P415" s="164">
        <v>45839</v>
      </c>
      <c r="Q415" s="164">
        <v>46022</v>
      </c>
      <c r="R415" s="275">
        <v>27</v>
      </c>
      <c r="S415" s="49"/>
      <c r="T415" s="49"/>
      <c r="U415" s="49"/>
      <c r="V415" s="50"/>
      <c r="W415" s="50"/>
      <c r="X415" s="51"/>
      <c r="Y415" s="51"/>
      <c r="Z415" s="73"/>
      <c r="AA415" s="73"/>
      <c r="AB415" s="73"/>
      <c r="AC415" s="73"/>
      <c r="AD415" s="73"/>
      <c r="AE415" s="73"/>
      <c r="AF415" s="73"/>
      <c r="AG415" s="49"/>
      <c r="AH415" s="49"/>
      <c r="AI415" s="49"/>
      <c r="AJ415" s="49"/>
      <c r="AK415" s="49"/>
      <c r="AL415" s="49"/>
      <c r="AM415" s="49"/>
      <c r="AN415" s="49"/>
      <c r="AO415" s="49"/>
      <c r="AP415" s="255">
        <v>0</v>
      </c>
      <c r="AQ415" s="92" t="s">
        <v>3403</v>
      </c>
      <c r="AR415" s="143" t="s">
        <v>3404</v>
      </c>
      <c r="AS415" s="141">
        <v>0</v>
      </c>
      <c r="AT415" s="143" t="s">
        <v>3404</v>
      </c>
      <c r="AU415" s="73" t="s">
        <v>117</v>
      </c>
      <c r="AV415" s="73" t="s">
        <v>117</v>
      </c>
      <c r="AW415" s="162"/>
      <c r="AX415" s="49"/>
      <c r="AY415" s="146">
        <v>0.1</v>
      </c>
      <c r="AZ415" s="92" t="s">
        <v>3403</v>
      </c>
      <c r="BA415" s="176" t="s">
        <v>3567</v>
      </c>
      <c r="BB415" s="146">
        <v>0.1</v>
      </c>
      <c r="BC415" s="92" t="s">
        <v>3406</v>
      </c>
      <c r="BD415" s="73" t="s">
        <v>62</v>
      </c>
      <c r="BE415" s="73" t="s">
        <v>62</v>
      </c>
      <c r="BF415" s="316"/>
      <c r="BG415" s="317"/>
      <c r="BH415" s="26"/>
      <c r="BI415" s="26"/>
      <c r="BJ415" s="26"/>
    </row>
    <row r="416" spans="1:62" ht="72" hidden="1" customHeight="1" x14ac:dyDescent="0.25">
      <c r="A416" s="25"/>
      <c r="B416" s="134">
        <v>266</v>
      </c>
      <c r="C416" s="49" t="s">
        <v>50</v>
      </c>
      <c r="D416" s="49" t="s">
        <v>1258</v>
      </c>
      <c r="E416" s="49" t="s">
        <v>3239</v>
      </c>
      <c r="F416" s="49" t="s">
        <v>3193</v>
      </c>
      <c r="G416" s="49">
        <v>2024</v>
      </c>
      <c r="H416" s="73">
        <v>40</v>
      </c>
      <c r="I416" s="49">
        <v>1</v>
      </c>
      <c r="J416" s="49" t="s">
        <v>3568</v>
      </c>
      <c r="K416" s="49" t="s">
        <v>3569</v>
      </c>
      <c r="L416" s="49" t="s">
        <v>3570</v>
      </c>
      <c r="M416" s="49" t="s">
        <v>3571</v>
      </c>
      <c r="N416" s="49" t="s">
        <v>3572</v>
      </c>
      <c r="O416" s="73">
        <v>2</v>
      </c>
      <c r="P416" s="135">
        <v>45839</v>
      </c>
      <c r="Q416" s="135">
        <v>46022</v>
      </c>
      <c r="R416" s="275">
        <v>27</v>
      </c>
      <c r="S416" s="49"/>
      <c r="T416" s="49"/>
      <c r="U416" s="49"/>
      <c r="V416" s="50"/>
      <c r="W416" s="50"/>
      <c r="X416" s="51"/>
      <c r="Y416" s="51"/>
      <c r="Z416" s="73"/>
      <c r="AA416" s="73"/>
      <c r="AB416" s="73"/>
      <c r="AC416" s="73"/>
      <c r="AD416" s="73"/>
      <c r="AE416" s="73"/>
      <c r="AF416" s="73"/>
      <c r="AG416" s="49"/>
      <c r="AH416" s="49"/>
      <c r="AI416" s="49"/>
      <c r="AJ416" s="49"/>
      <c r="AK416" s="49"/>
      <c r="AL416" s="49"/>
      <c r="AM416" s="49"/>
      <c r="AN416" s="49"/>
      <c r="AO416" s="49"/>
      <c r="AP416" s="141">
        <v>1</v>
      </c>
      <c r="AQ416" s="49" t="s">
        <v>3386</v>
      </c>
      <c r="AR416" s="87" t="s">
        <v>3573</v>
      </c>
      <c r="AS416" s="141">
        <v>1</v>
      </c>
      <c r="AT416" s="49" t="s">
        <v>148</v>
      </c>
      <c r="AU416" s="73" t="s">
        <v>72</v>
      </c>
      <c r="AV416" s="73" t="s">
        <v>133</v>
      </c>
      <c r="AW416" s="73" t="s">
        <v>95</v>
      </c>
      <c r="AX416" s="73" t="s">
        <v>74</v>
      </c>
      <c r="AY416" s="116"/>
      <c r="AZ416" s="191" t="s">
        <v>3574</v>
      </c>
      <c r="BA416" s="173"/>
      <c r="BB416" s="115"/>
      <c r="BC416" s="115"/>
      <c r="BD416" s="115"/>
      <c r="BE416" s="115"/>
      <c r="BF416" s="115"/>
      <c r="BG416" s="296"/>
      <c r="BH416" s="26"/>
      <c r="BI416" s="26"/>
      <c r="BJ416" s="26"/>
    </row>
    <row r="417" spans="1:63" ht="84" hidden="1" customHeight="1" x14ac:dyDescent="0.25">
      <c r="A417" s="25"/>
      <c r="B417" s="134">
        <v>267</v>
      </c>
      <c r="C417" s="49" t="s">
        <v>50</v>
      </c>
      <c r="D417" s="49" t="s">
        <v>1258</v>
      </c>
      <c r="E417" s="49" t="s">
        <v>3575</v>
      </c>
      <c r="F417" s="49" t="s">
        <v>3576</v>
      </c>
      <c r="G417" s="49">
        <v>2024</v>
      </c>
      <c r="H417" s="73">
        <v>41</v>
      </c>
      <c r="I417" s="49">
        <v>1</v>
      </c>
      <c r="J417" s="49" t="s">
        <v>3577</v>
      </c>
      <c r="K417" s="49" t="s">
        <v>3578</v>
      </c>
      <c r="L417" s="49" t="s">
        <v>3579</v>
      </c>
      <c r="M417" s="49" t="s">
        <v>3580</v>
      </c>
      <c r="N417" s="49" t="s">
        <v>3581</v>
      </c>
      <c r="O417" s="163">
        <v>1</v>
      </c>
      <c r="P417" s="169">
        <v>45839</v>
      </c>
      <c r="Q417" s="169">
        <v>45843</v>
      </c>
      <c r="R417" s="275">
        <v>1</v>
      </c>
      <c r="S417" s="49"/>
      <c r="T417" s="49"/>
      <c r="U417" s="49"/>
      <c r="V417" s="50"/>
      <c r="W417" s="50"/>
      <c r="X417" s="51"/>
      <c r="Y417" s="51"/>
      <c r="Z417" s="73"/>
      <c r="AA417" s="73"/>
      <c r="AB417" s="73"/>
      <c r="AC417" s="73"/>
      <c r="AD417" s="73"/>
      <c r="AE417" s="73"/>
      <c r="AF417" s="73"/>
      <c r="AG417" s="49"/>
      <c r="AH417" s="49"/>
      <c r="AI417" s="49"/>
      <c r="AJ417" s="49"/>
      <c r="AK417" s="49"/>
      <c r="AL417" s="49"/>
      <c r="AM417" s="49"/>
      <c r="AN417" s="49"/>
      <c r="AO417" s="49"/>
      <c r="AP417" s="73">
        <v>1</v>
      </c>
      <c r="AQ417" s="49" t="s">
        <v>3582</v>
      </c>
      <c r="AR417" s="84" t="s">
        <v>3583</v>
      </c>
      <c r="AS417" s="73">
        <v>1</v>
      </c>
      <c r="AT417" s="49" t="s">
        <v>3584</v>
      </c>
      <c r="AU417" s="73" t="s">
        <v>72</v>
      </c>
      <c r="AV417" s="73" t="s">
        <v>73</v>
      </c>
      <c r="AW417" s="73" t="s">
        <v>74</v>
      </c>
      <c r="AX417" s="73" t="s">
        <v>95</v>
      </c>
      <c r="AY417" s="175"/>
      <c r="AZ417" s="191"/>
      <c r="BA417" s="118"/>
      <c r="BB417" s="115"/>
      <c r="BC417" s="115"/>
      <c r="BD417" s="115"/>
      <c r="BE417" s="115"/>
      <c r="BF417" s="115"/>
      <c r="BG417" s="296"/>
      <c r="BH417" s="26"/>
      <c r="BI417" s="26"/>
      <c r="BJ417" s="26"/>
      <c r="BK417" s="26"/>
    </row>
    <row r="418" spans="1:63" ht="84" hidden="1" customHeight="1" x14ac:dyDescent="0.25">
      <c r="A418" s="25"/>
      <c r="B418" s="134">
        <v>267</v>
      </c>
      <c r="C418" s="49" t="s">
        <v>50</v>
      </c>
      <c r="D418" s="49" t="s">
        <v>1258</v>
      </c>
      <c r="E418" s="49" t="s">
        <v>3575</v>
      </c>
      <c r="F418" s="49" t="s">
        <v>3576</v>
      </c>
      <c r="G418" s="49">
        <v>2024</v>
      </c>
      <c r="H418" s="73">
        <v>41</v>
      </c>
      <c r="I418" s="49">
        <v>2</v>
      </c>
      <c r="J418" s="49" t="s">
        <v>3577</v>
      </c>
      <c r="K418" s="49" t="s">
        <v>3578</v>
      </c>
      <c r="L418" s="49" t="s">
        <v>3579</v>
      </c>
      <c r="M418" s="49" t="s">
        <v>3585</v>
      </c>
      <c r="N418" s="49" t="s">
        <v>3586</v>
      </c>
      <c r="O418" s="163">
        <v>3</v>
      </c>
      <c r="P418" s="169">
        <v>45884</v>
      </c>
      <c r="Q418" s="169">
        <v>45899</v>
      </c>
      <c r="R418" s="275">
        <v>2</v>
      </c>
      <c r="S418" s="49"/>
      <c r="T418" s="49"/>
      <c r="U418" s="49"/>
      <c r="V418" s="50"/>
      <c r="W418" s="50"/>
      <c r="X418" s="51"/>
      <c r="Y418" s="51"/>
      <c r="Z418" s="73"/>
      <c r="AA418" s="73"/>
      <c r="AB418" s="73"/>
      <c r="AC418" s="73"/>
      <c r="AD418" s="73"/>
      <c r="AE418" s="73"/>
      <c r="AF418" s="73"/>
      <c r="AG418" s="49"/>
      <c r="AH418" s="49"/>
      <c r="AI418" s="49"/>
      <c r="AJ418" s="49"/>
      <c r="AK418" s="49"/>
      <c r="AL418" s="49"/>
      <c r="AM418" s="49"/>
      <c r="AN418" s="49"/>
      <c r="AO418" s="49"/>
      <c r="AP418" s="73">
        <v>0</v>
      </c>
      <c r="AQ418" s="49" t="s">
        <v>3587</v>
      </c>
      <c r="AR418" s="73" t="s">
        <v>75</v>
      </c>
      <c r="AS418" s="73">
        <v>0</v>
      </c>
      <c r="AT418" s="49" t="s">
        <v>3588</v>
      </c>
      <c r="AU418" s="73" t="s">
        <v>62</v>
      </c>
      <c r="AV418" s="73" t="s">
        <v>62</v>
      </c>
      <c r="AW418" s="73"/>
      <c r="AX418" s="73"/>
      <c r="AY418" s="114">
        <v>1</v>
      </c>
      <c r="AZ418" s="49" t="s">
        <v>3589</v>
      </c>
      <c r="BA418" s="246" t="s">
        <v>3590</v>
      </c>
      <c r="BB418" s="141">
        <v>0.33</v>
      </c>
      <c r="BC418" s="49" t="s">
        <v>3591</v>
      </c>
      <c r="BD418" s="73" t="s">
        <v>62</v>
      </c>
      <c r="BE418" s="73" t="s">
        <v>62</v>
      </c>
      <c r="BF418" s="203"/>
      <c r="BG418" s="315"/>
      <c r="BH418" s="26"/>
      <c r="BI418" s="26"/>
      <c r="BJ418" s="26"/>
      <c r="BK418" s="26"/>
    </row>
    <row r="419" spans="1:63" ht="84" hidden="1" customHeight="1" x14ac:dyDescent="0.25">
      <c r="A419" s="25"/>
      <c r="B419" s="134">
        <v>267</v>
      </c>
      <c r="C419" s="49" t="s">
        <v>50</v>
      </c>
      <c r="D419" s="49" t="s">
        <v>1258</v>
      </c>
      <c r="E419" s="49" t="s">
        <v>3575</v>
      </c>
      <c r="F419" s="49" t="s">
        <v>3576</v>
      </c>
      <c r="G419" s="49">
        <v>2024</v>
      </c>
      <c r="H419" s="73">
        <v>41</v>
      </c>
      <c r="I419" s="49">
        <v>3</v>
      </c>
      <c r="J419" s="49" t="s">
        <v>3577</v>
      </c>
      <c r="K419" s="49" t="s">
        <v>3578</v>
      </c>
      <c r="L419" s="49" t="s">
        <v>3579</v>
      </c>
      <c r="M419" s="49" t="s">
        <v>3592</v>
      </c>
      <c r="N419" s="49" t="s">
        <v>3593</v>
      </c>
      <c r="O419" s="163">
        <v>1</v>
      </c>
      <c r="P419" s="169">
        <v>45915</v>
      </c>
      <c r="Q419" s="169">
        <v>46006</v>
      </c>
      <c r="R419" s="275">
        <v>14</v>
      </c>
      <c r="S419" s="49"/>
      <c r="T419" s="49"/>
      <c r="U419" s="49"/>
      <c r="V419" s="50"/>
      <c r="W419" s="50"/>
      <c r="X419" s="51"/>
      <c r="Y419" s="51"/>
      <c r="Z419" s="73"/>
      <c r="AA419" s="73"/>
      <c r="AB419" s="73"/>
      <c r="AC419" s="73"/>
      <c r="AD419" s="73"/>
      <c r="AE419" s="73"/>
      <c r="AF419" s="73"/>
      <c r="AG419" s="49"/>
      <c r="AH419" s="49"/>
      <c r="AI419" s="49"/>
      <c r="AJ419" s="49"/>
      <c r="AK419" s="49"/>
      <c r="AL419" s="49"/>
      <c r="AM419" s="49"/>
      <c r="AN419" s="49"/>
      <c r="AO419" s="49"/>
      <c r="AP419" s="73">
        <v>0</v>
      </c>
      <c r="AQ419" s="49" t="s">
        <v>3587</v>
      </c>
      <c r="AR419" s="73" t="s">
        <v>75</v>
      </c>
      <c r="AS419" s="73">
        <v>0</v>
      </c>
      <c r="AT419" s="49" t="s">
        <v>3594</v>
      </c>
      <c r="AU419" s="73" t="s">
        <v>117</v>
      </c>
      <c r="AV419" s="73" t="s">
        <v>117</v>
      </c>
      <c r="AW419" s="73"/>
      <c r="AX419" s="73"/>
      <c r="AY419" s="327">
        <v>0</v>
      </c>
      <c r="AZ419" s="49" t="s">
        <v>3596</v>
      </c>
      <c r="BA419" s="282" t="s">
        <v>3595</v>
      </c>
      <c r="BB419" s="141">
        <v>0</v>
      </c>
      <c r="BC419" s="73" t="s">
        <v>3597</v>
      </c>
      <c r="BD419" s="73" t="s">
        <v>62</v>
      </c>
      <c r="BE419" s="73" t="s">
        <v>62</v>
      </c>
      <c r="BF419" s="203"/>
      <c r="BG419" s="315"/>
      <c r="BH419" s="26"/>
      <c r="BI419" s="26"/>
      <c r="BJ419" s="26"/>
      <c r="BK419" s="26"/>
    </row>
    <row r="420" spans="1:63" ht="48" customHeight="1" thickBot="1" x14ac:dyDescent="0.3">
      <c r="A420" s="25"/>
      <c r="B420" s="134">
        <v>268</v>
      </c>
      <c r="C420" s="49" t="s">
        <v>50</v>
      </c>
      <c r="D420" s="49" t="s">
        <v>101</v>
      </c>
      <c r="E420" s="49" t="s">
        <v>271</v>
      </c>
      <c r="F420" s="49" t="s">
        <v>3598</v>
      </c>
      <c r="G420" s="73">
        <v>2025</v>
      </c>
      <c r="H420" s="49">
        <v>1</v>
      </c>
      <c r="I420" s="49">
        <v>1</v>
      </c>
      <c r="J420" s="49" t="s">
        <v>3599</v>
      </c>
      <c r="K420" s="49" t="s">
        <v>3600</v>
      </c>
      <c r="L420" s="49" t="s">
        <v>3601</v>
      </c>
      <c r="M420" s="49" t="s">
        <v>3602</v>
      </c>
      <c r="N420" s="49" t="s">
        <v>3603</v>
      </c>
      <c r="O420" s="73">
        <v>1</v>
      </c>
      <c r="P420" s="170" t="s">
        <v>3604</v>
      </c>
      <c r="Q420" s="170" t="s">
        <v>3605</v>
      </c>
      <c r="R420" s="283">
        <v>26</v>
      </c>
      <c r="S420" s="49"/>
      <c r="T420" s="49"/>
      <c r="U420" s="49"/>
      <c r="V420" s="50"/>
      <c r="W420" s="50"/>
      <c r="X420" s="51"/>
      <c r="Y420" s="51"/>
      <c r="Z420" s="73"/>
      <c r="AA420" s="73"/>
      <c r="AB420" s="73"/>
      <c r="AC420" s="73"/>
      <c r="AD420" s="73"/>
      <c r="AE420" s="73"/>
      <c r="AF420" s="73"/>
      <c r="AG420" s="49"/>
      <c r="AH420" s="49"/>
      <c r="AI420" s="49"/>
      <c r="AJ420" s="49"/>
      <c r="AK420" s="49"/>
      <c r="AL420" s="49"/>
      <c r="AM420" s="49"/>
      <c r="AN420" s="49"/>
      <c r="AO420" s="49"/>
      <c r="AP420" s="136">
        <v>0</v>
      </c>
      <c r="AQ420" s="49" t="s">
        <v>3052</v>
      </c>
      <c r="AR420" s="73" t="s">
        <v>75</v>
      </c>
      <c r="AS420" s="141">
        <v>0</v>
      </c>
      <c r="AT420" s="73" t="s">
        <v>3035</v>
      </c>
      <c r="AU420" s="73" t="s">
        <v>117</v>
      </c>
      <c r="AV420" s="73" t="s">
        <v>117</v>
      </c>
      <c r="AW420" s="73"/>
      <c r="AX420" s="73"/>
      <c r="AY420" s="327">
        <v>0</v>
      </c>
      <c r="AZ420" s="329" t="s">
        <v>3035</v>
      </c>
      <c r="BA420" s="328" t="s">
        <v>75</v>
      </c>
      <c r="BB420" s="141">
        <v>0</v>
      </c>
      <c r="BC420" s="73" t="s">
        <v>3036</v>
      </c>
      <c r="BD420" s="73" t="s">
        <v>62</v>
      </c>
      <c r="BE420" s="73" t="s">
        <v>62</v>
      </c>
      <c r="BF420" s="316"/>
      <c r="BG420" s="317"/>
      <c r="BH420" s="26"/>
      <c r="BI420" s="326"/>
      <c r="BJ420" s="26"/>
      <c r="BK420" s="26"/>
    </row>
    <row r="421" spans="1:63" ht="168.75" customHeight="1" thickBot="1" x14ac:dyDescent="0.3">
      <c r="A421" s="25"/>
      <c r="B421" s="134">
        <v>269</v>
      </c>
      <c r="C421" s="49" t="s">
        <v>50</v>
      </c>
      <c r="D421" s="49" t="s">
        <v>101</v>
      </c>
      <c r="E421" s="49" t="s">
        <v>271</v>
      </c>
      <c r="F421" s="49" t="s">
        <v>3606</v>
      </c>
      <c r="G421" s="73">
        <v>2025</v>
      </c>
      <c r="H421" s="49">
        <v>2</v>
      </c>
      <c r="I421" s="49">
        <v>1</v>
      </c>
      <c r="J421" s="49" t="s">
        <v>313</v>
      </c>
      <c r="K421" s="49" t="s">
        <v>3607</v>
      </c>
      <c r="L421" s="49" t="s">
        <v>3608</v>
      </c>
      <c r="M421" s="49" t="s">
        <v>3609</v>
      </c>
      <c r="N421" s="49" t="s">
        <v>3610</v>
      </c>
      <c r="O421" s="49">
        <v>1</v>
      </c>
      <c r="P421" s="170" t="s">
        <v>3604</v>
      </c>
      <c r="Q421" s="170" t="s">
        <v>3605</v>
      </c>
      <c r="R421" s="283">
        <v>26</v>
      </c>
      <c r="S421" s="49"/>
      <c r="T421" s="49"/>
      <c r="U421" s="49"/>
      <c r="V421" s="50"/>
      <c r="W421" s="50"/>
      <c r="X421" s="51"/>
      <c r="Y421" s="51"/>
      <c r="Z421" s="73"/>
      <c r="AA421" s="73"/>
      <c r="AB421" s="73"/>
      <c r="AC421" s="73"/>
      <c r="AD421" s="73"/>
      <c r="AE421" s="73"/>
      <c r="AF421" s="73"/>
      <c r="AG421" s="49"/>
      <c r="AH421" s="49"/>
      <c r="AI421" s="49"/>
      <c r="AJ421" s="49"/>
      <c r="AK421" s="49"/>
      <c r="AL421" s="49"/>
      <c r="AM421" s="49"/>
      <c r="AN421" s="49"/>
      <c r="AO421" s="49"/>
      <c r="AP421" s="136">
        <v>0</v>
      </c>
      <c r="AQ421" s="49" t="s">
        <v>3611</v>
      </c>
      <c r="AR421" s="73" t="s">
        <v>75</v>
      </c>
      <c r="AS421" s="141">
        <v>0</v>
      </c>
      <c r="AT421" s="73" t="s">
        <v>3035</v>
      </c>
      <c r="AU421" s="73" t="s">
        <v>117</v>
      </c>
      <c r="AV421" s="73" t="s">
        <v>117</v>
      </c>
      <c r="AW421" s="73"/>
      <c r="AX421" s="73"/>
      <c r="AY421" s="330">
        <v>1</v>
      </c>
      <c r="AZ421" s="331" t="s">
        <v>4105</v>
      </c>
      <c r="BA421" s="333" t="s">
        <v>4106</v>
      </c>
      <c r="BB421" s="141">
        <v>1</v>
      </c>
      <c r="BC421" s="49" t="s">
        <v>3612</v>
      </c>
      <c r="BD421" s="73" t="s">
        <v>72</v>
      </c>
      <c r="BE421" s="73" t="s">
        <v>133</v>
      </c>
      <c r="BF421" s="316" t="s">
        <v>74</v>
      </c>
      <c r="BG421" s="317" t="s">
        <v>95</v>
      </c>
      <c r="BI421" s="26"/>
      <c r="BJ421" s="26"/>
      <c r="BK421" s="26"/>
    </row>
    <row r="422" spans="1:63" ht="180.75" customHeight="1" thickBot="1" x14ac:dyDescent="0.3">
      <c r="A422" s="25"/>
      <c r="B422" s="134">
        <v>270</v>
      </c>
      <c r="C422" s="49" t="s">
        <v>50</v>
      </c>
      <c r="D422" s="49" t="s">
        <v>101</v>
      </c>
      <c r="E422" s="49" t="s">
        <v>271</v>
      </c>
      <c r="F422" s="49" t="s">
        <v>3613</v>
      </c>
      <c r="G422" s="73">
        <v>2025</v>
      </c>
      <c r="H422" s="49">
        <v>3</v>
      </c>
      <c r="I422" s="49">
        <v>1</v>
      </c>
      <c r="J422" s="49" t="s">
        <v>3614</v>
      </c>
      <c r="K422" s="49" t="s">
        <v>3615</v>
      </c>
      <c r="L422" s="49" t="s">
        <v>3616</v>
      </c>
      <c r="M422" s="49" t="s">
        <v>3617</v>
      </c>
      <c r="N422" s="49" t="s">
        <v>3618</v>
      </c>
      <c r="O422" s="49">
        <v>1</v>
      </c>
      <c r="P422" s="170" t="s">
        <v>3619</v>
      </c>
      <c r="Q422" s="170" t="s">
        <v>3605</v>
      </c>
      <c r="R422" s="283">
        <v>22</v>
      </c>
      <c r="S422" s="49"/>
      <c r="T422" s="49"/>
      <c r="U422" s="49"/>
      <c r="V422" s="50"/>
      <c r="W422" s="50"/>
      <c r="X422" s="51"/>
      <c r="Y422" s="51"/>
      <c r="Z422" s="73"/>
      <c r="AA422" s="73"/>
      <c r="AB422" s="73"/>
      <c r="AC422" s="73"/>
      <c r="AD422" s="73"/>
      <c r="AE422" s="73"/>
      <c r="AF422" s="73"/>
      <c r="AG422" s="49"/>
      <c r="AH422" s="49"/>
      <c r="AI422" s="49"/>
      <c r="AJ422" s="49"/>
      <c r="AK422" s="49"/>
      <c r="AL422" s="49"/>
      <c r="AM422" s="49"/>
      <c r="AN422" s="49"/>
      <c r="AO422" s="49"/>
      <c r="AP422" s="136">
        <v>0</v>
      </c>
      <c r="AQ422" s="49" t="s">
        <v>3620</v>
      </c>
      <c r="AR422" s="143" t="s">
        <v>75</v>
      </c>
      <c r="AS422" s="141">
        <v>0</v>
      </c>
      <c r="AT422" s="73" t="s">
        <v>3035</v>
      </c>
      <c r="AU422" s="73" t="s">
        <v>117</v>
      </c>
      <c r="AV422" s="73" t="s">
        <v>117</v>
      </c>
      <c r="AW422" s="73"/>
      <c r="AX422" s="73"/>
      <c r="AY422" s="330">
        <v>1</v>
      </c>
      <c r="AZ422" s="331" t="s">
        <v>4107</v>
      </c>
      <c r="BA422" s="333" t="s">
        <v>4108</v>
      </c>
      <c r="BB422" s="141">
        <v>1</v>
      </c>
      <c r="BC422" s="49" t="s">
        <v>3621</v>
      </c>
      <c r="BD422" s="73" t="s">
        <v>72</v>
      </c>
      <c r="BE422" s="73" t="s">
        <v>133</v>
      </c>
      <c r="BF422" s="316" t="s">
        <v>74</v>
      </c>
      <c r="BG422" s="317" t="s">
        <v>95</v>
      </c>
      <c r="BI422" s="26"/>
      <c r="BJ422" s="26"/>
      <c r="BK422" s="26"/>
    </row>
    <row r="423" spans="1:63" ht="180.75" customHeight="1" thickBot="1" x14ac:dyDescent="0.3">
      <c r="A423" s="25"/>
      <c r="B423" s="134">
        <v>271</v>
      </c>
      <c r="C423" s="49" t="s">
        <v>50</v>
      </c>
      <c r="D423" s="49" t="s">
        <v>101</v>
      </c>
      <c r="E423" s="49" t="s">
        <v>271</v>
      </c>
      <c r="F423" s="49" t="s">
        <v>3613</v>
      </c>
      <c r="G423" s="73">
        <v>2025</v>
      </c>
      <c r="H423" s="49">
        <v>4</v>
      </c>
      <c r="I423" s="49">
        <v>1</v>
      </c>
      <c r="J423" s="49" t="s">
        <v>3622</v>
      </c>
      <c r="K423" s="49" t="s">
        <v>3623</v>
      </c>
      <c r="L423" s="49" t="s">
        <v>3624</v>
      </c>
      <c r="M423" s="49" t="s">
        <v>3625</v>
      </c>
      <c r="N423" s="49" t="s">
        <v>3626</v>
      </c>
      <c r="O423" s="49">
        <v>1</v>
      </c>
      <c r="P423" s="170" t="s">
        <v>3619</v>
      </c>
      <c r="Q423" s="170" t="s">
        <v>3605</v>
      </c>
      <c r="R423" s="283">
        <v>22</v>
      </c>
      <c r="S423" s="49"/>
      <c r="T423" s="49"/>
      <c r="U423" s="49"/>
      <c r="V423" s="50"/>
      <c r="W423" s="50"/>
      <c r="X423" s="51"/>
      <c r="Y423" s="51"/>
      <c r="Z423" s="73"/>
      <c r="AA423" s="73"/>
      <c r="AB423" s="73"/>
      <c r="AC423" s="73"/>
      <c r="AD423" s="73"/>
      <c r="AE423" s="73"/>
      <c r="AF423" s="73"/>
      <c r="AG423" s="49"/>
      <c r="AH423" s="49"/>
      <c r="AI423" s="49"/>
      <c r="AJ423" s="49"/>
      <c r="AK423" s="49"/>
      <c r="AL423" s="49"/>
      <c r="AM423" s="49"/>
      <c r="AN423" s="49"/>
      <c r="AO423" s="49"/>
      <c r="AP423" s="136">
        <v>0</v>
      </c>
      <c r="AQ423" s="49" t="s">
        <v>3627</v>
      </c>
      <c r="AR423" s="49" t="s">
        <v>75</v>
      </c>
      <c r="AS423" s="141">
        <v>0</v>
      </c>
      <c r="AT423" s="73" t="s">
        <v>3035</v>
      </c>
      <c r="AU423" s="73" t="s">
        <v>117</v>
      </c>
      <c r="AV423" s="73" t="s">
        <v>117</v>
      </c>
      <c r="AW423" s="73"/>
      <c r="AX423" s="73"/>
      <c r="AY423" s="330">
        <v>1</v>
      </c>
      <c r="AZ423" s="331" t="s">
        <v>4109</v>
      </c>
      <c r="BA423" s="333" t="s">
        <v>4110</v>
      </c>
      <c r="BB423" s="141">
        <v>1</v>
      </c>
      <c r="BC423" s="49" t="s">
        <v>3628</v>
      </c>
      <c r="BD423" s="73" t="s">
        <v>72</v>
      </c>
      <c r="BE423" s="73" t="s">
        <v>133</v>
      </c>
      <c r="BF423" s="203" t="s">
        <v>74</v>
      </c>
      <c r="BG423" s="315" t="s">
        <v>95</v>
      </c>
      <c r="BI423" s="26"/>
      <c r="BJ423" s="26"/>
      <c r="BK423" s="26"/>
    </row>
    <row r="424" spans="1:63" ht="156" customHeight="1" x14ac:dyDescent="0.25">
      <c r="A424" s="25"/>
      <c r="B424" s="134">
        <v>272</v>
      </c>
      <c r="C424" s="49" t="s">
        <v>50</v>
      </c>
      <c r="D424" s="49" t="s">
        <v>101</v>
      </c>
      <c r="E424" s="49" t="s">
        <v>271</v>
      </c>
      <c r="F424" s="49" t="s">
        <v>3629</v>
      </c>
      <c r="G424" s="73">
        <v>2025</v>
      </c>
      <c r="H424" s="49">
        <v>5</v>
      </c>
      <c r="I424" s="49">
        <v>1</v>
      </c>
      <c r="J424" s="49" t="s">
        <v>3630</v>
      </c>
      <c r="K424" s="49" t="s">
        <v>3631</v>
      </c>
      <c r="L424" s="49" t="s">
        <v>3632</v>
      </c>
      <c r="M424" s="49" t="s">
        <v>3633</v>
      </c>
      <c r="N424" s="49" t="s">
        <v>3634</v>
      </c>
      <c r="O424" s="49">
        <v>1</v>
      </c>
      <c r="P424" s="170" t="s">
        <v>3604</v>
      </c>
      <c r="Q424" s="170" t="s">
        <v>3635</v>
      </c>
      <c r="R424" s="283">
        <v>78</v>
      </c>
      <c r="S424" s="49"/>
      <c r="T424" s="49"/>
      <c r="U424" s="49"/>
      <c r="V424" s="50"/>
      <c r="W424" s="50"/>
      <c r="X424" s="51"/>
      <c r="Y424" s="51"/>
      <c r="Z424" s="73"/>
      <c r="AA424" s="73"/>
      <c r="AB424" s="73"/>
      <c r="AC424" s="73"/>
      <c r="AD424" s="73"/>
      <c r="AE424" s="73"/>
      <c r="AF424" s="73"/>
      <c r="AG424" s="49"/>
      <c r="AH424" s="49"/>
      <c r="AI424" s="49"/>
      <c r="AJ424" s="49"/>
      <c r="AK424" s="49"/>
      <c r="AL424" s="49"/>
      <c r="AM424" s="49"/>
      <c r="AN424" s="49"/>
      <c r="AO424" s="49"/>
      <c r="AP424" s="141">
        <v>0</v>
      </c>
      <c r="AQ424" s="73" t="s">
        <v>3636</v>
      </c>
      <c r="AR424" s="73" t="s">
        <v>75</v>
      </c>
      <c r="AS424" s="141">
        <v>0</v>
      </c>
      <c r="AT424" s="73" t="s">
        <v>3035</v>
      </c>
      <c r="AU424" s="73" t="s">
        <v>117</v>
      </c>
      <c r="AV424" s="73" t="s">
        <v>117</v>
      </c>
      <c r="AW424" s="73"/>
      <c r="AX424" s="73"/>
      <c r="AY424" s="267">
        <v>0</v>
      </c>
      <c r="AZ424" s="334" t="s">
        <v>4111</v>
      </c>
      <c r="BA424" s="333" t="s">
        <v>4112</v>
      </c>
      <c r="BB424" s="141">
        <v>0.1</v>
      </c>
      <c r="BC424" s="49" t="s">
        <v>3637</v>
      </c>
      <c r="BD424" s="73" t="s">
        <v>117</v>
      </c>
      <c r="BE424" s="73" t="s">
        <v>117</v>
      </c>
      <c r="BF424" s="203"/>
      <c r="BG424" s="315"/>
      <c r="BH424" s="26"/>
      <c r="BI424" s="26"/>
      <c r="BJ424" s="26"/>
      <c r="BK424" s="26"/>
    </row>
    <row r="425" spans="1:63" ht="192.75" customHeight="1" thickBot="1" x14ac:dyDescent="0.3">
      <c r="A425" s="25"/>
      <c r="B425" s="134">
        <v>273</v>
      </c>
      <c r="C425" s="49" t="s">
        <v>50</v>
      </c>
      <c r="D425" s="49" t="s">
        <v>101</v>
      </c>
      <c r="E425" s="49" t="s">
        <v>271</v>
      </c>
      <c r="F425" s="49" t="s">
        <v>3629</v>
      </c>
      <c r="G425" s="73">
        <v>2025</v>
      </c>
      <c r="H425" s="49">
        <v>6</v>
      </c>
      <c r="I425" s="49">
        <v>1</v>
      </c>
      <c r="J425" s="49" t="s">
        <v>3638</v>
      </c>
      <c r="K425" s="49" t="s">
        <v>3639</v>
      </c>
      <c r="L425" s="49" t="s">
        <v>3640</v>
      </c>
      <c r="M425" s="49" t="s">
        <v>3641</v>
      </c>
      <c r="N425" s="49" t="s">
        <v>3642</v>
      </c>
      <c r="O425" s="49">
        <v>1</v>
      </c>
      <c r="P425" s="170" t="s">
        <v>3604</v>
      </c>
      <c r="Q425" s="170" t="s">
        <v>3635</v>
      </c>
      <c r="R425" s="283">
        <v>78</v>
      </c>
      <c r="S425" s="49"/>
      <c r="T425" s="49"/>
      <c r="U425" s="49"/>
      <c r="V425" s="50"/>
      <c r="W425" s="50"/>
      <c r="X425" s="51"/>
      <c r="Y425" s="51"/>
      <c r="Z425" s="73"/>
      <c r="AA425" s="73"/>
      <c r="AB425" s="73"/>
      <c r="AC425" s="73"/>
      <c r="AD425" s="73"/>
      <c r="AE425" s="73"/>
      <c r="AF425" s="73"/>
      <c r="AG425" s="49"/>
      <c r="AH425" s="49"/>
      <c r="AI425" s="49"/>
      <c r="AJ425" s="49"/>
      <c r="AK425" s="49"/>
      <c r="AL425" s="49"/>
      <c r="AM425" s="49"/>
      <c r="AN425" s="49"/>
      <c r="AO425" s="49"/>
      <c r="AP425" s="141">
        <v>0</v>
      </c>
      <c r="AQ425" s="73" t="s">
        <v>3636</v>
      </c>
      <c r="AR425" s="73" t="s">
        <v>75</v>
      </c>
      <c r="AS425" s="141">
        <v>0</v>
      </c>
      <c r="AT425" s="73" t="s">
        <v>3035</v>
      </c>
      <c r="AU425" s="73" t="s">
        <v>117</v>
      </c>
      <c r="AV425" s="73" t="s">
        <v>117</v>
      </c>
      <c r="AW425" s="73"/>
      <c r="AX425" s="73"/>
      <c r="AY425" s="267">
        <v>1</v>
      </c>
      <c r="AZ425" s="332" t="s">
        <v>4113</v>
      </c>
      <c r="BA425" s="333" t="s">
        <v>4114</v>
      </c>
      <c r="BB425" s="141">
        <v>0.84</v>
      </c>
      <c r="BC425" s="49" t="s">
        <v>3643</v>
      </c>
      <c r="BD425" s="73" t="s">
        <v>117</v>
      </c>
      <c r="BE425" s="73" t="s">
        <v>117</v>
      </c>
      <c r="BF425" s="203"/>
      <c r="BG425" s="315"/>
      <c r="BH425" s="26"/>
      <c r="BI425" s="26"/>
      <c r="BJ425" s="26"/>
      <c r="BK425" s="26"/>
    </row>
    <row r="426" spans="1:63" ht="72" hidden="1" customHeight="1" x14ac:dyDescent="0.25">
      <c r="A426" s="25"/>
      <c r="B426" s="134">
        <v>274</v>
      </c>
      <c r="C426" s="49" t="s">
        <v>50</v>
      </c>
      <c r="D426" s="49" t="s">
        <v>101</v>
      </c>
      <c r="E426" s="49" t="s">
        <v>561</v>
      </c>
      <c r="F426" s="49" t="s">
        <v>3644</v>
      </c>
      <c r="G426" s="49">
        <v>2025</v>
      </c>
      <c r="H426" s="73">
        <v>1</v>
      </c>
      <c r="I426" s="73">
        <v>1</v>
      </c>
      <c r="J426" s="49" t="s">
        <v>3645</v>
      </c>
      <c r="K426" s="49" t="s">
        <v>3646</v>
      </c>
      <c r="L426" s="49" t="s">
        <v>3647</v>
      </c>
      <c r="M426" s="49" t="s">
        <v>3648</v>
      </c>
      <c r="N426" s="150" t="s">
        <v>3649</v>
      </c>
      <c r="O426" s="73">
        <v>1</v>
      </c>
      <c r="P426" s="149">
        <v>45870</v>
      </c>
      <c r="Q426" s="149">
        <v>46022</v>
      </c>
      <c r="R426" s="284">
        <f t="shared" ref="R426:R433" si="9">WEEKNUM(Q426-P426)</f>
        <v>22</v>
      </c>
      <c r="S426" s="49"/>
      <c r="T426" s="49"/>
      <c r="U426" s="49"/>
      <c r="V426" s="50"/>
      <c r="W426" s="50"/>
      <c r="X426" s="51"/>
      <c r="Y426" s="51"/>
      <c r="Z426" s="73"/>
      <c r="AA426" s="73"/>
      <c r="AB426" s="73"/>
      <c r="AC426" s="73"/>
      <c r="AD426" s="73"/>
      <c r="AE426" s="73"/>
      <c r="AF426" s="73"/>
      <c r="AG426" s="49"/>
      <c r="AH426" s="49"/>
      <c r="AI426" s="49"/>
      <c r="AJ426" s="49"/>
      <c r="AK426" s="49"/>
      <c r="AL426" s="49"/>
      <c r="AM426" s="49"/>
      <c r="AN426" s="49"/>
      <c r="AO426" s="49"/>
      <c r="AP426" s="161">
        <v>1</v>
      </c>
      <c r="AQ426" s="150" t="s">
        <v>3650</v>
      </c>
      <c r="AR426" s="84" t="s">
        <v>3651</v>
      </c>
      <c r="AS426" s="73">
        <v>1</v>
      </c>
      <c r="AT426" s="150" t="s">
        <v>3652</v>
      </c>
      <c r="AU426" s="73" t="s">
        <v>72</v>
      </c>
      <c r="AV426" s="73" t="s">
        <v>133</v>
      </c>
      <c r="AW426" s="73" t="s">
        <v>95</v>
      </c>
      <c r="AX426" s="73" t="s">
        <v>74</v>
      </c>
      <c r="AY426" s="175"/>
      <c r="AZ426" s="191"/>
      <c r="BA426" s="118"/>
      <c r="BB426" s="115"/>
      <c r="BC426" s="115"/>
      <c r="BD426" s="115"/>
      <c r="BE426" s="115"/>
      <c r="BF426" s="115"/>
      <c r="BG426" s="296"/>
      <c r="BH426" s="26"/>
      <c r="BI426" s="26"/>
      <c r="BJ426" s="26"/>
      <c r="BK426" s="26"/>
    </row>
    <row r="427" spans="1:63" ht="120" hidden="1" customHeight="1" x14ac:dyDescent="0.25">
      <c r="A427" s="25"/>
      <c r="B427" s="134">
        <v>275</v>
      </c>
      <c r="C427" s="49" t="s">
        <v>50</v>
      </c>
      <c r="D427" s="49" t="s">
        <v>101</v>
      </c>
      <c r="E427" s="49" t="s">
        <v>561</v>
      </c>
      <c r="F427" s="49" t="s">
        <v>3644</v>
      </c>
      <c r="G427" s="49">
        <v>2025</v>
      </c>
      <c r="H427" s="73">
        <v>2</v>
      </c>
      <c r="I427" s="73">
        <v>1</v>
      </c>
      <c r="J427" s="49" t="s">
        <v>3653</v>
      </c>
      <c r="K427" s="49" t="s">
        <v>3654</v>
      </c>
      <c r="L427" s="49" t="s">
        <v>3655</v>
      </c>
      <c r="M427" s="49" t="s">
        <v>3656</v>
      </c>
      <c r="N427" s="150" t="s">
        <v>3657</v>
      </c>
      <c r="O427" s="73">
        <v>1</v>
      </c>
      <c r="P427" s="149">
        <v>45870</v>
      </c>
      <c r="Q427" s="149">
        <v>46022</v>
      </c>
      <c r="R427" s="284">
        <f t="shared" si="9"/>
        <v>22</v>
      </c>
      <c r="S427" s="49"/>
      <c r="T427" s="49"/>
      <c r="U427" s="49"/>
      <c r="V427" s="50"/>
      <c r="W427" s="50"/>
      <c r="X427" s="51"/>
      <c r="Y427" s="51"/>
      <c r="Z427" s="73"/>
      <c r="AA427" s="73"/>
      <c r="AB427" s="73"/>
      <c r="AC427" s="73"/>
      <c r="AD427" s="73"/>
      <c r="AE427" s="73"/>
      <c r="AF427" s="73"/>
      <c r="AG427" s="49"/>
      <c r="AH427" s="49"/>
      <c r="AI427" s="49"/>
      <c r="AJ427" s="49"/>
      <c r="AK427" s="49"/>
      <c r="AL427" s="49"/>
      <c r="AM427" s="49"/>
      <c r="AN427" s="49"/>
      <c r="AO427" s="49"/>
      <c r="AP427" s="161">
        <v>1</v>
      </c>
      <c r="AQ427" s="150" t="s">
        <v>3658</v>
      </c>
      <c r="AR427" s="84" t="s">
        <v>3659</v>
      </c>
      <c r="AS427" s="73">
        <v>1</v>
      </c>
      <c r="AT427" s="150" t="s">
        <v>3660</v>
      </c>
      <c r="AU427" s="73" t="s">
        <v>72</v>
      </c>
      <c r="AV427" s="73" t="s">
        <v>133</v>
      </c>
      <c r="AW427" s="73" t="s">
        <v>95</v>
      </c>
      <c r="AX427" s="73" t="s">
        <v>74</v>
      </c>
      <c r="AY427" s="175"/>
      <c r="AZ427" s="191"/>
      <c r="BA427" s="118"/>
      <c r="BB427" s="115"/>
      <c r="BC427" s="115"/>
      <c r="BD427" s="115"/>
      <c r="BE427" s="115"/>
      <c r="BF427" s="115"/>
      <c r="BG427" s="296"/>
      <c r="BH427" s="26"/>
      <c r="BI427" s="26"/>
      <c r="BJ427" s="26"/>
      <c r="BK427" s="26"/>
    </row>
    <row r="428" spans="1:63" ht="84" hidden="1" customHeight="1" x14ac:dyDescent="0.25">
      <c r="A428" s="25"/>
      <c r="B428" s="134">
        <v>276</v>
      </c>
      <c r="C428" s="49" t="s">
        <v>50</v>
      </c>
      <c r="D428" s="49" t="s">
        <v>101</v>
      </c>
      <c r="E428" s="49" t="s">
        <v>561</v>
      </c>
      <c r="F428" s="49" t="s">
        <v>3644</v>
      </c>
      <c r="G428" s="49">
        <v>2025</v>
      </c>
      <c r="H428" s="73">
        <v>3</v>
      </c>
      <c r="I428" s="73">
        <v>1</v>
      </c>
      <c r="J428" s="49" t="s">
        <v>3661</v>
      </c>
      <c r="K428" s="49" t="s">
        <v>3662</v>
      </c>
      <c r="L428" s="49" t="s">
        <v>3663</v>
      </c>
      <c r="M428" s="49" t="s">
        <v>3664</v>
      </c>
      <c r="N428" s="150" t="s">
        <v>3665</v>
      </c>
      <c r="O428" s="73">
        <v>2</v>
      </c>
      <c r="P428" s="149">
        <v>45870</v>
      </c>
      <c r="Q428" s="149">
        <v>46022</v>
      </c>
      <c r="R428" s="284">
        <f t="shared" si="9"/>
        <v>22</v>
      </c>
      <c r="S428" s="49"/>
      <c r="T428" s="49"/>
      <c r="U428" s="49"/>
      <c r="V428" s="50"/>
      <c r="W428" s="50"/>
      <c r="X428" s="51"/>
      <c r="Y428" s="51"/>
      <c r="Z428" s="73"/>
      <c r="AA428" s="73"/>
      <c r="AB428" s="73"/>
      <c r="AC428" s="73"/>
      <c r="AD428" s="73"/>
      <c r="AE428" s="73"/>
      <c r="AF428" s="73"/>
      <c r="AG428" s="49"/>
      <c r="AH428" s="49"/>
      <c r="AI428" s="49"/>
      <c r="AJ428" s="49"/>
      <c r="AK428" s="49"/>
      <c r="AL428" s="49"/>
      <c r="AM428" s="49"/>
      <c r="AN428" s="49"/>
      <c r="AO428" s="49"/>
      <c r="AP428" s="161">
        <v>2</v>
      </c>
      <c r="AQ428" s="150" t="s">
        <v>3666</v>
      </c>
      <c r="AR428" s="84" t="s">
        <v>3667</v>
      </c>
      <c r="AS428" s="73">
        <v>2</v>
      </c>
      <c r="AT428" s="150" t="s">
        <v>3668</v>
      </c>
      <c r="AU428" s="73" t="s">
        <v>72</v>
      </c>
      <c r="AV428" s="73" t="s">
        <v>133</v>
      </c>
      <c r="AW428" s="73" t="s">
        <v>95</v>
      </c>
      <c r="AX428" s="73" t="s">
        <v>74</v>
      </c>
      <c r="AY428" s="175"/>
      <c r="AZ428" s="191"/>
      <c r="BA428" s="118"/>
      <c r="BB428" s="115"/>
      <c r="BC428" s="115"/>
      <c r="BD428" s="115"/>
      <c r="BE428" s="115"/>
      <c r="BF428" s="115"/>
      <c r="BG428" s="296"/>
      <c r="BH428" s="26"/>
      <c r="BI428" s="26"/>
      <c r="BJ428" s="26"/>
      <c r="BK428" s="26"/>
    </row>
    <row r="429" spans="1:63" ht="84" hidden="1" customHeight="1" x14ac:dyDescent="0.25">
      <c r="A429" s="25"/>
      <c r="B429" s="134">
        <v>276</v>
      </c>
      <c r="C429" s="49" t="s">
        <v>50</v>
      </c>
      <c r="D429" s="49" t="s">
        <v>101</v>
      </c>
      <c r="E429" s="49" t="s">
        <v>561</v>
      </c>
      <c r="F429" s="49" t="s">
        <v>3644</v>
      </c>
      <c r="G429" s="49">
        <v>2025</v>
      </c>
      <c r="H429" s="73">
        <v>3</v>
      </c>
      <c r="I429" s="73">
        <v>2</v>
      </c>
      <c r="J429" s="49" t="s">
        <v>3661</v>
      </c>
      <c r="K429" s="49" t="s">
        <v>3662</v>
      </c>
      <c r="L429" s="49" t="s">
        <v>3663</v>
      </c>
      <c r="M429" s="49" t="s">
        <v>3669</v>
      </c>
      <c r="N429" s="49" t="s">
        <v>3670</v>
      </c>
      <c r="O429" s="73">
        <v>2</v>
      </c>
      <c r="P429" s="149">
        <v>45870</v>
      </c>
      <c r="Q429" s="149">
        <v>46022</v>
      </c>
      <c r="R429" s="285">
        <f>WEEKNUM(Q429-P429)</f>
        <v>22</v>
      </c>
      <c r="S429" s="49"/>
      <c r="T429" s="49"/>
      <c r="U429" s="49"/>
      <c r="V429" s="50"/>
      <c r="W429" s="50"/>
      <c r="X429" s="51"/>
      <c r="Y429" s="51"/>
      <c r="Z429" s="73"/>
      <c r="AA429" s="73"/>
      <c r="AB429" s="73"/>
      <c r="AC429" s="73"/>
      <c r="AD429" s="73"/>
      <c r="AE429" s="73"/>
      <c r="AF429" s="73"/>
      <c r="AG429" s="49"/>
      <c r="AH429" s="49"/>
      <c r="AI429" s="49"/>
      <c r="AJ429" s="49"/>
      <c r="AK429" s="49"/>
      <c r="AL429" s="49"/>
      <c r="AM429" s="49"/>
      <c r="AN429" s="49"/>
      <c r="AO429" s="49"/>
      <c r="AP429" s="161">
        <v>2</v>
      </c>
      <c r="AQ429" s="150" t="s">
        <v>3671</v>
      </c>
      <c r="AR429" s="84" t="s">
        <v>3672</v>
      </c>
      <c r="AS429" s="49">
        <v>2</v>
      </c>
      <c r="AT429" s="150" t="s">
        <v>3673</v>
      </c>
      <c r="AU429" s="73" t="s">
        <v>72</v>
      </c>
      <c r="AV429" s="73" t="s">
        <v>133</v>
      </c>
      <c r="AW429" s="73" t="s">
        <v>95</v>
      </c>
      <c r="AX429" s="73" t="s">
        <v>74</v>
      </c>
      <c r="AY429" s="175"/>
      <c r="AZ429" s="191"/>
      <c r="BA429" s="118"/>
      <c r="BB429" s="115"/>
      <c r="BC429" s="115"/>
      <c r="BD429" s="115"/>
      <c r="BE429" s="115"/>
      <c r="BF429" s="115"/>
      <c r="BG429" s="296"/>
      <c r="BH429" s="26"/>
      <c r="BI429" s="26"/>
      <c r="BJ429" s="26"/>
      <c r="BK429" s="26"/>
    </row>
    <row r="430" spans="1:63" ht="60" hidden="1" x14ac:dyDescent="0.25">
      <c r="A430" s="25"/>
      <c r="B430" s="134">
        <v>277</v>
      </c>
      <c r="C430" s="49" t="s">
        <v>50</v>
      </c>
      <c r="D430" s="49" t="s">
        <v>101</v>
      </c>
      <c r="E430" s="49" t="s">
        <v>561</v>
      </c>
      <c r="F430" s="49" t="s">
        <v>3644</v>
      </c>
      <c r="G430" s="49">
        <v>2025</v>
      </c>
      <c r="H430" s="73">
        <v>4</v>
      </c>
      <c r="I430" s="73">
        <v>1</v>
      </c>
      <c r="J430" s="49" t="s">
        <v>3674</v>
      </c>
      <c r="K430" s="49" t="s">
        <v>3675</v>
      </c>
      <c r="L430" s="49" t="s">
        <v>3676</v>
      </c>
      <c r="M430" s="49" t="s">
        <v>3677</v>
      </c>
      <c r="N430" s="49" t="s">
        <v>3678</v>
      </c>
      <c r="O430" s="73">
        <v>2</v>
      </c>
      <c r="P430" s="149">
        <v>45870</v>
      </c>
      <c r="Q430" s="149">
        <v>46022</v>
      </c>
      <c r="R430" s="284">
        <f t="shared" si="9"/>
        <v>22</v>
      </c>
      <c r="S430" s="49"/>
      <c r="T430" s="49"/>
      <c r="U430" s="49"/>
      <c r="V430" s="50"/>
      <c r="W430" s="50"/>
      <c r="X430" s="51"/>
      <c r="Y430" s="51"/>
      <c r="Z430" s="73"/>
      <c r="AA430" s="73"/>
      <c r="AB430" s="73"/>
      <c r="AC430" s="73"/>
      <c r="AD430" s="73"/>
      <c r="AE430" s="73"/>
      <c r="AF430" s="73"/>
      <c r="AG430" s="49"/>
      <c r="AH430" s="49"/>
      <c r="AI430" s="49"/>
      <c r="AJ430" s="49"/>
      <c r="AK430" s="49"/>
      <c r="AL430" s="49"/>
      <c r="AM430" s="49"/>
      <c r="AN430" s="49"/>
      <c r="AO430" s="49"/>
      <c r="AP430" s="150">
        <v>2</v>
      </c>
      <c r="AQ430" s="150" t="s">
        <v>3679</v>
      </c>
      <c r="AR430" s="84" t="s">
        <v>3680</v>
      </c>
      <c r="AS430" s="73">
        <v>2</v>
      </c>
      <c r="AT430" s="150" t="s">
        <v>3681</v>
      </c>
      <c r="AU430" s="73" t="s">
        <v>72</v>
      </c>
      <c r="AV430" s="73" t="s">
        <v>133</v>
      </c>
      <c r="AW430" s="73" t="s">
        <v>95</v>
      </c>
      <c r="AX430" s="73" t="s">
        <v>74</v>
      </c>
      <c r="AY430" s="115"/>
      <c r="AZ430" s="115"/>
      <c r="BA430" s="115"/>
      <c r="BB430" s="115"/>
      <c r="BC430" s="115"/>
      <c r="BD430" s="115"/>
      <c r="BE430" s="115"/>
      <c r="BF430" s="115"/>
      <c r="BG430" s="296"/>
      <c r="BH430" s="26"/>
      <c r="BI430" s="26"/>
      <c r="BJ430" s="26"/>
      <c r="BK430" s="26"/>
    </row>
    <row r="431" spans="1:63" ht="120" x14ac:dyDescent="0.2">
      <c r="A431" s="25"/>
      <c r="B431" s="134">
        <v>211</v>
      </c>
      <c r="C431" s="49" t="s">
        <v>50</v>
      </c>
      <c r="D431" s="49" t="s">
        <v>101</v>
      </c>
      <c r="E431" s="49" t="s">
        <v>561</v>
      </c>
      <c r="F431" s="49" t="s">
        <v>2952</v>
      </c>
      <c r="G431" s="49">
        <v>2025</v>
      </c>
      <c r="H431" s="49">
        <v>9</v>
      </c>
      <c r="I431" s="49">
        <v>3</v>
      </c>
      <c r="J431" s="49" t="s">
        <v>3005</v>
      </c>
      <c r="K431" s="49" t="s">
        <v>3682</v>
      </c>
      <c r="L431" s="49" t="s">
        <v>3683</v>
      </c>
      <c r="M431" s="49" t="s">
        <v>3684</v>
      </c>
      <c r="N431" s="49" t="s">
        <v>2900</v>
      </c>
      <c r="O431" s="141">
        <v>1</v>
      </c>
      <c r="P431" s="160">
        <v>45778</v>
      </c>
      <c r="Q431" s="160">
        <v>45992</v>
      </c>
      <c r="R431" s="161">
        <f>WEEKNUM(Q431-P431)</f>
        <v>31</v>
      </c>
      <c r="S431" s="136"/>
      <c r="T431" s="97"/>
      <c r="U431" s="98"/>
      <c r="V431" s="50"/>
      <c r="W431" s="50"/>
      <c r="X431" s="51"/>
      <c r="Y431" s="51"/>
      <c r="Z431" s="73"/>
      <c r="AA431" s="73"/>
      <c r="AB431" s="73"/>
      <c r="AC431" s="73"/>
      <c r="AD431" s="73"/>
      <c r="AE431" s="73"/>
      <c r="AF431" s="73"/>
      <c r="AG431" s="136">
        <v>0.2</v>
      </c>
      <c r="AH431" s="49" t="s">
        <v>3685</v>
      </c>
      <c r="AI431" s="85" t="s">
        <v>3686</v>
      </c>
      <c r="AJ431" s="141">
        <v>0.2</v>
      </c>
      <c r="AK431" s="49" t="s">
        <v>3687</v>
      </c>
      <c r="AL431" s="73" t="s">
        <v>117</v>
      </c>
      <c r="AM431" s="73" t="s">
        <v>117</v>
      </c>
      <c r="AN431" s="55"/>
      <c r="AO431" s="55"/>
      <c r="AP431" s="141">
        <v>0.6</v>
      </c>
      <c r="AQ431" s="150" t="s">
        <v>3688</v>
      </c>
      <c r="AR431" s="84" t="s">
        <v>3686</v>
      </c>
      <c r="AS431" s="141">
        <v>0.6</v>
      </c>
      <c r="AT431" s="150" t="s">
        <v>3689</v>
      </c>
      <c r="AU431" s="73" t="s">
        <v>117</v>
      </c>
      <c r="AV431" s="73" t="s">
        <v>117</v>
      </c>
      <c r="AW431" s="73"/>
      <c r="AX431" s="73"/>
      <c r="AY431" s="271">
        <f>+(3/3)</f>
        <v>1</v>
      </c>
      <c r="AZ431" s="143" t="s">
        <v>3690</v>
      </c>
      <c r="BA431" s="182" t="s">
        <v>3686</v>
      </c>
      <c r="BB431" s="141">
        <v>1</v>
      </c>
      <c r="BC431" s="150" t="s">
        <v>3691</v>
      </c>
      <c r="BD431" s="73" t="s">
        <v>72</v>
      </c>
      <c r="BE431" s="73" t="s">
        <v>133</v>
      </c>
      <c r="BF431" s="203" t="s">
        <v>95</v>
      </c>
      <c r="BG431" s="315" t="s">
        <v>74</v>
      </c>
      <c r="BI431" s="26"/>
      <c r="BJ431" s="26"/>
      <c r="BK431" s="26"/>
    </row>
    <row r="432" spans="1:63" ht="72" x14ac:dyDescent="0.25">
      <c r="A432" s="25"/>
      <c r="B432" s="134">
        <v>278</v>
      </c>
      <c r="C432" s="49" t="s">
        <v>50</v>
      </c>
      <c r="D432" s="49" t="s">
        <v>101</v>
      </c>
      <c r="E432" s="49" t="s">
        <v>561</v>
      </c>
      <c r="F432" s="49" t="s">
        <v>3644</v>
      </c>
      <c r="G432" s="49">
        <v>2025</v>
      </c>
      <c r="H432" s="73">
        <v>5</v>
      </c>
      <c r="I432" s="73">
        <v>1</v>
      </c>
      <c r="J432" s="49" t="s">
        <v>3692</v>
      </c>
      <c r="K432" s="49" t="s">
        <v>3693</v>
      </c>
      <c r="L432" s="49" t="s">
        <v>3676</v>
      </c>
      <c r="M432" s="49" t="s">
        <v>3694</v>
      </c>
      <c r="N432" s="150" t="s">
        <v>3678</v>
      </c>
      <c r="O432" s="73">
        <v>2</v>
      </c>
      <c r="P432" s="149">
        <v>45870</v>
      </c>
      <c r="Q432" s="149">
        <v>46022</v>
      </c>
      <c r="R432" s="284">
        <f t="shared" si="9"/>
        <v>22</v>
      </c>
      <c r="S432" s="49"/>
      <c r="T432" s="49"/>
      <c r="U432" s="49"/>
      <c r="V432" s="50"/>
      <c r="W432" s="50"/>
      <c r="X432" s="51"/>
      <c r="Y432" s="51"/>
      <c r="Z432" s="73"/>
      <c r="AA432" s="73"/>
      <c r="AB432" s="73"/>
      <c r="AC432" s="73"/>
      <c r="AD432" s="73"/>
      <c r="AE432" s="73"/>
      <c r="AF432" s="73"/>
      <c r="AG432" s="49"/>
      <c r="AH432" s="49"/>
      <c r="AI432" s="49"/>
      <c r="AJ432" s="49"/>
      <c r="AK432" s="49"/>
      <c r="AL432" s="49"/>
      <c r="AM432" s="49"/>
      <c r="AN432" s="49"/>
      <c r="AO432" s="49"/>
      <c r="AP432" s="150">
        <v>1</v>
      </c>
      <c r="AQ432" s="150" t="s">
        <v>3695</v>
      </c>
      <c r="AR432" s="84" t="s">
        <v>3696</v>
      </c>
      <c r="AS432" s="73">
        <v>1</v>
      </c>
      <c r="AT432" s="150" t="s">
        <v>3697</v>
      </c>
      <c r="AU432" s="73" t="s">
        <v>117</v>
      </c>
      <c r="AV432" s="73" t="s">
        <v>117</v>
      </c>
      <c r="AW432" s="73"/>
      <c r="AX432" s="73"/>
      <c r="AY432" s="272">
        <v>1</v>
      </c>
      <c r="AZ432" s="183" t="s">
        <v>3698</v>
      </c>
      <c r="BA432" s="182" t="s">
        <v>2945</v>
      </c>
      <c r="BB432" s="141">
        <v>1</v>
      </c>
      <c r="BC432" s="150" t="s">
        <v>3699</v>
      </c>
      <c r="BD432" s="73" t="s">
        <v>72</v>
      </c>
      <c r="BE432" s="73" t="s">
        <v>133</v>
      </c>
      <c r="BF432" s="203" t="s">
        <v>74</v>
      </c>
      <c r="BG432" s="315" t="s">
        <v>95</v>
      </c>
      <c r="BI432" s="26"/>
      <c r="BJ432" s="26"/>
      <c r="BK432" s="26"/>
    </row>
    <row r="433" spans="1:61" ht="108" hidden="1" x14ac:dyDescent="0.25">
      <c r="A433" s="25"/>
      <c r="B433" s="134">
        <v>279</v>
      </c>
      <c r="C433" s="49" t="s">
        <v>50</v>
      </c>
      <c r="D433" s="49" t="s">
        <v>101</v>
      </c>
      <c r="E433" s="49" t="s">
        <v>561</v>
      </c>
      <c r="F433" s="49" t="s">
        <v>2969</v>
      </c>
      <c r="G433" s="49">
        <v>2025</v>
      </c>
      <c r="H433" s="73">
        <v>6</v>
      </c>
      <c r="I433" s="73">
        <v>1</v>
      </c>
      <c r="J433" s="49" t="s">
        <v>3700</v>
      </c>
      <c r="K433" s="49" t="s">
        <v>3693</v>
      </c>
      <c r="L433" s="49" t="s">
        <v>3663</v>
      </c>
      <c r="M433" s="49" t="s">
        <v>3664</v>
      </c>
      <c r="N433" s="150" t="s">
        <v>3678</v>
      </c>
      <c r="O433" s="73">
        <v>2</v>
      </c>
      <c r="P433" s="149">
        <v>45870</v>
      </c>
      <c r="Q433" s="149">
        <v>46022</v>
      </c>
      <c r="R433" s="284">
        <f t="shared" si="9"/>
        <v>22</v>
      </c>
      <c r="S433" s="49"/>
      <c r="T433" s="49"/>
      <c r="U433" s="49"/>
      <c r="V433" s="50"/>
      <c r="W433" s="50"/>
      <c r="X433" s="51"/>
      <c r="Y433" s="51"/>
      <c r="Z433" s="73"/>
      <c r="AA433" s="73"/>
      <c r="AB433" s="73"/>
      <c r="AC433" s="73"/>
      <c r="AD433" s="73"/>
      <c r="AE433" s="73"/>
      <c r="AF433" s="73"/>
      <c r="AG433" s="49"/>
      <c r="AH433" s="49"/>
      <c r="AI433" s="49"/>
      <c r="AJ433" s="49"/>
      <c r="AK433" s="49"/>
      <c r="AL433" s="49"/>
      <c r="AM433" s="49"/>
      <c r="AN433" s="49"/>
      <c r="AO433" s="49"/>
      <c r="AP433" s="150">
        <v>2</v>
      </c>
      <c r="AQ433" s="150" t="s">
        <v>3701</v>
      </c>
      <c r="AR433" s="84" t="s">
        <v>3702</v>
      </c>
      <c r="AS433" s="73">
        <v>2</v>
      </c>
      <c r="AT433" s="150" t="s">
        <v>3703</v>
      </c>
      <c r="AU433" s="73" t="s">
        <v>72</v>
      </c>
      <c r="AV433" s="73" t="s">
        <v>133</v>
      </c>
      <c r="AW433" s="73" t="s">
        <v>95</v>
      </c>
      <c r="AX433" s="73" t="s">
        <v>74</v>
      </c>
      <c r="AY433" s="115"/>
      <c r="AZ433" s="115"/>
      <c r="BA433" s="115"/>
      <c r="BB433" s="115"/>
      <c r="BC433" s="115"/>
      <c r="BD433" s="115"/>
      <c r="BE433" s="115"/>
      <c r="BF433" s="115"/>
      <c r="BG433" s="296"/>
      <c r="BH433" s="26"/>
      <c r="BI433" s="26"/>
    </row>
    <row r="434" spans="1:61" ht="108" hidden="1" x14ac:dyDescent="0.25">
      <c r="A434" s="25"/>
      <c r="B434" s="134">
        <v>279</v>
      </c>
      <c r="C434" s="49" t="s">
        <v>50</v>
      </c>
      <c r="D434" s="49" t="s">
        <v>101</v>
      </c>
      <c r="E434" s="49" t="s">
        <v>561</v>
      </c>
      <c r="F434" s="49" t="s">
        <v>2969</v>
      </c>
      <c r="G434" s="49">
        <v>2025</v>
      </c>
      <c r="H434" s="73">
        <v>6</v>
      </c>
      <c r="I434" s="73">
        <v>2</v>
      </c>
      <c r="J434" s="49" t="s">
        <v>3700</v>
      </c>
      <c r="K434" s="49" t="s">
        <v>3693</v>
      </c>
      <c r="L434" s="49" t="s">
        <v>3663</v>
      </c>
      <c r="M434" s="49" t="s">
        <v>3704</v>
      </c>
      <c r="N434" s="49" t="s">
        <v>3705</v>
      </c>
      <c r="O434" s="73">
        <v>2</v>
      </c>
      <c r="P434" s="149">
        <v>45870</v>
      </c>
      <c r="Q434" s="149">
        <v>46022</v>
      </c>
      <c r="R434" s="285">
        <f>WEEKNUM(Q434-P434)</f>
        <v>22</v>
      </c>
      <c r="S434" s="49"/>
      <c r="T434" s="49"/>
      <c r="U434" s="49"/>
      <c r="V434" s="50"/>
      <c r="W434" s="50"/>
      <c r="X434" s="51"/>
      <c r="Y434" s="51"/>
      <c r="Z434" s="73"/>
      <c r="AA434" s="73"/>
      <c r="AB434" s="73"/>
      <c r="AC434" s="73"/>
      <c r="AD434" s="73"/>
      <c r="AE434" s="73"/>
      <c r="AF434" s="73"/>
      <c r="AG434" s="49"/>
      <c r="AH434" s="49"/>
      <c r="AI434" s="49"/>
      <c r="AJ434" s="49"/>
      <c r="AK434" s="49"/>
      <c r="AL434" s="49"/>
      <c r="AM434" s="49"/>
      <c r="AN434" s="49"/>
      <c r="AO434" s="49"/>
      <c r="AP434" s="150">
        <v>2</v>
      </c>
      <c r="AQ434" s="150" t="s">
        <v>3706</v>
      </c>
      <c r="AR434" s="84" t="s">
        <v>3707</v>
      </c>
      <c r="AS434" s="73">
        <v>2</v>
      </c>
      <c r="AT434" s="49" t="s">
        <v>3708</v>
      </c>
      <c r="AU434" s="73" t="s">
        <v>72</v>
      </c>
      <c r="AV434" s="73" t="s">
        <v>133</v>
      </c>
      <c r="AW434" s="73" t="s">
        <v>95</v>
      </c>
      <c r="AX434" s="73" t="s">
        <v>74</v>
      </c>
      <c r="AY434" s="115"/>
      <c r="AZ434" s="115"/>
      <c r="BA434" s="115"/>
      <c r="BB434" s="115"/>
      <c r="BC434" s="115"/>
      <c r="BD434" s="115"/>
      <c r="BE434" s="115"/>
      <c r="BF434" s="115"/>
      <c r="BG434" s="296"/>
      <c r="BH434" s="26"/>
      <c r="BI434" s="26"/>
    </row>
    <row r="435" spans="1:61" ht="120" x14ac:dyDescent="0.25">
      <c r="A435" s="25"/>
      <c r="B435" s="134">
        <v>280</v>
      </c>
      <c r="C435" s="49" t="s">
        <v>50</v>
      </c>
      <c r="D435" s="49" t="s">
        <v>101</v>
      </c>
      <c r="E435" s="49" t="s">
        <v>1291</v>
      </c>
      <c r="F435" s="49" t="s">
        <v>3166</v>
      </c>
      <c r="G435" s="49">
        <v>2025</v>
      </c>
      <c r="H435" s="49">
        <v>1</v>
      </c>
      <c r="I435" s="49">
        <v>1</v>
      </c>
      <c r="J435" s="49" t="s">
        <v>3709</v>
      </c>
      <c r="K435" s="49" t="s">
        <v>3710</v>
      </c>
      <c r="L435" s="49" t="s">
        <v>3711</v>
      </c>
      <c r="M435" s="49" t="s">
        <v>3712</v>
      </c>
      <c r="N435" s="203" t="s">
        <v>125</v>
      </c>
      <c r="O435" s="203">
        <v>1</v>
      </c>
      <c r="P435" s="394">
        <v>45870</v>
      </c>
      <c r="Q435" s="394">
        <v>46234</v>
      </c>
      <c r="R435" s="284">
        <f t="shared" ref="R435:R499" si="10">WEEKNUM(Q435-P435)</f>
        <v>52</v>
      </c>
      <c r="S435" s="49"/>
      <c r="T435" s="49"/>
      <c r="U435" s="49"/>
      <c r="V435" s="50"/>
      <c r="W435" s="50"/>
      <c r="X435" s="51"/>
      <c r="Y435" s="51"/>
      <c r="Z435" s="73"/>
      <c r="AA435" s="73"/>
      <c r="AB435" s="73"/>
      <c r="AC435" s="73"/>
      <c r="AD435" s="73"/>
      <c r="AE435" s="73"/>
      <c r="AF435" s="73"/>
      <c r="AG435" s="49"/>
      <c r="AH435" s="49"/>
      <c r="AI435" s="49"/>
      <c r="AJ435" s="49"/>
      <c r="AK435" s="49"/>
      <c r="AL435" s="49"/>
      <c r="AM435" s="143"/>
      <c r="AN435" s="143"/>
      <c r="AO435" s="143"/>
      <c r="AP435" s="145"/>
      <c r="AQ435" s="145"/>
      <c r="AR435" s="145"/>
      <c r="AS435" s="137">
        <v>0</v>
      </c>
      <c r="AT435" s="73" t="s">
        <v>3344</v>
      </c>
      <c r="AU435" s="73" t="s">
        <v>117</v>
      </c>
      <c r="AV435" s="73" t="s">
        <v>117</v>
      </c>
      <c r="AW435" s="73"/>
      <c r="AX435" s="73"/>
      <c r="AY435" s="92">
        <v>0</v>
      </c>
      <c r="AZ435" s="92" t="s">
        <v>3345</v>
      </c>
      <c r="BA435" s="92" t="s">
        <v>1151</v>
      </c>
      <c r="BB435" s="178">
        <v>0</v>
      </c>
      <c r="BC435" s="147" t="s">
        <v>3346</v>
      </c>
      <c r="BD435" s="73" t="s">
        <v>117</v>
      </c>
      <c r="BE435" s="73" t="s">
        <v>117</v>
      </c>
      <c r="BF435" s="320"/>
      <c r="BG435" s="321"/>
      <c r="BH435" s="26"/>
      <c r="BI435" s="26"/>
    </row>
    <row r="436" spans="1:61" ht="120" x14ac:dyDescent="0.25">
      <c r="A436" s="25"/>
      <c r="B436" s="134">
        <v>280</v>
      </c>
      <c r="C436" s="49" t="s">
        <v>50</v>
      </c>
      <c r="D436" s="49" t="s">
        <v>101</v>
      </c>
      <c r="E436" s="49" t="s">
        <v>1291</v>
      </c>
      <c r="F436" s="49" t="s">
        <v>3166</v>
      </c>
      <c r="G436" s="49">
        <v>2025</v>
      </c>
      <c r="H436" s="49">
        <v>1</v>
      </c>
      <c r="I436" s="49">
        <v>2</v>
      </c>
      <c r="J436" s="49" t="s">
        <v>3709</v>
      </c>
      <c r="K436" s="49" t="s">
        <v>3710</v>
      </c>
      <c r="L436" s="49" t="s">
        <v>3711</v>
      </c>
      <c r="M436" s="49" t="s">
        <v>3713</v>
      </c>
      <c r="N436" s="203" t="s">
        <v>125</v>
      </c>
      <c r="O436" s="203">
        <v>1</v>
      </c>
      <c r="P436" s="394">
        <v>45870</v>
      </c>
      <c r="Q436" s="394">
        <v>46234</v>
      </c>
      <c r="R436" s="284">
        <f t="shared" si="10"/>
        <v>52</v>
      </c>
      <c r="S436" s="49"/>
      <c r="T436" s="49"/>
      <c r="U436" s="49"/>
      <c r="V436" s="50"/>
      <c r="W436" s="50"/>
      <c r="X436" s="51"/>
      <c r="Y436" s="51"/>
      <c r="Z436" s="73"/>
      <c r="AA436" s="73"/>
      <c r="AB436" s="73"/>
      <c r="AC436" s="73"/>
      <c r="AD436" s="73"/>
      <c r="AE436" s="73"/>
      <c r="AF436" s="73"/>
      <c r="AG436" s="49"/>
      <c r="AH436" s="49"/>
      <c r="AI436" s="49"/>
      <c r="AJ436" s="49"/>
      <c r="AK436" s="49"/>
      <c r="AL436" s="49"/>
      <c r="AM436" s="49"/>
      <c r="AN436" s="49"/>
      <c r="AO436" s="49"/>
      <c r="AP436" s="73"/>
      <c r="AQ436" s="73"/>
      <c r="AR436" s="73"/>
      <c r="AS436" s="141">
        <v>0</v>
      </c>
      <c r="AT436" s="73" t="s">
        <v>3344</v>
      </c>
      <c r="AU436" s="73" t="s">
        <v>117</v>
      </c>
      <c r="AV436" s="73" t="s">
        <v>117</v>
      </c>
      <c r="AW436" s="73"/>
      <c r="AX436" s="73"/>
      <c r="AY436" s="92">
        <v>0</v>
      </c>
      <c r="AZ436" s="92" t="s">
        <v>3345</v>
      </c>
      <c r="BA436" s="92" t="s">
        <v>1151</v>
      </c>
      <c r="BB436" s="178">
        <v>0</v>
      </c>
      <c r="BC436" s="147" t="s">
        <v>3346</v>
      </c>
      <c r="BD436" s="73" t="s">
        <v>117</v>
      </c>
      <c r="BE436" s="73" t="s">
        <v>117</v>
      </c>
      <c r="BF436" s="320"/>
      <c r="BG436" s="321"/>
      <c r="BH436" s="26"/>
      <c r="BI436" s="26"/>
    </row>
    <row r="437" spans="1:61" ht="120" x14ac:dyDescent="0.25">
      <c r="A437" s="25"/>
      <c r="B437" s="134">
        <v>280</v>
      </c>
      <c r="C437" s="49" t="s">
        <v>50</v>
      </c>
      <c r="D437" s="49" t="s">
        <v>101</v>
      </c>
      <c r="E437" s="49" t="s">
        <v>1291</v>
      </c>
      <c r="F437" s="49" t="s">
        <v>3166</v>
      </c>
      <c r="G437" s="49">
        <v>2025</v>
      </c>
      <c r="H437" s="49">
        <v>1</v>
      </c>
      <c r="I437" s="49">
        <v>3</v>
      </c>
      <c r="J437" s="49" t="s">
        <v>3709</v>
      </c>
      <c r="K437" s="49" t="s">
        <v>3710</v>
      </c>
      <c r="L437" s="49" t="s">
        <v>3711</v>
      </c>
      <c r="M437" s="49" t="s">
        <v>3714</v>
      </c>
      <c r="N437" s="203" t="s">
        <v>125</v>
      </c>
      <c r="O437" s="203">
        <v>2</v>
      </c>
      <c r="P437" s="394">
        <v>46204</v>
      </c>
      <c r="Q437" s="394">
        <v>46234</v>
      </c>
      <c r="R437" s="284">
        <f t="shared" si="10"/>
        <v>5</v>
      </c>
      <c r="S437" s="49"/>
      <c r="T437" s="49"/>
      <c r="U437" s="49"/>
      <c r="V437" s="50"/>
      <c r="W437" s="50"/>
      <c r="X437" s="51"/>
      <c r="Y437" s="51"/>
      <c r="Z437" s="73"/>
      <c r="AA437" s="73"/>
      <c r="AB437" s="73"/>
      <c r="AC437" s="73"/>
      <c r="AD437" s="73"/>
      <c r="AE437" s="73"/>
      <c r="AF437" s="73"/>
      <c r="AG437" s="49"/>
      <c r="AH437" s="49"/>
      <c r="AI437" s="49"/>
      <c r="AJ437" s="49"/>
      <c r="AK437" s="49"/>
      <c r="AL437" s="49"/>
      <c r="AM437" s="49"/>
      <c r="AN437" s="49"/>
      <c r="AO437" s="49"/>
      <c r="AP437" s="73" t="s">
        <v>3715</v>
      </c>
      <c r="AQ437" s="73" t="s">
        <v>3716</v>
      </c>
      <c r="AR437" s="73" t="s">
        <v>3595</v>
      </c>
      <c r="AS437" s="141">
        <v>0</v>
      </c>
      <c r="AT437" s="73" t="s">
        <v>3717</v>
      </c>
      <c r="AU437" s="73" t="s">
        <v>117</v>
      </c>
      <c r="AV437" s="73" t="s">
        <v>117</v>
      </c>
      <c r="AW437" s="73"/>
      <c r="AX437" s="73"/>
      <c r="AY437" s="92">
        <v>0</v>
      </c>
      <c r="AZ437" s="92" t="s">
        <v>3345</v>
      </c>
      <c r="BA437" s="92" t="s">
        <v>1151</v>
      </c>
      <c r="BB437" s="178">
        <v>0</v>
      </c>
      <c r="BC437" s="147" t="s">
        <v>3346</v>
      </c>
      <c r="BD437" s="73" t="s">
        <v>117</v>
      </c>
      <c r="BE437" s="73" t="s">
        <v>117</v>
      </c>
      <c r="BF437" s="320"/>
      <c r="BG437" s="321"/>
      <c r="BH437" s="26"/>
      <c r="BI437" s="26"/>
    </row>
    <row r="438" spans="1:61" ht="120" x14ac:dyDescent="0.25">
      <c r="A438" s="25"/>
      <c r="B438" s="134">
        <v>280</v>
      </c>
      <c r="C438" s="49" t="s">
        <v>50</v>
      </c>
      <c r="D438" s="49" t="s">
        <v>101</v>
      </c>
      <c r="E438" s="49" t="s">
        <v>1291</v>
      </c>
      <c r="F438" s="49" t="s">
        <v>3166</v>
      </c>
      <c r="G438" s="49">
        <v>2025</v>
      </c>
      <c r="H438" s="49">
        <v>1</v>
      </c>
      <c r="I438" s="49">
        <v>4</v>
      </c>
      <c r="J438" s="49" t="s">
        <v>3709</v>
      </c>
      <c r="K438" s="49" t="s">
        <v>3710</v>
      </c>
      <c r="L438" s="49" t="s">
        <v>3711</v>
      </c>
      <c r="M438" s="49" t="s">
        <v>3718</v>
      </c>
      <c r="N438" s="199" t="s">
        <v>125</v>
      </c>
      <c r="O438" s="203">
        <v>1</v>
      </c>
      <c r="P438" s="394">
        <v>46204</v>
      </c>
      <c r="Q438" s="394">
        <v>46234</v>
      </c>
      <c r="R438" s="284">
        <f t="shared" si="10"/>
        <v>5</v>
      </c>
      <c r="S438" s="49"/>
      <c r="T438" s="49"/>
      <c r="U438" s="49"/>
      <c r="V438" s="50"/>
      <c r="W438" s="50"/>
      <c r="X438" s="51"/>
      <c r="Y438" s="51"/>
      <c r="Z438" s="73"/>
      <c r="AA438" s="73"/>
      <c r="AB438" s="73"/>
      <c r="AC438" s="73"/>
      <c r="AD438" s="73"/>
      <c r="AE438" s="73"/>
      <c r="AF438" s="73"/>
      <c r="AG438" s="49"/>
      <c r="AH438" s="49"/>
      <c r="AI438" s="49"/>
      <c r="AJ438" s="49"/>
      <c r="AK438" s="49"/>
      <c r="AL438" s="49"/>
      <c r="AM438" s="49"/>
      <c r="AN438" s="49"/>
      <c r="AO438" s="49"/>
      <c r="AP438" s="73" t="s">
        <v>3715</v>
      </c>
      <c r="AQ438" s="73" t="s">
        <v>3716</v>
      </c>
      <c r="AR438" s="73" t="s">
        <v>3595</v>
      </c>
      <c r="AS438" s="141">
        <v>0</v>
      </c>
      <c r="AT438" s="73" t="s">
        <v>3717</v>
      </c>
      <c r="AU438" s="73" t="s">
        <v>117</v>
      </c>
      <c r="AV438" s="73" t="s">
        <v>117</v>
      </c>
      <c r="AW438" s="73"/>
      <c r="AX438" s="73"/>
      <c r="AY438" s="92">
        <v>0</v>
      </c>
      <c r="AZ438" s="92" t="s">
        <v>3345</v>
      </c>
      <c r="BA438" s="92" t="s">
        <v>1151</v>
      </c>
      <c r="BB438" s="178">
        <v>0</v>
      </c>
      <c r="BC438" s="147" t="s">
        <v>3346</v>
      </c>
      <c r="BD438" s="73" t="s">
        <v>117</v>
      </c>
      <c r="BE438" s="73" t="s">
        <v>117</v>
      </c>
      <c r="BF438" s="320"/>
      <c r="BG438" s="321"/>
      <c r="BH438" s="26"/>
      <c r="BI438" s="26"/>
    </row>
    <row r="439" spans="1:61" ht="84" x14ac:dyDescent="0.25">
      <c r="A439" s="25"/>
      <c r="B439" s="134">
        <v>281</v>
      </c>
      <c r="C439" s="49" t="s">
        <v>50</v>
      </c>
      <c r="D439" s="49" t="s">
        <v>101</v>
      </c>
      <c r="E439" s="49" t="s">
        <v>561</v>
      </c>
      <c r="F439" s="49" t="s">
        <v>2580</v>
      </c>
      <c r="G439" s="49">
        <v>2025</v>
      </c>
      <c r="H439" s="57">
        <v>1</v>
      </c>
      <c r="I439" s="57">
        <v>1</v>
      </c>
      <c r="J439" s="49" t="s">
        <v>3719</v>
      </c>
      <c r="K439" s="49" t="s">
        <v>3720</v>
      </c>
      <c r="L439" s="49" t="s">
        <v>3721</v>
      </c>
      <c r="M439" s="49" t="s">
        <v>3722</v>
      </c>
      <c r="N439" s="49" t="s">
        <v>3723</v>
      </c>
      <c r="O439" s="42">
        <v>1</v>
      </c>
      <c r="P439" s="43">
        <v>45931</v>
      </c>
      <c r="Q439" s="43">
        <v>46022</v>
      </c>
      <c r="R439" s="284">
        <f t="shared" si="10"/>
        <v>13</v>
      </c>
      <c r="S439" s="49"/>
      <c r="T439" s="49"/>
      <c r="U439" s="49"/>
      <c r="V439" s="50"/>
      <c r="W439" s="50"/>
      <c r="X439" s="51"/>
      <c r="Y439" s="51"/>
      <c r="Z439" s="73"/>
      <c r="AA439" s="73"/>
      <c r="AB439" s="73"/>
      <c r="AC439" s="73"/>
      <c r="AD439" s="73"/>
      <c r="AE439" s="73"/>
      <c r="AF439" s="73"/>
      <c r="AG439" s="49"/>
      <c r="AH439" s="49"/>
      <c r="AI439" s="49"/>
      <c r="AJ439" s="49"/>
      <c r="AK439" s="49"/>
      <c r="AL439" s="49"/>
      <c r="AM439" s="49"/>
      <c r="AN439" s="49"/>
      <c r="AO439" s="49"/>
      <c r="AP439" s="49"/>
      <c r="AQ439" s="49"/>
      <c r="AR439" s="49"/>
      <c r="AS439" s="49"/>
      <c r="AT439" s="49"/>
      <c r="AU439" s="49"/>
      <c r="AV439" s="49"/>
      <c r="AW439" s="49"/>
      <c r="AX439" s="49"/>
      <c r="AY439" s="184">
        <v>1</v>
      </c>
      <c r="AZ439" s="183" t="s">
        <v>3724</v>
      </c>
      <c r="BA439" s="182" t="s">
        <v>2869</v>
      </c>
      <c r="BB439" s="73">
        <v>0</v>
      </c>
      <c r="BC439" s="186" t="s">
        <v>3725</v>
      </c>
      <c r="BD439" s="73" t="s">
        <v>62</v>
      </c>
      <c r="BE439" s="73" t="s">
        <v>62</v>
      </c>
      <c r="BF439" s="203"/>
      <c r="BG439" s="315"/>
      <c r="BH439" s="26"/>
      <c r="BI439" s="26"/>
    </row>
    <row r="440" spans="1:61" ht="84" x14ac:dyDescent="0.25">
      <c r="A440" s="25"/>
      <c r="B440" s="134">
        <v>281</v>
      </c>
      <c r="C440" s="49" t="s">
        <v>50</v>
      </c>
      <c r="D440" s="49" t="s">
        <v>101</v>
      </c>
      <c r="E440" s="49" t="s">
        <v>561</v>
      </c>
      <c r="F440" s="49" t="s">
        <v>2580</v>
      </c>
      <c r="G440" s="49">
        <v>2025</v>
      </c>
      <c r="H440" s="57">
        <v>1</v>
      </c>
      <c r="I440" s="57">
        <v>2</v>
      </c>
      <c r="J440" s="49" t="s">
        <v>3719</v>
      </c>
      <c r="K440" s="49" t="s">
        <v>3720</v>
      </c>
      <c r="L440" s="49" t="s">
        <v>3721</v>
      </c>
      <c r="M440" s="49" t="s">
        <v>3726</v>
      </c>
      <c r="N440" s="49" t="s">
        <v>3727</v>
      </c>
      <c r="O440" s="42">
        <v>1</v>
      </c>
      <c r="P440" s="43">
        <v>45931</v>
      </c>
      <c r="Q440" s="43">
        <v>46112</v>
      </c>
      <c r="R440" s="284">
        <f t="shared" si="10"/>
        <v>26</v>
      </c>
      <c r="S440" s="49"/>
      <c r="T440" s="49"/>
      <c r="U440" s="49"/>
      <c r="V440" s="50"/>
      <c r="W440" s="50"/>
      <c r="X440" s="51"/>
      <c r="Y440" s="51"/>
      <c r="Z440" s="73"/>
      <c r="AA440" s="73"/>
      <c r="AB440" s="73"/>
      <c r="AC440" s="73"/>
      <c r="AD440" s="73"/>
      <c r="AE440" s="73"/>
      <c r="AF440" s="73"/>
      <c r="AG440" s="49"/>
      <c r="AH440" s="49"/>
      <c r="AI440" s="49"/>
      <c r="AJ440" s="49"/>
      <c r="AK440" s="49"/>
      <c r="AL440" s="49"/>
      <c r="AM440" s="49"/>
      <c r="AN440" s="49"/>
      <c r="AO440" s="49"/>
      <c r="AP440" s="49"/>
      <c r="AQ440" s="49"/>
      <c r="AR440" s="49"/>
      <c r="AS440" s="49"/>
      <c r="AT440" s="49"/>
      <c r="AU440" s="49"/>
      <c r="AV440" s="49"/>
      <c r="AW440" s="49"/>
      <c r="AX440" s="49"/>
      <c r="AY440" s="141">
        <v>0</v>
      </c>
      <c r="AZ440" s="73" t="s">
        <v>3728</v>
      </c>
      <c r="BA440" s="73"/>
      <c r="BB440" s="73">
        <v>0</v>
      </c>
      <c r="BC440" s="73" t="s">
        <v>3729</v>
      </c>
      <c r="BD440" s="73" t="s">
        <v>117</v>
      </c>
      <c r="BE440" s="73" t="s">
        <v>117</v>
      </c>
      <c r="BF440" s="203"/>
      <c r="BG440" s="315"/>
      <c r="BH440" s="26"/>
      <c r="BI440" s="26"/>
    </row>
    <row r="441" spans="1:61" ht="84" x14ac:dyDescent="0.25">
      <c r="A441" s="25"/>
      <c r="B441" s="134">
        <v>281</v>
      </c>
      <c r="C441" s="49" t="s">
        <v>50</v>
      </c>
      <c r="D441" s="49" t="s">
        <v>101</v>
      </c>
      <c r="E441" s="49" t="s">
        <v>561</v>
      </c>
      <c r="F441" s="49" t="s">
        <v>2580</v>
      </c>
      <c r="G441" s="49">
        <v>2025</v>
      </c>
      <c r="H441" s="57">
        <v>1</v>
      </c>
      <c r="I441" s="57">
        <v>3</v>
      </c>
      <c r="J441" s="49" t="s">
        <v>3719</v>
      </c>
      <c r="K441" s="49" t="s">
        <v>3720</v>
      </c>
      <c r="L441" s="49" t="s">
        <v>3721</v>
      </c>
      <c r="M441" s="49" t="s">
        <v>3730</v>
      </c>
      <c r="N441" s="49" t="s">
        <v>3278</v>
      </c>
      <c r="O441" s="42">
        <v>1</v>
      </c>
      <c r="P441" s="43">
        <v>45931</v>
      </c>
      <c r="Q441" s="43">
        <v>46053</v>
      </c>
      <c r="R441" s="284">
        <f t="shared" si="10"/>
        <v>18</v>
      </c>
      <c r="S441" s="49"/>
      <c r="T441" s="49"/>
      <c r="U441" s="49"/>
      <c r="V441" s="50"/>
      <c r="W441" s="50"/>
      <c r="X441" s="51"/>
      <c r="Y441" s="51"/>
      <c r="Z441" s="73"/>
      <c r="AA441" s="73"/>
      <c r="AB441" s="73"/>
      <c r="AC441" s="73"/>
      <c r="AD441" s="73"/>
      <c r="AE441" s="73"/>
      <c r="AF441" s="73"/>
      <c r="AG441" s="49"/>
      <c r="AH441" s="49"/>
      <c r="AI441" s="49"/>
      <c r="AJ441" s="49"/>
      <c r="AK441" s="49"/>
      <c r="AL441" s="49"/>
      <c r="AM441" s="49"/>
      <c r="AN441" s="49"/>
      <c r="AO441" s="49"/>
      <c r="AP441" s="49"/>
      <c r="AQ441" s="49"/>
      <c r="AR441" s="49"/>
      <c r="AS441" s="49"/>
      <c r="AT441" s="49"/>
      <c r="AU441" s="49"/>
      <c r="AV441" s="49"/>
      <c r="AW441" s="49"/>
      <c r="AX441" s="49"/>
      <c r="AY441" s="141">
        <v>0</v>
      </c>
      <c r="AZ441" s="73" t="s">
        <v>3728</v>
      </c>
      <c r="BA441" s="73"/>
      <c r="BB441" s="73">
        <v>0</v>
      </c>
      <c r="BC441" s="73" t="s">
        <v>3729</v>
      </c>
      <c r="BD441" s="73" t="s">
        <v>117</v>
      </c>
      <c r="BE441" s="73" t="s">
        <v>117</v>
      </c>
      <c r="BF441" s="203"/>
      <c r="BG441" s="315"/>
      <c r="BH441" s="26"/>
      <c r="BI441" s="26"/>
    </row>
    <row r="442" spans="1:61" ht="156" x14ac:dyDescent="0.25">
      <c r="A442" s="25"/>
      <c r="B442" s="134">
        <v>282</v>
      </c>
      <c r="C442" s="49" t="s">
        <v>50</v>
      </c>
      <c r="D442" s="49" t="s">
        <v>101</v>
      </c>
      <c r="E442" s="49" t="s">
        <v>561</v>
      </c>
      <c r="F442" s="49" t="s">
        <v>2756</v>
      </c>
      <c r="G442" s="49">
        <v>2025</v>
      </c>
      <c r="H442" s="57">
        <v>2</v>
      </c>
      <c r="I442" s="57">
        <v>1</v>
      </c>
      <c r="J442" s="49" t="s">
        <v>3731</v>
      </c>
      <c r="K442" s="49" t="s">
        <v>3732</v>
      </c>
      <c r="L442" s="49" t="s">
        <v>3733</v>
      </c>
      <c r="M442" s="49" t="s">
        <v>3734</v>
      </c>
      <c r="N442" s="49" t="s">
        <v>3735</v>
      </c>
      <c r="O442" s="42">
        <v>1</v>
      </c>
      <c r="P442" s="43">
        <v>45931</v>
      </c>
      <c r="Q442" s="43">
        <v>46022</v>
      </c>
      <c r="R442" s="284">
        <f t="shared" si="10"/>
        <v>13</v>
      </c>
      <c r="S442" s="49"/>
      <c r="T442" s="49"/>
      <c r="U442" s="49"/>
      <c r="V442" s="50"/>
      <c r="W442" s="50"/>
      <c r="X442" s="51"/>
      <c r="Y442" s="51"/>
      <c r="Z442" s="73"/>
      <c r="AA442" s="73"/>
      <c r="AB442" s="73"/>
      <c r="AC442" s="73"/>
      <c r="AD442" s="73"/>
      <c r="AE442" s="73"/>
      <c r="AF442" s="73"/>
      <c r="AG442" s="49"/>
      <c r="AH442" s="49"/>
      <c r="AI442" s="49"/>
      <c r="AJ442" s="49"/>
      <c r="AK442" s="49"/>
      <c r="AL442" s="49"/>
      <c r="AM442" s="49"/>
      <c r="AN442" s="49"/>
      <c r="AO442" s="49"/>
      <c r="AP442" s="49"/>
      <c r="AQ442" s="49"/>
      <c r="AR442" s="49"/>
      <c r="AS442" s="49"/>
      <c r="AT442" s="49"/>
      <c r="AU442" s="49"/>
      <c r="AV442" s="49"/>
      <c r="AW442" s="49"/>
      <c r="AX442" s="49"/>
      <c r="AY442" s="184">
        <v>1</v>
      </c>
      <c r="AZ442" s="183" t="s">
        <v>3736</v>
      </c>
      <c r="BA442" s="182" t="s">
        <v>2894</v>
      </c>
      <c r="BB442" s="73">
        <v>0</v>
      </c>
      <c r="BC442" s="49" t="s">
        <v>3737</v>
      </c>
      <c r="BD442" s="73" t="s">
        <v>62</v>
      </c>
      <c r="BE442" s="73" t="s">
        <v>62</v>
      </c>
      <c r="BF442" s="203"/>
      <c r="BG442" s="315"/>
      <c r="BH442" s="26"/>
      <c r="BI442" s="26"/>
    </row>
    <row r="443" spans="1:61" ht="156" x14ac:dyDescent="0.25">
      <c r="A443" s="25"/>
      <c r="B443" s="134">
        <v>282</v>
      </c>
      <c r="C443" s="49" t="s">
        <v>50</v>
      </c>
      <c r="D443" s="49" t="s">
        <v>101</v>
      </c>
      <c r="E443" s="49" t="s">
        <v>561</v>
      </c>
      <c r="F443" s="49" t="s">
        <v>2756</v>
      </c>
      <c r="G443" s="49">
        <v>2025</v>
      </c>
      <c r="H443" s="57">
        <v>2</v>
      </c>
      <c r="I443" s="57">
        <v>2</v>
      </c>
      <c r="J443" s="49" t="s">
        <v>3731</v>
      </c>
      <c r="K443" s="49" t="s">
        <v>3732</v>
      </c>
      <c r="L443" s="49" t="s">
        <v>3733</v>
      </c>
      <c r="M443" s="49" t="s">
        <v>3738</v>
      </c>
      <c r="N443" s="49" t="s">
        <v>3739</v>
      </c>
      <c r="O443" s="42">
        <v>1</v>
      </c>
      <c r="P443" s="43">
        <v>45931</v>
      </c>
      <c r="Q443" s="43">
        <v>46053</v>
      </c>
      <c r="R443" s="284">
        <f t="shared" si="10"/>
        <v>18</v>
      </c>
      <c r="S443" s="49"/>
      <c r="T443" s="49"/>
      <c r="U443" s="49"/>
      <c r="V443" s="50"/>
      <c r="W443" s="50"/>
      <c r="X443" s="51"/>
      <c r="Y443" s="51"/>
      <c r="Z443" s="73"/>
      <c r="AA443" s="73"/>
      <c r="AB443" s="73"/>
      <c r="AC443" s="73"/>
      <c r="AD443" s="73"/>
      <c r="AE443" s="73"/>
      <c r="AF443" s="73"/>
      <c r="AG443" s="49"/>
      <c r="AH443" s="49"/>
      <c r="AI443" s="49"/>
      <c r="AJ443" s="49"/>
      <c r="AK443" s="49"/>
      <c r="AL443" s="49"/>
      <c r="AM443" s="49"/>
      <c r="AN443" s="49"/>
      <c r="AO443" s="49"/>
      <c r="AP443" s="49"/>
      <c r="AQ443" s="49"/>
      <c r="AR443" s="49"/>
      <c r="AS443" s="49"/>
      <c r="AT443" s="49"/>
      <c r="AU443" s="49"/>
      <c r="AV443" s="49"/>
      <c r="AW443" s="49"/>
      <c r="AX443" s="49"/>
      <c r="AY443" s="141">
        <v>0</v>
      </c>
      <c r="AZ443" s="73" t="s">
        <v>3728</v>
      </c>
      <c r="BA443" s="73"/>
      <c r="BB443" s="73">
        <v>0</v>
      </c>
      <c r="BC443" s="73" t="s">
        <v>3729</v>
      </c>
      <c r="BD443" s="73" t="s">
        <v>117</v>
      </c>
      <c r="BE443" s="73" t="s">
        <v>117</v>
      </c>
      <c r="BF443" s="203"/>
      <c r="BG443" s="315"/>
      <c r="BH443" s="26"/>
      <c r="BI443" s="26"/>
    </row>
    <row r="444" spans="1:61" ht="156" x14ac:dyDescent="0.25">
      <c r="A444" s="25"/>
      <c r="B444" s="134">
        <v>282</v>
      </c>
      <c r="C444" s="49" t="s">
        <v>50</v>
      </c>
      <c r="D444" s="49" t="s">
        <v>101</v>
      </c>
      <c r="E444" s="49" t="s">
        <v>561</v>
      </c>
      <c r="F444" s="49" t="s">
        <v>2756</v>
      </c>
      <c r="G444" s="49">
        <v>2025</v>
      </c>
      <c r="H444" s="57">
        <v>2</v>
      </c>
      <c r="I444" s="57">
        <v>3</v>
      </c>
      <c r="J444" s="49" t="s">
        <v>3731</v>
      </c>
      <c r="K444" s="49" t="s">
        <v>3732</v>
      </c>
      <c r="L444" s="49" t="s">
        <v>3733</v>
      </c>
      <c r="M444" s="49" t="s">
        <v>3740</v>
      </c>
      <c r="N444" s="49" t="s">
        <v>3741</v>
      </c>
      <c r="O444" s="42">
        <v>1</v>
      </c>
      <c r="P444" s="43">
        <v>45931</v>
      </c>
      <c r="Q444" s="43">
        <v>46112</v>
      </c>
      <c r="R444" s="284">
        <f t="shared" si="10"/>
        <v>26</v>
      </c>
      <c r="S444" s="49"/>
      <c r="T444" s="49"/>
      <c r="U444" s="49"/>
      <c r="V444" s="50"/>
      <c r="W444" s="50"/>
      <c r="X444" s="51"/>
      <c r="Y444" s="51"/>
      <c r="Z444" s="73"/>
      <c r="AA444" s="73"/>
      <c r="AB444" s="73"/>
      <c r="AC444" s="73"/>
      <c r="AD444" s="73"/>
      <c r="AE444" s="73"/>
      <c r="AF444" s="73"/>
      <c r="AG444" s="49"/>
      <c r="AH444" s="49"/>
      <c r="AI444" s="49"/>
      <c r="AJ444" s="49"/>
      <c r="AK444" s="49"/>
      <c r="AL444" s="49"/>
      <c r="AM444" s="49"/>
      <c r="AN444" s="49"/>
      <c r="AO444" s="49"/>
      <c r="AP444" s="49"/>
      <c r="AQ444" s="49"/>
      <c r="AR444" s="49"/>
      <c r="AS444" s="49"/>
      <c r="AT444" s="49"/>
      <c r="AU444" s="49"/>
      <c r="AV444" s="49"/>
      <c r="AW444" s="49"/>
      <c r="AX444" s="49"/>
      <c r="AY444" s="141">
        <v>0</v>
      </c>
      <c r="AZ444" s="73" t="s">
        <v>3728</v>
      </c>
      <c r="BA444" s="73"/>
      <c r="BB444" s="73">
        <v>0</v>
      </c>
      <c r="BC444" s="73" t="s">
        <v>3729</v>
      </c>
      <c r="BD444" s="73" t="s">
        <v>117</v>
      </c>
      <c r="BE444" s="73" t="s">
        <v>117</v>
      </c>
      <c r="BF444" s="203"/>
      <c r="BG444" s="315"/>
      <c r="BH444" s="26"/>
      <c r="BI444" s="26"/>
    </row>
    <row r="445" spans="1:61" ht="156" x14ac:dyDescent="0.25">
      <c r="A445" s="25"/>
      <c r="B445" s="134">
        <v>282</v>
      </c>
      <c r="C445" s="49" t="s">
        <v>50</v>
      </c>
      <c r="D445" s="49" t="s">
        <v>101</v>
      </c>
      <c r="E445" s="49" t="s">
        <v>561</v>
      </c>
      <c r="F445" s="49" t="s">
        <v>2756</v>
      </c>
      <c r="G445" s="49">
        <v>2025</v>
      </c>
      <c r="H445" s="57">
        <v>2</v>
      </c>
      <c r="I445" s="57">
        <v>4</v>
      </c>
      <c r="J445" s="49" t="s">
        <v>3731</v>
      </c>
      <c r="K445" s="49" t="s">
        <v>3732</v>
      </c>
      <c r="L445" s="49" t="s">
        <v>3733</v>
      </c>
      <c r="M445" s="49" t="s">
        <v>3742</v>
      </c>
      <c r="N445" s="49" t="s">
        <v>3743</v>
      </c>
      <c r="O445" s="42">
        <v>2</v>
      </c>
      <c r="P445" s="43">
        <v>45931</v>
      </c>
      <c r="Q445" s="43">
        <v>46203</v>
      </c>
      <c r="R445" s="284">
        <f t="shared" si="10"/>
        <v>39</v>
      </c>
      <c r="S445" s="49"/>
      <c r="T445" s="49"/>
      <c r="U445" s="49"/>
      <c r="V445" s="50"/>
      <c r="W445" s="50"/>
      <c r="X445" s="51"/>
      <c r="Y445" s="51"/>
      <c r="Z445" s="73"/>
      <c r="AA445" s="73"/>
      <c r="AB445" s="73"/>
      <c r="AC445" s="73"/>
      <c r="AD445" s="73"/>
      <c r="AE445" s="73"/>
      <c r="AF445" s="73"/>
      <c r="AG445" s="49"/>
      <c r="AH445" s="49"/>
      <c r="AI445" s="49"/>
      <c r="AJ445" s="49"/>
      <c r="AK445" s="49"/>
      <c r="AL445" s="49"/>
      <c r="AM445" s="49"/>
      <c r="AN445" s="49"/>
      <c r="AO445" s="49"/>
      <c r="AP445" s="49"/>
      <c r="AQ445" s="49"/>
      <c r="AR445" s="49"/>
      <c r="AS445" s="49"/>
      <c r="AT445" s="49"/>
      <c r="AU445" s="49"/>
      <c r="AV445" s="49"/>
      <c r="AW445" s="49"/>
      <c r="AX445" s="49"/>
      <c r="AY445" s="141">
        <v>0</v>
      </c>
      <c r="AZ445" s="73" t="s">
        <v>3728</v>
      </c>
      <c r="BA445" s="73"/>
      <c r="BB445" s="73">
        <v>0</v>
      </c>
      <c r="BC445" s="73" t="s">
        <v>3729</v>
      </c>
      <c r="BD445" s="73" t="s">
        <v>117</v>
      </c>
      <c r="BE445" s="73" t="s">
        <v>117</v>
      </c>
      <c r="BF445" s="203"/>
      <c r="BG445" s="315"/>
      <c r="BH445" s="26"/>
      <c r="BI445" s="26"/>
    </row>
    <row r="446" spans="1:61" ht="120" x14ac:dyDescent="0.25">
      <c r="A446" s="25"/>
      <c r="B446" s="134">
        <v>283</v>
      </c>
      <c r="C446" s="49" t="s">
        <v>50</v>
      </c>
      <c r="D446" s="49" t="s">
        <v>101</v>
      </c>
      <c r="E446" s="49" t="s">
        <v>561</v>
      </c>
      <c r="F446" s="49" t="s">
        <v>3644</v>
      </c>
      <c r="G446" s="49">
        <v>2025</v>
      </c>
      <c r="H446" s="57">
        <v>3</v>
      </c>
      <c r="I446" s="57">
        <v>1</v>
      </c>
      <c r="J446" s="49" t="s">
        <v>3744</v>
      </c>
      <c r="K446" s="49" t="s">
        <v>3720</v>
      </c>
      <c r="L446" s="49" t="s">
        <v>3721</v>
      </c>
      <c r="M446" s="49" t="s">
        <v>3722</v>
      </c>
      <c r="N446" s="49" t="s">
        <v>3723</v>
      </c>
      <c r="O446" s="42">
        <v>1</v>
      </c>
      <c r="P446" s="43">
        <v>45931</v>
      </c>
      <c r="Q446" s="43">
        <v>46022</v>
      </c>
      <c r="R446" s="284">
        <f t="shared" si="10"/>
        <v>13</v>
      </c>
      <c r="S446" s="49"/>
      <c r="T446" s="49"/>
      <c r="U446" s="49"/>
      <c r="V446" s="50"/>
      <c r="W446" s="50"/>
      <c r="X446" s="51"/>
      <c r="Y446" s="51"/>
      <c r="Z446" s="73"/>
      <c r="AA446" s="73"/>
      <c r="AB446" s="73"/>
      <c r="AC446" s="73"/>
      <c r="AD446" s="73"/>
      <c r="AE446" s="73"/>
      <c r="AF446" s="73"/>
      <c r="AG446" s="49"/>
      <c r="AH446" s="49"/>
      <c r="AI446" s="49"/>
      <c r="AJ446" s="49"/>
      <c r="AK446" s="49"/>
      <c r="AL446" s="49"/>
      <c r="AM446" s="49"/>
      <c r="AN446" s="49"/>
      <c r="AO446" s="49"/>
      <c r="AP446" s="49"/>
      <c r="AQ446" s="49"/>
      <c r="AR446" s="49"/>
      <c r="AS446" s="49"/>
      <c r="AT446" s="49"/>
      <c r="AU446" s="49"/>
      <c r="AV446" s="49"/>
      <c r="AW446" s="49"/>
      <c r="AX446" s="49"/>
      <c r="AY446" s="184">
        <v>1</v>
      </c>
      <c r="AZ446" s="183" t="s">
        <v>3745</v>
      </c>
      <c r="BA446" s="182" t="s">
        <v>2913</v>
      </c>
      <c r="BB446" s="73">
        <v>0</v>
      </c>
      <c r="BC446" s="186" t="s">
        <v>3746</v>
      </c>
      <c r="BD446" s="73" t="s">
        <v>62</v>
      </c>
      <c r="BE446" s="73" t="s">
        <v>62</v>
      </c>
      <c r="BF446" s="203"/>
      <c r="BG446" s="315"/>
      <c r="BH446" s="26"/>
      <c r="BI446" s="26"/>
    </row>
    <row r="447" spans="1:61" ht="120" x14ac:dyDescent="0.25">
      <c r="A447" s="25"/>
      <c r="B447" s="134">
        <v>283</v>
      </c>
      <c r="C447" s="49" t="s">
        <v>50</v>
      </c>
      <c r="D447" s="49" t="s">
        <v>101</v>
      </c>
      <c r="E447" s="49" t="s">
        <v>561</v>
      </c>
      <c r="F447" s="49" t="s">
        <v>3644</v>
      </c>
      <c r="G447" s="49">
        <v>2025</v>
      </c>
      <c r="H447" s="57">
        <v>3</v>
      </c>
      <c r="I447" s="57">
        <v>2</v>
      </c>
      <c r="J447" s="49" t="s">
        <v>3744</v>
      </c>
      <c r="K447" s="49" t="s">
        <v>3720</v>
      </c>
      <c r="L447" s="49" t="s">
        <v>3721</v>
      </c>
      <c r="M447" s="49" t="s">
        <v>3747</v>
      </c>
      <c r="N447" s="49" t="s">
        <v>3278</v>
      </c>
      <c r="O447" s="42">
        <v>1</v>
      </c>
      <c r="P447" s="43">
        <v>45931</v>
      </c>
      <c r="Q447" s="43">
        <v>45991</v>
      </c>
      <c r="R447" s="284">
        <f t="shared" si="10"/>
        <v>9</v>
      </c>
      <c r="S447" s="49"/>
      <c r="T447" s="49"/>
      <c r="U447" s="49"/>
      <c r="V447" s="50"/>
      <c r="W447" s="50"/>
      <c r="X447" s="51"/>
      <c r="Y447" s="51"/>
      <c r="Z447" s="73"/>
      <c r="AA447" s="73"/>
      <c r="AB447" s="73"/>
      <c r="AC447" s="73"/>
      <c r="AD447" s="73"/>
      <c r="AE447" s="73"/>
      <c r="AF447" s="73"/>
      <c r="AG447" s="49"/>
      <c r="AH447" s="49"/>
      <c r="AI447" s="49"/>
      <c r="AJ447" s="49"/>
      <c r="AK447" s="49"/>
      <c r="AL447" s="49"/>
      <c r="AM447" s="49"/>
      <c r="AN447" s="49"/>
      <c r="AO447" s="49"/>
      <c r="AP447" s="49"/>
      <c r="AQ447" s="49"/>
      <c r="AR447" s="49"/>
      <c r="AS447" s="49"/>
      <c r="AT447" s="49"/>
      <c r="AU447" s="49"/>
      <c r="AV447" s="49"/>
      <c r="AW447" s="49"/>
      <c r="AX447" s="49"/>
      <c r="AY447" s="184">
        <v>1</v>
      </c>
      <c r="AZ447" s="183" t="s">
        <v>3748</v>
      </c>
      <c r="BA447" s="182" t="s">
        <v>2922</v>
      </c>
      <c r="BB447" s="73">
        <v>0</v>
      </c>
      <c r="BC447" s="186" t="s">
        <v>3749</v>
      </c>
      <c r="BD447" s="73" t="s">
        <v>62</v>
      </c>
      <c r="BE447" s="73" t="s">
        <v>62</v>
      </c>
      <c r="BF447" s="203"/>
      <c r="BG447" s="315"/>
      <c r="BH447" s="26"/>
      <c r="BI447" s="26"/>
    </row>
    <row r="448" spans="1:61" ht="120" x14ac:dyDescent="0.25">
      <c r="A448" s="25"/>
      <c r="B448" s="134">
        <v>283</v>
      </c>
      <c r="C448" s="49" t="s">
        <v>50</v>
      </c>
      <c r="D448" s="49" t="s">
        <v>101</v>
      </c>
      <c r="E448" s="49" t="s">
        <v>561</v>
      </c>
      <c r="F448" s="49" t="s">
        <v>3644</v>
      </c>
      <c r="G448" s="49">
        <v>2025</v>
      </c>
      <c r="H448" s="57">
        <v>3</v>
      </c>
      <c r="I448" s="57">
        <v>3</v>
      </c>
      <c r="J448" s="49" t="s">
        <v>3744</v>
      </c>
      <c r="K448" s="49" t="s">
        <v>3720</v>
      </c>
      <c r="L448" s="49" t="s">
        <v>3721</v>
      </c>
      <c r="M448" s="49" t="s">
        <v>3750</v>
      </c>
      <c r="N448" s="49" t="s">
        <v>3751</v>
      </c>
      <c r="O448" s="42">
        <v>2</v>
      </c>
      <c r="P448" s="43">
        <v>45931</v>
      </c>
      <c r="Q448" s="43">
        <v>46112</v>
      </c>
      <c r="R448" s="284">
        <f t="shared" si="10"/>
        <v>26</v>
      </c>
      <c r="S448" s="49"/>
      <c r="T448" s="49"/>
      <c r="U448" s="49"/>
      <c r="V448" s="50"/>
      <c r="W448" s="50"/>
      <c r="X448" s="51"/>
      <c r="Y448" s="51"/>
      <c r="Z448" s="73"/>
      <c r="AA448" s="73"/>
      <c r="AB448" s="73"/>
      <c r="AC448" s="73"/>
      <c r="AD448" s="73"/>
      <c r="AE448" s="73"/>
      <c r="AF448" s="73"/>
      <c r="AG448" s="49"/>
      <c r="AH448" s="49"/>
      <c r="AI448" s="49"/>
      <c r="AJ448" s="49"/>
      <c r="AK448" s="49"/>
      <c r="AL448" s="49"/>
      <c r="AM448" s="49"/>
      <c r="AN448" s="49"/>
      <c r="AO448" s="49"/>
      <c r="AP448" s="49"/>
      <c r="AQ448" s="49"/>
      <c r="AR448" s="49"/>
      <c r="AS448" s="49"/>
      <c r="AT448" s="49"/>
      <c r="AU448" s="49"/>
      <c r="AV448" s="49"/>
      <c r="AW448" s="49"/>
      <c r="AX448" s="49"/>
      <c r="AY448" s="141">
        <v>0</v>
      </c>
      <c r="AZ448" s="73" t="s">
        <v>3728</v>
      </c>
      <c r="BA448" s="73"/>
      <c r="BB448" s="73">
        <v>0</v>
      </c>
      <c r="BC448" s="73" t="s">
        <v>3729</v>
      </c>
      <c r="BD448" s="73" t="s">
        <v>117</v>
      </c>
      <c r="BE448" s="73" t="s">
        <v>117</v>
      </c>
      <c r="BF448" s="203"/>
      <c r="BG448" s="315"/>
      <c r="BH448" s="26"/>
      <c r="BI448" s="26"/>
    </row>
    <row r="449" spans="1:61" ht="132" x14ac:dyDescent="0.25">
      <c r="A449" s="25"/>
      <c r="B449" s="134">
        <v>284</v>
      </c>
      <c r="C449" s="49" t="s">
        <v>50</v>
      </c>
      <c r="D449" s="49" t="s">
        <v>101</v>
      </c>
      <c r="E449" s="49" t="s">
        <v>561</v>
      </c>
      <c r="F449" s="49" t="s">
        <v>2756</v>
      </c>
      <c r="G449" s="49">
        <v>2025</v>
      </c>
      <c r="H449" s="57">
        <v>4</v>
      </c>
      <c r="I449" s="57">
        <v>1</v>
      </c>
      <c r="J449" s="49" t="s">
        <v>3752</v>
      </c>
      <c r="K449" s="49" t="s">
        <v>3753</v>
      </c>
      <c r="L449" s="49" t="s">
        <v>3754</v>
      </c>
      <c r="M449" s="49" t="s">
        <v>3755</v>
      </c>
      <c r="N449" s="49" t="s">
        <v>3756</v>
      </c>
      <c r="O449" s="42">
        <v>1</v>
      </c>
      <c r="P449" s="43">
        <v>45931</v>
      </c>
      <c r="Q449" s="43">
        <v>46112</v>
      </c>
      <c r="R449" s="284">
        <f t="shared" si="10"/>
        <v>26</v>
      </c>
      <c r="S449" s="49"/>
      <c r="T449" s="49"/>
      <c r="U449" s="49"/>
      <c r="V449" s="50"/>
      <c r="W449" s="50"/>
      <c r="X449" s="51"/>
      <c r="Y449" s="51"/>
      <c r="Z449" s="73"/>
      <c r="AA449" s="73"/>
      <c r="AB449" s="73"/>
      <c r="AC449" s="73"/>
      <c r="AD449" s="73"/>
      <c r="AE449" s="73"/>
      <c r="AF449" s="73"/>
      <c r="AG449" s="49"/>
      <c r="AH449" s="49"/>
      <c r="AI449" s="49"/>
      <c r="AJ449" s="49"/>
      <c r="AK449" s="49"/>
      <c r="AL449" s="49"/>
      <c r="AM449" s="49"/>
      <c r="AN449" s="49"/>
      <c r="AO449" s="49"/>
      <c r="AP449" s="49"/>
      <c r="AQ449" s="49"/>
      <c r="AR449" s="49"/>
      <c r="AS449" s="49"/>
      <c r="AT449" s="49"/>
      <c r="AU449" s="49"/>
      <c r="AV449" s="49"/>
      <c r="AW449" s="49"/>
      <c r="AX449" s="49"/>
      <c r="AY449" s="141">
        <v>0</v>
      </c>
      <c r="AZ449" s="73" t="s">
        <v>3728</v>
      </c>
      <c r="BA449" s="73"/>
      <c r="BB449" s="73">
        <v>0</v>
      </c>
      <c r="BC449" s="73" t="s">
        <v>3729</v>
      </c>
      <c r="BD449" s="73" t="s">
        <v>117</v>
      </c>
      <c r="BE449" s="73" t="s">
        <v>117</v>
      </c>
      <c r="BF449" s="203"/>
      <c r="BG449" s="315"/>
      <c r="BH449" s="26"/>
      <c r="BI449" s="26"/>
    </row>
    <row r="450" spans="1:61" ht="132" x14ac:dyDescent="0.25">
      <c r="A450" s="25"/>
      <c r="B450" s="134">
        <v>284</v>
      </c>
      <c r="C450" s="49" t="s">
        <v>50</v>
      </c>
      <c r="D450" s="49" t="s">
        <v>101</v>
      </c>
      <c r="E450" s="49" t="s">
        <v>561</v>
      </c>
      <c r="F450" s="49" t="s">
        <v>2756</v>
      </c>
      <c r="G450" s="49">
        <v>2025</v>
      </c>
      <c r="H450" s="57">
        <v>4</v>
      </c>
      <c r="I450" s="57">
        <v>2</v>
      </c>
      <c r="J450" s="49" t="s">
        <v>3752</v>
      </c>
      <c r="K450" s="49" t="s">
        <v>3753</v>
      </c>
      <c r="L450" s="49" t="s">
        <v>3754</v>
      </c>
      <c r="M450" s="49" t="s">
        <v>3757</v>
      </c>
      <c r="N450" s="49" t="s">
        <v>3756</v>
      </c>
      <c r="O450" s="42">
        <v>1</v>
      </c>
      <c r="P450" s="43">
        <v>45931</v>
      </c>
      <c r="Q450" s="43">
        <v>46112</v>
      </c>
      <c r="R450" s="284">
        <f t="shared" si="10"/>
        <v>26</v>
      </c>
      <c r="S450" s="49"/>
      <c r="T450" s="49"/>
      <c r="U450" s="49"/>
      <c r="V450" s="50"/>
      <c r="W450" s="50"/>
      <c r="X450" s="51"/>
      <c r="Y450" s="51"/>
      <c r="Z450" s="73"/>
      <c r="AA450" s="73"/>
      <c r="AB450" s="73"/>
      <c r="AC450" s="73"/>
      <c r="AD450" s="73"/>
      <c r="AE450" s="73"/>
      <c r="AF450" s="73"/>
      <c r="AG450" s="49"/>
      <c r="AH450" s="49"/>
      <c r="AI450" s="49"/>
      <c r="AJ450" s="49"/>
      <c r="AK450" s="49"/>
      <c r="AL450" s="49"/>
      <c r="AM450" s="49"/>
      <c r="AN450" s="49"/>
      <c r="AO450" s="49"/>
      <c r="AP450" s="49"/>
      <c r="AQ450" s="49"/>
      <c r="AR450" s="49"/>
      <c r="AS450" s="49"/>
      <c r="AT450" s="49"/>
      <c r="AU450" s="49"/>
      <c r="AV450" s="49"/>
      <c r="AW450" s="49"/>
      <c r="AX450" s="49"/>
      <c r="AY450" s="141">
        <v>0</v>
      </c>
      <c r="AZ450" s="73" t="s">
        <v>3728</v>
      </c>
      <c r="BA450" s="73"/>
      <c r="BB450" s="73">
        <v>0</v>
      </c>
      <c r="BC450" s="73" t="s">
        <v>3729</v>
      </c>
      <c r="BD450" s="73" t="s">
        <v>117</v>
      </c>
      <c r="BE450" s="73" t="s">
        <v>117</v>
      </c>
      <c r="BF450" s="203"/>
      <c r="BG450" s="315"/>
      <c r="BH450" s="26"/>
      <c r="BI450" s="26"/>
    </row>
    <row r="451" spans="1:61" ht="132" x14ac:dyDescent="0.25">
      <c r="A451" s="25"/>
      <c r="B451" s="134">
        <v>284</v>
      </c>
      <c r="C451" s="49" t="s">
        <v>50</v>
      </c>
      <c r="D451" s="49" t="s">
        <v>101</v>
      </c>
      <c r="E451" s="49" t="s">
        <v>561</v>
      </c>
      <c r="F451" s="49" t="s">
        <v>2756</v>
      </c>
      <c r="G451" s="49">
        <v>2025</v>
      </c>
      <c r="H451" s="57">
        <v>4</v>
      </c>
      <c r="I451" s="57">
        <v>3</v>
      </c>
      <c r="J451" s="49" t="s">
        <v>3752</v>
      </c>
      <c r="K451" s="49" t="s">
        <v>3753</v>
      </c>
      <c r="L451" s="49" t="s">
        <v>3758</v>
      </c>
      <c r="M451" s="49" t="s">
        <v>3759</v>
      </c>
      <c r="N451" s="49" t="s">
        <v>3760</v>
      </c>
      <c r="O451" s="42">
        <v>1</v>
      </c>
      <c r="P451" s="43">
        <v>45931</v>
      </c>
      <c r="Q451" s="43">
        <v>46022</v>
      </c>
      <c r="R451" s="284">
        <f t="shared" si="10"/>
        <v>13</v>
      </c>
      <c r="S451" s="49"/>
      <c r="T451" s="49"/>
      <c r="U451" s="49"/>
      <c r="V451" s="50"/>
      <c r="W451" s="50"/>
      <c r="X451" s="51"/>
      <c r="Y451" s="51"/>
      <c r="Z451" s="73"/>
      <c r="AA451" s="73"/>
      <c r="AB451" s="73"/>
      <c r="AC451" s="73"/>
      <c r="AD451" s="73"/>
      <c r="AE451" s="73"/>
      <c r="AF451" s="73"/>
      <c r="AG451" s="49"/>
      <c r="AH451" s="49"/>
      <c r="AI451" s="49"/>
      <c r="AJ451" s="49"/>
      <c r="AK451" s="49"/>
      <c r="AL451" s="49"/>
      <c r="AM451" s="49"/>
      <c r="AN451" s="49"/>
      <c r="AO451" s="49"/>
      <c r="AP451" s="49"/>
      <c r="AQ451" s="49"/>
      <c r="AR451" s="49"/>
      <c r="AS451" s="49"/>
      <c r="AT451" s="49"/>
      <c r="AU451" s="49"/>
      <c r="AV451" s="49"/>
      <c r="AW451" s="49"/>
      <c r="AX451" s="49"/>
      <c r="AY451" s="184">
        <v>1</v>
      </c>
      <c r="AZ451" s="183" t="s">
        <v>3761</v>
      </c>
      <c r="BA451" s="182" t="s">
        <v>3762</v>
      </c>
      <c r="BB451" s="141">
        <v>1</v>
      </c>
      <c r="BC451" s="49" t="s">
        <v>3763</v>
      </c>
      <c r="BD451" s="73" t="s">
        <v>72</v>
      </c>
      <c r="BE451" s="73" t="s">
        <v>133</v>
      </c>
      <c r="BF451" s="203" t="s">
        <v>74</v>
      </c>
      <c r="BG451" s="315" t="s">
        <v>95</v>
      </c>
      <c r="BI451" s="26"/>
    </row>
    <row r="452" spans="1:61" ht="157.5" x14ac:dyDescent="0.25">
      <c r="A452" s="25"/>
      <c r="B452" s="134">
        <v>285</v>
      </c>
      <c r="C452" s="49" t="s">
        <v>50</v>
      </c>
      <c r="D452" s="49" t="s">
        <v>101</v>
      </c>
      <c r="E452" s="49" t="s">
        <v>561</v>
      </c>
      <c r="F452" s="49" t="s">
        <v>2580</v>
      </c>
      <c r="G452" s="49">
        <v>2025</v>
      </c>
      <c r="H452" s="57">
        <v>5</v>
      </c>
      <c r="I452" s="57">
        <v>1</v>
      </c>
      <c r="J452" s="49" t="s">
        <v>3764</v>
      </c>
      <c r="K452" s="49" t="s">
        <v>3765</v>
      </c>
      <c r="L452" s="49" t="s">
        <v>3766</v>
      </c>
      <c r="M452" s="49" t="s">
        <v>3722</v>
      </c>
      <c r="N452" s="49" t="s">
        <v>3723</v>
      </c>
      <c r="O452" s="42">
        <v>1</v>
      </c>
      <c r="P452" s="43">
        <v>45931</v>
      </c>
      <c r="Q452" s="43">
        <v>46022</v>
      </c>
      <c r="R452" s="284">
        <f t="shared" si="10"/>
        <v>13</v>
      </c>
      <c r="S452" s="49"/>
      <c r="T452" s="49"/>
      <c r="U452" s="49"/>
      <c r="V452" s="50"/>
      <c r="W452" s="50"/>
      <c r="X452" s="51"/>
      <c r="Y452" s="51"/>
      <c r="Z452" s="73"/>
      <c r="AA452" s="73"/>
      <c r="AB452" s="73"/>
      <c r="AC452" s="73"/>
      <c r="AD452" s="73"/>
      <c r="AE452" s="73"/>
      <c r="AF452" s="73"/>
      <c r="AG452" s="49"/>
      <c r="AH452" s="49"/>
      <c r="AI452" s="49"/>
      <c r="AJ452" s="49"/>
      <c r="AK452" s="49"/>
      <c r="AL452" s="49"/>
      <c r="AM452" s="49"/>
      <c r="AN452" s="49"/>
      <c r="AO452" s="49"/>
      <c r="AP452" s="49"/>
      <c r="AQ452" s="49"/>
      <c r="AR452" s="49"/>
      <c r="AS452" s="49"/>
      <c r="AT452" s="49"/>
      <c r="AU452" s="49"/>
      <c r="AV452" s="49"/>
      <c r="AW452" s="49"/>
      <c r="AX452" s="49"/>
      <c r="AY452" s="184">
        <v>1</v>
      </c>
      <c r="AZ452" s="183" t="s">
        <v>3724</v>
      </c>
      <c r="BA452" s="182" t="s">
        <v>2945</v>
      </c>
      <c r="BB452" s="73">
        <v>0</v>
      </c>
      <c r="BC452" s="49" t="s">
        <v>3767</v>
      </c>
      <c r="BD452" s="73" t="s">
        <v>62</v>
      </c>
      <c r="BE452" s="73" t="s">
        <v>62</v>
      </c>
      <c r="BF452" s="203"/>
      <c r="BG452" s="315"/>
      <c r="BH452" s="26"/>
      <c r="BI452" s="26"/>
    </row>
    <row r="453" spans="1:61" ht="157.5" x14ac:dyDescent="0.25">
      <c r="A453" s="25"/>
      <c r="B453" s="134">
        <v>285</v>
      </c>
      <c r="C453" s="49" t="s">
        <v>50</v>
      </c>
      <c r="D453" s="49" t="s">
        <v>101</v>
      </c>
      <c r="E453" s="49" t="s">
        <v>561</v>
      </c>
      <c r="F453" s="49" t="s">
        <v>2580</v>
      </c>
      <c r="G453" s="49">
        <v>2025</v>
      </c>
      <c r="H453" s="57">
        <v>5</v>
      </c>
      <c r="I453" s="57">
        <v>2</v>
      </c>
      <c r="J453" s="49" t="s">
        <v>3764</v>
      </c>
      <c r="K453" s="49" t="s">
        <v>3765</v>
      </c>
      <c r="L453" s="49" t="s">
        <v>3766</v>
      </c>
      <c r="M453" s="49" t="s">
        <v>3768</v>
      </c>
      <c r="N453" s="49" t="s">
        <v>3769</v>
      </c>
      <c r="O453" s="42">
        <v>1</v>
      </c>
      <c r="P453" s="43">
        <v>45931</v>
      </c>
      <c r="Q453" s="43">
        <v>46112</v>
      </c>
      <c r="R453" s="284">
        <f t="shared" si="10"/>
        <v>26</v>
      </c>
      <c r="S453" s="49"/>
      <c r="T453" s="49"/>
      <c r="U453" s="49"/>
      <c r="V453" s="50"/>
      <c r="W453" s="50"/>
      <c r="X453" s="51"/>
      <c r="Y453" s="51"/>
      <c r="Z453" s="73"/>
      <c r="AA453" s="73"/>
      <c r="AB453" s="73"/>
      <c r="AC453" s="73"/>
      <c r="AD453" s="73"/>
      <c r="AE453" s="73"/>
      <c r="AF453" s="73"/>
      <c r="AG453" s="49"/>
      <c r="AH453" s="49"/>
      <c r="AI453" s="49"/>
      <c r="AJ453" s="49"/>
      <c r="AK453" s="49"/>
      <c r="AL453" s="49"/>
      <c r="AM453" s="49"/>
      <c r="AN453" s="49"/>
      <c r="AO453" s="49"/>
      <c r="AP453" s="49"/>
      <c r="AQ453" s="49"/>
      <c r="AR453" s="49"/>
      <c r="AS453" s="49"/>
      <c r="AT453" s="49"/>
      <c r="AU453" s="49"/>
      <c r="AV453" s="49"/>
      <c r="AW453" s="49"/>
      <c r="AX453" s="49"/>
      <c r="AY453" s="141">
        <v>0</v>
      </c>
      <c r="AZ453" s="73" t="s">
        <v>3728</v>
      </c>
      <c r="BA453" s="73"/>
      <c r="BB453" s="73">
        <v>0</v>
      </c>
      <c r="BC453" s="73" t="s">
        <v>3729</v>
      </c>
      <c r="BD453" s="73" t="s">
        <v>117</v>
      </c>
      <c r="BE453" s="73" t="s">
        <v>117</v>
      </c>
      <c r="BF453" s="203"/>
      <c r="BG453" s="315"/>
      <c r="BH453" s="26"/>
      <c r="BI453" s="26"/>
    </row>
    <row r="454" spans="1:61" ht="157.5" x14ac:dyDescent="0.25">
      <c r="A454" s="25"/>
      <c r="B454" s="134">
        <v>285</v>
      </c>
      <c r="C454" s="49" t="s">
        <v>50</v>
      </c>
      <c r="D454" s="49" t="s">
        <v>101</v>
      </c>
      <c r="E454" s="49" t="s">
        <v>561</v>
      </c>
      <c r="F454" s="49" t="s">
        <v>2580</v>
      </c>
      <c r="G454" s="49">
        <v>2025</v>
      </c>
      <c r="H454" s="57">
        <v>5</v>
      </c>
      <c r="I454" s="57">
        <v>3</v>
      </c>
      <c r="J454" s="49" t="s">
        <v>3764</v>
      </c>
      <c r="K454" s="49" t="s">
        <v>3765</v>
      </c>
      <c r="L454" s="49" t="s">
        <v>3766</v>
      </c>
      <c r="M454" s="49" t="s">
        <v>3770</v>
      </c>
      <c r="N454" s="49" t="s">
        <v>3771</v>
      </c>
      <c r="O454" s="42">
        <v>1</v>
      </c>
      <c r="P454" s="43">
        <v>45931</v>
      </c>
      <c r="Q454" s="43">
        <v>46112</v>
      </c>
      <c r="R454" s="284">
        <f t="shared" si="10"/>
        <v>26</v>
      </c>
      <c r="S454" s="49"/>
      <c r="T454" s="49"/>
      <c r="U454" s="49"/>
      <c r="V454" s="50"/>
      <c r="W454" s="50"/>
      <c r="X454" s="51"/>
      <c r="Y454" s="51"/>
      <c r="Z454" s="73"/>
      <c r="AA454" s="73"/>
      <c r="AB454" s="73"/>
      <c r="AC454" s="73"/>
      <c r="AD454" s="73"/>
      <c r="AE454" s="73"/>
      <c r="AF454" s="73"/>
      <c r="AG454" s="49"/>
      <c r="AH454" s="49"/>
      <c r="AI454" s="49"/>
      <c r="AJ454" s="49"/>
      <c r="AK454" s="49"/>
      <c r="AL454" s="49"/>
      <c r="AM454" s="49"/>
      <c r="AN454" s="49"/>
      <c r="AO454" s="49"/>
      <c r="AP454" s="49"/>
      <c r="AQ454" s="49"/>
      <c r="AR454" s="49"/>
      <c r="AS454" s="49"/>
      <c r="AT454" s="49"/>
      <c r="AU454" s="49"/>
      <c r="AV454" s="49"/>
      <c r="AW454" s="49"/>
      <c r="AX454" s="49"/>
      <c r="AY454" s="141">
        <v>0</v>
      </c>
      <c r="AZ454" s="73" t="s">
        <v>3728</v>
      </c>
      <c r="BA454" s="73"/>
      <c r="BB454" s="73">
        <v>0</v>
      </c>
      <c r="BC454" s="73" t="s">
        <v>3729</v>
      </c>
      <c r="BD454" s="73" t="s">
        <v>117</v>
      </c>
      <c r="BE454" s="73" t="s">
        <v>117</v>
      </c>
      <c r="BF454" s="203"/>
      <c r="BG454" s="315"/>
      <c r="BH454" s="26"/>
      <c r="BI454" s="26"/>
    </row>
    <row r="455" spans="1:61" ht="156" x14ac:dyDescent="0.25">
      <c r="A455" s="25"/>
      <c r="B455" s="134">
        <v>286</v>
      </c>
      <c r="C455" s="49" t="s">
        <v>50</v>
      </c>
      <c r="D455" s="49" t="s">
        <v>101</v>
      </c>
      <c r="E455" s="49" t="s">
        <v>561</v>
      </c>
      <c r="F455" s="49" t="s">
        <v>174</v>
      </c>
      <c r="G455" s="49">
        <v>2025</v>
      </c>
      <c r="H455" s="57">
        <v>6</v>
      </c>
      <c r="I455" s="57">
        <v>1</v>
      </c>
      <c r="J455" s="49" t="s">
        <v>3772</v>
      </c>
      <c r="K455" s="49" t="s">
        <v>3773</v>
      </c>
      <c r="L455" s="49" t="s">
        <v>3774</v>
      </c>
      <c r="M455" s="49" t="s">
        <v>3775</v>
      </c>
      <c r="N455" s="49" t="s">
        <v>3776</v>
      </c>
      <c r="O455" s="42">
        <v>1</v>
      </c>
      <c r="P455" s="43">
        <v>45931</v>
      </c>
      <c r="Q455" s="43">
        <v>46022</v>
      </c>
      <c r="R455" s="284">
        <f t="shared" si="10"/>
        <v>13</v>
      </c>
      <c r="S455" s="49"/>
      <c r="T455" s="49"/>
      <c r="U455" s="49"/>
      <c r="V455" s="50"/>
      <c r="W455" s="50"/>
      <c r="X455" s="51"/>
      <c r="Y455" s="51"/>
      <c r="Z455" s="73"/>
      <c r="AA455" s="73"/>
      <c r="AB455" s="73"/>
      <c r="AC455" s="73"/>
      <c r="AD455" s="73"/>
      <c r="AE455" s="73"/>
      <c r="AF455" s="73"/>
      <c r="AG455" s="49"/>
      <c r="AH455" s="49"/>
      <c r="AI455" s="49"/>
      <c r="AJ455" s="49"/>
      <c r="AK455" s="49"/>
      <c r="AL455" s="49"/>
      <c r="AM455" s="49"/>
      <c r="AN455" s="49"/>
      <c r="AO455" s="49"/>
      <c r="AP455" s="49"/>
      <c r="AQ455" s="49"/>
      <c r="AR455" s="49"/>
      <c r="AS455" s="49"/>
      <c r="AT455" s="49"/>
      <c r="AU455" s="49"/>
      <c r="AV455" s="49"/>
      <c r="AW455" s="49"/>
      <c r="AX455" s="49"/>
      <c r="AY455" s="184">
        <v>1</v>
      </c>
      <c r="AZ455" s="183" t="s">
        <v>3777</v>
      </c>
      <c r="BA455" s="182" t="s">
        <v>2958</v>
      </c>
      <c r="BB455" s="73">
        <v>0</v>
      </c>
      <c r="BC455" s="49" t="s">
        <v>3778</v>
      </c>
      <c r="BD455" s="73" t="s">
        <v>62</v>
      </c>
      <c r="BE455" s="73" t="s">
        <v>62</v>
      </c>
      <c r="BF455" s="203"/>
      <c r="BG455" s="315"/>
      <c r="BH455" s="26"/>
      <c r="BI455" s="26"/>
    </row>
    <row r="456" spans="1:61" ht="156" x14ac:dyDescent="0.25">
      <c r="A456" s="25"/>
      <c r="B456" s="134">
        <v>286</v>
      </c>
      <c r="C456" s="49" t="s">
        <v>50</v>
      </c>
      <c r="D456" s="49" t="s">
        <v>101</v>
      </c>
      <c r="E456" s="49" t="s">
        <v>561</v>
      </c>
      <c r="F456" s="49" t="s">
        <v>174</v>
      </c>
      <c r="G456" s="49">
        <v>2025</v>
      </c>
      <c r="H456" s="57">
        <v>6</v>
      </c>
      <c r="I456" s="57">
        <v>2</v>
      </c>
      <c r="J456" s="49" t="s">
        <v>3772</v>
      </c>
      <c r="K456" s="49" t="s">
        <v>3773</v>
      </c>
      <c r="L456" s="49" t="s">
        <v>3774</v>
      </c>
      <c r="M456" s="49" t="s">
        <v>3779</v>
      </c>
      <c r="N456" s="49" t="s">
        <v>3780</v>
      </c>
      <c r="O456" s="42">
        <v>1</v>
      </c>
      <c r="P456" s="43">
        <v>45931</v>
      </c>
      <c r="Q456" s="43">
        <v>46022</v>
      </c>
      <c r="R456" s="284">
        <f t="shared" si="10"/>
        <v>13</v>
      </c>
      <c r="S456" s="49"/>
      <c r="T456" s="49"/>
      <c r="U456" s="49"/>
      <c r="V456" s="50"/>
      <c r="W456" s="50"/>
      <c r="X456" s="51"/>
      <c r="Y456" s="51"/>
      <c r="Z456" s="73"/>
      <c r="AA456" s="73"/>
      <c r="AB456" s="73"/>
      <c r="AC456" s="73"/>
      <c r="AD456" s="73"/>
      <c r="AE456" s="73"/>
      <c r="AF456" s="73"/>
      <c r="AG456" s="49"/>
      <c r="AH456" s="49"/>
      <c r="AI456" s="49"/>
      <c r="AJ456" s="49"/>
      <c r="AK456" s="49"/>
      <c r="AL456" s="49"/>
      <c r="AM456" s="49"/>
      <c r="AN456" s="49"/>
      <c r="AO456" s="49"/>
      <c r="AP456" s="49"/>
      <c r="AQ456" s="49"/>
      <c r="AR456" s="49"/>
      <c r="AS456" s="49"/>
      <c r="AT456" s="49"/>
      <c r="AU456" s="49"/>
      <c r="AV456" s="49"/>
      <c r="AW456" s="49"/>
      <c r="AX456" s="49"/>
      <c r="AY456" s="184">
        <v>1</v>
      </c>
      <c r="AZ456" s="183" t="s">
        <v>3781</v>
      </c>
      <c r="BA456" s="182" t="s">
        <v>2965</v>
      </c>
      <c r="BB456" s="141">
        <v>1</v>
      </c>
      <c r="BC456" s="49" t="s">
        <v>3782</v>
      </c>
      <c r="BD456" s="73" t="s">
        <v>72</v>
      </c>
      <c r="BE456" s="73" t="s">
        <v>133</v>
      </c>
      <c r="BF456" s="203" t="s">
        <v>74</v>
      </c>
      <c r="BG456" s="315" t="s">
        <v>95</v>
      </c>
      <c r="BI456" s="26"/>
    </row>
    <row r="457" spans="1:61" ht="156" x14ac:dyDescent="0.25">
      <c r="A457" s="25"/>
      <c r="B457" s="134">
        <v>286</v>
      </c>
      <c r="C457" s="49" t="s">
        <v>50</v>
      </c>
      <c r="D457" s="49" t="s">
        <v>101</v>
      </c>
      <c r="E457" s="49" t="s">
        <v>561</v>
      </c>
      <c r="F457" s="49" t="s">
        <v>174</v>
      </c>
      <c r="G457" s="49">
        <v>2025</v>
      </c>
      <c r="H457" s="57">
        <v>6</v>
      </c>
      <c r="I457" s="57">
        <v>3</v>
      </c>
      <c r="J457" s="49" t="s">
        <v>3772</v>
      </c>
      <c r="K457" s="49" t="s">
        <v>3773</v>
      </c>
      <c r="L457" s="49" t="s">
        <v>3774</v>
      </c>
      <c r="M457" s="49" t="s">
        <v>3783</v>
      </c>
      <c r="N457" s="49" t="s">
        <v>3278</v>
      </c>
      <c r="O457" s="42">
        <v>1</v>
      </c>
      <c r="P457" s="43">
        <v>45931</v>
      </c>
      <c r="Q457" s="43">
        <v>46022</v>
      </c>
      <c r="R457" s="284">
        <f t="shared" si="10"/>
        <v>13</v>
      </c>
      <c r="S457" s="49"/>
      <c r="T457" s="49"/>
      <c r="U457" s="49"/>
      <c r="V457" s="50"/>
      <c r="W457" s="50"/>
      <c r="X457" s="51"/>
      <c r="Y457" s="51"/>
      <c r="Z457" s="73"/>
      <c r="AA457" s="73"/>
      <c r="AB457" s="73"/>
      <c r="AC457" s="73"/>
      <c r="AD457" s="73"/>
      <c r="AE457" s="73"/>
      <c r="AF457" s="73"/>
      <c r="AG457" s="49"/>
      <c r="AH457" s="49"/>
      <c r="AI457" s="49"/>
      <c r="AJ457" s="49"/>
      <c r="AK457" s="49"/>
      <c r="AL457" s="49"/>
      <c r="AM457" s="49"/>
      <c r="AN457" s="49"/>
      <c r="AO457" s="49"/>
      <c r="AP457" s="49"/>
      <c r="AQ457" s="49"/>
      <c r="AR457" s="49"/>
      <c r="AS457" s="49"/>
      <c r="AT457" s="49"/>
      <c r="AU457" s="49"/>
      <c r="AV457" s="49"/>
      <c r="AW457" s="49"/>
      <c r="AX457" s="49"/>
      <c r="AY457" s="184">
        <v>1</v>
      </c>
      <c r="AZ457" s="183" t="s">
        <v>3784</v>
      </c>
      <c r="BA457" s="182" t="s">
        <v>3785</v>
      </c>
      <c r="BB457" s="73">
        <v>0</v>
      </c>
      <c r="BC457" s="49" t="s">
        <v>3786</v>
      </c>
      <c r="BD457" s="73" t="s">
        <v>62</v>
      </c>
      <c r="BE457" s="73" t="s">
        <v>62</v>
      </c>
      <c r="BF457" s="203"/>
      <c r="BG457" s="315"/>
      <c r="BH457" s="26"/>
      <c r="BI457" s="26"/>
    </row>
    <row r="458" spans="1:61" ht="72" x14ac:dyDescent="0.25">
      <c r="A458" s="25"/>
      <c r="B458" s="134">
        <v>287</v>
      </c>
      <c r="C458" s="49" t="s">
        <v>50</v>
      </c>
      <c r="D458" s="49" t="s">
        <v>101</v>
      </c>
      <c r="E458" s="49" t="s">
        <v>561</v>
      </c>
      <c r="F458" s="49" t="s">
        <v>2756</v>
      </c>
      <c r="G458" s="49">
        <v>2025</v>
      </c>
      <c r="H458" s="57">
        <v>7</v>
      </c>
      <c r="I458" s="57">
        <v>1</v>
      </c>
      <c r="J458" s="49" t="s">
        <v>3787</v>
      </c>
      <c r="K458" s="49" t="s">
        <v>3788</v>
      </c>
      <c r="L458" s="49" t="s">
        <v>3789</v>
      </c>
      <c r="M458" s="49" t="s">
        <v>3790</v>
      </c>
      <c r="N458" s="49" t="s">
        <v>3791</v>
      </c>
      <c r="O458" s="42">
        <v>1</v>
      </c>
      <c r="P458" s="43">
        <v>45962</v>
      </c>
      <c r="Q458" s="43">
        <v>46022</v>
      </c>
      <c r="R458" s="284">
        <f t="shared" si="10"/>
        <v>9</v>
      </c>
      <c r="S458" s="49"/>
      <c r="T458" s="49"/>
      <c r="U458" s="49"/>
      <c r="V458" s="50"/>
      <c r="W458" s="50"/>
      <c r="X458" s="51"/>
      <c r="Y458" s="51"/>
      <c r="Z458" s="73"/>
      <c r="AA458" s="73"/>
      <c r="AB458" s="73"/>
      <c r="AC458" s="73"/>
      <c r="AD458" s="73"/>
      <c r="AE458" s="73"/>
      <c r="AF458" s="73"/>
      <c r="AG458" s="49"/>
      <c r="AH458" s="49"/>
      <c r="AI458" s="49"/>
      <c r="AJ458" s="49"/>
      <c r="AK458" s="49"/>
      <c r="AL458" s="49"/>
      <c r="AM458" s="49"/>
      <c r="AN458" s="49"/>
      <c r="AO458" s="49"/>
      <c r="AP458" s="49"/>
      <c r="AQ458" s="49"/>
      <c r="AR458" s="49"/>
      <c r="AS458" s="49"/>
      <c r="AT458" s="49"/>
      <c r="AU458" s="49"/>
      <c r="AV458" s="49"/>
      <c r="AW458" s="49"/>
      <c r="AX458" s="49"/>
      <c r="AY458" s="184">
        <v>1</v>
      </c>
      <c r="AZ458" s="183" t="s">
        <v>3792</v>
      </c>
      <c r="BA458" s="182" t="s">
        <v>2976</v>
      </c>
      <c r="BB458" s="141">
        <v>1</v>
      </c>
      <c r="BC458" s="49" t="s">
        <v>3793</v>
      </c>
      <c r="BD458" s="73" t="s">
        <v>72</v>
      </c>
      <c r="BE458" s="73" t="s">
        <v>133</v>
      </c>
      <c r="BF458" s="203" t="s">
        <v>74</v>
      </c>
      <c r="BG458" s="315" t="s">
        <v>95</v>
      </c>
      <c r="BI458" s="26"/>
    </row>
    <row r="459" spans="1:61" ht="84.75" customHeight="1" x14ac:dyDescent="0.25">
      <c r="A459" s="25"/>
      <c r="B459" s="134">
        <v>287</v>
      </c>
      <c r="C459" s="49" t="s">
        <v>50</v>
      </c>
      <c r="D459" s="49" t="s">
        <v>101</v>
      </c>
      <c r="E459" s="49" t="s">
        <v>561</v>
      </c>
      <c r="F459" s="49" t="s">
        <v>2756</v>
      </c>
      <c r="G459" s="49">
        <v>2025</v>
      </c>
      <c r="H459" s="57">
        <v>7</v>
      </c>
      <c r="I459" s="57">
        <v>2</v>
      </c>
      <c r="J459" s="49" t="s">
        <v>3787</v>
      </c>
      <c r="K459" s="49" t="s">
        <v>3788</v>
      </c>
      <c r="L459" s="49" t="s">
        <v>3789</v>
      </c>
      <c r="M459" s="49" t="s">
        <v>3794</v>
      </c>
      <c r="N459" s="49" t="s">
        <v>3278</v>
      </c>
      <c r="O459" s="42">
        <v>1</v>
      </c>
      <c r="P459" s="43">
        <v>45962</v>
      </c>
      <c r="Q459" s="45">
        <v>46022</v>
      </c>
      <c r="R459" s="284">
        <f t="shared" si="10"/>
        <v>9</v>
      </c>
      <c r="S459" s="49"/>
      <c r="T459" s="49"/>
      <c r="U459" s="49"/>
      <c r="V459" s="50"/>
      <c r="W459" s="50"/>
      <c r="X459" s="51"/>
      <c r="Y459" s="51"/>
      <c r="Z459" s="73"/>
      <c r="AA459" s="73"/>
      <c r="AB459" s="73"/>
      <c r="AC459" s="73"/>
      <c r="AD459" s="73"/>
      <c r="AE459" s="73"/>
      <c r="AF459" s="73"/>
      <c r="AG459" s="49"/>
      <c r="AH459" s="49"/>
      <c r="AI459" s="49"/>
      <c r="AJ459" s="49"/>
      <c r="AK459" s="49"/>
      <c r="AL459" s="49"/>
      <c r="AM459" s="49"/>
      <c r="AN459" s="49"/>
      <c r="AO459" s="49"/>
      <c r="AP459" s="49"/>
      <c r="AQ459" s="49"/>
      <c r="AR459" s="49"/>
      <c r="AS459" s="49"/>
      <c r="AT459" s="49"/>
      <c r="AU459" s="49"/>
      <c r="AV459" s="49"/>
      <c r="AW459" s="49"/>
      <c r="AX459" s="49"/>
      <c r="AY459" s="184">
        <v>1</v>
      </c>
      <c r="AZ459" s="183" t="s">
        <v>3795</v>
      </c>
      <c r="BA459" s="182" t="s">
        <v>3796</v>
      </c>
      <c r="BB459" s="73">
        <v>0</v>
      </c>
      <c r="BC459" s="49" t="s">
        <v>3797</v>
      </c>
      <c r="BD459" s="73" t="s">
        <v>62</v>
      </c>
      <c r="BE459" s="73" t="s">
        <v>62</v>
      </c>
      <c r="BF459" s="203"/>
      <c r="BG459" s="315"/>
      <c r="BH459" s="26"/>
      <c r="BI459" s="26"/>
    </row>
    <row r="460" spans="1:61" ht="72" x14ac:dyDescent="0.25">
      <c r="A460" s="25"/>
      <c r="B460" s="134">
        <v>287</v>
      </c>
      <c r="C460" s="49" t="s">
        <v>50</v>
      </c>
      <c r="D460" s="49" t="s">
        <v>101</v>
      </c>
      <c r="E460" s="49" t="s">
        <v>561</v>
      </c>
      <c r="F460" s="49" t="s">
        <v>2756</v>
      </c>
      <c r="G460" s="49">
        <v>2025</v>
      </c>
      <c r="H460" s="57">
        <v>7</v>
      </c>
      <c r="I460" s="57">
        <v>3</v>
      </c>
      <c r="J460" s="49" t="s">
        <v>3787</v>
      </c>
      <c r="K460" s="49" t="s">
        <v>3788</v>
      </c>
      <c r="L460" s="49" t="s">
        <v>3789</v>
      </c>
      <c r="M460" s="49" t="s">
        <v>3798</v>
      </c>
      <c r="N460" s="49" t="s">
        <v>3799</v>
      </c>
      <c r="O460" s="42">
        <v>1</v>
      </c>
      <c r="P460" s="43">
        <v>45962</v>
      </c>
      <c r="Q460" s="43">
        <v>46053</v>
      </c>
      <c r="R460" s="284">
        <f t="shared" si="10"/>
        <v>13</v>
      </c>
      <c r="S460" s="49"/>
      <c r="T460" s="49"/>
      <c r="U460" s="49"/>
      <c r="V460" s="50"/>
      <c r="W460" s="50"/>
      <c r="X460" s="51"/>
      <c r="Y460" s="51"/>
      <c r="Z460" s="73"/>
      <c r="AA460" s="73"/>
      <c r="AB460" s="73"/>
      <c r="AC460" s="73"/>
      <c r="AD460" s="73"/>
      <c r="AE460" s="73"/>
      <c r="AF460" s="73"/>
      <c r="AG460" s="49"/>
      <c r="AH460" s="49"/>
      <c r="AI460" s="49"/>
      <c r="AJ460" s="49"/>
      <c r="AK460" s="49"/>
      <c r="AL460" s="49"/>
      <c r="AM460" s="49"/>
      <c r="AN460" s="49"/>
      <c r="AO460" s="49"/>
      <c r="AP460" s="49"/>
      <c r="AQ460" s="49"/>
      <c r="AR460" s="49"/>
      <c r="AS460" s="49"/>
      <c r="AT460" s="49"/>
      <c r="AU460" s="49"/>
      <c r="AV460" s="49"/>
      <c r="AW460" s="49"/>
      <c r="AX460" s="49"/>
      <c r="AY460" s="184">
        <v>1</v>
      </c>
      <c r="AZ460" s="183" t="s">
        <v>3800</v>
      </c>
      <c r="BA460" s="182" t="s">
        <v>3801</v>
      </c>
      <c r="BB460" s="73">
        <v>0</v>
      </c>
      <c r="BC460" s="49" t="s">
        <v>3802</v>
      </c>
      <c r="BD460" s="73" t="s">
        <v>117</v>
      </c>
      <c r="BE460" s="73" t="s">
        <v>117</v>
      </c>
      <c r="BF460" s="203"/>
      <c r="BG460" s="315"/>
      <c r="BH460" s="26"/>
      <c r="BI460" s="26"/>
    </row>
    <row r="461" spans="1:61" ht="109.5" customHeight="1" x14ac:dyDescent="0.25">
      <c r="A461" s="25"/>
      <c r="B461" s="134">
        <v>287</v>
      </c>
      <c r="C461" s="49" t="s">
        <v>50</v>
      </c>
      <c r="D461" s="49" t="s">
        <v>101</v>
      </c>
      <c r="E461" s="49" t="s">
        <v>561</v>
      </c>
      <c r="F461" s="49" t="s">
        <v>2756</v>
      </c>
      <c r="G461" s="49">
        <v>2025</v>
      </c>
      <c r="H461" s="57">
        <v>7</v>
      </c>
      <c r="I461" s="57">
        <v>4</v>
      </c>
      <c r="J461" s="49" t="s">
        <v>3787</v>
      </c>
      <c r="K461" s="49" t="s">
        <v>3788</v>
      </c>
      <c r="L461" s="49" t="s">
        <v>3789</v>
      </c>
      <c r="M461" s="49" t="s">
        <v>3803</v>
      </c>
      <c r="N461" s="49" t="s">
        <v>3804</v>
      </c>
      <c r="O461" s="42">
        <v>1</v>
      </c>
      <c r="P461" s="43">
        <v>45962</v>
      </c>
      <c r="Q461" s="45">
        <v>46022</v>
      </c>
      <c r="R461" s="284">
        <f t="shared" si="10"/>
        <v>9</v>
      </c>
      <c r="S461" s="49"/>
      <c r="T461" s="49"/>
      <c r="U461" s="49"/>
      <c r="V461" s="50"/>
      <c r="W461" s="50"/>
      <c r="X461" s="51"/>
      <c r="Y461" s="51"/>
      <c r="Z461" s="73"/>
      <c r="AA461" s="73"/>
      <c r="AB461" s="73"/>
      <c r="AC461" s="73"/>
      <c r="AD461" s="73"/>
      <c r="AE461" s="73"/>
      <c r="AF461" s="73"/>
      <c r="AG461" s="49"/>
      <c r="AH461" s="49"/>
      <c r="AI461" s="49"/>
      <c r="AJ461" s="49"/>
      <c r="AK461" s="49"/>
      <c r="AL461" s="49"/>
      <c r="AM461" s="49"/>
      <c r="AN461" s="49"/>
      <c r="AO461" s="49"/>
      <c r="AP461" s="49"/>
      <c r="AQ461" s="49"/>
      <c r="AR461" s="49"/>
      <c r="AS461" s="49"/>
      <c r="AT461" s="49"/>
      <c r="AU461" s="49"/>
      <c r="AV461" s="49"/>
      <c r="AW461" s="49"/>
      <c r="AX461" s="49"/>
      <c r="AY461" s="184">
        <v>1</v>
      </c>
      <c r="AZ461" s="183" t="s">
        <v>3805</v>
      </c>
      <c r="BA461" s="182" t="s">
        <v>3806</v>
      </c>
      <c r="BB461" s="73">
        <v>0</v>
      </c>
      <c r="BC461" s="49" t="s">
        <v>3807</v>
      </c>
      <c r="BD461" s="73" t="s">
        <v>62</v>
      </c>
      <c r="BE461" s="73" t="s">
        <v>62</v>
      </c>
      <c r="BF461" s="203"/>
      <c r="BG461" s="315"/>
      <c r="BH461" s="26"/>
      <c r="BI461" s="26"/>
    </row>
    <row r="462" spans="1:61" ht="96" x14ac:dyDescent="0.25">
      <c r="A462" s="25"/>
      <c r="B462" s="134">
        <v>288</v>
      </c>
      <c r="C462" s="49" t="s">
        <v>50</v>
      </c>
      <c r="D462" s="49" t="s">
        <v>101</v>
      </c>
      <c r="E462" s="49" t="s">
        <v>561</v>
      </c>
      <c r="F462" s="49" t="s">
        <v>3193</v>
      </c>
      <c r="G462" s="49">
        <v>2025</v>
      </c>
      <c r="H462" s="59">
        <v>8</v>
      </c>
      <c r="I462" s="59">
        <v>1</v>
      </c>
      <c r="J462" s="49" t="s">
        <v>3808</v>
      </c>
      <c r="K462" s="49" t="s">
        <v>3809</v>
      </c>
      <c r="L462" s="49" t="s">
        <v>3810</v>
      </c>
      <c r="M462" s="49" t="s">
        <v>3811</v>
      </c>
      <c r="N462" s="49" t="s">
        <v>757</v>
      </c>
      <c r="O462" s="44">
        <v>1</v>
      </c>
      <c r="P462" s="45">
        <v>45955</v>
      </c>
      <c r="Q462" s="45">
        <v>46078</v>
      </c>
      <c r="R462" s="284">
        <f t="shared" si="10"/>
        <v>18</v>
      </c>
      <c r="S462" s="49"/>
      <c r="T462" s="49"/>
      <c r="U462" s="49"/>
      <c r="V462" s="50"/>
      <c r="W462" s="50"/>
      <c r="X462" s="51"/>
      <c r="Y462" s="51"/>
      <c r="Z462" s="73"/>
      <c r="AA462" s="73"/>
      <c r="AB462" s="73"/>
      <c r="AC462" s="73"/>
      <c r="AD462" s="73"/>
      <c r="AE462" s="73"/>
      <c r="AF462" s="73"/>
      <c r="AG462" s="49"/>
      <c r="AH462" s="49"/>
      <c r="AI462" s="49"/>
      <c r="AJ462" s="49"/>
      <c r="AK462" s="49"/>
      <c r="AL462" s="49"/>
      <c r="AM462" s="49"/>
      <c r="AN462" s="49"/>
      <c r="AO462" s="49"/>
      <c r="AP462" s="49"/>
      <c r="AQ462" s="49"/>
      <c r="AR462" s="49"/>
      <c r="AS462" s="49"/>
      <c r="AT462" s="49"/>
      <c r="AU462" s="49"/>
      <c r="AV462" s="49"/>
      <c r="AW462" s="49"/>
      <c r="AX462" s="49"/>
      <c r="AY462" s="141">
        <v>0</v>
      </c>
      <c r="AZ462" s="73" t="s">
        <v>3728</v>
      </c>
      <c r="BA462" s="73"/>
      <c r="BB462" s="73">
        <v>0</v>
      </c>
      <c r="BC462" s="73" t="s">
        <v>3729</v>
      </c>
      <c r="BD462" s="73" t="s">
        <v>117</v>
      </c>
      <c r="BE462" s="73" t="s">
        <v>117</v>
      </c>
      <c r="BF462" s="203"/>
      <c r="BG462" s="315"/>
      <c r="BH462" s="26"/>
      <c r="BI462" s="26"/>
    </row>
    <row r="463" spans="1:61" ht="108" x14ac:dyDescent="0.25">
      <c r="A463" s="25"/>
      <c r="B463" s="134">
        <v>288</v>
      </c>
      <c r="C463" s="49" t="s">
        <v>50</v>
      </c>
      <c r="D463" s="49" t="s">
        <v>101</v>
      </c>
      <c r="E463" s="49" t="s">
        <v>561</v>
      </c>
      <c r="F463" s="49" t="s">
        <v>3193</v>
      </c>
      <c r="G463" s="49">
        <v>2025</v>
      </c>
      <c r="H463" s="59">
        <v>8</v>
      </c>
      <c r="I463" s="59">
        <v>2</v>
      </c>
      <c r="J463" s="49" t="s">
        <v>3808</v>
      </c>
      <c r="K463" s="49" t="s">
        <v>3809</v>
      </c>
      <c r="L463" s="49" t="s">
        <v>3812</v>
      </c>
      <c r="M463" s="49" t="s">
        <v>3813</v>
      </c>
      <c r="N463" s="49" t="s">
        <v>3814</v>
      </c>
      <c r="O463" s="44">
        <v>1</v>
      </c>
      <c r="P463" s="46">
        <v>45976</v>
      </c>
      <c r="Q463" s="45">
        <v>46068</v>
      </c>
      <c r="R463" s="284">
        <f t="shared" si="10"/>
        <v>14</v>
      </c>
      <c r="S463" s="49"/>
      <c r="T463" s="49"/>
      <c r="U463" s="49"/>
      <c r="V463" s="50"/>
      <c r="W463" s="50"/>
      <c r="X463" s="51"/>
      <c r="Y463" s="51"/>
      <c r="Z463" s="73"/>
      <c r="AA463" s="73"/>
      <c r="AB463" s="73"/>
      <c r="AC463" s="73"/>
      <c r="AD463" s="73"/>
      <c r="AE463" s="73"/>
      <c r="AF463" s="73"/>
      <c r="AG463" s="49"/>
      <c r="AH463" s="49"/>
      <c r="AI463" s="49"/>
      <c r="AJ463" s="49"/>
      <c r="AK463" s="49"/>
      <c r="AL463" s="49"/>
      <c r="AM463" s="49"/>
      <c r="AN463" s="49"/>
      <c r="AO463" s="49"/>
      <c r="AP463" s="49"/>
      <c r="AQ463" s="49"/>
      <c r="AR463" s="49"/>
      <c r="AS463" s="49"/>
      <c r="AT463" s="49"/>
      <c r="AU463" s="49"/>
      <c r="AV463" s="49"/>
      <c r="AW463" s="49"/>
      <c r="AX463" s="49"/>
      <c r="AY463" s="141">
        <v>0</v>
      </c>
      <c r="AZ463" s="73" t="s">
        <v>3728</v>
      </c>
      <c r="BA463" s="73"/>
      <c r="BB463" s="73">
        <v>0</v>
      </c>
      <c r="BC463" s="73" t="s">
        <v>3729</v>
      </c>
      <c r="BD463" s="73" t="s">
        <v>117</v>
      </c>
      <c r="BE463" s="73" t="s">
        <v>117</v>
      </c>
      <c r="BF463" s="203"/>
      <c r="BG463" s="315"/>
      <c r="BH463" s="26"/>
      <c r="BI463" s="26"/>
    </row>
    <row r="464" spans="1:61" ht="96" x14ac:dyDescent="0.25">
      <c r="A464" s="25"/>
      <c r="B464" s="134">
        <v>288</v>
      </c>
      <c r="C464" s="49" t="s">
        <v>50</v>
      </c>
      <c r="D464" s="49" t="s">
        <v>101</v>
      </c>
      <c r="E464" s="49" t="s">
        <v>561</v>
      </c>
      <c r="F464" s="49" t="s">
        <v>3193</v>
      </c>
      <c r="G464" s="49">
        <v>2025</v>
      </c>
      <c r="H464" s="59">
        <v>8</v>
      </c>
      <c r="I464" s="59">
        <v>3</v>
      </c>
      <c r="J464" s="49" t="s">
        <v>3808</v>
      </c>
      <c r="K464" s="49" t="s">
        <v>3815</v>
      </c>
      <c r="L464" s="49" t="s">
        <v>3816</v>
      </c>
      <c r="M464" s="49" t="s">
        <v>3817</v>
      </c>
      <c r="N464" s="49" t="s">
        <v>3818</v>
      </c>
      <c r="O464" s="44">
        <v>1</v>
      </c>
      <c r="P464" s="46">
        <v>45986</v>
      </c>
      <c r="Q464" s="45">
        <v>46198</v>
      </c>
      <c r="R464" s="284">
        <f t="shared" si="10"/>
        <v>31</v>
      </c>
      <c r="S464" s="49"/>
      <c r="T464" s="49"/>
      <c r="U464" s="49"/>
      <c r="V464" s="50"/>
      <c r="W464" s="50"/>
      <c r="X464" s="51"/>
      <c r="Y464" s="51"/>
      <c r="Z464" s="73"/>
      <c r="AA464" s="73"/>
      <c r="AB464" s="73"/>
      <c r="AC464" s="73"/>
      <c r="AD464" s="73"/>
      <c r="AE464" s="73"/>
      <c r="AF464" s="73"/>
      <c r="AG464" s="49"/>
      <c r="AH464" s="49"/>
      <c r="AI464" s="49"/>
      <c r="AJ464" s="49"/>
      <c r="AK464" s="49"/>
      <c r="AL464" s="49"/>
      <c r="AM464" s="49"/>
      <c r="AN464" s="49"/>
      <c r="AO464" s="49"/>
      <c r="AP464" s="49"/>
      <c r="AQ464" s="49"/>
      <c r="AR464" s="49"/>
      <c r="AS464" s="49"/>
      <c r="AT464" s="49"/>
      <c r="AU464" s="49"/>
      <c r="AV464" s="49"/>
      <c r="AW464" s="49"/>
      <c r="AX464" s="49"/>
      <c r="AY464" s="141">
        <v>0</v>
      </c>
      <c r="AZ464" s="73" t="s">
        <v>3728</v>
      </c>
      <c r="BA464" s="73"/>
      <c r="BB464" s="73">
        <v>0</v>
      </c>
      <c r="BC464" s="73" t="s">
        <v>3729</v>
      </c>
      <c r="BD464" s="73" t="s">
        <v>117</v>
      </c>
      <c r="BE464" s="73" t="s">
        <v>117</v>
      </c>
      <c r="BF464" s="203"/>
      <c r="BG464" s="315"/>
      <c r="BH464" s="26"/>
      <c r="BI464" s="26"/>
    </row>
    <row r="465" spans="1:61" ht="72" x14ac:dyDescent="0.25">
      <c r="A465" s="25"/>
      <c r="B465" s="134">
        <v>289</v>
      </c>
      <c r="C465" s="49" t="s">
        <v>50</v>
      </c>
      <c r="D465" s="49" t="s">
        <v>101</v>
      </c>
      <c r="E465" s="49" t="s">
        <v>561</v>
      </c>
      <c r="F465" s="49" t="s">
        <v>3819</v>
      </c>
      <c r="G465" s="49">
        <v>2025</v>
      </c>
      <c r="H465" s="57">
        <v>9</v>
      </c>
      <c r="I465" s="57">
        <v>1</v>
      </c>
      <c r="J465" s="49" t="s">
        <v>3820</v>
      </c>
      <c r="K465" s="49" t="s">
        <v>3821</v>
      </c>
      <c r="L465" s="49" t="s">
        <v>3822</v>
      </c>
      <c r="M465" s="49" t="s">
        <v>3823</v>
      </c>
      <c r="N465" s="49" t="s">
        <v>3791</v>
      </c>
      <c r="O465" s="42">
        <v>1</v>
      </c>
      <c r="P465" s="43">
        <v>45962</v>
      </c>
      <c r="Q465" s="45">
        <v>46022</v>
      </c>
      <c r="R465" s="284">
        <f t="shared" si="10"/>
        <v>9</v>
      </c>
      <c r="S465" s="49"/>
      <c r="T465" s="49"/>
      <c r="U465" s="49"/>
      <c r="V465" s="50"/>
      <c r="W465" s="50"/>
      <c r="X465" s="51"/>
      <c r="Y465" s="51"/>
      <c r="Z465" s="73"/>
      <c r="AA465" s="73"/>
      <c r="AB465" s="73"/>
      <c r="AC465" s="73"/>
      <c r="AD465" s="73"/>
      <c r="AE465" s="73"/>
      <c r="AF465" s="73"/>
      <c r="AG465" s="49"/>
      <c r="AH465" s="49"/>
      <c r="AI465" s="49"/>
      <c r="AJ465" s="49"/>
      <c r="AK465" s="49"/>
      <c r="AL465" s="49"/>
      <c r="AM465" s="49"/>
      <c r="AN465" s="49"/>
      <c r="AO465" s="49"/>
      <c r="AP465" s="49"/>
      <c r="AQ465" s="49"/>
      <c r="AR465" s="49"/>
      <c r="AS465" s="49"/>
      <c r="AT465" s="49"/>
      <c r="AU465" s="49"/>
      <c r="AV465" s="49"/>
      <c r="AW465" s="49"/>
      <c r="AX465" s="49"/>
      <c r="AY465" s="184">
        <v>1</v>
      </c>
      <c r="AZ465" s="183" t="s">
        <v>3824</v>
      </c>
      <c r="BA465" s="182" t="s">
        <v>3011</v>
      </c>
      <c r="BB465" s="141">
        <v>1</v>
      </c>
      <c r="BC465" s="73" t="s">
        <v>3825</v>
      </c>
      <c r="BD465" s="73" t="s">
        <v>72</v>
      </c>
      <c r="BE465" s="73" t="s">
        <v>133</v>
      </c>
      <c r="BF465" s="203" t="s">
        <v>74</v>
      </c>
      <c r="BG465" s="315" t="s">
        <v>95</v>
      </c>
      <c r="BI465" s="26"/>
    </row>
    <row r="466" spans="1:61" ht="72" x14ac:dyDescent="0.25">
      <c r="A466" s="25"/>
      <c r="B466" s="134">
        <v>289</v>
      </c>
      <c r="C466" s="49" t="s">
        <v>50</v>
      </c>
      <c r="D466" s="49" t="s">
        <v>101</v>
      </c>
      <c r="E466" s="49" t="s">
        <v>561</v>
      </c>
      <c r="F466" s="49" t="s">
        <v>3819</v>
      </c>
      <c r="G466" s="49">
        <v>2025</v>
      </c>
      <c r="H466" s="57">
        <v>9</v>
      </c>
      <c r="I466" s="57">
        <v>2</v>
      </c>
      <c r="J466" s="49" t="s">
        <v>3820</v>
      </c>
      <c r="K466" s="49" t="s">
        <v>3821</v>
      </c>
      <c r="L466" s="49" t="s">
        <v>3822</v>
      </c>
      <c r="M466" s="49" t="s">
        <v>3826</v>
      </c>
      <c r="N466" s="49" t="s">
        <v>3278</v>
      </c>
      <c r="O466" s="42">
        <v>1</v>
      </c>
      <c r="P466" s="43">
        <v>45962</v>
      </c>
      <c r="Q466" s="45">
        <v>46081</v>
      </c>
      <c r="R466" s="284">
        <f t="shared" si="10"/>
        <v>17</v>
      </c>
      <c r="S466" s="49"/>
      <c r="T466" s="49"/>
      <c r="U466" s="49"/>
      <c r="V466" s="50"/>
      <c r="W466" s="50"/>
      <c r="X466" s="51"/>
      <c r="Y466" s="51"/>
      <c r="Z466" s="73"/>
      <c r="AA466" s="73"/>
      <c r="AB466" s="73"/>
      <c r="AC466" s="73"/>
      <c r="AD466" s="73"/>
      <c r="AE466" s="73"/>
      <c r="AF466" s="73"/>
      <c r="AG466" s="49"/>
      <c r="AH466" s="49"/>
      <c r="AI466" s="49"/>
      <c r="AJ466" s="49"/>
      <c r="AK466" s="49"/>
      <c r="AL466" s="49"/>
      <c r="AM466" s="49"/>
      <c r="AN466" s="49"/>
      <c r="AO466" s="49"/>
      <c r="AP466" s="49"/>
      <c r="AQ466" s="49"/>
      <c r="AR466" s="49"/>
      <c r="AS466" s="49"/>
      <c r="AT466" s="49"/>
      <c r="AU466" s="49"/>
      <c r="AV466" s="49"/>
      <c r="AW466" s="49"/>
      <c r="AX466" s="49"/>
      <c r="AY466" s="141">
        <v>0</v>
      </c>
      <c r="AZ466" s="73" t="s">
        <v>3728</v>
      </c>
      <c r="BA466" s="73"/>
      <c r="BB466" s="73">
        <v>0</v>
      </c>
      <c r="BC466" s="73" t="s">
        <v>3729</v>
      </c>
      <c r="BD466" s="73" t="s">
        <v>117</v>
      </c>
      <c r="BE466" s="73" t="s">
        <v>117</v>
      </c>
      <c r="BF466" s="203"/>
      <c r="BG466" s="315"/>
      <c r="BH466" s="26"/>
      <c r="BI466" s="26"/>
    </row>
    <row r="467" spans="1:61" ht="72" x14ac:dyDescent="0.25">
      <c r="A467" s="25"/>
      <c r="B467" s="134">
        <v>289</v>
      </c>
      <c r="C467" s="49" t="s">
        <v>50</v>
      </c>
      <c r="D467" s="49" t="s">
        <v>101</v>
      </c>
      <c r="E467" s="49" t="s">
        <v>561</v>
      </c>
      <c r="F467" s="49" t="s">
        <v>3819</v>
      </c>
      <c r="G467" s="49">
        <v>2025</v>
      </c>
      <c r="H467" s="57">
        <v>9</v>
      </c>
      <c r="I467" s="57">
        <v>3</v>
      </c>
      <c r="J467" s="49" t="s">
        <v>3820</v>
      </c>
      <c r="K467" s="49" t="s">
        <v>3821</v>
      </c>
      <c r="L467" s="49" t="s">
        <v>3822</v>
      </c>
      <c r="M467" s="49" t="s">
        <v>3798</v>
      </c>
      <c r="N467" s="49" t="s">
        <v>3827</v>
      </c>
      <c r="O467" s="42">
        <v>1</v>
      </c>
      <c r="P467" s="43">
        <v>45962</v>
      </c>
      <c r="Q467" s="43">
        <v>46053</v>
      </c>
      <c r="R467" s="284">
        <f t="shared" si="10"/>
        <v>13</v>
      </c>
      <c r="S467" s="49"/>
      <c r="T467" s="49"/>
      <c r="U467" s="49"/>
      <c r="V467" s="50"/>
      <c r="W467" s="50"/>
      <c r="X467" s="51"/>
      <c r="Y467" s="51"/>
      <c r="Z467" s="73"/>
      <c r="AA467" s="73"/>
      <c r="AB467" s="73"/>
      <c r="AC467" s="73"/>
      <c r="AD467" s="73"/>
      <c r="AE467" s="73"/>
      <c r="AF467" s="73"/>
      <c r="AG467" s="49"/>
      <c r="AH467" s="49"/>
      <c r="AI467" s="49"/>
      <c r="AJ467" s="49"/>
      <c r="AK467" s="49"/>
      <c r="AL467" s="49"/>
      <c r="AM467" s="49"/>
      <c r="AN467" s="49"/>
      <c r="AO467" s="49"/>
      <c r="AP467" s="49"/>
      <c r="AQ467" s="49"/>
      <c r="AR467" s="49"/>
      <c r="AS467" s="49"/>
      <c r="AT467" s="49"/>
      <c r="AU467" s="49"/>
      <c r="AV467" s="49"/>
      <c r="AW467" s="49"/>
      <c r="AX467" s="49"/>
      <c r="AY467" s="141">
        <v>0</v>
      </c>
      <c r="AZ467" s="73" t="s">
        <v>3728</v>
      </c>
      <c r="BA467" s="73"/>
      <c r="BB467" s="73">
        <v>0</v>
      </c>
      <c r="BC467" s="73" t="s">
        <v>3729</v>
      </c>
      <c r="BD467" s="73" t="s">
        <v>117</v>
      </c>
      <c r="BE467" s="73" t="s">
        <v>117</v>
      </c>
      <c r="BF467" s="203"/>
      <c r="BG467" s="315"/>
      <c r="BH467" s="26"/>
      <c r="BI467" s="26"/>
    </row>
    <row r="468" spans="1:61" ht="72" x14ac:dyDescent="0.25">
      <c r="A468" s="25"/>
      <c r="B468" s="134">
        <v>289</v>
      </c>
      <c r="C468" s="49" t="s">
        <v>50</v>
      </c>
      <c r="D468" s="49" t="s">
        <v>101</v>
      </c>
      <c r="E468" s="49" t="s">
        <v>561</v>
      </c>
      <c r="F468" s="49" t="s">
        <v>3819</v>
      </c>
      <c r="G468" s="49">
        <v>2025</v>
      </c>
      <c r="H468" s="57">
        <v>9</v>
      </c>
      <c r="I468" s="57">
        <v>4</v>
      </c>
      <c r="J468" s="49" t="s">
        <v>3820</v>
      </c>
      <c r="K468" s="49" t="s">
        <v>3821</v>
      </c>
      <c r="L468" s="49" t="s">
        <v>3822</v>
      </c>
      <c r="M468" s="49" t="s">
        <v>3803</v>
      </c>
      <c r="N468" s="49" t="s">
        <v>3804</v>
      </c>
      <c r="O468" s="42">
        <v>1</v>
      </c>
      <c r="P468" s="43">
        <v>45962</v>
      </c>
      <c r="Q468" s="43">
        <v>46203</v>
      </c>
      <c r="R468" s="284">
        <f t="shared" si="10"/>
        <v>35</v>
      </c>
      <c r="S468" s="49"/>
      <c r="T468" s="49"/>
      <c r="U468" s="49"/>
      <c r="V468" s="50"/>
      <c r="W468" s="50"/>
      <c r="X468" s="51"/>
      <c r="Y468" s="51"/>
      <c r="Z468" s="73"/>
      <c r="AA468" s="73"/>
      <c r="AB468" s="73"/>
      <c r="AC468" s="73"/>
      <c r="AD468" s="73"/>
      <c r="AE468" s="73"/>
      <c r="AF468" s="73"/>
      <c r="AG468" s="49"/>
      <c r="AH468" s="49"/>
      <c r="AI468" s="49"/>
      <c r="AJ468" s="49"/>
      <c r="AK468" s="49"/>
      <c r="AL468" s="49"/>
      <c r="AM468" s="49"/>
      <c r="AN468" s="49"/>
      <c r="AO468" s="49"/>
      <c r="AP468" s="49"/>
      <c r="AQ468" s="49"/>
      <c r="AR468" s="49"/>
      <c r="AS468" s="49"/>
      <c r="AT468" s="49"/>
      <c r="AU468" s="49"/>
      <c r="AV468" s="49"/>
      <c r="AW468" s="49"/>
      <c r="AX468" s="49"/>
      <c r="AY468" s="141">
        <v>0</v>
      </c>
      <c r="AZ468" s="73" t="s">
        <v>3728</v>
      </c>
      <c r="BA468" s="73"/>
      <c r="BB468" s="73">
        <v>0</v>
      </c>
      <c r="BC468" s="73" t="s">
        <v>3729</v>
      </c>
      <c r="BD468" s="73" t="s">
        <v>117</v>
      </c>
      <c r="BE468" s="73" t="s">
        <v>117</v>
      </c>
      <c r="BF468" s="203"/>
      <c r="BG468" s="315"/>
      <c r="BH468" s="26"/>
      <c r="BI468" s="26"/>
    </row>
    <row r="469" spans="1:61" ht="60" x14ac:dyDescent="0.25">
      <c r="A469" s="25"/>
      <c r="B469" s="134">
        <v>290</v>
      </c>
      <c r="C469" s="49" t="s">
        <v>50</v>
      </c>
      <c r="D469" s="49" t="s">
        <v>101</v>
      </c>
      <c r="E469" s="49" t="s">
        <v>561</v>
      </c>
      <c r="F469" s="49" t="s">
        <v>3819</v>
      </c>
      <c r="G469" s="49">
        <v>2025</v>
      </c>
      <c r="H469" s="57">
        <v>10</v>
      </c>
      <c r="I469" s="57">
        <v>1</v>
      </c>
      <c r="J469" s="49" t="s">
        <v>3828</v>
      </c>
      <c r="K469" s="49" t="s">
        <v>3829</v>
      </c>
      <c r="L469" s="49" t="s">
        <v>3830</v>
      </c>
      <c r="M469" s="49" t="s">
        <v>3831</v>
      </c>
      <c r="N469" s="49" t="s">
        <v>3832</v>
      </c>
      <c r="O469" s="42">
        <v>1</v>
      </c>
      <c r="P469" s="43">
        <v>45986</v>
      </c>
      <c r="Q469" s="43">
        <v>46203</v>
      </c>
      <c r="R469" s="284">
        <f t="shared" si="10"/>
        <v>31</v>
      </c>
      <c r="S469" s="49"/>
      <c r="T469" s="49"/>
      <c r="U469" s="49"/>
      <c r="V469" s="50"/>
      <c r="W469" s="50"/>
      <c r="X469" s="51"/>
      <c r="Y469" s="51"/>
      <c r="Z469" s="73"/>
      <c r="AA469" s="73"/>
      <c r="AB469" s="73"/>
      <c r="AC469" s="73"/>
      <c r="AD469" s="73"/>
      <c r="AE469" s="73"/>
      <c r="AF469" s="73"/>
      <c r="AG469" s="49"/>
      <c r="AH469" s="49"/>
      <c r="AI469" s="49"/>
      <c r="AJ469" s="49"/>
      <c r="AK469" s="49"/>
      <c r="AL469" s="49"/>
      <c r="AM469" s="49"/>
      <c r="AN469" s="49"/>
      <c r="AO469" s="49"/>
      <c r="AP469" s="49"/>
      <c r="AQ469" s="49"/>
      <c r="AR469" s="49"/>
      <c r="AS469" s="49"/>
      <c r="AT469" s="49"/>
      <c r="AU469" s="49"/>
      <c r="AV469" s="49"/>
      <c r="AW469" s="49"/>
      <c r="AX469" s="49"/>
      <c r="AY469" s="141">
        <v>0</v>
      </c>
      <c r="AZ469" s="73" t="s">
        <v>3728</v>
      </c>
      <c r="BA469" s="73"/>
      <c r="BB469" s="73">
        <v>0</v>
      </c>
      <c r="BC469" s="73" t="s">
        <v>3729</v>
      </c>
      <c r="BD469" s="73" t="s">
        <v>117</v>
      </c>
      <c r="BE469" s="73" t="s">
        <v>117</v>
      </c>
      <c r="BF469" s="203"/>
      <c r="BG469" s="315"/>
      <c r="BH469" s="26"/>
      <c r="BI469" s="26"/>
    </row>
    <row r="470" spans="1:61" ht="60" x14ac:dyDescent="0.25">
      <c r="A470" s="25"/>
      <c r="B470" s="134">
        <v>290</v>
      </c>
      <c r="C470" s="49" t="s">
        <v>50</v>
      </c>
      <c r="D470" s="49" t="s">
        <v>101</v>
      </c>
      <c r="E470" s="49" t="s">
        <v>561</v>
      </c>
      <c r="F470" s="49" t="s">
        <v>3819</v>
      </c>
      <c r="G470" s="49">
        <v>2025</v>
      </c>
      <c r="H470" s="57">
        <v>10</v>
      </c>
      <c r="I470" s="57">
        <v>2</v>
      </c>
      <c r="J470" s="49" t="s">
        <v>3828</v>
      </c>
      <c r="K470" s="49" t="s">
        <v>3829</v>
      </c>
      <c r="L470" s="49" t="s">
        <v>3830</v>
      </c>
      <c r="M470" s="49" t="s">
        <v>3833</v>
      </c>
      <c r="N470" s="49" t="s">
        <v>3278</v>
      </c>
      <c r="O470" s="42">
        <v>1</v>
      </c>
      <c r="P470" s="43">
        <v>45962</v>
      </c>
      <c r="Q470" s="43">
        <v>46203</v>
      </c>
      <c r="R470" s="284">
        <f t="shared" si="10"/>
        <v>35</v>
      </c>
      <c r="S470" s="49"/>
      <c r="T470" s="49"/>
      <c r="U470" s="49"/>
      <c r="V470" s="50"/>
      <c r="W470" s="50"/>
      <c r="X470" s="51"/>
      <c r="Y470" s="51"/>
      <c r="Z470" s="73"/>
      <c r="AA470" s="73"/>
      <c r="AB470" s="73"/>
      <c r="AC470" s="73"/>
      <c r="AD470" s="73"/>
      <c r="AE470" s="73"/>
      <c r="AF470" s="73"/>
      <c r="AG470" s="49"/>
      <c r="AH470" s="49"/>
      <c r="AI470" s="49"/>
      <c r="AJ470" s="49"/>
      <c r="AK470" s="49"/>
      <c r="AL470" s="49"/>
      <c r="AM470" s="49"/>
      <c r="AN470" s="49"/>
      <c r="AO470" s="49"/>
      <c r="AP470" s="49"/>
      <c r="AQ470" s="49"/>
      <c r="AR470" s="49"/>
      <c r="AS470" s="49"/>
      <c r="AT470" s="49"/>
      <c r="AU470" s="49"/>
      <c r="AV470" s="49"/>
      <c r="AW470" s="49"/>
      <c r="AX470" s="49"/>
      <c r="AY470" s="141">
        <v>0</v>
      </c>
      <c r="AZ470" s="73" t="s">
        <v>3728</v>
      </c>
      <c r="BA470" s="73"/>
      <c r="BB470" s="73">
        <v>0</v>
      </c>
      <c r="BC470" s="73" t="s">
        <v>3729</v>
      </c>
      <c r="BD470" s="73" t="s">
        <v>117</v>
      </c>
      <c r="BE470" s="73" t="s">
        <v>117</v>
      </c>
      <c r="BF470" s="203"/>
      <c r="BG470" s="315"/>
      <c r="BH470" s="26"/>
      <c r="BI470" s="26"/>
    </row>
    <row r="471" spans="1:61" ht="60" x14ac:dyDescent="0.25">
      <c r="A471" s="25"/>
      <c r="B471" s="134">
        <v>290</v>
      </c>
      <c r="C471" s="49" t="s">
        <v>50</v>
      </c>
      <c r="D471" s="49" t="s">
        <v>101</v>
      </c>
      <c r="E471" s="49" t="s">
        <v>561</v>
      </c>
      <c r="F471" s="49" t="s">
        <v>3819</v>
      </c>
      <c r="G471" s="49">
        <v>2025</v>
      </c>
      <c r="H471" s="57">
        <v>10</v>
      </c>
      <c r="I471" s="57">
        <v>3</v>
      </c>
      <c r="J471" s="49" t="s">
        <v>3828</v>
      </c>
      <c r="K471" s="49" t="s">
        <v>3829</v>
      </c>
      <c r="L471" s="49" t="s">
        <v>3830</v>
      </c>
      <c r="M471" s="49" t="s">
        <v>3834</v>
      </c>
      <c r="N471" s="49" t="s">
        <v>3835</v>
      </c>
      <c r="O471" s="42">
        <v>1</v>
      </c>
      <c r="P471" s="43">
        <v>45962</v>
      </c>
      <c r="Q471" s="43">
        <v>46203</v>
      </c>
      <c r="R471" s="284">
        <f t="shared" si="10"/>
        <v>35</v>
      </c>
      <c r="S471" s="49"/>
      <c r="T471" s="49"/>
      <c r="U471" s="49"/>
      <c r="V471" s="50"/>
      <c r="W471" s="50"/>
      <c r="X471" s="51"/>
      <c r="Y471" s="51"/>
      <c r="Z471" s="73"/>
      <c r="AA471" s="73"/>
      <c r="AB471" s="73"/>
      <c r="AC471" s="73"/>
      <c r="AD471" s="73"/>
      <c r="AE471" s="73"/>
      <c r="AF471" s="73"/>
      <c r="AG471" s="49"/>
      <c r="AH471" s="49"/>
      <c r="AI471" s="49"/>
      <c r="AJ471" s="49"/>
      <c r="AK471" s="49"/>
      <c r="AL471" s="49"/>
      <c r="AM471" s="49"/>
      <c r="AN471" s="49"/>
      <c r="AO471" s="49"/>
      <c r="AP471" s="49"/>
      <c r="AQ471" s="49"/>
      <c r="AR471" s="49"/>
      <c r="AS471" s="49"/>
      <c r="AT471" s="49"/>
      <c r="AU471" s="49"/>
      <c r="AV471" s="49"/>
      <c r="AW471" s="49"/>
      <c r="AX471" s="49"/>
      <c r="AY471" s="141">
        <v>0</v>
      </c>
      <c r="AZ471" s="73" t="s">
        <v>3728</v>
      </c>
      <c r="BA471" s="73"/>
      <c r="BB471" s="73">
        <v>0</v>
      </c>
      <c r="BC471" s="73" t="s">
        <v>3729</v>
      </c>
      <c r="BD471" s="73" t="s">
        <v>117</v>
      </c>
      <c r="BE471" s="73" t="s">
        <v>117</v>
      </c>
      <c r="BF471" s="203"/>
      <c r="BG471" s="315"/>
      <c r="BH471" s="26"/>
      <c r="BI471" s="26"/>
    </row>
    <row r="472" spans="1:61" ht="85.5" x14ac:dyDescent="0.25">
      <c r="A472" s="25"/>
      <c r="B472" s="134">
        <v>290</v>
      </c>
      <c r="C472" s="49" t="s">
        <v>50</v>
      </c>
      <c r="D472" s="49" t="s">
        <v>101</v>
      </c>
      <c r="E472" s="49" t="s">
        <v>561</v>
      </c>
      <c r="F472" s="49" t="s">
        <v>3819</v>
      </c>
      <c r="G472" s="49">
        <v>2025</v>
      </c>
      <c r="H472" s="57">
        <v>10</v>
      </c>
      <c r="I472" s="57">
        <v>4</v>
      </c>
      <c r="J472" s="49" t="s">
        <v>3828</v>
      </c>
      <c r="K472" s="49" t="s">
        <v>3836</v>
      </c>
      <c r="L472" s="49" t="s">
        <v>3830</v>
      </c>
      <c r="M472" s="49" t="s">
        <v>3837</v>
      </c>
      <c r="N472" s="49" t="s">
        <v>3838</v>
      </c>
      <c r="O472" s="42">
        <v>1</v>
      </c>
      <c r="P472" s="47">
        <v>45962</v>
      </c>
      <c r="Q472" s="43">
        <v>46203</v>
      </c>
      <c r="R472" s="284">
        <f t="shared" si="10"/>
        <v>35</v>
      </c>
      <c r="S472" s="49"/>
      <c r="T472" s="49"/>
      <c r="U472" s="49"/>
      <c r="V472" s="50"/>
      <c r="W472" s="50"/>
      <c r="X472" s="51"/>
      <c r="Y472" s="51"/>
      <c r="Z472" s="73"/>
      <c r="AA472" s="73"/>
      <c r="AB472" s="73"/>
      <c r="AC472" s="73"/>
      <c r="AD472" s="73"/>
      <c r="AE472" s="73"/>
      <c r="AF472" s="73"/>
      <c r="AG472" s="49"/>
      <c r="AH472" s="49"/>
      <c r="AI472" s="49"/>
      <c r="AJ472" s="49"/>
      <c r="AK472" s="49"/>
      <c r="AL472" s="49"/>
      <c r="AM472" s="49"/>
      <c r="AN472" s="49"/>
      <c r="AO472" s="49"/>
      <c r="AP472" s="49"/>
      <c r="AQ472" s="49"/>
      <c r="AR472" s="49"/>
      <c r="AS472" s="49"/>
      <c r="AT472" s="49"/>
      <c r="AU472" s="49"/>
      <c r="AV472" s="49"/>
      <c r="AW472" s="49"/>
      <c r="AX472" s="49"/>
      <c r="AY472" s="141">
        <v>0</v>
      </c>
      <c r="AZ472" s="73" t="s">
        <v>3728</v>
      </c>
      <c r="BA472" s="73"/>
      <c r="BB472" s="73">
        <v>0</v>
      </c>
      <c r="BC472" s="73" t="s">
        <v>3729</v>
      </c>
      <c r="BD472" s="73" t="s">
        <v>117</v>
      </c>
      <c r="BE472" s="73" t="s">
        <v>117</v>
      </c>
      <c r="BF472" s="203"/>
      <c r="BG472" s="315"/>
      <c r="BH472" s="26"/>
      <c r="BI472" s="26"/>
    </row>
    <row r="473" spans="1:61" ht="114" x14ac:dyDescent="0.25">
      <c r="A473" s="25"/>
      <c r="B473" s="134">
        <v>291</v>
      </c>
      <c r="C473" s="49" t="s">
        <v>50</v>
      </c>
      <c r="D473" s="49" t="s">
        <v>101</v>
      </c>
      <c r="E473" s="49" t="s">
        <v>561</v>
      </c>
      <c r="F473" s="49" t="s">
        <v>3819</v>
      </c>
      <c r="G473" s="49">
        <v>2025</v>
      </c>
      <c r="H473" s="57">
        <v>11</v>
      </c>
      <c r="I473" s="57">
        <v>1</v>
      </c>
      <c r="J473" s="49" t="s">
        <v>3839</v>
      </c>
      <c r="K473" s="49" t="s">
        <v>3840</v>
      </c>
      <c r="L473" s="49" t="s">
        <v>3841</v>
      </c>
      <c r="M473" s="49" t="s">
        <v>3842</v>
      </c>
      <c r="N473" s="49" t="s">
        <v>3843</v>
      </c>
      <c r="O473" s="42">
        <v>1</v>
      </c>
      <c r="P473" s="48">
        <v>45962</v>
      </c>
      <c r="Q473" s="48">
        <v>46174</v>
      </c>
      <c r="R473" s="284">
        <f t="shared" si="10"/>
        <v>31</v>
      </c>
      <c r="S473" s="49"/>
      <c r="T473" s="49"/>
      <c r="U473" s="49"/>
      <c r="V473" s="50"/>
      <c r="W473" s="50"/>
      <c r="X473" s="51"/>
      <c r="Y473" s="51"/>
      <c r="Z473" s="73"/>
      <c r="AA473" s="73"/>
      <c r="AB473" s="73"/>
      <c r="AC473" s="73"/>
      <c r="AD473" s="73"/>
      <c r="AE473" s="73"/>
      <c r="AF473" s="73"/>
      <c r="AG473" s="49"/>
      <c r="AH473" s="49"/>
      <c r="AI473" s="49"/>
      <c r="AJ473" s="49"/>
      <c r="AK473" s="49"/>
      <c r="AL473" s="49"/>
      <c r="AM473" s="49"/>
      <c r="AN473" s="49"/>
      <c r="AO473" s="49"/>
      <c r="AP473" s="49"/>
      <c r="AQ473" s="49"/>
      <c r="AR473" s="49"/>
      <c r="AS473" s="49"/>
      <c r="AT473" s="49"/>
      <c r="AU473" s="49"/>
      <c r="AV473" s="49"/>
      <c r="AW473" s="49"/>
      <c r="AX473" s="49"/>
      <c r="AY473" s="141">
        <v>0</v>
      </c>
      <c r="AZ473" s="73" t="s">
        <v>3728</v>
      </c>
      <c r="BA473" s="73"/>
      <c r="BB473" s="73">
        <v>0</v>
      </c>
      <c r="BC473" s="73" t="s">
        <v>3729</v>
      </c>
      <c r="BD473" s="73" t="s">
        <v>117</v>
      </c>
      <c r="BE473" s="73" t="s">
        <v>117</v>
      </c>
      <c r="BF473" s="203"/>
      <c r="BG473" s="315"/>
      <c r="BH473" s="26"/>
      <c r="BI473" s="26"/>
    </row>
    <row r="474" spans="1:61" ht="114" x14ac:dyDescent="0.25">
      <c r="A474" s="25"/>
      <c r="B474" s="134">
        <v>291</v>
      </c>
      <c r="C474" s="49" t="s">
        <v>50</v>
      </c>
      <c r="D474" s="49" t="s">
        <v>101</v>
      </c>
      <c r="E474" s="49" t="s">
        <v>561</v>
      </c>
      <c r="F474" s="49" t="s">
        <v>3819</v>
      </c>
      <c r="G474" s="49">
        <v>2025</v>
      </c>
      <c r="H474" s="57">
        <v>11</v>
      </c>
      <c r="I474" s="57">
        <v>2</v>
      </c>
      <c r="J474" s="49" t="s">
        <v>3839</v>
      </c>
      <c r="K474" s="49" t="s">
        <v>3840</v>
      </c>
      <c r="L474" s="49" t="s">
        <v>3841</v>
      </c>
      <c r="M474" s="49" t="s">
        <v>3844</v>
      </c>
      <c r="N474" s="49" t="s">
        <v>3791</v>
      </c>
      <c r="O474" s="42">
        <v>1</v>
      </c>
      <c r="P474" s="45">
        <v>45962</v>
      </c>
      <c r="Q474" s="45">
        <v>46174</v>
      </c>
      <c r="R474" s="284">
        <f t="shared" si="10"/>
        <v>31</v>
      </c>
      <c r="S474" s="49"/>
      <c r="T474" s="49"/>
      <c r="U474" s="49"/>
      <c r="V474" s="50"/>
      <c r="W474" s="50"/>
      <c r="X474" s="51"/>
      <c r="Y474" s="51"/>
      <c r="Z474" s="73"/>
      <c r="AA474" s="73"/>
      <c r="AB474" s="73"/>
      <c r="AC474" s="73"/>
      <c r="AD474" s="73"/>
      <c r="AE474" s="73"/>
      <c r="AF474" s="73"/>
      <c r="AG474" s="49"/>
      <c r="AH474" s="49"/>
      <c r="AI474" s="49"/>
      <c r="AJ474" s="49"/>
      <c r="AK474" s="49"/>
      <c r="AL474" s="49"/>
      <c r="AM474" s="49"/>
      <c r="AN474" s="49"/>
      <c r="AO474" s="49"/>
      <c r="AP474" s="49"/>
      <c r="AQ474" s="49"/>
      <c r="AR474" s="49"/>
      <c r="AS474" s="49"/>
      <c r="AT474" s="49"/>
      <c r="AU474" s="49"/>
      <c r="AV474" s="49"/>
      <c r="AW474" s="49"/>
      <c r="AX474" s="49"/>
      <c r="AY474" s="141">
        <v>0</v>
      </c>
      <c r="AZ474" s="73" t="s">
        <v>3728</v>
      </c>
      <c r="BA474" s="73"/>
      <c r="BB474" s="73">
        <v>0</v>
      </c>
      <c r="BC474" s="73" t="s">
        <v>3729</v>
      </c>
      <c r="BD474" s="73" t="s">
        <v>117</v>
      </c>
      <c r="BE474" s="73" t="s">
        <v>117</v>
      </c>
      <c r="BF474" s="203"/>
      <c r="BG474" s="315"/>
      <c r="BH474" s="26"/>
      <c r="BI474" s="26"/>
    </row>
    <row r="475" spans="1:61" ht="114" x14ac:dyDescent="0.25">
      <c r="A475" s="25"/>
      <c r="B475" s="134">
        <v>291</v>
      </c>
      <c r="C475" s="49" t="s">
        <v>50</v>
      </c>
      <c r="D475" s="49" t="s">
        <v>101</v>
      </c>
      <c r="E475" s="49" t="s">
        <v>561</v>
      </c>
      <c r="F475" s="49" t="s">
        <v>3819</v>
      </c>
      <c r="G475" s="49">
        <v>2025</v>
      </c>
      <c r="H475" s="57">
        <v>11</v>
      </c>
      <c r="I475" s="57">
        <v>3</v>
      </c>
      <c r="J475" s="49" t="s">
        <v>3839</v>
      </c>
      <c r="K475" s="49" t="s">
        <v>3840</v>
      </c>
      <c r="L475" s="49" t="s">
        <v>3841</v>
      </c>
      <c r="M475" s="49" t="s">
        <v>3845</v>
      </c>
      <c r="N475" s="49" t="s">
        <v>3278</v>
      </c>
      <c r="O475" s="42">
        <v>1</v>
      </c>
      <c r="P475" s="43">
        <v>45962</v>
      </c>
      <c r="Q475" s="43">
        <v>46174</v>
      </c>
      <c r="R475" s="284">
        <f t="shared" si="10"/>
        <v>31</v>
      </c>
      <c r="S475" s="49"/>
      <c r="T475" s="49"/>
      <c r="U475" s="49"/>
      <c r="V475" s="50"/>
      <c r="W475" s="50"/>
      <c r="X475" s="51"/>
      <c r="Y475" s="51"/>
      <c r="Z475" s="73"/>
      <c r="AA475" s="73"/>
      <c r="AB475" s="73"/>
      <c r="AC475" s="73"/>
      <c r="AD475" s="73"/>
      <c r="AE475" s="73"/>
      <c r="AF475" s="73"/>
      <c r="AG475" s="49"/>
      <c r="AH475" s="49"/>
      <c r="AI475" s="49"/>
      <c r="AJ475" s="49"/>
      <c r="AK475" s="49"/>
      <c r="AL475" s="49"/>
      <c r="AM475" s="49"/>
      <c r="AN475" s="49"/>
      <c r="AO475" s="49"/>
      <c r="AP475" s="49"/>
      <c r="AQ475" s="49"/>
      <c r="AR475" s="49"/>
      <c r="AS475" s="49"/>
      <c r="AT475" s="49"/>
      <c r="AU475" s="49"/>
      <c r="AV475" s="49"/>
      <c r="AW475" s="49"/>
      <c r="AX475" s="49"/>
      <c r="AY475" s="141">
        <v>0</v>
      </c>
      <c r="AZ475" s="73" t="s">
        <v>3728</v>
      </c>
      <c r="BA475" s="73"/>
      <c r="BB475" s="73">
        <v>0</v>
      </c>
      <c r="BC475" s="73" t="s">
        <v>3729</v>
      </c>
      <c r="BD475" s="73" t="s">
        <v>117</v>
      </c>
      <c r="BE475" s="73" t="s">
        <v>117</v>
      </c>
      <c r="BF475" s="203"/>
      <c r="BG475" s="315"/>
      <c r="BH475" s="26"/>
      <c r="BI475" s="26"/>
    </row>
    <row r="476" spans="1:61" ht="114" x14ac:dyDescent="0.25">
      <c r="A476" s="25"/>
      <c r="B476" s="134">
        <v>291</v>
      </c>
      <c r="C476" s="49" t="s">
        <v>50</v>
      </c>
      <c r="D476" s="49" t="s">
        <v>101</v>
      </c>
      <c r="E476" s="49" t="s">
        <v>561</v>
      </c>
      <c r="F476" s="49" t="s">
        <v>3819</v>
      </c>
      <c r="G476" s="49">
        <v>2025</v>
      </c>
      <c r="H476" s="57">
        <v>11</v>
      </c>
      <c r="I476" s="57">
        <v>4</v>
      </c>
      <c r="J476" s="49" t="s">
        <v>3839</v>
      </c>
      <c r="K476" s="49" t="s">
        <v>3840</v>
      </c>
      <c r="L476" s="49" t="s">
        <v>3841</v>
      </c>
      <c r="M476" s="49" t="s">
        <v>3846</v>
      </c>
      <c r="N476" s="49" t="s">
        <v>3832</v>
      </c>
      <c r="O476" s="42">
        <v>1</v>
      </c>
      <c r="P476" s="43">
        <v>45962</v>
      </c>
      <c r="Q476" s="43">
        <v>46203</v>
      </c>
      <c r="R476" s="284">
        <f t="shared" si="10"/>
        <v>35</v>
      </c>
      <c r="S476" s="49"/>
      <c r="T476" s="49"/>
      <c r="U476" s="49"/>
      <c r="V476" s="50"/>
      <c r="W476" s="50"/>
      <c r="X476" s="51"/>
      <c r="Y476" s="51"/>
      <c r="Z476" s="73"/>
      <c r="AA476" s="73"/>
      <c r="AB476" s="73"/>
      <c r="AC476" s="73"/>
      <c r="AD476" s="73"/>
      <c r="AE476" s="73"/>
      <c r="AF476" s="73"/>
      <c r="AG476" s="49"/>
      <c r="AH476" s="49"/>
      <c r="AI476" s="49"/>
      <c r="AJ476" s="49"/>
      <c r="AK476" s="49"/>
      <c r="AL476" s="49"/>
      <c r="AM476" s="49"/>
      <c r="AN476" s="49"/>
      <c r="AO476" s="49"/>
      <c r="AP476" s="49"/>
      <c r="AQ476" s="49"/>
      <c r="AR476" s="49"/>
      <c r="AS476" s="49"/>
      <c r="AT476" s="49"/>
      <c r="AU476" s="49"/>
      <c r="AV476" s="49"/>
      <c r="AW476" s="49"/>
      <c r="AX476" s="49"/>
      <c r="AY476" s="141">
        <v>0</v>
      </c>
      <c r="AZ476" s="73" t="s">
        <v>3728</v>
      </c>
      <c r="BA476" s="73"/>
      <c r="BB476" s="73">
        <v>0</v>
      </c>
      <c r="BC476" s="73" t="s">
        <v>3729</v>
      </c>
      <c r="BD476" s="73" t="s">
        <v>117</v>
      </c>
      <c r="BE476" s="73" t="s">
        <v>117</v>
      </c>
      <c r="BF476" s="203"/>
      <c r="BG476" s="315"/>
      <c r="BH476" s="26"/>
      <c r="BI476" s="26"/>
    </row>
    <row r="477" spans="1:61" ht="115.5" x14ac:dyDescent="0.25">
      <c r="A477" s="25"/>
      <c r="B477" s="134">
        <v>292</v>
      </c>
      <c r="C477" s="49" t="s">
        <v>50</v>
      </c>
      <c r="D477" s="49" t="s">
        <v>101</v>
      </c>
      <c r="E477" s="49" t="s">
        <v>561</v>
      </c>
      <c r="F477" s="49" t="s">
        <v>3819</v>
      </c>
      <c r="G477" s="49">
        <v>2025</v>
      </c>
      <c r="H477" s="57">
        <v>12</v>
      </c>
      <c r="I477" s="55">
        <v>1</v>
      </c>
      <c r="J477" s="49" t="s">
        <v>3847</v>
      </c>
      <c r="K477" s="49" t="s">
        <v>3788</v>
      </c>
      <c r="L477" s="49" t="s">
        <v>3789</v>
      </c>
      <c r="M477" s="49" t="s">
        <v>3848</v>
      </c>
      <c r="N477" s="49" t="s">
        <v>3791</v>
      </c>
      <c r="O477" s="42">
        <v>1</v>
      </c>
      <c r="P477" s="43">
        <v>45962</v>
      </c>
      <c r="Q477" s="43">
        <v>46022</v>
      </c>
      <c r="R477" s="284">
        <f t="shared" si="10"/>
        <v>9</v>
      </c>
      <c r="S477" s="49"/>
      <c r="T477" s="49"/>
      <c r="U477" s="49"/>
      <c r="V477" s="50"/>
      <c r="W477" s="50"/>
      <c r="X477" s="51"/>
      <c r="Y477" s="51"/>
      <c r="Z477" s="73"/>
      <c r="AA477" s="73"/>
      <c r="AB477" s="73"/>
      <c r="AC477" s="73"/>
      <c r="AD477" s="73"/>
      <c r="AE477" s="73"/>
      <c r="AF477" s="73"/>
      <c r="AG477" s="49"/>
      <c r="AH477" s="49"/>
      <c r="AI477" s="49"/>
      <c r="AJ477" s="49"/>
      <c r="AK477" s="49"/>
      <c r="AL477" s="49"/>
      <c r="AM477" s="49"/>
      <c r="AN477" s="49"/>
      <c r="AO477" s="49"/>
      <c r="AP477" s="49"/>
      <c r="AQ477" s="49"/>
      <c r="AR477" s="49"/>
      <c r="AS477" s="49"/>
      <c r="AT477" s="49"/>
      <c r="AU477" s="49"/>
      <c r="AV477" s="49"/>
      <c r="AW477" s="49"/>
      <c r="AX477" s="49"/>
      <c r="AY477" s="141">
        <v>0</v>
      </c>
      <c r="AZ477" s="73" t="s">
        <v>3728</v>
      </c>
      <c r="BA477" s="73"/>
      <c r="BB477" s="73">
        <v>0</v>
      </c>
      <c r="BC477" s="73" t="s">
        <v>3729</v>
      </c>
      <c r="BD477" s="73" t="s">
        <v>62</v>
      </c>
      <c r="BE477" s="73" t="s">
        <v>62</v>
      </c>
      <c r="BF477" s="203"/>
      <c r="BG477" s="315"/>
      <c r="BH477" s="26"/>
      <c r="BI477" s="26"/>
    </row>
    <row r="478" spans="1:61" ht="115.5" x14ac:dyDescent="0.25">
      <c r="A478" s="25"/>
      <c r="B478" s="134">
        <v>292</v>
      </c>
      <c r="C478" s="49" t="s">
        <v>50</v>
      </c>
      <c r="D478" s="49" t="s">
        <v>101</v>
      </c>
      <c r="E478" s="49" t="s">
        <v>561</v>
      </c>
      <c r="F478" s="49" t="s">
        <v>3819</v>
      </c>
      <c r="G478" s="49">
        <v>2025</v>
      </c>
      <c r="H478" s="57">
        <v>12</v>
      </c>
      <c r="I478" s="55">
        <v>2</v>
      </c>
      <c r="J478" s="49" t="s">
        <v>3847</v>
      </c>
      <c r="K478" s="49" t="s">
        <v>3788</v>
      </c>
      <c r="L478" s="49" t="s">
        <v>3789</v>
      </c>
      <c r="M478" s="49" t="s">
        <v>3849</v>
      </c>
      <c r="N478" s="49" t="s">
        <v>3278</v>
      </c>
      <c r="O478" s="42">
        <v>1</v>
      </c>
      <c r="P478" s="43">
        <v>45962</v>
      </c>
      <c r="Q478" s="45">
        <v>46203</v>
      </c>
      <c r="R478" s="284">
        <f t="shared" si="10"/>
        <v>35</v>
      </c>
      <c r="S478" s="49"/>
      <c r="T478" s="49"/>
      <c r="U478" s="49"/>
      <c r="V478" s="50"/>
      <c r="W478" s="50"/>
      <c r="X478" s="51"/>
      <c r="Y478" s="51"/>
      <c r="Z478" s="73"/>
      <c r="AA478" s="73"/>
      <c r="AB478" s="73"/>
      <c r="AC478" s="73"/>
      <c r="AD478" s="73"/>
      <c r="AE478" s="73"/>
      <c r="AF478" s="73"/>
      <c r="AG478" s="49"/>
      <c r="AH478" s="49"/>
      <c r="AI478" s="49"/>
      <c r="AJ478" s="49"/>
      <c r="AK478" s="49"/>
      <c r="AL478" s="49"/>
      <c r="AM478" s="49"/>
      <c r="AN478" s="49"/>
      <c r="AO478" s="49"/>
      <c r="AP478" s="49"/>
      <c r="AQ478" s="49"/>
      <c r="AR478" s="49"/>
      <c r="AS478" s="49"/>
      <c r="AT478" s="49"/>
      <c r="AU478" s="49"/>
      <c r="AV478" s="49"/>
      <c r="AW478" s="49"/>
      <c r="AX478" s="49"/>
      <c r="AY478" s="141">
        <v>0</v>
      </c>
      <c r="AZ478" s="73" t="s">
        <v>3728</v>
      </c>
      <c r="BA478" s="73"/>
      <c r="BB478" s="73">
        <v>0</v>
      </c>
      <c r="BC478" s="73" t="s">
        <v>3729</v>
      </c>
      <c r="BD478" s="73" t="s">
        <v>117</v>
      </c>
      <c r="BE478" s="73" t="s">
        <v>117</v>
      </c>
      <c r="BF478" s="203"/>
      <c r="BG478" s="315"/>
      <c r="BH478" s="26"/>
      <c r="BI478" s="26"/>
    </row>
    <row r="479" spans="1:61" ht="115.5" x14ac:dyDescent="0.25">
      <c r="A479" s="25"/>
      <c r="B479" s="134">
        <v>292</v>
      </c>
      <c r="C479" s="49" t="s">
        <v>50</v>
      </c>
      <c r="D479" s="49" t="s">
        <v>101</v>
      </c>
      <c r="E479" s="49" t="s">
        <v>561</v>
      </c>
      <c r="F479" s="49" t="s">
        <v>3819</v>
      </c>
      <c r="G479" s="49">
        <v>2025</v>
      </c>
      <c r="H479" s="57">
        <v>12</v>
      </c>
      <c r="I479" s="55">
        <v>3</v>
      </c>
      <c r="J479" s="49" t="s">
        <v>3847</v>
      </c>
      <c r="K479" s="49" t="s">
        <v>3788</v>
      </c>
      <c r="L479" s="49" t="s">
        <v>3789</v>
      </c>
      <c r="M479" s="49" t="s">
        <v>3798</v>
      </c>
      <c r="N479" s="49" t="s">
        <v>3799</v>
      </c>
      <c r="O479" s="42">
        <v>1</v>
      </c>
      <c r="P479" s="43">
        <v>45962</v>
      </c>
      <c r="Q479" s="45">
        <v>46203</v>
      </c>
      <c r="R479" s="284">
        <f t="shared" si="10"/>
        <v>35</v>
      </c>
      <c r="S479" s="49"/>
      <c r="T479" s="49"/>
      <c r="U479" s="49"/>
      <c r="V479" s="50"/>
      <c r="W479" s="50"/>
      <c r="X479" s="51"/>
      <c r="Y479" s="51"/>
      <c r="Z479" s="73"/>
      <c r="AA479" s="73"/>
      <c r="AB479" s="73"/>
      <c r="AC479" s="73"/>
      <c r="AD479" s="73"/>
      <c r="AE479" s="73"/>
      <c r="AF479" s="73"/>
      <c r="AG479" s="49"/>
      <c r="AH479" s="49"/>
      <c r="AI479" s="49"/>
      <c r="AJ479" s="49"/>
      <c r="AK479" s="49"/>
      <c r="AL479" s="49"/>
      <c r="AM479" s="49"/>
      <c r="AN479" s="49"/>
      <c r="AO479" s="49"/>
      <c r="AP479" s="49"/>
      <c r="AQ479" s="49"/>
      <c r="AR479" s="49"/>
      <c r="AS479" s="49"/>
      <c r="AT479" s="49"/>
      <c r="AU479" s="49"/>
      <c r="AV479" s="49"/>
      <c r="AW479" s="49"/>
      <c r="AX479" s="49"/>
      <c r="AY479" s="141">
        <v>0</v>
      </c>
      <c r="AZ479" s="73" t="s">
        <v>3728</v>
      </c>
      <c r="BA479" s="73"/>
      <c r="BB479" s="73">
        <v>0</v>
      </c>
      <c r="BC479" s="73" t="s">
        <v>3729</v>
      </c>
      <c r="BD479" s="73" t="s">
        <v>117</v>
      </c>
      <c r="BE479" s="73" t="s">
        <v>117</v>
      </c>
      <c r="BF479" s="203"/>
      <c r="BG479" s="315"/>
      <c r="BH479" s="26"/>
      <c r="BI479" s="26"/>
    </row>
    <row r="480" spans="1:61" ht="115.5" x14ac:dyDescent="0.25">
      <c r="A480" s="25"/>
      <c r="B480" s="134">
        <v>292</v>
      </c>
      <c r="C480" s="49" t="s">
        <v>50</v>
      </c>
      <c r="D480" s="49" t="s">
        <v>101</v>
      </c>
      <c r="E480" s="49" t="s">
        <v>561</v>
      </c>
      <c r="F480" s="49" t="s">
        <v>3819</v>
      </c>
      <c r="G480" s="49">
        <v>2025</v>
      </c>
      <c r="H480" s="57">
        <v>12</v>
      </c>
      <c r="I480" s="55">
        <v>4</v>
      </c>
      <c r="J480" s="49" t="s">
        <v>3847</v>
      </c>
      <c r="K480" s="49" t="s">
        <v>3788</v>
      </c>
      <c r="L480" s="49" t="s">
        <v>3789</v>
      </c>
      <c r="M480" s="49" t="s">
        <v>3803</v>
      </c>
      <c r="N480" s="49" t="s">
        <v>3804</v>
      </c>
      <c r="O480" s="42">
        <v>1</v>
      </c>
      <c r="P480" s="43">
        <v>45962</v>
      </c>
      <c r="Q480" s="45">
        <v>46356</v>
      </c>
      <c r="R480" s="284">
        <f t="shared" si="10"/>
        <v>5</v>
      </c>
      <c r="S480" s="49"/>
      <c r="T480" s="49"/>
      <c r="U480" s="49"/>
      <c r="V480" s="50"/>
      <c r="W480" s="50"/>
      <c r="X480" s="51"/>
      <c r="Y480" s="51"/>
      <c r="Z480" s="73"/>
      <c r="AA480" s="73"/>
      <c r="AB480" s="73"/>
      <c r="AC480" s="73"/>
      <c r="AD480" s="73"/>
      <c r="AE480" s="73"/>
      <c r="AF480" s="73"/>
      <c r="AG480" s="49"/>
      <c r="AH480" s="49"/>
      <c r="AI480" s="49"/>
      <c r="AJ480" s="49"/>
      <c r="AK480" s="49"/>
      <c r="AL480" s="49"/>
      <c r="AM480" s="49"/>
      <c r="AN480" s="49"/>
      <c r="AO480" s="49"/>
      <c r="AP480" s="49"/>
      <c r="AQ480" s="49"/>
      <c r="AR480" s="49"/>
      <c r="AS480" s="49"/>
      <c r="AT480" s="49"/>
      <c r="AU480" s="49"/>
      <c r="AV480" s="49"/>
      <c r="AW480" s="49"/>
      <c r="AX480" s="49"/>
      <c r="AY480" s="141">
        <v>0</v>
      </c>
      <c r="AZ480" s="73" t="s">
        <v>3728</v>
      </c>
      <c r="BA480" s="73"/>
      <c r="BB480" s="73">
        <v>0</v>
      </c>
      <c r="BC480" s="73" t="s">
        <v>3729</v>
      </c>
      <c r="BD480" s="73" t="s">
        <v>117</v>
      </c>
      <c r="BE480" s="73" t="s">
        <v>117</v>
      </c>
      <c r="BF480" s="203"/>
      <c r="BG480" s="315"/>
      <c r="BH480" s="26"/>
      <c r="BI480" s="26"/>
    </row>
    <row r="481" spans="1:61" ht="101.25" x14ac:dyDescent="0.25">
      <c r="A481" s="25"/>
      <c r="B481" s="134">
        <v>293</v>
      </c>
      <c r="C481" s="49" t="s">
        <v>50</v>
      </c>
      <c r="D481" s="49" t="s">
        <v>101</v>
      </c>
      <c r="E481" s="49" t="s">
        <v>561</v>
      </c>
      <c r="F481" s="49" t="s">
        <v>3819</v>
      </c>
      <c r="G481" s="49">
        <v>2025</v>
      </c>
      <c r="H481" s="57">
        <v>13</v>
      </c>
      <c r="I481" s="55">
        <v>1</v>
      </c>
      <c r="J481" s="49" t="s">
        <v>3850</v>
      </c>
      <c r="K481" s="49" t="s">
        <v>3840</v>
      </c>
      <c r="L481" s="49" t="s">
        <v>3841</v>
      </c>
      <c r="M481" s="49" t="s">
        <v>3842</v>
      </c>
      <c r="N481" s="49" t="s">
        <v>3843</v>
      </c>
      <c r="O481" s="42">
        <v>1</v>
      </c>
      <c r="P481" s="43">
        <v>45962</v>
      </c>
      <c r="Q481" s="48">
        <v>46203</v>
      </c>
      <c r="R481" s="284">
        <f t="shared" si="10"/>
        <v>35</v>
      </c>
      <c r="S481" s="49"/>
      <c r="T481" s="49"/>
      <c r="U481" s="49"/>
      <c r="V481" s="50"/>
      <c r="W481" s="50"/>
      <c r="X481" s="51"/>
      <c r="Y481" s="51"/>
      <c r="Z481" s="73"/>
      <c r="AA481" s="73"/>
      <c r="AB481" s="73"/>
      <c r="AC481" s="73"/>
      <c r="AD481" s="73"/>
      <c r="AE481" s="73"/>
      <c r="AF481" s="73"/>
      <c r="AG481" s="49"/>
      <c r="AH481" s="49"/>
      <c r="AI481" s="49"/>
      <c r="AJ481" s="49"/>
      <c r="AK481" s="49"/>
      <c r="AL481" s="49"/>
      <c r="AM481" s="49"/>
      <c r="AN481" s="49"/>
      <c r="AO481" s="49"/>
      <c r="AP481" s="49"/>
      <c r="AQ481" s="49"/>
      <c r="AR481" s="49"/>
      <c r="AS481" s="49"/>
      <c r="AT481" s="49"/>
      <c r="AU481" s="49"/>
      <c r="AV481" s="49"/>
      <c r="AW481" s="49"/>
      <c r="AX481" s="49"/>
      <c r="AY481" s="141">
        <v>0</v>
      </c>
      <c r="AZ481" s="73" t="s">
        <v>3728</v>
      </c>
      <c r="BA481" s="73"/>
      <c r="BB481" s="73">
        <v>0</v>
      </c>
      <c r="BC481" s="73" t="s">
        <v>3729</v>
      </c>
      <c r="BD481" s="73" t="s">
        <v>117</v>
      </c>
      <c r="BE481" s="73" t="s">
        <v>117</v>
      </c>
      <c r="BF481" s="203"/>
      <c r="BG481" s="315"/>
      <c r="BH481" s="26"/>
      <c r="BI481" s="26"/>
    </row>
    <row r="482" spans="1:61" ht="101.25" x14ac:dyDescent="0.25">
      <c r="A482" s="25"/>
      <c r="B482" s="134">
        <v>293</v>
      </c>
      <c r="C482" s="49" t="s">
        <v>50</v>
      </c>
      <c r="D482" s="49" t="s">
        <v>101</v>
      </c>
      <c r="E482" s="49" t="s">
        <v>561</v>
      </c>
      <c r="F482" s="49" t="s">
        <v>3819</v>
      </c>
      <c r="G482" s="49">
        <v>2025</v>
      </c>
      <c r="H482" s="57">
        <v>13</v>
      </c>
      <c r="I482" s="55">
        <v>2</v>
      </c>
      <c r="J482" s="49" t="s">
        <v>3850</v>
      </c>
      <c r="K482" s="49" t="s">
        <v>3840</v>
      </c>
      <c r="L482" s="49" t="s">
        <v>3841</v>
      </c>
      <c r="M482" s="49" t="s">
        <v>3844</v>
      </c>
      <c r="N482" s="49" t="s">
        <v>3791</v>
      </c>
      <c r="O482" s="42">
        <v>1</v>
      </c>
      <c r="P482" s="45">
        <v>45931</v>
      </c>
      <c r="Q482" s="45">
        <v>46296</v>
      </c>
      <c r="R482" s="284">
        <f t="shared" si="10"/>
        <v>53</v>
      </c>
      <c r="S482" s="49"/>
      <c r="T482" s="49"/>
      <c r="U482" s="49"/>
      <c r="V482" s="50"/>
      <c r="W482" s="50"/>
      <c r="X482" s="51"/>
      <c r="Y482" s="51"/>
      <c r="Z482" s="73"/>
      <c r="AA482" s="73"/>
      <c r="AB482" s="73"/>
      <c r="AC482" s="73"/>
      <c r="AD482" s="73"/>
      <c r="AE482" s="73"/>
      <c r="AF482" s="73"/>
      <c r="AG482" s="49"/>
      <c r="AH482" s="49"/>
      <c r="AI482" s="49"/>
      <c r="AJ482" s="49"/>
      <c r="AK482" s="49"/>
      <c r="AL482" s="49"/>
      <c r="AM482" s="49"/>
      <c r="AN482" s="49"/>
      <c r="AO482" s="49"/>
      <c r="AP482" s="49"/>
      <c r="AQ482" s="49"/>
      <c r="AR482" s="49"/>
      <c r="AS482" s="49"/>
      <c r="AT482" s="49"/>
      <c r="AU482" s="49"/>
      <c r="AV482" s="49"/>
      <c r="AW482" s="49"/>
      <c r="AX482" s="49"/>
      <c r="AY482" s="141">
        <v>0</v>
      </c>
      <c r="AZ482" s="73" t="s">
        <v>3728</v>
      </c>
      <c r="BA482" s="73"/>
      <c r="BB482" s="73">
        <v>0</v>
      </c>
      <c r="BC482" s="73" t="s">
        <v>3729</v>
      </c>
      <c r="BD482" s="73" t="s">
        <v>117</v>
      </c>
      <c r="BE482" s="73" t="s">
        <v>117</v>
      </c>
      <c r="BF482" s="203"/>
      <c r="BG482" s="315"/>
      <c r="BH482" s="26"/>
      <c r="BI482" s="26"/>
    </row>
    <row r="483" spans="1:61" ht="101.25" x14ac:dyDescent="0.25">
      <c r="A483" s="25"/>
      <c r="B483" s="134">
        <v>293</v>
      </c>
      <c r="C483" s="49" t="s">
        <v>50</v>
      </c>
      <c r="D483" s="49" t="s">
        <v>101</v>
      </c>
      <c r="E483" s="49" t="s">
        <v>561</v>
      </c>
      <c r="F483" s="49" t="s">
        <v>3819</v>
      </c>
      <c r="G483" s="49">
        <v>2025</v>
      </c>
      <c r="H483" s="57">
        <v>13</v>
      </c>
      <c r="I483" s="55">
        <v>3</v>
      </c>
      <c r="J483" s="49" t="s">
        <v>3850</v>
      </c>
      <c r="K483" s="49" t="s">
        <v>3840</v>
      </c>
      <c r="L483" s="49" t="s">
        <v>3841</v>
      </c>
      <c r="M483" s="49" t="s">
        <v>3845</v>
      </c>
      <c r="N483" s="49" t="s">
        <v>3278</v>
      </c>
      <c r="O483" s="42">
        <v>1</v>
      </c>
      <c r="P483" s="43">
        <v>45962</v>
      </c>
      <c r="Q483" s="43">
        <v>46203</v>
      </c>
      <c r="R483" s="284">
        <f t="shared" si="10"/>
        <v>35</v>
      </c>
      <c r="S483" s="49"/>
      <c r="T483" s="49"/>
      <c r="U483" s="49"/>
      <c r="V483" s="50"/>
      <c r="W483" s="50"/>
      <c r="X483" s="51"/>
      <c r="Y483" s="51"/>
      <c r="Z483" s="73"/>
      <c r="AA483" s="73"/>
      <c r="AB483" s="73"/>
      <c r="AC483" s="73"/>
      <c r="AD483" s="73"/>
      <c r="AE483" s="73"/>
      <c r="AF483" s="73"/>
      <c r="AG483" s="49"/>
      <c r="AH483" s="49"/>
      <c r="AI483" s="49"/>
      <c r="AJ483" s="49"/>
      <c r="AK483" s="49"/>
      <c r="AL483" s="49"/>
      <c r="AM483" s="49"/>
      <c r="AN483" s="49"/>
      <c r="AO483" s="49"/>
      <c r="AP483" s="49"/>
      <c r="AQ483" s="49"/>
      <c r="AR483" s="49"/>
      <c r="AS483" s="49"/>
      <c r="AT483" s="49"/>
      <c r="AU483" s="49"/>
      <c r="AV483" s="49"/>
      <c r="AW483" s="49"/>
      <c r="AX483" s="49"/>
      <c r="AY483" s="141">
        <v>0</v>
      </c>
      <c r="AZ483" s="73" t="s">
        <v>3728</v>
      </c>
      <c r="BA483" s="73"/>
      <c r="BB483" s="73">
        <v>0</v>
      </c>
      <c r="BC483" s="73" t="s">
        <v>3729</v>
      </c>
      <c r="BD483" s="73" t="s">
        <v>117</v>
      </c>
      <c r="BE483" s="73" t="s">
        <v>117</v>
      </c>
      <c r="BF483" s="203"/>
      <c r="BG483" s="315"/>
      <c r="BH483" s="26"/>
      <c r="BI483" s="26"/>
    </row>
    <row r="484" spans="1:61" ht="101.25" x14ac:dyDescent="0.25">
      <c r="A484" s="25"/>
      <c r="B484" s="134">
        <v>293</v>
      </c>
      <c r="C484" s="49" t="s">
        <v>50</v>
      </c>
      <c r="D484" s="49" t="s">
        <v>101</v>
      </c>
      <c r="E484" s="49" t="s">
        <v>561</v>
      </c>
      <c r="F484" s="49" t="s">
        <v>3819</v>
      </c>
      <c r="G484" s="49">
        <v>2025</v>
      </c>
      <c r="H484" s="57">
        <v>13</v>
      </c>
      <c r="I484" s="55">
        <v>4</v>
      </c>
      <c r="J484" s="49" t="s">
        <v>3850</v>
      </c>
      <c r="K484" s="49" t="s">
        <v>3840</v>
      </c>
      <c r="L484" s="49" t="s">
        <v>3841</v>
      </c>
      <c r="M484" s="49" t="s">
        <v>3846</v>
      </c>
      <c r="N484" s="49" t="s">
        <v>3832</v>
      </c>
      <c r="O484" s="42">
        <v>1</v>
      </c>
      <c r="P484" s="43">
        <v>45962</v>
      </c>
      <c r="Q484" s="43">
        <v>46203</v>
      </c>
      <c r="R484" s="284">
        <f t="shared" si="10"/>
        <v>35</v>
      </c>
      <c r="S484" s="49"/>
      <c r="T484" s="49"/>
      <c r="U484" s="49"/>
      <c r="V484" s="50"/>
      <c r="W484" s="50"/>
      <c r="X484" s="51"/>
      <c r="Y484" s="51"/>
      <c r="Z484" s="73"/>
      <c r="AA484" s="73"/>
      <c r="AB484" s="73"/>
      <c r="AC484" s="73"/>
      <c r="AD484" s="73"/>
      <c r="AE484" s="73"/>
      <c r="AF484" s="73"/>
      <c r="AG484" s="49"/>
      <c r="AH484" s="49"/>
      <c r="AI484" s="49"/>
      <c r="AJ484" s="49"/>
      <c r="AK484" s="49"/>
      <c r="AL484" s="49"/>
      <c r="AM484" s="49"/>
      <c r="AN484" s="49"/>
      <c r="AO484" s="49"/>
      <c r="AP484" s="49"/>
      <c r="AQ484" s="49"/>
      <c r="AR484" s="49"/>
      <c r="AS484" s="49"/>
      <c r="AT484" s="49"/>
      <c r="AU484" s="49"/>
      <c r="AV484" s="49"/>
      <c r="AW484" s="49"/>
      <c r="AX484" s="49"/>
      <c r="AY484" s="141">
        <v>0</v>
      </c>
      <c r="AZ484" s="73" t="s">
        <v>3728</v>
      </c>
      <c r="BA484" s="73"/>
      <c r="BB484" s="73">
        <v>0</v>
      </c>
      <c r="BC484" s="73" t="s">
        <v>3729</v>
      </c>
      <c r="BD484" s="73" t="s">
        <v>117</v>
      </c>
      <c r="BE484" s="73" t="s">
        <v>117</v>
      </c>
      <c r="BF484" s="203"/>
      <c r="BG484" s="315"/>
      <c r="BH484" s="26"/>
      <c r="BI484" s="26"/>
    </row>
    <row r="485" spans="1:61" ht="72.75" x14ac:dyDescent="0.25">
      <c r="A485" s="25"/>
      <c r="B485" s="134">
        <v>294</v>
      </c>
      <c r="C485" s="49" t="s">
        <v>50</v>
      </c>
      <c r="D485" s="49" t="s">
        <v>101</v>
      </c>
      <c r="E485" s="49" t="s">
        <v>561</v>
      </c>
      <c r="F485" s="49" t="s">
        <v>2969</v>
      </c>
      <c r="G485" s="49">
        <v>2025</v>
      </c>
      <c r="H485" s="57">
        <v>14</v>
      </c>
      <c r="I485" s="55">
        <v>1</v>
      </c>
      <c r="J485" s="49" t="s">
        <v>3851</v>
      </c>
      <c r="K485" s="49" t="s">
        <v>3852</v>
      </c>
      <c r="L485" s="49" t="s">
        <v>3853</v>
      </c>
      <c r="M485" s="49" t="s">
        <v>3854</v>
      </c>
      <c r="N485" s="49" t="s">
        <v>3791</v>
      </c>
      <c r="O485" s="42">
        <v>3</v>
      </c>
      <c r="P485" s="43">
        <v>45962</v>
      </c>
      <c r="Q485" s="43">
        <v>46174</v>
      </c>
      <c r="R485" s="284">
        <f t="shared" si="10"/>
        <v>31</v>
      </c>
      <c r="S485" s="49"/>
      <c r="T485" s="49"/>
      <c r="U485" s="49"/>
      <c r="V485" s="50"/>
      <c r="W485" s="50"/>
      <c r="X485" s="51"/>
      <c r="Y485" s="51"/>
      <c r="Z485" s="73"/>
      <c r="AA485" s="73"/>
      <c r="AB485" s="73"/>
      <c r="AC485" s="73"/>
      <c r="AD485" s="73"/>
      <c r="AE485" s="73"/>
      <c r="AF485" s="73"/>
      <c r="AG485" s="49"/>
      <c r="AH485" s="49"/>
      <c r="AI485" s="49"/>
      <c r="AJ485" s="49"/>
      <c r="AK485" s="49"/>
      <c r="AL485" s="49"/>
      <c r="AM485" s="49"/>
      <c r="AN485" s="49"/>
      <c r="AO485" s="49"/>
      <c r="AP485" s="49"/>
      <c r="AQ485" s="49"/>
      <c r="AR485" s="49"/>
      <c r="AS485" s="49"/>
      <c r="AT485" s="49"/>
      <c r="AU485" s="49"/>
      <c r="AV485" s="49"/>
      <c r="AW485" s="49"/>
      <c r="AX485" s="49"/>
      <c r="AY485" s="141">
        <v>0</v>
      </c>
      <c r="AZ485" s="73" t="s">
        <v>3728</v>
      </c>
      <c r="BA485" s="73"/>
      <c r="BB485" s="73">
        <v>0</v>
      </c>
      <c r="BC485" s="73" t="s">
        <v>3729</v>
      </c>
      <c r="BD485" s="73" t="s">
        <v>117</v>
      </c>
      <c r="BE485" s="73" t="s">
        <v>117</v>
      </c>
      <c r="BF485" s="203"/>
      <c r="BG485" s="315"/>
      <c r="BH485" s="26"/>
      <c r="BI485" s="26"/>
    </row>
    <row r="486" spans="1:61" ht="72.75" x14ac:dyDescent="0.25">
      <c r="A486" s="25"/>
      <c r="B486" s="134">
        <v>294</v>
      </c>
      <c r="C486" s="49" t="s">
        <v>50</v>
      </c>
      <c r="D486" s="49" t="s">
        <v>101</v>
      </c>
      <c r="E486" s="49" t="s">
        <v>561</v>
      </c>
      <c r="F486" s="49" t="s">
        <v>2969</v>
      </c>
      <c r="G486" s="49">
        <v>2025</v>
      </c>
      <c r="H486" s="57">
        <v>14</v>
      </c>
      <c r="I486" s="55">
        <v>2</v>
      </c>
      <c r="J486" s="49" t="s">
        <v>3851</v>
      </c>
      <c r="K486" s="49" t="s">
        <v>3852</v>
      </c>
      <c r="L486" s="49" t="s">
        <v>3853</v>
      </c>
      <c r="M486" s="49" t="s">
        <v>3855</v>
      </c>
      <c r="N486" s="49" t="s">
        <v>3278</v>
      </c>
      <c r="O486" s="42">
        <v>1</v>
      </c>
      <c r="P486" s="52">
        <v>45962</v>
      </c>
      <c r="Q486" s="43">
        <v>46203</v>
      </c>
      <c r="R486" s="284">
        <f t="shared" si="10"/>
        <v>35</v>
      </c>
      <c r="S486" s="49"/>
      <c r="T486" s="49"/>
      <c r="U486" s="49"/>
      <c r="V486" s="50"/>
      <c r="W486" s="50"/>
      <c r="X486" s="51"/>
      <c r="Y486" s="51"/>
      <c r="Z486" s="73"/>
      <c r="AA486" s="73"/>
      <c r="AB486" s="73"/>
      <c r="AC486" s="73"/>
      <c r="AD486" s="73"/>
      <c r="AE486" s="73"/>
      <c r="AF486" s="73"/>
      <c r="AG486" s="49"/>
      <c r="AH486" s="49"/>
      <c r="AI486" s="49"/>
      <c r="AJ486" s="49"/>
      <c r="AK486" s="49"/>
      <c r="AL486" s="49"/>
      <c r="AM486" s="49"/>
      <c r="AN486" s="49"/>
      <c r="AO486" s="49"/>
      <c r="AP486" s="49"/>
      <c r="AQ486" s="49"/>
      <c r="AR486" s="49"/>
      <c r="AS486" s="49"/>
      <c r="AT486" s="49"/>
      <c r="AU486" s="49"/>
      <c r="AV486" s="49"/>
      <c r="AW486" s="49"/>
      <c r="AX486" s="49"/>
      <c r="AY486" s="141">
        <v>0</v>
      </c>
      <c r="AZ486" s="73" t="s">
        <v>3728</v>
      </c>
      <c r="BA486" s="73"/>
      <c r="BB486" s="73">
        <v>0</v>
      </c>
      <c r="BC486" s="73" t="s">
        <v>3729</v>
      </c>
      <c r="BD486" s="73" t="s">
        <v>117</v>
      </c>
      <c r="BE486" s="73" t="s">
        <v>117</v>
      </c>
      <c r="BF486" s="203"/>
      <c r="BG486" s="315"/>
      <c r="BH486" s="26"/>
      <c r="BI486" s="26"/>
    </row>
    <row r="487" spans="1:61" ht="72.75" x14ac:dyDescent="0.25">
      <c r="A487" s="25"/>
      <c r="B487" s="134">
        <v>294</v>
      </c>
      <c r="C487" s="49" t="s">
        <v>50</v>
      </c>
      <c r="D487" s="49" t="s">
        <v>101</v>
      </c>
      <c r="E487" s="49" t="s">
        <v>561</v>
      </c>
      <c r="F487" s="49" t="s">
        <v>2969</v>
      </c>
      <c r="G487" s="49">
        <v>2025</v>
      </c>
      <c r="H487" s="57">
        <v>14</v>
      </c>
      <c r="I487" s="55">
        <v>3</v>
      </c>
      <c r="J487" s="49" t="s">
        <v>3851</v>
      </c>
      <c r="K487" s="49" t="s">
        <v>3852</v>
      </c>
      <c r="L487" s="49" t="s">
        <v>3853</v>
      </c>
      <c r="M487" s="49" t="s">
        <v>3856</v>
      </c>
      <c r="N487" s="49" t="s">
        <v>3832</v>
      </c>
      <c r="O487" s="42">
        <v>1</v>
      </c>
      <c r="P487" s="43">
        <v>45962</v>
      </c>
      <c r="Q487" s="43">
        <v>46203</v>
      </c>
      <c r="R487" s="284">
        <f t="shared" si="10"/>
        <v>35</v>
      </c>
      <c r="S487" s="49"/>
      <c r="T487" s="49"/>
      <c r="U487" s="49"/>
      <c r="V487" s="50"/>
      <c r="W487" s="50"/>
      <c r="X487" s="51"/>
      <c r="Y487" s="51"/>
      <c r="Z487" s="73"/>
      <c r="AA487" s="73"/>
      <c r="AB487" s="73"/>
      <c r="AC487" s="73"/>
      <c r="AD487" s="73"/>
      <c r="AE487" s="73"/>
      <c r="AF487" s="73"/>
      <c r="AG487" s="49"/>
      <c r="AH487" s="49"/>
      <c r="AI487" s="49"/>
      <c r="AJ487" s="49"/>
      <c r="AK487" s="49"/>
      <c r="AL487" s="49"/>
      <c r="AM487" s="49"/>
      <c r="AN487" s="49"/>
      <c r="AO487" s="49"/>
      <c r="AP487" s="49"/>
      <c r="AQ487" s="49"/>
      <c r="AR487" s="49"/>
      <c r="AS487" s="49"/>
      <c r="AT487" s="49"/>
      <c r="AU487" s="49"/>
      <c r="AV487" s="49"/>
      <c r="AW487" s="49"/>
      <c r="AX487" s="49"/>
      <c r="AY487" s="141">
        <v>0</v>
      </c>
      <c r="AZ487" s="73" t="s">
        <v>3728</v>
      </c>
      <c r="BA487" s="73"/>
      <c r="BB487" s="73">
        <v>0</v>
      </c>
      <c r="BC487" s="73" t="s">
        <v>3729</v>
      </c>
      <c r="BD487" s="73" t="s">
        <v>117</v>
      </c>
      <c r="BE487" s="73" t="s">
        <v>117</v>
      </c>
      <c r="BF487" s="203"/>
      <c r="BG487" s="315"/>
      <c r="BH487" s="26"/>
      <c r="BI487" s="26"/>
    </row>
    <row r="488" spans="1:61" ht="108" x14ac:dyDescent="0.25">
      <c r="A488" s="25"/>
      <c r="B488" s="134">
        <v>295</v>
      </c>
      <c r="C488" s="49" t="s">
        <v>50</v>
      </c>
      <c r="D488" s="49" t="s">
        <v>101</v>
      </c>
      <c r="E488" s="49" t="s">
        <v>215</v>
      </c>
      <c r="F488" s="49" t="s">
        <v>174</v>
      </c>
      <c r="G488" s="49">
        <v>2025</v>
      </c>
      <c r="H488" s="49">
        <v>1</v>
      </c>
      <c r="I488" s="49">
        <v>1</v>
      </c>
      <c r="J488" s="57" t="s">
        <v>3857</v>
      </c>
      <c r="K488" s="57" t="s">
        <v>3858</v>
      </c>
      <c r="L488" s="57" t="s">
        <v>3859</v>
      </c>
      <c r="M488" s="54" t="s">
        <v>3860</v>
      </c>
      <c r="N488" s="39" t="s">
        <v>3861</v>
      </c>
      <c r="O488" s="55">
        <v>1</v>
      </c>
      <c r="P488" s="53">
        <v>45931</v>
      </c>
      <c r="Q488" s="53">
        <v>46053</v>
      </c>
      <c r="R488" s="284">
        <f t="shared" si="10"/>
        <v>18</v>
      </c>
      <c r="S488" s="49"/>
      <c r="T488" s="49"/>
      <c r="U488" s="49"/>
      <c r="V488" s="50"/>
      <c r="W488" s="50"/>
      <c r="X488" s="51"/>
      <c r="Y488" s="51"/>
      <c r="Z488" s="73"/>
      <c r="AA488" s="73"/>
      <c r="AB488" s="73"/>
      <c r="AC488" s="73"/>
      <c r="AD488" s="73"/>
      <c r="AE488" s="73"/>
      <c r="AF488" s="73"/>
      <c r="AG488" s="49"/>
      <c r="AH488" s="49"/>
      <c r="AI488" s="49"/>
      <c r="AJ488" s="49"/>
      <c r="AK488" s="49"/>
      <c r="AL488" s="49"/>
      <c r="AM488" s="49"/>
      <c r="AN488" s="49"/>
      <c r="AO488" s="49"/>
      <c r="AP488" s="49"/>
      <c r="AQ488" s="49"/>
      <c r="AR488" s="49"/>
      <c r="AS488" s="49"/>
      <c r="AT488" s="49"/>
      <c r="AU488" s="49"/>
      <c r="AV488" s="49"/>
      <c r="AW488" s="49"/>
      <c r="AX488" s="49"/>
      <c r="AY488" s="146">
        <v>0</v>
      </c>
      <c r="AZ488" s="92" t="s">
        <v>3440</v>
      </c>
      <c r="BA488" s="49" t="s">
        <v>3862</v>
      </c>
      <c r="BB488" s="136">
        <v>0</v>
      </c>
      <c r="BC488" s="49" t="s">
        <v>3863</v>
      </c>
      <c r="BD488" s="73" t="s">
        <v>117</v>
      </c>
      <c r="BE488" s="73" t="s">
        <v>117</v>
      </c>
      <c r="BF488" s="203"/>
      <c r="BG488" s="315"/>
      <c r="BH488" s="26"/>
      <c r="BI488" s="26"/>
    </row>
    <row r="489" spans="1:61" ht="108" x14ac:dyDescent="0.25">
      <c r="A489" s="25"/>
      <c r="B489" s="134">
        <v>295</v>
      </c>
      <c r="C489" s="49" t="s">
        <v>50</v>
      </c>
      <c r="D489" s="49" t="s">
        <v>101</v>
      </c>
      <c r="E489" s="49" t="s">
        <v>215</v>
      </c>
      <c r="F489" s="49" t="s">
        <v>174</v>
      </c>
      <c r="G489" s="49">
        <v>2025</v>
      </c>
      <c r="H489" s="49">
        <v>1</v>
      </c>
      <c r="I489" s="49">
        <v>2</v>
      </c>
      <c r="J489" s="57" t="s">
        <v>3857</v>
      </c>
      <c r="K489" s="57" t="s">
        <v>3858</v>
      </c>
      <c r="L489" s="57" t="s">
        <v>3859</v>
      </c>
      <c r="M489" s="54" t="s">
        <v>3864</v>
      </c>
      <c r="N489" s="39" t="s">
        <v>3865</v>
      </c>
      <c r="O489" s="55">
        <v>2</v>
      </c>
      <c r="P489" s="53">
        <v>46041</v>
      </c>
      <c r="Q489" s="53">
        <v>46053</v>
      </c>
      <c r="R489" s="284">
        <f t="shared" si="10"/>
        <v>2</v>
      </c>
      <c r="S489" s="49"/>
      <c r="T489" s="49"/>
      <c r="U489" s="49"/>
      <c r="V489" s="50"/>
      <c r="W489" s="50"/>
      <c r="X489" s="51"/>
      <c r="Y489" s="51"/>
      <c r="Z489" s="73"/>
      <c r="AA489" s="73"/>
      <c r="AB489" s="73"/>
      <c r="AC489" s="73"/>
      <c r="AD489" s="73"/>
      <c r="AE489" s="73"/>
      <c r="AF489" s="73"/>
      <c r="AG489" s="49"/>
      <c r="AH489" s="49"/>
      <c r="AI489" s="49"/>
      <c r="AJ489" s="49"/>
      <c r="AK489" s="49"/>
      <c r="AL489" s="49"/>
      <c r="AM489" s="49"/>
      <c r="AN489" s="49"/>
      <c r="AO489" s="49"/>
      <c r="AP489" s="49"/>
      <c r="AQ489" s="49"/>
      <c r="AR489" s="49"/>
      <c r="AS489" s="49"/>
      <c r="AT489" s="49"/>
      <c r="AU489" s="49"/>
      <c r="AV489" s="49"/>
      <c r="AW489" s="49"/>
      <c r="AX489" s="49"/>
      <c r="AY489" s="146">
        <v>0</v>
      </c>
      <c r="AZ489" s="92" t="s">
        <v>3440</v>
      </c>
      <c r="BA489" s="49" t="s">
        <v>3862</v>
      </c>
      <c r="BB489" s="136">
        <v>0</v>
      </c>
      <c r="BC489" s="49" t="s">
        <v>3863</v>
      </c>
      <c r="BD489" s="73" t="s">
        <v>117</v>
      </c>
      <c r="BE489" s="73" t="s">
        <v>117</v>
      </c>
      <c r="BF489" s="203"/>
      <c r="BG489" s="315"/>
      <c r="BH489" s="26"/>
      <c r="BI489" s="26"/>
    </row>
    <row r="490" spans="1:61" ht="108" x14ac:dyDescent="0.25">
      <c r="A490" s="25"/>
      <c r="B490" s="134">
        <v>295</v>
      </c>
      <c r="C490" s="49" t="s">
        <v>50</v>
      </c>
      <c r="D490" s="49" t="s">
        <v>101</v>
      </c>
      <c r="E490" s="49" t="s">
        <v>215</v>
      </c>
      <c r="F490" s="49" t="s">
        <v>174</v>
      </c>
      <c r="G490" s="49">
        <v>2025</v>
      </c>
      <c r="H490" s="49">
        <v>1</v>
      </c>
      <c r="I490" s="49">
        <v>3</v>
      </c>
      <c r="J490" s="57" t="s">
        <v>3857</v>
      </c>
      <c r="K490" s="57" t="s">
        <v>3858</v>
      </c>
      <c r="L490" s="57" t="s">
        <v>3859</v>
      </c>
      <c r="M490" s="54" t="s">
        <v>3866</v>
      </c>
      <c r="N490" s="39" t="s">
        <v>3867</v>
      </c>
      <c r="O490" s="55">
        <v>2</v>
      </c>
      <c r="P490" s="53">
        <f>P489</f>
        <v>46041</v>
      </c>
      <c r="Q490" s="53">
        <v>46112</v>
      </c>
      <c r="R490" s="284">
        <f t="shared" si="10"/>
        <v>11</v>
      </c>
      <c r="S490" s="49"/>
      <c r="T490" s="49"/>
      <c r="U490" s="49"/>
      <c r="V490" s="50"/>
      <c r="W490" s="50"/>
      <c r="X490" s="51"/>
      <c r="Y490" s="51"/>
      <c r="Z490" s="73"/>
      <c r="AA490" s="73"/>
      <c r="AB490" s="73"/>
      <c r="AC490" s="73"/>
      <c r="AD490" s="73"/>
      <c r="AE490" s="73"/>
      <c r="AF490" s="73"/>
      <c r="AG490" s="49"/>
      <c r="AH490" s="49"/>
      <c r="AI490" s="49"/>
      <c r="AJ490" s="49"/>
      <c r="AK490" s="49"/>
      <c r="AL490" s="49"/>
      <c r="AM490" s="49"/>
      <c r="AN490" s="49"/>
      <c r="AO490" s="49"/>
      <c r="AP490" s="49"/>
      <c r="AQ490" s="49"/>
      <c r="AR490" s="49"/>
      <c r="AS490" s="49"/>
      <c r="AT490" s="49"/>
      <c r="AU490" s="49"/>
      <c r="AV490" s="49"/>
      <c r="AW490" s="49"/>
      <c r="AX490" s="49"/>
      <c r="AY490" s="146">
        <v>0</v>
      </c>
      <c r="AZ490" s="92" t="s">
        <v>3440</v>
      </c>
      <c r="BA490" s="49" t="s">
        <v>3862</v>
      </c>
      <c r="BB490" s="136">
        <v>0</v>
      </c>
      <c r="BC490" s="49" t="s">
        <v>3863</v>
      </c>
      <c r="BD490" s="73" t="s">
        <v>117</v>
      </c>
      <c r="BE490" s="73" t="s">
        <v>117</v>
      </c>
      <c r="BF490" s="203"/>
      <c r="BG490" s="315"/>
      <c r="BH490" s="26"/>
      <c r="BI490" s="26"/>
    </row>
    <row r="491" spans="1:61" ht="96" x14ac:dyDescent="0.25">
      <c r="A491" s="25"/>
      <c r="B491" s="134">
        <v>296</v>
      </c>
      <c r="C491" s="49" t="s">
        <v>50</v>
      </c>
      <c r="D491" s="49" t="s">
        <v>101</v>
      </c>
      <c r="E491" s="49" t="s">
        <v>215</v>
      </c>
      <c r="F491" s="49" t="s">
        <v>174</v>
      </c>
      <c r="G491" s="49">
        <v>2025</v>
      </c>
      <c r="H491" s="49">
        <v>2</v>
      </c>
      <c r="I491" s="49">
        <v>1</v>
      </c>
      <c r="J491" s="39" t="s">
        <v>3868</v>
      </c>
      <c r="K491" s="39" t="s">
        <v>3869</v>
      </c>
      <c r="L491" s="39" t="s">
        <v>3870</v>
      </c>
      <c r="M491" s="54" t="s">
        <v>3871</v>
      </c>
      <c r="N491" s="39" t="s">
        <v>3872</v>
      </c>
      <c r="O491" s="55">
        <v>2</v>
      </c>
      <c r="P491" s="53">
        <v>45931</v>
      </c>
      <c r="Q491" s="53">
        <v>46053</v>
      </c>
      <c r="R491" s="284">
        <f t="shared" si="10"/>
        <v>18</v>
      </c>
      <c r="S491" s="49"/>
      <c r="T491" s="49"/>
      <c r="U491" s="49"/>
      <c r="V491" s="50"/>
      <c r="W491" s="50"/>
      <c r="X491" s="51"/>
      <c r="Y491" s="51"/>
      <c r="Z491" s="73"/>
      <c r="AA491" s="73"/>
      <c r="AB491" s="73"/>
      <c r="AC491" s="73"/>
      <c r="AD491" s="73"/>
      <c r="AE491" s="73"/>
      <c r="AF491" s="73"/>
      <c r="AG491" s="49"/>
      <c r="AH491" s="49"/>
      <c r="AI491" s="49"/>
      <c r="AJ491" s="49"/>
      <c r="AK491" s="49"/>
      <c r="AL491" s="49"/>
      <c r="AM491" s="49"/>
      <c r="AN491" s="49"/>
      <c r="AO491" s="49"/>
      <c r="AP491" s="49"/>
      <c r="AQ491" s="49"/>
      <c r="AR491" s="49"/>
      <c r="AS491" s="49"/>
      <c r="AT491" s="49"/>
      <c r="AU491" s="49"/>
      <c r="AV491" s="49"/>
      <c r="AW491" s="49"/>
      <c r="AX491" s="49"/>
      <c r="AY491" s="146">
        <v>0</v>
      </c>
      <c r="AZ491" s="92" t="s">
        <v>3440</v>
      </c>
      <c r="BA491" s="49" t="s">
        <v>3862</v>
      </c>
      <c r="BB491" s="136">
        <v>0</v>
      </c>
      <c r="BC491" s="49" t="s">
        <v>3863</v>
      </c>
      <c r="BD491" s="73" t="s">
        <v>117</v>
      </c>
      <c r="BE491" s="73" t="s">
        <v>117</v>
      </c>
      <c r="BF491" s="203"/>
      <c r="BG491" s="315"/>
      <c r="BH491" s="26"/>
      <c r="BI491" s="26"/>
    </row>
    <row r="492" spans="1:61" ht="96" x14ac:dyDescent="0.25">
      <c r="A492" s="25"/>
      <c r="B492" s="134">
        <v>296</v>
      </c>
      <c r="C492" s="49" t="s">
        <v>50</v>
      </c>
      <c r="D492" s="49" t="s">
        <v>101</v>
      </c>
      <c r="E492" s="49" t="s">
        <v>215</v>
      </c>
      <c r="F492" s="49" t="s">
        <v>174</v>
      </c>
      <c r="G492" s="49">
        <v>2025</v>
      </c>
      <c r="H492" s="49">
        <v>2</v>
      </c>
      <c r="I492" s="49">
        <v>2</v>
      </c>
      <c r="J492" s="39" t="s">
        <v>3868</v>
      </c>
      <c r="K492" s="39" t="s">
        <v>3869</v>
      </c>
      <c r="L492" s="39" t="s">
        <v>3870</v>
      </c>
      <c r="M492" s="54" t="s">
        <v>3873</v>
      </c>
      <c r="N492" s="39" t="s">
        <v>3865</v>
      </c>
      <c r="O492" s="55">
        <v>1</v>
      </c>
      <c r="P492" s="56">
        <v>46023</v>
      </c>
      <c r="Q492" s="56">
        <v>46068</v>
      </c>
      <c r="R492" s="284">
        <f t="shared" si="10"/>
        <v>7</v>
      </c>
      <c r="S492" s="49"/>
      <c r="T492" s="49"/>
      <c r="U492" s="49"/>
      <c r="V492" s="50"/>
      <c r="W492" s="50"/>
      <c r="X492" s="51"/>
      <c r="Y492" s="51"/>
      <c r="Z492" s="73"/>
      <c r="AA492" s="73"/>
      <c r="AB492" s="73"/>
      <c r="AC492" s="73"/>
      <c r="AD492" s="73"/>
      <c r="AE492" s="73"/>
      <c r="AF492" s="73"/>
      <c r="AG492" s="49"/>
      <c r="AH492" s="49"/>
      <c r="AI492" s="49"/>
      <c r="AJ492" s="49"/>
      <c r="AK492" s="49"/>
      <c r="AL492" s="49"/>
      <c r="AM492" s="49"/>
      <c r="AN492" s="49"/>
      <c r="AO492" s="49"/>
      <c r="AP492" s="49"/>
      <c r="AQ492" s="49"/>
      <c r="AR492" s="49"/>
      <c r="AS492" s="49"/>
      <c r="AT492" s="49"/>
      <c r="AU492" s="49"/>
      <c r="AV492" s="49"/>
      <c r="AW492" s="49"/>
      <c r="AX492" s="49"/>
      <c r="AY492" s="146">
        <v>0</v>
      </c>
      <c r="AZ492" s="92" t="s">
        <v>3440</v>
      </c>
      <c r="BA492" s="49" t="s">
        <v>3862</v>
      </c>
      <c r="BB492" s="136">
        <v>0</v>
      </c>
      <c r="BC492" s="49" t="s">
        <v>3863</v>
      </c>
      <c r="BD492" s="73" t="s">
        <v>117</v>
      </c>
      <c r="BE492" s="73" t="s">
        <v>117</v>
      </c>
      <c r="BF492" s="203"/>
      <c r="BG492" s="315"/>
      <c r="BH492" s="26"/>
      <c r="BI492" s="26"/>
    </row>
    <row r="493" spans="1:61" ht="96" x14ac:dyDescent="0.25">
      <c r="A493" s="25"/>
      <c r="B493" s="134">
        <v>296</v>
      </c>
      <c r="C493" s="49" t="s">
        <v>50</v>
      </c>
      <c r="D493" s="49" t="s">
        <v>101</v>
      </c>
      <c r="E493" s="49" t="s">
        <v>215</v>
      </c>
      <c r="F493" s="49" t="s">
        <v>174</v>
      </c>
      <c r="G493" s="49">
        <v>2025</v>
      </c>
      <c r="H493" s="49">
        <v>2</v>
      </c>
      <c r="I493" s="49">
        <v>3</v>
      </c>
      <c r="J493" s="39" t="s">
        <v>3868</v>
      </c>
      <c r="K493" s="39" t="s">
        <v>3869</v>
      </c>
      <c r="L493" s="39" t="s">
        <v>3870</v>
      </c>
      <c r="M493" s="54" t="s">
        <v>3874</v>
      </c>
      <c r="N493" s="39" t="s">
        <v>3875</v>
      </c>
      <c r="O493" s="55">
        <v>1</v>
      </c>
      <c r="P493" s="56">
        <f>Q492</f>
        <v>46068</v>
      </c>
      <c r="Q493" s="56">
        <v>46081</v>
      </c>
      <c r="R493" s="284">
        <f t="shared" si="10"/>
        <v>2</v>
      </c>
      <c r="S493" s="49"/>
      <c r="T493" s="49"/>
      <c r="U493" s="49"/>
      <c r="V493" s="50"/>
      <c r="W493" s="50"/>
      <c r="X493" s="51"/>
      <c r="Y493" s="51"/>
      <c r="Z493" s="73"/>
      <c r="AA493" s="73"/>
      <c r="AB493" s="73"/>
      <c r="AC493" s="73"/>
      <c r="AD493" s="73"/>
      <c r="AE493" s="73"/>
      <c r="AF493" s="73"/>
      <c r="AG493" s="49"/>
      <c r="AH493" s="49"/>
      <c r="AI493" s="49"/>
      <c r="AJ493" s="49"/>
      <c r="AK493" s="49"/>
      <c r="AL493" s="49"/>
      <c r="AM493" s="49"/>
      <c r="AN493" s="49"/>
      <c r="AO493" s="49"/>
      <c r="AP493" s="49"/>
      <c r="AQ493" s="49"/>
      <c r="AR493" s="49"/>
      <c r="AS493" s="49"/>
      <c r="AT493" s="49"/>
      <c r="AU493" s="49"/>
      <c r="AV493" s="49"/>
      <c r="AW493" s="49"/>
      <c r="AX493" s="49"/>
      <c r="AY493" s="146">
        <v>0</v>
      </c>
      <c r="AZ493" s="92" t="s">
        <v>3440</v>
      </c>
      <c r="BA493" s="49" t="s">
        <v>3862</v>
      </c>
      <c r="BB493" s="136">
        <v>0</v>
      </c>
      <c r="BC493" s="49" t="s">
        <v>3863</v>
      </c>
      <c r="BD493" s="73" t="s">
        <v>117</v>
      </c>
      <c r="BE493" s="73" t="s">
        <v>117</v>
      </c>
      <c r="BF493" s="203"/>
      <c r="BG493" s="315"/>
      <c r="BH493" s="26"/>
      <c r="BI493" s="26"/>
    </row>
    <row r="494" spans="1:61" ht="96" x14ac:dyDescent="0.25">
      <c r="A494" s="25"/>
      <c r="B494" s="134">
        <v>296</v>
      </c>
      <c r="C494" s="49" t="s">
        <v>50</v>
      </c>
      <c r="D494" s="49" t="s">
        <v>101</v>
      </c>
      <c r="E494" s="49" t="s">
        <v>215</v>
      </c>
      <c r="F494" s="49" t="s">
        <v>174</v>
      </c>
      <c r="G494" s="49">
        <v>2025</v>
      </c>
      <c r="H494" s="49">
        <v>2</v>
      </c>
      <c r="I494" s="49">
        <v>4</v>
      </c>
      <c r="J494" s="39" t="s">
        <v>3868</v>
      </c>
      <c r="K494" s="39" t="s">
        <v>3869</v>
      </c>
      <c r="L494" s="39" t="s">
        <v>3870</v>
      </c>
      <c r="M494" s="54" t="s">
        <v>3876</v>
      </c>
      <c r="N494" s="39" t="s">
        <v>3877</v>
      </c>
      <c r="O494" s="55">
        <v>2</v>
      </c>
      <c r="P494" s="53">
        <f>+Q493</f>
        <v>46081</v>
      </c>
      <c r="Q494" s="53">
        <v>46203</v>
      </c>
      <c r="R494" s="284">
        <f t="shared" si="10"/>
        <v>18</v>
      </c>
      <c r="S494" s="49"/>
      <c r="T494" s="49"/>
      <c r="U494" s="49"/>
      <c r="V494" s="50"/>
      <c r="W494" s="50"/>
      <c r="X494" s="51"/>
      <c r="Y494" s="51"/>
      <c r="Z494" s="73"/>
      <c r="AA494" s="73"/>
      <c r="AB494" s="73"/>
      <c r="AC494" s="73"/>
      <c r="AD494" s="73"/>
      <c r="AE494" s="73"/>
      <c r="AF494" s="73"/>
      <c r="AG494" s="49"/>
      <c r="AH494" s="49"/>
      <c r="AI494" s="49"/>
      <c r="AJ494" s="49"/>
      <c r="AK494" s="49"/>
      <c r="AL494" s="49"/>
      <c r="AM494" s="49"/>
      <c r="AN494" s="49"/>
      <c r="AO494" s="49"/>
      <c r="AP494" s="49"/>
      <c r="AQ494" s="49"/>
      <c r="AR494" s="49"/>
      <c r="AS494" s="49"/>
      <c r="AT494" s="49"/>
      <c r="AU494" s="49"/>
      <c r="AV494" s="49"/>
      <c r="AW494" s="49"/>
      <c r="AX494" s="49"/>
      <c r="AY494" s="146">
        <v>0</v>
      </c>
      <c r="AZ494" s="92" t="s">
        <v>3440</v>
      </c>
      <c r="BA494" s="49" t="s">
        <v>3862</v>
      </c>
      <c r="BB494" s="136">
        <v>0</v>
      </c>
      <c r="BC494" s="49" t="s">
        <v>3863</v>
      </c>
      <c r="BD494" s="73" t="s">
        <v>117</v>
      </c>
      <c r="BE494" s="73" t="s">
        <v>117</v>
      </c>
      <c r="BF494" s="203"/>
      <c r="BG494" s="315"/>
      <c r="BH494" s="26"/>
      <c r="BI494" s="26"/>
    </row>
    <row r="495" spans="1:61" ht="120" x14ac:dyDescent="0.25">
      <c r="A495" s="25"/>
      <c r="B495" s="134">
        <v>297</v>
      </c>
      <c r="C495" s="49" t="s">
        <v>50</v>
      </c>
      <c r="D495" s="49" t="s">
        <v>101</v>
      </c>
      <c r="E495" s="49" t="s">
        <v>215</v>
      </c>
      <c r="F495" s="49" t="s">
        <v>174</v>
      </c>
      <c r="G495" s="49">
        <v>2025</v>
      </c>
      <c r="H495" s="49">
        <v>3</v>
      </c>
      <c r="I495" s="49">
        <v>1</v>
      </c>
      <c r="J495" s="39" t="s">
        <v>3878</v>
      </c>
      <c r="K495" s="39" t="s">
        <v>3879</v>
      </c>
      <c r="L495" s="39" t="s">
        <v>3880</v>
      </c>
      <c r="M495" s="54" t="s">
        <v>3881</v>
      </c>
      <c r="N495" s="39" t="s">
        <v>3882</v>
      </c>
      <c r="O495" s="55">
        <v>1</v>
      </c>
      <c r="P495" s="53">
        <v>45931</v>
      </c>
      <c r="Q495" s="53">
        <f>+P495+60</f>
        <v>45991</v>
      </c>
      <c r="R495" s="284">
        <f t="shared" si="10"/>
        <v>9</v>
      </c>
      <c r="S495" s="49"/>
      <c r="T495" s="49"/>
      <c r="U495" s="49"/>
      <c r="V495" s="50"/>
      <c r="W495" s="50"/>
      <c r="X495" s="51"/>
      <c r="Y495" s="51"/>
      <c r="Z495" s="73"/>
      <c r="AA495" s="73"/>
      <c r="AB495" s="73"/>
      <c r="AC495" s="73"/>
      <c r="AD495" s="73"/>
      <c r="AE495" s="73"/>
      <c r="AF495" s="73"/>
      <c r="AG495" s="49"/>
      <c r="AH495" s="49"/>
      <c r="AI495" s="49"/>
      <c r="AJ495" s="49"/>
      <c r="AK495" s="49"/>
      <c r="AL495" s="49"/>
      <c r="AM495" s="49"/>
      <c r="AN495" s="49"/>
      <c r="AO495" s="49"/>
      <c r="AP495" s="49"/>
      <c r="AQ495" s="49"/>
      <c r="AR495" s="49"/>
      <c r="AS495" s="49"/>
      <c r="AT495" s="49"/>
      <c r="AU495" s="49"/>
      <c r="AV495" s="49"/>
      <c r="AW495" s="49"/>
      <c r="AX495" s="49"/>
      <c r="AY495" s="146">
        <v>1</v>
      </c>
      <c r="AZ495" s="92" t="s">
        <v>3883</v>
      </c>
      <c r="BA495" s="246" t="s">
        <v>3884</v>
      </c>
      <c r="BB495" s="136">
        <v>0.67</v>
      </c>
      <c r="BC495" s="49" t="s">
        <v>3885</v>
      </c>
      <c r="BD495" s="73" t="s">
        <v>62</v>
      </c>
      <c r="BE495" s="73" t="s">
        <v>62</v>
      </c>
      <c r="BF495" s="203"/>
      <c r="BG495" s="315"/>
      <c r="BH495" s="26"/>
      <c r="BI495" s="26"/>
    </row>
    <row r="496" spans="1:61" ht="192" x14ac:dyDescent="0.25">
      <c r="A496" s="25"/>
      <c r="B496" s="134">
        <v>297</v>
      </c>
      <c r="C496" s="49" t="s">
        <v>50</v>
      </c>
      <c r="D496" s="49" t="s">
        <v>101</v>
      </c>
      <c r="E496" s="49" t="s">
        <v>215</v>
      </c>
      <c r="F496" s="49" t="s">
        <v>174</v>
      </c>
      <c r="G496" s="49">
        <v>2025</v>
      </c>
      <c r="H496" s="49">
        <v>3</v>
      </c>
      <c r="I496" s="49">
        <v>2</v>
      </c>
      <c r="J496" s="39" t="s">
        <v>3878</v>
      </c>
      <c r="K496" s="39" t="s">
        <v>3879</v>
      </c>
      <c r="L496" s="39" t="s">
        <v>3880</v>
      </c>
      <c r="M496" s="54" t="s">
        <v>3886</v>
      </c>
      <c r="N496" s="39" t="s">
        <v>3887</v>
      </c>
      <c r="O496" s="55">
        <v>2</v>
      </c>
      <c r="P496" s="53">
        <v>45931</v>
      </c>
      <c r="Q496" s="53">
        <v>46022</v>
      </c>
      <c r="R496" s="284">
        <f t="shared" si="10"/>
        <v>13</v>
      </c>
      <c r="S496" s="49"/>
      <c r="T496" s="49"/>
      <c r="U496" s="49"/>
      <c r="V496" s="50"/>
      <c r="W496" s="50"/>
      <c r="X496" s="51"/>
      <c r="Y496" s="51"/>
      <c r="Z496" s="73"/>
      <c r="AA496" s="73"/>
      <c r="AB496" s="73"/>
      <c r="AC496" s="73"/>
      <c r="AD496" s="73"/>
      <c r="AE496" s="73"/>
      <c r="AF496" s="73"/>
      <c r="AG496" s="49"/>
      <c r="AH496" s="49"/>
      <c r="AI496" s="49"/>
      <c r="AJ496" s="49"/>
      <c r="AK496" s="49"/>
      <c r="AL496" s="49"/>
      <c r="AM496" s="49"/>
      <c r="AN496" s="49"/>
      <c r="AO496" s="49"/>
      <c r="AP496" s="49"/>
      <c r="AQ496" s="49"/>
      <c r="AR496" s="49"/>
      <c r="AS496" s="49"/>
      <c r="AT496" s="49"/>
      <c r="AU496" s="49"/>
      <c r="AV496" s="49"/>
      <c r="AW496" s="49"/>
      <c r="AX496" s="49"/>
      <c r="AY496" s="146">
        <v>1</v>
      </c>
      <c r="AZ496" s="92" t="s">
        <v>3888</v>
      </c>
      <c r="BA496" s="246" t="s">
        <v>3889</v>
      </c>
      <c r="BB496" s="49" t="s">
        <v>2169</v>
      </c>
      <c r="BC496" s="49" t="s">
        <v>3890</v>
      </c>
      <c r="BD496" s="73" t="s">
        <v>62</v>
      </c>
      <c r="BE496" s="73" t="s">
        <v>62</v>
      </c>
      <c r="BF496" s="203"/>
      <c r="BG496" s="315"/>
      <c r="BH496" s="26"/>
      <c r="BI496" s="26"/>
    </row>
    <row r="497" spans="1:61" ht="72" x14ac:dyDescent="0.25">
      <c r="A497" s="25"/>
      <c r="B497" s="134">
        <v>297</v>
      </c>
      <c r="C497" s="49" t="s">
        <v>50</v>
      </c>
      <c r="D497" s="49" t="s">
        <v>101</v>
      </c>
      <c r="E497" s="49" t="s">
        <v>215</v>
      </c>
      <c r="F497" s="49" t="s">
        <v>174</v>
      </c>
      <c r="G497" s="49">
        <v>2025</v>
      </c>
      <c r="H497" s="49">
        <v>3</v>
      </c>
      <c r="I497" s="49">
        <v>3</v>
      </c>
      <c r="J497" s="39" t="s">
        <v>3878</v>
      </c>
      <c r="K497" s="39" t="s">
        <v>3879</v>
      </c>
      <c r="L497" s="39" t="s">
        <v>3880</v>
      </c>
      <c r="M497" s="54" t="s">
        <v>3891</v>
      </c>
      <c r="N497" s="39" t="s">
        <v>3892</v>
      </c>
      <c r="O497" s="55">
        <v>1</v>
      </c>
      <c r="P497" s="53">
        <v>45931</v>
      </c>
      <c r="Q497" s="53">
        <f>+P497+90</f>
        <v>46021</v>
      </c>
      <c r="R497" s="284">
        <f t="shared" si="10"/>
        <v>13</v>
      </c>
      <c r="S497" s="49"/>
      <c r="T497" s="49"/>
      <c r="U497" s="49"/>
      <c r="V497" s="50"/>
      <c r="W497" s="50"/>
      <c r="X497" s="51"/>
      <c r="Y497" s="51"/>
      <c r="Z497" s="73"/>
      <c r="AA497" s="73"/>
      <c r="AB497" s="73"/>
      <c r="AC497" s="73"/>
      <c r="AD497" s="73"/>
      <c r="AE497" s="73"/>
      <c r="AF497" s="73"/>
      <c r="AG497" s="49"/>
      <c r="AH497" s="49"/>
      <c r="AI497" s="49"/>
      <c r="AJ497" s="49"/>
      <c r="AK497" s="49"/>
      <c r="AL497" s="49"/>
      <c r="AM497" s="49"/>
      <c r="AN497" s="49"/>
      <c r="AO497" s="49"/>
      <c r="AP497" s="49"/>
      <c r="AQ497" s="49"/>
      <c r="AR497" s="49"/>
      <c r="AS497" s="49"/>
      <c r="AT497" s="49"/>
      <c r="AU497" s="49"/>
      <c r="AV497" s="49"/>
      <c r="AW497" s="49"/>
      <c r="AX497" s="49"/>
      <c r="AY497" s="146">
        <v>0.2</v>
      </c>
      <c r="AZ497" s="92" t="s">
        <v>3893</v>
      </c>
      <c r="BA497" s="246" t="s">
        <v>3894</v>
      </c>
      <c r="BB497" s="136">
        <v>0</v>
      </c>
      <c r="BC497" s="49" t="s">
        <v>3895</v>
      </c>
      <c r="BD497" s="73" t="s">
        <v>62</v>
      </c>
      <c r="BE497" s="73" t="s">
        <v>62</v>
      </c>
      <c r="BF497" s="203"/>
      <c r="BG497" s="315"/>
      <c r="BH497" s="26"/>
      <c r="BI497" s="26"/>
    </row>
    <row r="498" spans="1:61" ht="72" x14ac:dyDescent="0.25">
      <c r="A498" s="25"/>
      <c r="B498" s="134">
        <v>297</v>
      </c>
      <c r="C498" s="49" t="s">
        <v>50</v>
      </c>
      <c r="D498" s="49" t="s">
        <v>101</v>
      </c>
      <c r="E498" s="49" t="s">
        <v>215</v>
      </c>
      <c r="F498" s="49" t="s">
        <v>174</v>
      </c>
      <c r="G498" s="49">
        <v>2025</v>
      </c>
      <c r="H498" s="49">
        <v>3</v>
      </c>
      <c r="I498" s="49">
        <v>4</v>
      </c>
      <c r="J498" s="39" t="s">
        <v>3878</v>
      </c>
      <c r="K498" s="39" t="s">
        <v>3879</v>
      </c>
      <c r="L498" s="39" t="s">
        <v>3880</v>
      </c>
      <c r="M498" s="54" t="s">
        <v>3896</v>
      </c>
      <c r="N498" s="39" t="s">
        <v>3897</v>
      </c>
      <c r="O498" s="55">
        <v>1</v>
      </c>
      <c r="P498" s="53">
        <f>+Q497</f>
        <v>46021</v>
      </c>
      <c r="Q498" s="53">
        <v>46203</v>
      </c>
      <c r="R498" s="284">
        <f t="shared" si="10"/>
        <v>26</v>
      </c>
      <c r="S498" s="49"/>
      <c r="T498" s="49"/>
      <c r="U498" s="49"/>
      <c r="V498" s="50"/>
      <c r="W498" s="50"/>
      <c r="X498" s="51"/>
      <c r="Y498" s="51"/>
      <c r="Z498" s="73"/>
      <c r="AA498" s="73"/>
      <c r="AB498" s="73"/>
      <c r="AC498" s="73"/>
      <c r="AD498" s="73"/>
      <c r="AE498" s="73"/>
      <c r="AF498" s="73"/>
      <c r="AG498" s="49"/>
      <c r="AH498" s="49"/>
      <c r="AI498" s="49"/>
      <c r="AJ498" s="49"/>
      <c r="AK498" s="49"/>
      <c r="AL498" s="49"/>
      <c r="AM498" s="49"/>
      <c r="AN498" s="49"/>
      <c r="AO498" s="49"/>
      <c r="AP498" s="49"/>
      <c r="AQ498" s="49"/>
      <c r="AR498" s="49"/>
      <c r="AS498" s="49"/>
      <c r="AT498" s="49"/>
      <c r="AU498" s="49"/>
      <c r="AV498" s="49"/>
      <c r="AW498" s="49"/>
      <c r="AX498" s="49"/>
      <c r="AY498" s="146">
        <v>0</v>
      </c>
      <c r="AZ498" s="92" t="s">
        <v>3440</v>
      </c>
      <c r="BA498" s="49" t="s">
        <v>3862</v>
      </c>
      <c r="BB498" s="136">
        <v>0</v>
      </c>
      <c r="BC498" s="49" t="s">
        <v>3863</v>
      </c>
      <c r="BD498" s="73" t="s">
        <v>117</v>
      </c>
      <c r="BE498" s="73" t="s">
        <v>117</v>
      </c>
      <c r="BF498" s="203"/>
      <c r="BG498" s="315"/>
      <c r="BH498" s="26"/>
      <c r="BI498" s="26"/>
    </row>
    <row r="499" spans="1:61" ht="48" customHeight="1" x14ac:dyDescent="0.25">
      <c r="A499" s="25"/>
      <c r="B499" s="134">
        <v>298</v>
      </c>
      <c r="C499" s="49" t="s">
        <v>50</v>
      </c>
      <c r="D499" s="49" t="s">
        <v>101</v>
      </c>
      <c r="E499" s="49" t="s">
        <v>215</v>
      </c>
      <c r="F499" s="49" t="s">
        <v>174</v>
      </c>
      <c r="G499" s="49">
        <v>2025</v>
      </c>
      <c r="H499" s="49">
        <v>4</v>
      </c>
      <c r="I499" s="49">
        <v>1</v>
      </c>
      <c r="J499" s="39" t="s">
        <v>3898</v>
      </c>
      <c r="K499" s="39" t="s">
        <v>3899</v>
      </c>
      <c r="L499" s="39" t="s">
        <v>3900</v>
      </c>
      <c r="M499" s="54" t="s">
        <v>3901</v>
      </c>
      <c r="N499" s="39" t="s">
        <v>3902</v>
      </c>
      <c r="O499" s="55">
        <v>1</v>
      </c>
      <c r="P499" s="53">
        <v>45962</v>
      </c>
      <c r="Q499" s="53">
        <v>46053</v>
      </c>
      <c r="R499" s="284">
        <f t="shared" si="10"/>
        <v>13</v>
      </c>
      <c r="S499" s="49"/>
      <c r="T499" s="49"/>
      <c r="U499" s="49"/>
      <c r="V499" s="50"/>
      <c r="W499" s="50"/>
      <c r="X499" s="51"/>
      <c r="Y499" s="51"/>
      <c r="Z499" s="73"/>
      <c r="AA499" s="73"/>
      <c r="AB499" s="73"/>
      <c r="AC499" s="73"/>
      <c r="AD499" s="73"/>
      <c r="AE499" s="73"/>
      <c r="AF499" s="73"/>
      <c r="AG499" s="49"/>
      <c r="AH499" s="49"/>
      <c r="AI499" s="49"/>
      <c r="AJ499" s="49"/>
      <c r="AK499" s="49"/>
      <c r="AL499" s="49"/>
      <c r="AM499" s="49"/>
      <c r="AN499" s="49"/>
      <c r="AO499" s="49"/>
      <c r="AP499" s="49"/>
      <c r="AQ499" s="49"/>
      <c r="AR499" s="49"/>
      <c r="AS499" s="49"/>
      <c r="AT499" s="49"/>
      <c r="AU499" s="49"/>
      <c r="AV499" s="49"/>
      <c r="AW499" s="49"/>
      <c r="AX499" s="49"/>
      <c r="AY499" s="146">
        <v>0</v>
      </c>
      <c r="AZ499" s="92" t="s">
        <v>3440</v>
      </c>
      <c r="BA499" s="49" t="s">
        <v>3862</v>
      </c>
      <c r="BB499" s="136">
        <v>0</v>
      </c>
      <c r="BC499" s="49" t="s">
        <v>3863</v>
      </c>
      <c r="BD499" s="73" t="s">
        <v>117</v>
      </c>
      <c r="BE499" s="73" t="s">
        <v>117</v>
      </c>
      <c r="BF499" s="203"/>
      <c r="BG499" s="315"/>
      <c r="BH499" s="26"/>
      <c r="BI499" s="26"/>
    </row>
    <row r="500" spans="1:61" ht="60" x14ac:dyDescent="0.25">
      <c r="A500" s="25"/>
      <c r="B500" s="134">
        <v>298</v>
      </c>
      <c r="C500" s="49" t="s">
        <v>50</v>
      </c>
      <c r="D500" s="49" t="s">
        <v>101</v>
      </c>
      <c r="E500" s="49" t="s">
        <v>215</v>
      </c>
      <c r="F500" s="49" t="s">
        <v>174</v>
      </c>
      <c r="G500" s="49">
        <v>2025</v>
      </c>
      <c r="H500" s="49">
        <v>4</v>
      </c>
      <c r="I500" s="49">
        <v>2</v>
      </c>
      <c r="J500" s="39" t="s">
        <v>3898</v>
      </c>
      <c r="K500" s="39" t="s">
        <v>3899</v>
      </c>
      <c r="L500" s="39" t="s">
        <v>3900</v>
      </c>
      <c r="M500" s="54" t="s">
        <v>3903</v>
      </c>
      <c r="N500" s="39" t="s">
        <v>3904</v>
      </c>
      <c r="O500" s="55">
        <v>1</v>
      </c>
      <c r="P500" s="53">
        <v>45992</v>
      </c>
      <c r="Q500" s="53">
        <v>46203</v>
      </c>
      <c r="R500" s="284">
        <f t="shared" ref="R500:R520" si="11">WEEKNUM(Q500-P500)</f>
        <v>31</v>
      </c>
      <c r="S500" s="49"/>
      <c r="T500" s="49"/>
      <c r="U500" s="49"/>
      <c r="V500" s="50"/>
      <c r="W500" s="50"/>
      <c r="X500" s="51"/>
      <c r="Y500" s="51"/>
      <c r="Z500" s="73"/>
      <c r="AA500" s="73"/>
      <c r="AB500" s="73"/>
      <c r="AC500" s="73"/>
      <c r="AD500" s="73"/>
      <c r="AE500" s="73"/>
      <c r="AF500" s="73"/>
      <c r="AG500" s="49"/>
      <c r="AH500" s="49"/>
      <c r="AI500" s="49"/>
      <c r="AJ500" s="49"/>
      <c r="AK500" s="49"/>
      <c r="AL500" s="49"/>
      <c r="AM500" s="49"/>
      <c r="AN500" s="49"/>
      <c r="AO500" s="49"/>
      <c r="AP500" s="49"/>
      <c r="AQ500" s="49"/>
      <c r="AR500" s="49"/>
      <c r="AS500" s="49"/>
      <c r="AT500" s="49"/>
      <c r="AU500" s="49"/>
      <c r="AV500" s="49"/>
      <c r="AW500" s="49"/>
      <c r="AX500" s="49"/>
      <c r="AY500" s="146">
        <v>0</v>
      </c>
      <c r="AZ500" s="92" t="s">
        <v>3440</v>
      </c>
      <c r="BA500" s="49" t="s">
        <v>3862</v>
      </c>
      <c r="BB500" s="136">
        <v>0</v>
      </c>
      <c r="BC500" s="49" t="s">
        <v>3863</v>
      </c>
      <c r="BD500" s="73" t="s">
        <v>117</v>
      </c>
      <c r="BE500" s="73" t="s">
        <v>117</v>
      </c>
      <c r="BF500" s="203"/>
      <c r="BG500" s="315"/>
      <c r="BH500" s="26"/>
      <c r="BI500" s="26"/>
    </row>
    <row r="501" spans="1:61" ht="48" x14ac:dyDescent="0.25">
      <c r="A501" s="25"/>
      <c r="B501" s="134">
        <v>298</v>
      </c>
      <c r="C501" s="49" t="s">
        <v>50</v>
      </c>
      <c r="D501" s="49" t="s">
        <v>101</v>
      </c>
      <c r="E501" s="49" t="s">
        <v>215</v>
      </c>
      <c r="F501" s="49" t="s">
        <v>174</v>
      </c>
      <c r="G501" s="49">
        <v>2025</v>
      </c>
      <c r="H501" s="49">
        <v>4</v>
      </c>
      <c r="I501" s="49">
        <v>3</v>
      </c>
      <c r="J501" s="39" t="s">
        <v>3898</v>
      </c>
      <c r="K501" s="39" t="s">
        <v>3899</v>
      </c>
      <c r="L501" s="39" t="s">
        <v>3900</v>
      </c>
      <c r="M501" s="54" t="s">
        <v>3905</v>
      </c>
      <c r="N501" s="39" t="s">
        <v>3897</v>
      </c>
      <c r="O501" s="55">
        <v>2</v>
      </c>
      <c r="P501" s="53">
        <v>46055</v>
      </c>
      <c r="Q501" s="53">
        <v>46265</v>
      </c>
      <c r="R501" s="284">
        <f t="shared" si="11"/>
        <v>30</v>
      </c>
      <c r="S501" s="49"/>
      <c r="T501" s="49"/>
      <c r="U501" s="49"/>
      <c r="V501" s="50"/>
      <c r="W501" s="50"/>
      <c r="X501" s="51"/>
      <c r="Y501" s="51"/>
      <c r="Z501" s="73"/>
      <c r="AA501" s="73"/>
      <c r="AB501" s="73"/>
      <c r="AC501" s="73"/>
      <c r="AD501" s="73"/>
      <c r="AE501" s="73"/>
      <c r="AF501" s="73"/>
      <c r="AG501" s="49"/>
      <c r="AH501" s="49"/>
      <c r="AI501" s="49"/>
      <c r="AJ501" s="49"/>
      <c r="AK501" s="49"/>
      <c r="AL501" s="49"/>
      <c r="AM501" s="49"/>
      <c r="AN501" s="49"/>
      <c r="AO501" s="49"/>
      <c r="AP501" s="49"/>
      <c r="AQ501" s="49"/>
      <c r="AR501" s="49"/>
      <c r="AS501" s="49"/>
      <c r="AT501" s="49"/>
      <c r="AU501" s="49"/>
      <c r="AV501" s="49"/>
      <c r="AW501" s="49"/>
      <c r="AX501" s="49"/>
      <c r="AY501" s="146">
        <v>0</v>
      </c>
      <c r="AZ501" s="92" t="s">
        <v>3440</v>
      </c>
      <c r="BA501" s="49" t="s">
        <v>3862</v>
      </c>
      <c r="BB501" s="136">
        <v>0</v>
      </c>
      <c r="BC501" s="49" t="s">
        <v>3863</v>
      </c>
      <c r="BD501" s="73" t="s">
        <v>117</v>
      </c>
      <c r="BE501" s="73" t="s">
        <v>117</v>
      </c>
      <c r="BF501" s="203"/>
      <c r="BG501" s="315"/>
      <c r="BH501" s="26"/>
      <c r="BI501" s="26"/>
    </row>
    <row r="502" spans="1:61" ht="93.75" customHeight="1" x14ac:dyDescent="0.25">
      <c r="A502" s="25"/>
      <c r="B502" s="134">
        <v>299</v>
      </c>
      <c r="C502" s="49" t="s">
        <v>50</v>
      </c>
      <c r="D502" s="49" t="s">
        <v>101</v>
      </c>
      <c r="E502" s="49" t="s">
        <v>215</v>
      </c>
      <c r="F502" s="49" t="s">
        <v>174</v>
      </c>
      <c r="G502" s="49">
        <v>2025</v>
      </c>
      <c r="H502" s="49">
        <v>5</v>
      </c>
      <c r="I502" s="49">
        <v>1</v>
      </c>
      <c r="J502" s="39" t="s">
        <v>3906</v>
      </c>
      <c r="K502" s="39" t="s">
        <v>3907</v>
      </c>
      <c r="L502" s="39" t="s">
        <v>3908</v>
      </c>
      <c r="M502" s="54" t="s">
        <v>3909</v>
      </c>
      <c r="N502" s="39" t="s">
        <v>3278</v>
      </c>
      <c r="O502" s="55">
        <v>1</v>
      </c>
      <c r="P502" s="53">
        <v>45931</v>
      </c>
      <c r="Q502" s="53">
        <v>46022</v>
      </c>
      <c r="R502" s="284">
        <f t="shared" si="11"/>
        <v>13</v>
      </c>
      <c r="S502" s="49"/>
      <c r="T502" s="49"/>
      <c r="U502" s="49"/>
      <c r="V502" s="50"/>
      <c r="W502" s="50"/>
      <c r="X502" s="51"/>
      <c r="Y502" s="51"/>
      <c r="Z502" s="73"/>
      <c r="AA502" s="73"/>
      <c r="AB502" s="73"/>
      <c r="AC502" s="73"/>
      <c r="AD502" s="73"/>
      <c r="AE502" s="73"/>
      <c r="AF502" s="73"/>
      <c r="AG502" s="49"/>
      <c r="AH502" s="49"/>
      <c r="AI502" s="49"/>
      <c r="AJ502" s="49"/>
      <c r="AK502" s="49"/>
      <c r="AL502" s="49"/>
      <c r="AM502" s="49"/>
      <c r="AN502" s="49"/>
      <c r="AO502" s="49"/>
      <c r="AP502" s="49"/>
      <c r="AQ502" s="49"/>
      <c r="AR502" s="49"/>
      <c r="AS502" s="49"/>
      <c r="AT502" s="49"/>
      <c r="AU502" s="49"/>
      <c r="AV502" s="49"/>
      <c r="AW502" s="49"/>
      <c r="AX502" s="49"/>
      <c r="AY502" s="146">
        <v>0.5</v>
      </c>
      <c r="AZ502" s="92" t="s">
        <v>3910</v>
      </c>
      <c r="BA502" s="246" t="s">
        <v>3911</v>
      </c>
      <c r="BB502" s="136">
        <v>0</v>
      </c>
      <c r="BC502" s="280" t="s">
        <v>3912</v>
      </c>
      <c r="BD502" s="73" t="s">
        <v>62</v>
      </c>
      <c r="BE502" s="73" t="s">
        <v>62</v>
      </c>
      <c r="BF502" s="203"/>
      <c r="BG502" s="315"/>
      <c r="BH502" s="26"/>
      <c r="BI502" s="26"/>
    </row>
    <row r="503" spans="1:61" ht="48" x14ac:dyDescent="0.25">
      <c r="A503" s="25"/>
      <c r="B503" s="134">
        <v>299</v>
      </c>
      <c r="C503" s="49" t="s">
        <v>50</v>
      </c>
      <c r="D503" s="49" t="s">
        <v>101</v>
      </c>
      <c r="E503" s="49" t="s">
        <v>215</v>
      </c>
      <c r="F503" s="49" t="s">
        <v>174</v>
      </c>
      <c r="G503" s="49">
        <v>2025</v>
      </c>
      <c r="H503" s="49">
        <v>5</v>
      </c>
      <c r="I503" s="49">
        <v>2</v>
      </c>
      <c r="J503" s="39" t="s">
        <v>3906</v>
      </c>
      <c r="K503" s="39" t="s">
        <v>3907</v>
      </c>
      <c r="L503" s="39" t="s">
        <v>3908</v>
      </c>
      <c r="M503" s="54" t="s">
        <v>3913</v>
      </c>
      <c r="N503" s="39" t="s">
        <v>3897</v>
      </c>
      <c r="O503" s="55">
        <v>2</v>
      </c>
      <c r="P503" s="53">
        <v>45960</v>
      </c>
      <c r="Q503" s="53">
        <v>46203</v>
      </c>
      <c r="R503" s="284">
        <f t="shared" si="11"/>
        <v>35</v>
      </c>
      <c r="S503" s="49"/>
      <c r="T503" s="49"/>
      <c r="U503" s="49"/>
      <c r="V503" s="50"/>
      <c r="W503" s="50"/>
      <c r="X503" s="51"/>
      <c r="Y503" s="51"/>
      <c r="Z503" s="73"/>
      <c r="AA503" s="73"/>
      <c r="AB503" s="73"/>
      <c r="AC503" s="73"/>
      <c r="AD503" s="73"/>
      <c r="AE503" s="73"/>
      <c r="AF503" s="73"/>
      <c r="AG503" s="49"/>
      <c r="AH503" s="49"/>
      <c r="AI503" s="49"/>
      <c r="AJ503" s="49"/>
      <c r="AK503" s="49"/>
      <c r="AL503" s="49"/>
      <c r="AM503" s="49"/>
      <c r="AN503" s="49"/>
      <c r="AO503" s="49"/>
      <c r="AP503" s="49"/>
      <c r="AQ503" s="49"/>
      <c r="AR503" s="49"/>
      <c r="AS503" s="49"/>
      <c r="AT503" s="49"/>
      <c r="AU503" s="49"/>
      <c r="AV503" s="49"/>
      <c r="AW503" s="49"/>
      <c r="AX503" s="49"/>
      <c r="AY503" s="146">
        <v>0</v>
      </c>
      <c r="AZ503" s="92" t="s">
        <v>3440</v>
      </c>
      <c r="BA503" s="49" t="s">
        <v>3862</v>
      </c>
      <c r="BB503" s="136">
        <v>0</v>
      </c>
      <c r="BC503" s="49" t="s">
        <v>3863</v>
      </c>
      <c r="BD503" s="73" t="s">
        <v>117</v>
      </c>
      <c r="BE503" s="73" t="s">
        <v>117</v>
      </c>
      <c r="BF503" s="203"/>
      <c r="BG503" s="315"/>
      <c r="BH503" s="26"/>
      <c r="BI503" s="26"/>
    </row>
    <row r="504" spans="1:61" ht="48" x14ac:dyDescent="0.25">
      <c r="A504" s="25"/>
      <c r="B504" s="134">
        <v>299</v>
      </c>
      <c r="C504" s="49" t="s">
        <v>50</v>
      </c>
      <c r="D504" s="49" t="s">
        <v>101</v>
      </c>
      <c r="E504" s="49" t="s">
        <v>215</v>
      </c>
      <c r="F504" s="49" t="s">
        <v>174</v>
      </c>
      <c r="G504" s="49">
        <v>2025</v>
      </c>
      <c r="H504" s="49">
        <v>5</v>
      </c>
      <c r="I504" s="49">
        <v>3</v>
      </c>
      <c r="J504" s="39" t="s">
        <v>3906</v>
      </c>
      <c r="K504" s="39" t="s">
        <v>3907</v>
      </c>
      <c r="L504" s="39" t="s">
        <v>3914</v>
      </c>
      <c r="M504" s="54" t="s">
        <v>3915</v>
      </c>
      <c r="N504" s="39" t="s">
        <v>3916</v>
      </c>
      <c r="O504" s="55">
        <v>1</v>
      </c>
      <c r="P504" s="53">
        <v>46055</v>
      </c>
      <c r="Q504" s="53">
        <v>46265</v>
      </c>
      <c r="R504" s="284">
        <f t="shared" si="11"/>
        <v>30</v>
      </c>
      <c r="S504" s="49"/>
      <c r="T504" s="49"/>
      <c r="U504" s="49"/>
      <c r="V504" s="50"/>
      <c r="W504" s="50"/>
      <c r="X504" s="51"/>
      <c r="Y504" s="51"/>
      <c r="Z504" s="73"/>
      <c r="AA504" s="73"/>
      <c r="AB504" s="73"/>
      <c r="AC504" s="73"/>
      <c r="AD504" s="73"/>
      <c r="AE504" s="73"/>
      <c r="AF504" s="73"/>
      <c r="AG504" s="49"/>
      <c r="AH504" s="49"/>
      <c r="AI504" s="49"/>
      <c r="AJ504" s="49"/>
      <c r="AK504" s="49"/>
      <c r="AL504" s="49"/>
      <c r="AM504" s="49"/>
      <c r="AN504" s="49"/>
      <c r="AO504" s="49"/>
      <c r="AP504" s="49"/>
      <c r="AQ504" s="49"/>
      <c r="AR504" s="49"/>
      <c r="AS504" s="49"/>
      <c r="AT504" s="49"/>
      <c r="AU504" s="49"/>
      <c r="AV504" s="49"/>
      <c r="AW504" s="49"/>
      <c r="AX504" s="49"/>
      <c r="AY504" s="146">
        <v>0</v>
      </c>
      <c r="AZ504" s="92" t="s">
        <v>3440</v>
      </c>
      <c r="BA504" s="49" t="s">
        <v>3862</v>
      </c>
      <c r="BB504" s="136">
        <v>0</v>
      </c>
      <c r="BC504" s="49" t="s">
        <v>3863</v>
      </c>
      <c r="BD504" s="73" t="s">
        <v>117</v>
      </c>
      <c r="BE504" s="73" t="s">
        <v>117</v>
      </c>
      <c r="BF504" s="203"/>
      <c r="BG504" s="315"/>
      <c r="BH504" s="26"/>
      <c r="BI504" s="26"/>
    </row>
    <row r="505" spans="1:61" ht="121.5" customHeight="1" x14ac:dyDescent="0.25">
      <c r="A505" s="25"/>
      <c r="B505" s="134">
        <v>300</v>
      </c>
      <c r="C505" s="49" t="s">
        <v>50</v>
      </c>
      <c r="D505" s="49" t="s">
        <v>101</v>
      </c>
      <c r="E505" s="49" t="s">
        <v>215</v>
      </c>
      <c r="F505" s="49" t="s">
        <v>174</v>
      </c>
      <c r="G505" s="49">
        <v>2025</v>
      </c>
      <c r="H505" s="49">
        <v>6</v>
      </c>
      <c r="I505" s="49">
        <v>1</v>
      </c>
      <c r="J505" s="39" t="s">
        <v>3917</v>
      </c>
      <c r="K505" s="39" t="s">
        <v>3918</v>
      </c>
      <c r="L505" s="39" t="s">
        <v>3919</v>
      </c>
      <c r="M505" s="54" t="s">
        <v>3920</v>
      </c>
      <c r="N505" s="39" t="s">
        <v>3921</v>
      </c>
      <c r="O505" s="55">
        <v>1</v>
      </c>
      <c r="P505" s="53">
        <v>45931</v>
      </c>
      <c r="Q505" s="53">
        <v>46021</v>
      </c>
      <c r="R505" s="284">
        <f t="shared" si="11"/>
        <v>13</v>
      </c>
      <c r="S505" s="49"/>
      <c r="T505" s="49"/>
      <c r="U505" s="49"/>
      <c r="V505" s="50"/>
      <c r="W505" s="50"/>
      <c r="X505" s="51"/>
      <c r="Y505" s="51"/>
      <c r="Z505" s="73"/>
      <c r="AA505" s="73"/>
      <c r="AB505" s="73"/>
      <c r="AC505" s="73"/>
      <c r="AD505" s="73"/>
      <c r="AE505" s="73"/>
      <c r="AF505" s="73"/>
      <c r="AG505" s="49"/>
      <c r="AH505" s="49"/>
      <c r="AI505" s="49"/>
      <c r="AJ505" s="49"/>
      <c r="AK505" s="49"/>
      <c r="AL505" s="49"/>
      <c r="AM505" s="49"/>
      <c r="AN505" s="49"/>
      <c r="AO505" s="49"/>
      <c r="AP505" s="49"/>
      <c r="AQ505" s="49"/>
      <c r="AR505" s="49"/>
      <c r="AS505" s="49"/>
      <c r="AT505" s="49"/>
      <c r="AU505" s="49"/>
      <c r="AV505" s="49"/>
      <c r="AW505" s="49"/>
      <c r="AX505" s="49"/>
      <c r="AY505" s="146">
        <v>1</v>
      </c>
      <c r="AZ505" s="92" t="s">
        <v>3922</v>
      </c>
      <c r="BA505" s="246" t="s">
        <v>3923</v>
      </c>
      <c r="BB505" s="49"/>
      <c r="BC505" s="286" t="s">
        <v>3924</v>
      </c>
      <c r="BD505" s="73" t="s">
        <v>62</v>
      </c>
      <c r="BE505" s="73" t="s">
        <v>62</v>
      </c>
      <c r="BF505" s="203"/>
      <c r="BG505" s="315"/>
      <c r="BH505" s="26"/>
      <c r="BI505" s="26"/>
    </row>
    <row r="506" spans="1:61" ht="72" x14ac:dyDescent="0.25">
      <c r="A506" s="25"/>
      <c r="B506" s="134">
        <v>300</v>
      </c>
      <c r="C506" s="49" t="s">
        <v>50</v>
      </c>
      <c r="D506" s="49" t="s">
        <v>101</v>
      </c>
      <c r="E506" s="49" t="s">
        <v>215</v>
      </c>
      <c r="F506" s="49" t="s">
        <v>174</v>
      </c>
      <c r="G506" s="49">
        <v>2025</v>
      </c>
      <c r="H506" s="49">
        <v>6</v>
      </c>
      <c r="I506" s="49">
        <v>2</v>
      </c>
      <c r="J506" s="39" t="s">
        <v>3917</v>
      </c>
      <c r="K506" s="39" t="s">
        <v>3918</v>
      </c>
      <c r="L506" s="39" t="s">
        <v>3919</v>
      </c>
      <c r="M506" s="54" t="s">
        <v>3925</v>
      </c>
      <c r="N506" s="39" t="s">
        <v>3926</v>
      </c>
      <c r="O506" s="55">
        <v>1</v>
      </c>
      <c r="P506" s="53">
        <v>46038</v>
      </c>
      <c r="Q506" s="53">
        <v>46081</v>
      </c>
      <c r="R506" s="284">
        <f t="shared" si="11"/>
        <v>7</v>
      </c>
      <c r="S506" s="49"/>
      <c r="T506" s="49"/>
      <c r="U506" s="49"/>
      <c r="V506" s="50"/>
      <c r="W506" s="50"/>
      <c r="X506" s="51"/>
      <c r="Y506" s="51"/>
      <c r="Z506" s="73"/>
      <c r="AA506" s="73"/>
      <c r="AB506" s="73"/>
      <c r="AC506" s="73"/>
      <c r="AD506" s="73"/>
      <c r="AE506" s="73"/>
      <c r="AF506" s="73"/>
      <c r="AG506" s="49"/>
      <c r="AH506" s="49"/>
      <c r="AI506" s="49"/>
      <c r="AJ506" s="49"/>
      <c r="AK506" s="49"/>
      <c r="AL506" s="49"/>
      <c r="AM506" s="49"/>
      <c r="AN506" s="49"/>
      <c r="AO506" s="49"/>
      <c r="AP506" s="49"/>
      <c r="AQ506" s="49"/>
      <c r="AR506" s="49"/>
      <c r="AS506" s="49"/>
      <c r="AT506" s="49"/>
      <c r="AU506" s="49"/>
      <c r="AV506" s="49"/>
      <c r="AW506" s="49"/>
      <c r="AX506" s="49"/>
      <c r="AY506" s="146">
        <v>0</v>
      </c>
      <c r="AZ506" s="92" t="s">
        <v>3440</v>
      </c>
      <c r="BA506" s="49" t="s">
        <v>3862</v>
      </c>
      <c r="BB506" s="136">
        <v>0</v>
      </c>
      <c r="BC506" s="49" t="s">
        <v>3863</v>
      </c>
      <c r="BD506" s="73" t="s">
        <v>117</v>
      </c>
      <c r="BE506" s="73" t="s">
        <v>117</v>
      </c>
      <c r="BF506" s="203"/>
      <c r="BG506" s="315"/>
      <c r="BH506" s="26"/>
      <c r="BI506" s="26"/>
    </row>
    <row r="507" spans="1:61" ht="72" x14ac:dyDescent="0.25">
      <c r="A507" s="25"/>
      <c r="B507" s="134">
        <v>300</v>
      </c>
      <c r="C507" s="49" t="s">
        <v>50</v>
      </c>
      <c r="D507" s="49" t="s">
        <v>101</v>
      </c>
      <c r="E507" s="49" t="s">
        <v>215</v>
      </c>
      <c r="F507" s="49" t="s">
        <v>174</v>
      </c>
      <c r="G507" s="49">
        <v>2025</v>
      </c>
      <c r="H507" s="49">
        <v>6</v>
      </c>
      <c r="I507" s="49">
        <v>3</v>
      </c>
      <c r="J507" s="39" t="s">
        <v>3917</v>
      </c>
      <c r="K507" s="39" t="s">
        <v>3918</v>
      </c>
      <c r="L507" s="39" t="s">
        <v>3919</v>
      </c>
      <c r="M507" s="54" t="s">
        <v>3927</v>
      </c>
      <c r="N507" s="39" t="s">
        <v>3921</v>
      </c>
      <c r="O507" s="55">
        <v>1</v>
      </c>
      <c r="P507" s="53">
        <v>46082</v>
      </c>
      <c r="Q507" s="53">
        <v>46203</v>
      </c>
      <c r="R507" s="284">
        <f t="shared" si="11"/>
        <v>18</v>
      </c>
      <c r="S507" s="49"/>
      <c r="T507" s="49"/>
      <c r="U507" s="49"/>
      <c r="V507" s="50"/>
      <c r="W507" s="50"/>
      <c r="X507" s="51"/>
      <c r="Y507" s="51"/>
      <c r="Z507" s="73"/>
      <c r="AA507" s="73"/>
      <c r="AB507" s="73"/>
      <c r="AC507" s="73"/>
      <c r="AD507" s="73"/>
      <c r="AE507" s="73"/>
      <c r="AF507" s="73"/>
      <c r="AG507" s="49"/>
      <c r="AH507" s="49"/>
      <c r="AI507" s="49"/>
      <c r="AJ507" s="49"/>
      <c r="AK507" s="49"/>
      <c r="AL507" s="49"/>
      <c r="AM507" s="49"/>
      <c r="AN507" s="49"/>
      <c r="AO507" s="49"/>
      <c r="AP507" s="49"/>
      <c r="AQ507" s="49"/>
      <c r="AR507" s="49"/>
      <c r="AS507" s="49"/>
      <c r="AT507" s="49"/>
      <c r="AU507" s="49"/>
      <c r="AV507" s="49"/>
      <c r="AW507" s="49"/>
      <c r="AX507" s="49"/>
      <c r="AY507" s="146">
        <v>0</v>
      </c>
      <c r="AZ507" s="92" t="s">
        <v>3440</v>
      </c>
      <c r="BA507" s="49" t="s">
        <v>3862</v>
      </c>
      <c r="BB507" s="136">
        <v>0</v>
      </c>
      <c r="BC507" s="49" t="s">
        <v>3863</v>
      </c>
      <c r="BD507" s="73" t="s">
        <v>117</v>
      </c>
      <c r="BE507" s="73" t="s">
        <v>117</v>
      </c>
      <c r="BF507" s="203"/>
      <c r="BG507" s="315"/>
      <c r="BH507" s="26"/>
      <c r="BI507" s="26"/>
    </row>
    <row r="508" spans="1:61" ht="72" x14ac:dyDescent="0.25">
      <c r="A508" s="25"/>
      <c r="B508" s="134">
        <v>300</v>
      </c>
      <c r="C508" s="49" t="s">
        <v>50</v>
      </c>
      <c r="D508" s="49" t="s">
        <v>101</v>
      </c>
      <c r="E508" s="49" t="s">
        <v>215</v>
      </c>
      <c r="F508" s="49" t="s">
        <v>174</v>
      </c>
      <c r="G508" s="49">
        <v>2025</v>
      </c>
      <c r="H508" s="49">
        <v>6</v>
      </c>
      <c r="I508" s="49">
        <v>4</v>
      </c>
      <c r="J508" s="39" t="s">
        <v>3917</v>
      </c>
      <c r="K508" s="39" t="s">
        <v>3918</v>
      </c>
      <c r="L508" s="39" t="s">
        <v>3919</v>
      </c>
      <c r="M508" s="54" t="s">
        <v>3928</v>
      </c>
      <c r="N508" s="39" t="s">
        <v>3897</v>
      </c>
      <c r="O508" s="55">
        <v>2</v>
      </c>
      <c r="P508" s="53">
        <v>46082</v>
      </c>
      <c r="Q508" s="53">
        <v>46203</v>
      </c>
      <c r="R508" s="284">
        <f t="shared" si="11"/>
        <v>18</v>
      </c>
      <c r="S508" s="49"/>
      <c r="T508" s="49"/>
      <c r="U508" s="49"/>
      <c r="V508" s="50"/>
      <c r="W508" s="50"/>
      <c r="X508" s="51"/>
      <c r="Y508" s="51"/>
      <c r="Z508" s="73"/>
      <c r="AA508" s="73"/>
      <c r="AB508" s="73"/>
      <c r="AC508" s="73"/>
      <c r="AD508" s="73"/>
      <c r="AE508" s="73"/>
      <c r="AF508" s="73"/>
      <c r="AG508" s="49"/>
      <c r="AH508" s="49"/>
      <c r="AI508" s="49"/>
      <c r="AJ508" s="49"/>
      <c r="AK508" s="49"/>
      <c r="AL508" s="49"/>
      <c r="AM508" s="49"/>
      <c r="AN508" s="49"/>
      <c r="AO508" s="49"/>
      <c r="AP508" s="49"/>
      <c r="AQ508" s="49"/>
      <c r="AR508" s="49"/>
      <c r="AS508" s="49"/>
      <c r="AT508" s="49"/>
      <c r="AU508" s="49"/>
      <c r="AV508" s="49"/>
      <c r="AW508" s="49"/>
      <c r="AX508" s="49"/>
      <c r="AY508" s="146">
        <v>0</v>
      </c>
      <c r="AZ508" s="92" t="s">
        <v>3440</v>
      </c>
      <c r="BA508" s="49" t="s">
        <v>3862</v>
      </c>
      <c r="BB508" s="136">
        <v>0</v>
      </c>
      <c r="BC508" s="49" t="s">
        <v>3863</v>
      </c>
      <c r="BD508" s="73" t="s">
        <v>117</v>
      </c>
      <c r="BE508" s="73" t="s">
        <v>117</v>
      </c>
      <c r="BF508" s="203"/>
      <c r="BG508" s="315"/>
      <c r="BH508" s="26"/>
      <c r="BI508" s="26"/>
    </row>
    <row r="509" spans="1:61" ht="84" x14ac:dyDescent="0.25">
      <c r="A509" s="25"/>
      <c r="B509" s="134">
        <v>301</v>
      </c>
      <c r="C509" s="49" t="s">
        <v>50</v>
      </c>
      <c r="D509" s="49" t="s">
        <v>101</v>
      </c>
      <c r="E509" s="49" t="s">
        <v>215</v>
      </c>
      <c r="F509" s="49" t="s">
        <v>174</v>
      </c>
      <c r="G509" s="49">
        <v>2025</v>
      </c>
      <c r="H509" s="73">
        <v>7</v>
      </c>
      <c r="I509" s="73">
        <v>1</v>
      </c>
      <c r="J509" s="39" t="s">
        <v>3929</v>
      </c>
      <c r="K509" s="39" t="s">
        <v>3930</v>
      </c>
      <c r="L509" s="57" t="s">
        <v>3931</v>
      </c>
      <c r="M509" s="54" t="s">
        <v>3932</v>
      </c>
      <c r="N509" s="39" t="s">
        <v>3902</v>
      </c>
      <c r="O509" s="55">
        <v>1</v>
      </c>
      <c r="P509" s="53">
        <v>45931</v>
      </c>
      <c r="Q509" s="53">
        <v>46053</v>
      </c>
      <c r="R509" s="284">
        <f t="shared" si="11"/>
        <v>18</v>
      </c>
      <c r="S509" s="49"/>
      <c r="T509" s="49"/>
      <c r="U509" s="49"/>
      <c r="V509" s="50"/>
      <c r="W509" s="50"/>
      <c r="X509" s="51"/>
      <c r="Y509" s="51"/>
      <c r="Z509" s="73"/>
      <c r="AA509" s="73"/>
      <c r="AB509" s="73"/>
      <c r="AC509" s="73"/>
      <c r="AD509" s="73"/>
      <c r="AE509" s="73"/>
      <c r="AF509" s="73"/>
      <c r="AG509" s="49"/>
      <c r="AH509" s="49"/>
      <c r="AI509" s="49"/>
      <c r="AJ509" s="49"/>
      <c r="AK509" s="49"/>
      <c r="AL509" s="49"/>
      <c r="AM509" s="49"/>
      <c r="AN509" s="49"/>
      <c r="AO509" s="49"/>
      <c r="AP509" s="49"/>
      <c r="AQ509" s="49"/>
      <c r="AR509" s="49"/>
      <c r="AS509" s="49"/>
      <c r="AT509" s="49"/>
      <c r="AU509" s="49"/>
      <c r="AV509" s="49"/>
      <c r="AW509" s="49"/>
      <c r="AX509" s="49"/>
      <c r="AY509" s="146">
        <v>0</v>
      </c>
      <c r="AZ509" s="92" t="s">
        <v>3440</v>
      </c>
      <c r="BA509" s="49" t="s">
        <v>3862</v>
      </c>
      <c r="BB509" s="136">
        <v>0</v>
      </c>
      <c r="BC509" s="49" t="s">
        <v>3863</v>
      </c>
      <c r="BD509" s="73" t="s">
        <v>117</v>
      </c>
      <c r="BE509" s="73" t="s">
        <v>117</v>
      </c>
      <c r="BF509" s="203"/>
      <c r="BG509" s="315"/>
      <c r="BH509" s="26"/>
      <c r="BI509" s="26"/>
    </row>
    <row r="510" spans="1:61" ht="84" x14ac:dyDescent="0.25">
      <c r="A510" s="25"/>
      <c r="B510" s="134">
        <v>301</v>
      </c>
      <c r="C510" s="49" t="s">
        <v>50</v>
      </c>
      <c r="D510" s="49" t="s">
        <v>101</v>
      </c>
      <c r="E510" s="49" t="s">
        <v>215</v>
      </c>
      <c r="F510" s="49" t="s">
        <v>174</v>
      </c>
      <c r="G510" s="49">
        <v>2025</v>
      </c>
      <c r="H510" s="73">
        <v>7</v>
      </c>
      <c r="I510" s="73">
        <v>2</v>
      </c>
      <c r="J510" s="39" t="s">
        <v>3929</v>
      </c>
      <c r="K510" s="39" t="s">
        <v>3930</v>
      </c>
      <c r="L510" s="57" t="s">
        <v>3931</v>
      </c>
      <c r="M510" s="54" t="s">
        <v>3933</v>
      </c>
      <c r="N510" s="39" t="s">
        <v>3934</v>
      </c>
      <c r="O510" s="55">
        <v>1</v>
      </c>
      <c r="P510" s="53">
        <v>46023</v>
      </c>
      <c r="Q510" s="53">
        <v>46265</v>
      </c>
      <c r="R510" s="284">
        <f t="shared" si="11"/>
        <v>35</v>
      </c>
      <c r="S510" s="49"/>
      <c r="T510" s="49"/>
      <c r="U510" s="49"/>
      <c r="V510" s="50"/>
      <c r="W510" s="50"/>
      <c r="X510" s="51"/>
      <c r="Y510" s="51"/>
      <c r="Z510" s="73"/>
      <c r="AA510" s="73"/>
      <c r="AB510" s="73"/>
      <c r="AC510" s="73"/>
      <c r="AD510" s="73"/>
      <c r="AE510" s="73"/>
      <c r="AF510" s="73"/>
      <c r="AG510" s="49"/>
      <c r="AH510" s="49"/>
      <c r="AI510" s="49"/>
      <c r="AJ510" s="49"/>
      <c r="AK510" s="49"/>
      <c r="AL510" s="49"/>
      <c r="AM510" s="49"/>
      <c r="AN510" s="49"/>
      <c r="AO510" s="49"/>
      <c r="AP510" s="49"/>
      <c r="AQ510" s="49"/>
      <c r="AR510" s="49"/>
      <c r="AS510" s="49"/>
      <c r="AT510" s="49"/>
      <c r="AU510" s="49"/>
      <c r="AV510" s="49"/>
      <c r="AW510" s="49"/>
      <c r="AX510" s="49"/>
      <c r="AY510" s="146">
        <v>0</v>
      </c>
      <c r="AZ510" s="92" t="s">
        <v>3440</v>
      </c>
      <c r="BA510" s="49" t="s">
        <v>3862</v>
      </c>
      <c r="BB510" s="136">
        <v>0</v>
      </c>
      <c r="BC510" s="49" t="s">
        <v>3863</v>
      </c>
      <c r="BD510" s="73" t="s">
        <v>117</v>
      </c>
      <c r="BE510" s="73" t="s">
        <v>117</v>
      </c>
      <c r="BF510" s="203"/>
      <c r="BG510" s="315"/>
      <c r="BH510" s="26"/>
      <c r="BI510" s="26"/>
    </row>
    <row r="511" spans="1:61" ht="84" x14ac:dyDescent="0.25">
      <c r="A511" s="25"/>
      <c r="B511" s="134">
        <v>301</v>
      </c>
      <c r="C511" s="49" t="s">
        <v>50</v>
      </c>
      <c r="D511" s="49" t="s">
        <v>101</v>
      </c>
      <c r="E511" s="49" t="s">
        <v>215</v>
      </c>
      <c r="F511" s="49" t="s">
        <v>174</v>
      </c>
      <c r="G511" s="49">
        <v>2025</v>
      </c>
      <c r="H511" s="73">
        <v>7</v>
      </c>
      <c r="I511" s="73">
        <v>3</v>
      </c>
      <c r="J511" s="39" t="s">
        <v>3929</v>
      </c>
      <c r="K511" s="39" t="s">
        <v>3930</v>
      </c>
      <c r="L511" s="57" t="s">
        <v>3931</v>
      </c>
      <c r="M511" s="54" t="s">
        <v>3935</v>
      </c>
      <c r="N511" s="39" t="s">
        <v>3936</v>
      </c>
      <c r="O511" s="55">
        <v>1</v>
      </c>
      <c r="P511" s="53">
        <v>45992</v>
      </c>
      <c r="Q511" s="53">
        <v>46142</v>
      </c>
      <c r="R511" s="284">
        <f t="shared" si="11"/>
        <v>22</v>
      </c>
      <c r="S511" s="49"/>
      <c r="T511" s="49"/>
      <c r="U511" s="49"/>
      <c r="V511" s="50"/>
      <c r="W511" s="50"/>
      <c r="X511" s="51"/>
      <c r="Y511" s="51"/>
      <c r="Z511" s="73"/>
      <c r="AA511" s="73"/>
      <c r="AB511" s="73"/>
      <c r="AC511" s="73"/>
      <c r="AD511" s="73"/>
      <c r="AE511" s="73"/>
      <c r="AF511" s="73"/>
      <c r="AG511" s="49"/>
      <c r="AH511" s="49"/>
      <c r="AI511" s="49"/>
      <c r="AJ511" s="49"/>
      <c r="AK511" s="49"/>
      <c r="AL511" s="49"/>
      <c r="AM511" s="49"/>
      <c r="AN511" s="49"/>
      <c r="AO511" s="49"/>
      <c r="AP511" s="49"/>
      <c r="AQ511" s="49"/>
      <c r="AR511" s="49"/>
      <c r="AS511" s="49"/>
      <c r="AT511" s="49"/>
      <c r="AU511" s="49"/>
      <c r="AV511" s="49"/>
      <c r="AW511" s="49"/>
      <c r="AX511" s="49"/>
      <c r="AY511" s="146">
        <v>0</v>
      </c>
      <c r="AZ511" s="92" t="s">
        <v>3440</v>
      </c>
      <c r="BA511" s="49" t="s">
        <v>3862</v>
      </c>
      <c r="BB511" s="136">
        <v>0</v>
      </c>
      <c r="BC511" s="49" t="s">
        <v>3863</v>
      </c>
      <c r="BD511" s="73" t="s">
        <v>117</v>
      </c>
      <c r="BE511" s="73" t="s">
        <v>117</v>
      </c>
      <c r="BF511" s="203"/>
      <c r="BG511" s="315"/>
      <c r="BH511" s="26"/>
      <c r="BI511" s="26"/>
    </row>
    <row r="512" spans="1:61" ht="84" x14ac:dyDescent="0.25">
      <c r="A512" s="25"/>
      <c r="B512" s="134">
        <v>301</v>
      </c>
      <c r="C512" s="49" t="s">
        <v>50</v>
      </c>
      <c r="D512" s="49" t="s">
        <v>101</v>
      </c>
      <c r="E512" s="49" t="s">
        <v>215</v>
      </c>
      <c r="F512" s="49" t="s">
        <v>174</v>
      </c>
      <c r="G512" s="49">
        <v>2025</v>
      </c>
      <c r="H512" s="73">
        <v>7</v>
      </c>
      <c r="I512" s="73">
        <v>4</v>
      </c>
      <c r="J512" s="39" t="s">
        <v>3929</v>
      </c>
      <c r="K512" s="39" t="s">
        <v>3930</v>
      </c>
      <c r="L512" s="57" t="s">
        <v>3931</v>
      </c>
      <c r="M512" s="54" t="s">
        <v>3937</v>
      </c>
      <c r="N512" s="39" t="s">
        <v>3897</v>
      </c>
      <c r="O512" s="55">
        <v>2</v>
      </c>
      <c r="P512" s="53">
        <v>46112</v>
      </c>
      <c r="Q512" s="53">
        <v>46265</v>
      </c>
      <c r="R512" s="284">
        <f t="shared" si="11"/>
        <v>22</v>
      </c>
      <c r="S512" s="49"/>
      <c r="T512" s="49"/>
      <c r="U512" s="49"/>
      <c r="V512" s="50"/>
      <c r="W512" s="50"/>
      <c r="X512" s="51"/>
      <c r="Y512" s="51"/>
      <c r="Z512" s="73"/>
      <c r="AA512" s="73"/>
      <c r="AB512" s="73"/>
      <c r="AC512" s="73"/>
      <c r="AD512" s="73"/>
      <c r="AE512" s="73"/>
      <c r="AF512" s="73"/>
      <c r="AG512" s="49"/>
      <c r="AH512" s="49"/>
      <c r="AI512" s="49"/>
      <c r="AJ512" s="49"/>
      <c r="AK512" s="49"/>
      <c r="AL512" s="49"/>
      <c r="AM512" s="49"/>
      <c r="AN512" s="49"/>
      <c r="AO512" s="49"/>
      <c r="AP512" s="49"/>
      <c r="AQ512" s="49"/>
      <c r="AR512" s="49"/>
      <c r="AS512" s="49"/>
      <c r="AT512" s="49"/>
      <c r="AU512" s="49"/>
      <c r="AV512" s="49"/>
      <c r="AW512" s="49"/>
      <c r="AX512" s="49"/>
      <c r="AY512" s="146">
        <v>0</v>
      </c>
      <c r="AZ512" s="92" t="s">
        <v>3440</v>
      </c>
      <c r="BA512" s="49" t="s">
        <v>3862</v>
      </c>
      <c r="BB512" s="136">
        <v>0</v>
      </c>
      <c r="BC512" s="49" t="s">
        <v>3863</v>
      </c>
      <c r="BD512" s="73" t="s">
        <v>117</v>
      </c>
      <c r="BE512" s="73" t="s">
        <v>117</v>
      </c>
      <c r="BF512" s="203"/>
      <c r="BG512" s="315"/>
      <c r="BH512" s="26"/>
      <c r="BI512" s="26"/>
    </row>
    <row r="513" spans="1:61" ht="144" x14ac:dyDescent="0.25">
      <c r="A513" s="25"/>
      <c r="B513" s="134">
        <v>302</v>
      </c>
      <c r="C513" s="49" t="s">
        <v>50</v>
      </c>
      <c r="D513" s="49" t="s">
        <v>101</v>
      </c>
      <c r="E513" s="49" t="s">
        <v>2703</v>
      </c>
      <c r="F513" s="49" t="s">
        <v>3576</v>
      </c>
      <c r="G513" s="49">
        <v>2025</v>
      </c>
      <c r="H513" s="49">
        <v>1</v>
      </c>
      <c r="I513" s="49">
        <v>1</v>
      </c>
      <c r="J513" s="39" t="s">
        <v>3938</v>
      </c>
      <c r="K513" s="39" t="s">
        <v>3939</v>
      </c>
      <c r="L513" s="39" t="s">
        <v>3940</v>
      </c>
      <c r="M513" s="39" t="s">
        <v>3941</v>
      </c>
      <c r="N513" s="55" t="s">
        <v>835</v>
      </c>
      <c r="O513" s="55">
        <v>1</v>
      </c>
      <c r="P513" s="53">
        <v>45962</v>
      </c>
      <c r="Q513" s="53">
        <v>46112</v>
      </c>
      <c r="R513" s="284">
        <f t="shared" si="11"/>
        <v>22</v>
      </c>
      <c r="S513" s="49"/>
      <c r="T513" s="49"/>
      <c r="U513" s="49"/>
      <c r="V513" s="50"/>
      <c r="W513" s="50"/>
      <c r="X513" s="51"/>
      <c r="Y513" s="51"/>
      <c r="Z513" s="73"/>
      <c r="AA513" s="73"/>
      <c r="AB513" s="73"/>
      <c r="AC513" s="73"/>
      <c r="AD513" s="73"/>
      <c r="AE513" s="73"/>
      <c r="AF513" s="73"/>
      <c r="AG513" s="49"/>
      <c r="AH513" s="49"/>
      <c r="AI513" s="49"/>
      <c r="AJ513" s="49"/>
      <c r="AK513" s="49"/>
      <c r="AL513" s="49"/>
      <c r="AM513" s="49"/>
      <c r="AN513" s="49"/>
      <c r="AO513" s="49"/>
      <c r="AP513" s="49"/>
      <c r="AQ513" s="49"/>
      <c r="AR513" s="49"/>
      <c r="AS513" s="49"/>
      <c r="AT513" s="49"/>
      <c r="AU513" s="49"/>
      <c r="AV513" s="49"/>
      <c r="AW513" s="49"/>
      <c r="AX513" s="49"/>
      <c r="AY513" s="146">
        <v>0</v>
      </c>
      <c r="AZ513" s="73" t="s">
        <v>3595</v>
      </c>
      <c r="BA513" s="73" t="s">
        <v>3595</v>
      </c>
      <c r="BB513" s="141">
        <v>0</v>
      </c>
      <c r="BC513" s="73" t="s">
        <v>3942</v>
      </c>
      <c r="BD513" s="73" t="s">
        <v>117</v>
      </c>
      <c r="BE513" s="73" t="s">
        <v>117</v>
      </c>
      <c r="BF513" s="203"/>
      <c r="BG513" s="315"/>
      <c r="BH513" s="26"/>
      <c r="BI513" s="26"/>
    </row>
    <row r="514" spans="1:61" ht="144" x14ac:dyDescent="0.25">
      <c r="A514" s="25"/>
      <c r="B514" s="134">
        <v>302</v>
      </c>
      <c r="C514" s="49" t="s">
        <v>50</v>
      </c>
      <c r="D514" s="49" t="s">
        <v>101</v>
      </c>
      <c r="E514" s="49" t="s">
        <v>2703</v>
      </c>
      <c r="F514" s="49" t="s">
        <v>3576</v>
      </c>
      <c r="G514" s="49">
        <v>2025</v>
      </c>
      <c r="H514" s="49">
        <v>1</v>
      </c>
      <c r="I514" s="49">
        <v>2</v>
      </c>
      <c r="J514" s="39" t="s">
        <v>3938</v>
      </c>
      <c r="K514" s="39" t="s">
        <v>3939</v>
      </c>
      <c r="L514" s="39" t="s">
        <v>3940</v>
      </c>
      <c r="M514" s="39" t="s">
        <v>3943</v>
      </c>
      <c r="N514" s="55" t="s">
        <v>835</v>
      </c>
      <c r="O514" s="55">
        <v>1</v>
      </c>
      <c r="P514" s="53">
        <v>46113</v>
      </c>
      <c r="Q514" s="53">
        <v>46142</v>
      </c>
      <c r="R514" s="284">
        <f t="shared" si="11"/>
        <v>5</v>
      </c>
      <c r="S514" s="49"/>
      <c r="T514" s="49"/>
      <c r="U514" s="49"/>
      <c r="V514" s="50"/>
      <c r="W514" s="50"/>
      <c r="X514" s="51"/>
      <c r="Y514" s="51"/>
      <c r="Z514" s="73"/>
      <c r="AA514" s="73"/>
      <c r="AB514" s="73"/>
      <c r="AC514" s="73"/>
      <c r="AD514" s="73"/>
      <c r="AE514" s="73"/>
      <c r="AF514" s="73"/>
      <c r="AG514" s="49"/>
      <c r="AH514" s="49"/>
      <c r="AI514" s="49"/>
      <c r="AJ514" s="49"/>
      <c r="AK514" s="49"/>
      <c r="AL514" s="49"/>
      <c r="AM514" s="49"/>
      <c r="AN514" s="49"/>
      <c r="AO514" s="49"/>
      <c r="AP514" s="49"/>
      <c r="AQ514" s="49"/>
      <c r="AR514" s="49"/>
      <c r="AS514" s="49"/>
      <c r="AT514" s="49"/>
      <c r="AU514" s="49"/>
      <c r="AV514" s="49"/>
      <c r="AW514" s="49"/>
      <c r="AX514" s="49"/>
      <c r="AY514" s="146">
        <v>0</v>
      </c>
      <c r="AZ514" s="73" t="s">
        <v>3595</v>
      </c>
      <c r="BA514" s="73" t="s">
        <v>3595</v>
      </c>
      <c r="BB514" s="141">
        <v>0</v>
      </c>
      <c r="BC514" s="73" t="s">
        <v>3942</v>
      </c>
      <c r="BD514" s="73" t="s">
        <v>117</v>
      </c>
      <c r="BE514" s="73" t="s">
        <v>117</v>
      </c>
      <c r="BF514" s="203"/>
      <c r="BG514" s="315"/>
      <c r="BH514" s="26"/>
      <c r="BI514" s="26"/>
    </row>
    <row r="515" spans="1:61" ht="144" x14ac:dyDescent="0.25">
      <c r="A515" s="25"/>
      <c r="B515" s="134">
        <v>302</v>
      </c>
      <c r="C515" s="49" t="s">
        <v>50</v>
      </c>
      <c r="D515" s="49" t="s">
        <v>101</v>
      </c>
      <c r="E515" s="49" t="s">
        <v>2703</v>
      </c>
      <c r="F515" s="49" t="s">
        <v>3576</v>
      </c>
      <c r="G515" s="49">
        <v>2025</v>
      </c>
      <c r="H515" s="49">
        <v>1</v>
      </c>
      <c r="I515" s="49">
        <v>3</v>
      </c>
      <c r="J515" s="39" t="s">
        <v>3938</v>
      </c>
      <c r="K515" s="39" t="s">
        <v>3939</v>
      </c>
      <c r="L515" s="39" t="s">
        <v>3940</v>
      </c>
      <c r="M515" s="181" t="s">
        <v>3944</v>
      </c>
      <c r="N515" s="55" t="s">
        <v>835</v>
      </c>
      <c r="O515" s="55">
        <v>1</v>
      </c>
      <c r="P515" s="53">
        <v>46113</v>
      </c>
      <c r="Q515" s="53">
        <v>46142</v>
      </c>
      <c r="R515" s="284">
        <f t="shared" si="11"/>
        <v>5</v>
      </c>
      <c r="S515" s="49"/>
      <c r="T515" s="49"/>
      <c r="U515" s="49"/>
      <c r="V515" s="50"/>
      <c r="W515" s="50"/>
      <c r="X515" s="51"/>
      <c r="Y515" s="51"/>
      <c r="Z515" s="73"/>
      <c r="AA515" s="73"/>
      <c r="AB515" s="73"/>
      <c r="AC515" s="73"/>
      <c r="AD515" s="73"/>
      <c r="AE515" s="73"/>
      <c r="AF515" s="73"/>
      <c r="AG515" s="49"/>
      <c r="AH515" s="49"/>
      <c r="AI515" s="49"/>
      <c r="AJ515" s="49"/>
      <c r="AK515" s="49"/>
      <c r="AL515" s="49"/>
      <c r="AM515" s="49"/>
      <c r="AN515" s="49"/>
      <c r="AO515" s="49"/>
      <c r="AP515" s="49"/>
      <c r="AQ515" s="49"/>
      <c r="AR515" s="49"/>
      <c r="AS515" s="49"/>
      <c r="AT515" s="49"/>
      <c r="AU515" s="49"/>
      <c r="AV515" s="49"/>
      <c r="AW515" s="49"/>
      <c r="AX515" s="49"/>
      <c r="AY515" s="146">
        <v>0</v>
      </c>
      <c r="AZ515" s="73" t="s">
        <v>3595</v>
      </c>
      <c r="BA515" s="73" t="s">
        <v>3595</v>
      </c>
      <c r="BB515" s="141">
        <v>0</v>
      </c>
      <c r="BC515" s="73" t="s">
        <v>3942</v>
      </c>
      <c r="BD515" s="73" t="s">
        <v>117</v>
      </c>
      <c r="BE515" s="73" t="s">
        <v>117</v>
      </c>
      <c r="BF515" s="203"/>
      <c r="BG515" s="315"/>
      <c r="BH515" s="26"/>
      <c r="BI515" s="26"/>
    </row>
    <row r="516" spans="1:61" ht="144" x14ac:dyDescent="0.25">
      <c r="A516" s="25"/>
      <c r="B516" s="134">
        <v>302</v>
      </c>
      <c r="C516" s="49" t="s">
        <v>50</v>
      </c>
      <c r="D516" s="49" t="s">
        <v>101</v>
      </c>
      <c r="E516" s="49" t="s">
        <v>2703</v>
      </c>
      <c r="F516" s="49" t="s">
        <v>3576</v>
      </c>
      <c r="G516" s="49">
        <v>2025</v>
      </c>
      <c r="H516" s="49">
        <v>1</v>
      </c>
      <c r="I516" s="49">
        <v>4</v>
      </c>
      <c r="J516" s="39" t="s">
        <v>3938</v>
      </c>
      <c r="K516" s="39" t="s">
        <v>3939</v>
      </c>
      <c r="L516" s="39" t="s">
        <v>3945</v>
      </c>
      <c r="M516" s="39" t="s">
        <v>3946</v>
      </c>
      <c r="N516" s="55" t="s">
        <v>835</v>
      </c>
      <c r="O516" s="55">
        <v>2</v>
      </c>
      <c r="P516" s="53">
        <v>46143</v>
      </c>
      <c r="Q516" s="53">
        <v>46326</v>
      </c>
      <c r="R516" s="284">
        <f t="shared" si="11"/>
        <v>27</v>
      </c>
      <c r="S516" s="49"/>
      <c r="T516" s="49"/>
      <c r="U516" s="49"/>
      <c r="V516" s="50"/>
      <c r="W516" s="50"/>
      <c r="X516" s="51"/>
      <c r="Y516" s="51"/>
      <c r="Z516" s="73"/>
      <c r="AA516" s="73"/>
      <c r="AB516" s="73"/>
      <c r="AC516" s="73"/>
      <c r="AD516" s="73"/>
      <c r="AE516" s="73"/>
      <c r="AF516" s="73"/>
      <c r="AG516" s="49"/>
      <c r="AH516" s="49"/>
      <c r="AI516" s="49"/>
      <c r="AJ516" s="49"/>
      <c r="AK516" s="49"/>
      <c r="AL516" s="49"/>
      <c r="AM516" s="49"/>
      <c r="AN516" s="49"/>
      <c r="AO516" s="49"/>
      <c r="AP516" s="49"/>
      <c r="AQ516" s="49"/>
      <c r="AR516" s="49"/>
      <c r="AS516" s="49"/>
      <c r="AT516" s="49"/>
      <c r="AU516" s="49"/>
      <c r="AV516" s="49"/>
      <c r="AW516" s="49"/>
      <c r="AX516" s="49"/>
      <c r="AY516" s="146">
        <v>0</v>
      </c>
      <c r="AZ516" s="73" t="s">
        <v>3595</v>
      </c>
      <c r="BA516" s="73" t="s">
        <v>3595</v>
      </c>
      <c r="BB516" s="141">
        <v>0</v>
      </c>
      <c r="BC516" s="73" t="s">
        <v>3942</v>
      </c>
      <c r="BD516" s="73" t="s">
        <v>117</v>
      </c>
      <c r="BE516" s="73" t="s">
        <v>117</v>
      </c>
      <c r="BF516" s="203"/>
      <c r="BG516" s="315"/>
      <c r="BH516" s="26"/>
      <c r="BI516" s="26"/>
    </row>
    <row r="517" spans="1:61" ht="96" x14ac:dyDescent="0.25">
      <c r="A517" s="25"/>
      <c r="B517" s="134">
        <v>303</v>
      </c>
      <c r="C517" s="49" t="s">
        <v>50</v>
      </c>
      <c r="D517" s="49" t="s">
        <v>101</v>
      </c>
      <c r="E517" s="49" t="s">
        <v>2703</v>
      </c>
      <c r="F517" s="49" t="s">
        <v>3576</v>
      </c>
      <c r="G517" s="49">
        <v>2025</v>
      </c>
      <c r="H517" s="49">
        <v>2</v>
      </c>
      <c r="I517" s="49">
        <v>1</v>
      </c>
      <c r="J517" s="39" t="s">
        <v>3947</v>
      </c>
      <c r="K517" s="60" t="s">
        <v>3948</v>
      </c>
      <c r="L517" s="60" t="s">
        <v>3949</v>
      </c>
      <c r="M517" s="39" t="s">
        <v>3950</v>
      </c>
      <c r="N517" s="55" t="s">
        <v>3951</v>
      </c>
      <c r="O517" s="57">
        <v>2</v>
      </c>
      <c r="P517" s="53">
        <v>45933</v>
      </c>
      <c r="Q517" s="53">
        <v>46022</v>
      </c>
      <c r="R517" s="284">
        <f t="shared" si="11"/>
        <v>13</v>
      </c>
      <c r="S517" s="49"/>
      <c r="T517" s="49"/>
      <c r="U517" s="49"/>
      <c r="V517" s="50"/>
      <c r="W517" s="50"/>
      <c r="X517" s="51"/>
      <c r="Y517" s="51"/>
      <c r="Z517" s="73"/>
      <c r="AA517" s="73"/>
      <c r="AB517" s="73"/>
      <c r="AC517" s="73"/>
      <c r="AD517" s="73"/>
      <c r="AE517" s="73"/>
      <c r="AF517" s="73"/>
      <c r="AG517" s="49"/>
      <c r="AH517" s="49"/>
      <c r="AI517" s="49"/>
      <c r="AJ517" s="49"/>
      <c r="AK517" s="49"/>
      <c r="AL517" s="49"/>
      <c r="AM517" s="49"/>
      <c r="AN517" s="49"/>
      <c r="AO517" s="49"/>
      <c r="AP517" s="49"/>
      <c r="AQ517" s="49"/>
      <c r="AR517" s="49"/>
      <c r="AS517" s="49"/>
      <c r="AT517" s="49"/>
      <c r="AU517" s="49"/>
      <c r="AV517" s="49"/>
      <c r="AW517" s="49"/>
      <c r="AX517" s="49"/>
      <c r="AY517" s="73">
        <v>1</v>
      </c>
      <c r="AZ517" s="49" t="s">
        <v>3952</v>
      </c>
      <c r="BA517" s="246" t="s">
        <v>3953</v>
      </c>
      <c r="BB517" s="141">
        <v>1</v>
      </c>
      <c r="BC517" s="287" t="s">
        <v>3954</v>
      </c>
      <c r="BD517" s="73" t="s">
        <v>72</v>
      </c>
      <c r="BE517" s="73" t="s">
        <v>133</v>
      </c>
      <c r="BF517" s="203" t="s">
        <v>74</v>
      </c>
      <c r="BG517" s="315" t="s">
        <v>95</v>
      </c>
      <c r="BI517" s="26"/>
    </row>
    <row r="518" spans="1:61" ht="96" x14ac:dyDescent="0.25">
      <c r="A518" s="25"/>
      <c r="B518" s="134">
        <v>303</v>
      </c>
      <c r="C518" s="49" t="s">
        <v>50</v>
      </c>
      <c r="D518" s="49" t="s">
        <v>101</v>
      </c>
      <c r="E518" s="49" t="s">
        <v>2703</v>
      </c>
      <c r="F518" s="49" t="s">
        <v>3576</v>
      </c>
      <c r="G518" s="49">
        <v>2025</v>
      </c>
      <c r="H518" s="49">
        <v>2</v>
      </c>
      <c r="I518" s="49">
        <v>2</v>
      </c>
      <c r="J518" s="39" t="s">
        <v>3947</v>
      </c>
      <c r="K518" s="60" t="s">
        <v>3948</v>
      </c>
      <c r="L518" s="60" t="s">
        <v>3955</v>
      </c>
      <c r="M518" s="39" t="s">
        <v>3956</v>
      </c>
      <c r="N518" s="55" t="s">
        <v>3957</v>
      </c>
      <c r="O518" s="57">
        <v>1</v>
      </c>
      <c r="P518" s="53">
        <v>45940</v>
      </c>
      <c r="Q518" s="53">
        <v>46387</v>
      </c>
      <c r="R518" s="284">
        <f>WEEKNUM(Q518-P518)+54</f>
        <v>66</v>
      </c>
      <c r="S518" s="49"/>
      <c r="T518" s="49"/>
      <c r="U518" s="49"/>
      <c r="V518" s="50"/>
      <c r="W518" s="50"/>
      <c r="X518" s="51"/>
      <c r="Y518" s="51"/>
      <c r="Z518" s="73"/>
      <c r="AA518" s="73"/>
      <c r="AB518" s="73"/>
      <c r="AC518" s="73"/>
      <c r="AD518" s="73"/>
      <c r="AE518" s="73"/>
      <c r="AF518" s="73"/>
      <c r="AG518" s="49"/>
      <c r="AH518" s="49"/>
      <c r="AI518" s="49"/>
      <c r="AJ518" s="49"/>
      <c r="AK518" s="49"/>
      <c r="AL518" s="49"/>
      <c r="AM518" s="49"/>
      <c r="AN518" s="49"/>
      <c r="AO518" s="49"/>
      <c r="AP518" s="49"/>
      <c r="AQ518" s="49"/>
      <c r="AR518" s="49"/>
      <c r="AS518" s="49"/>
      <c r="AT518" s="49"/>
      <c r="AU518" s="49"/>
      <c r="AV518" s="49"/>
      <c r="AW518" s="49"/>
      <c r="AX518" s="49"/>
      <c r="AY518" s="146">
        <v>0</v>
      </c>
      <c r="AZ518" s="73" t="s">
        <v>3595</v>
      </c>
      <c r="BA518" s="73" t="s">
        <v>3595</v>
      </c>
      <c r="BB518" s="141">
        <v>0</v>
      </c>
      <c r="BC518" s="73" t="s">
        <v>3942</v>
      </c>
      <c r="BD518" s="73" t="s">
        <v>117</v>
      </c>
      <c r="BE518" s="73" t="s">
        <v>117</v>
      </c>
      <c r="BF518" s="203"/>
      <c r="BG518" s="315"/>
      <c r="BH518" s="26"/>
      <c r="BI518" s="26"/>
    </row>
    <row r="519" spans="1:61" ht="160.5" customHeight="1" x14ac:dyDescent="0.25">
      <c r="A519" s="25"/>
      <c r="B519" s="134">
        <v>304</v>
      </c>
      <c r="C519" s="49" t="s">
        <v>50</v>
      </c>
      <c r="D519" s="49" t="s">
        <v>101</v>
      </c>
      <c r="E519" s="49" t="s">
        <v>2703</v>
      </c>
      <c r="F519" s="49" t="s">
        <v>3576</v>
      </c>
      <c r="G519" s="49">
        <v>2025</v>
      </c>
      <c r="H519" s="49">
        <v>3</v>
      </c>
      <c r="I519" s="49">
        <v>1</v>
      </c>
      <c r="J519" s="39" t="s">
        <v>3958</v>
      </c>
      <c r="K519" s="39" t="s">
        <v>3959</v>
      </c>
      <c r="L519" s="39" t="s">
        <v>3960</v>
      </c>
      <c r="M519" s="39" t="s">
        <v>3961</v>
      </c>
      <c r="N519" s="55" t="s">
        <v>835</v>
      </c>
      <c r="O519" s="55">
        <v>1</v>
      </c>
      <c r="P519" s="53">
        <v>45931</v>
      </c>
      <c r="Q519" s="53">
        <v>45966</v>
      </c>
      <c r="R519" s="284">
        <f t="shared" si="11"/>
        <v>5</v>
      </c>
      <c r="S519" s="49"/>
      <c r="T519" s="49"/>
      <c r="U519" s="49"/>
      <c r="V519" s="50"/>
      <c r="W519" s="50"/>
      <c r="X519" s="51"/>
      <c r="Y519" s="51"/>
      <c r="Z519" s="73"/>
      <c r="AA519" s="73"/>
      <c r="AB519" s="73"/>
      <c r="AC519" s="73"/>
      <c r="AD519" s="73"/>
      <c r="AE519" s="73"/>
      <c r="AF519" s="73"/>
      <c r="AG519" s="49"/>
      <c r="AH519" s="49"/>
      <c r="AI519" s="49"/>
      <c r="AJ519" s="49"/>
      <c r="AK519" s="49"/>
      <c r="AL519" s="49"/>
      <c r="AM519" s="49"/>
      <c r="AN519" s="49"/>
      <c r="AO519" s="49"/>
      <c r="AP519" s="49"/>
      <c r="AQ519" s="49"/>
      <c r="AR519" s="49"/>
      <c r="AS519" s="49"/>
      <c r="AT519" s="49"/>
      <c r="AU519" s="49"/>
      <c r="AV519" s="49"/>
      <c r="AW519" s="49"/>
      <c r="AX519" s="49"/>
      <c r="AY519" s="146">
        <v>0</v>
      </c>
      <c r="AZ519" s="49" t="s">
        <v>3962</v>
      </c>
      <c r="BA519" s="246" t="s">
        <v>3963</v>
      </c>
      <c r="BB519" s="141">
        <v>0.25</v>
      </c>
      <c r="BC519" s="49" t="s">
        <v>3964</v>
      </c>
      <c r="BD519" s="73" t="s">
        <v>62</v>
      </c>
      <c r="BE519" s="73" t="s">
        <v>62</v>
      </c>
      <c r="BF519" s="203"/>
      <c r="BG519" s="315"/>
      <c r="BH519" s="26"/>
      <c r="BI519" s="26"/>
    </row>
    <row r="520" spans="1:61" ht="84" x14ac:dyDescent="0.2">
      <c r="A520" s="25"/>
      <c r="B520" s="134">
        <v>305</v>
      </c>
      <c r="C520" s="49" t="s">
        <v>50</v>
      </c>
      <c r="D520" s="49" t="s">
        <v>101</v>
      </c>
      <c r="E520" s="49" t="s">
        <v>2703</v>
      </c>
      <c r="F520" s="49" t="s">
        <v>3965</v>
      </c>
      <c r="G520" s="49">
        <v>2025</v>
      </c>
      <c r="H520" s="49">
        <v>4</v>
      </c>
      <c r="I520" s="49">
        <v>1</v>
      </c>
      <c r="J520" s="39" t="s">
        <v>3966</v>
      </c>
      <c r="K520" s="39" t="s">
        <v>3967</v>
      </c>
      <c r="L520" s="39" t="s">
        <v>3968</v>
      </c>
      <c r="M520" s="61" t="s">
        <v>3969</v>
      </c>
      <c r="N520" s="55" t="s">
        <v>835</v>
      </c>
      <c r="O520" s="55">
        <v>1</v>
      </c>
      <c r="P520" s="53">
        <v>45944</v>
      </c>
      <c r="Q520" s="53">
        <v>45981</v>
      </c>
      <c r="R520" s="284">
        <f t="shared" si="11"/>
        <v>6</v>
      </c>
      <c r="S520" s="49"/>
      <c r="T520" s="49"/>
      <c r="U520" s="49"/>
      <c r="V520" s="50"/>
      <c r="W520" s="50"/>
      <c r="X520" s="51"/>
      <c r="Y520" s="51"/>
      <c r="Z520" s="73"/>
      <c r="AA520" s="73"/>
      <c r="AB520" s="73"/>
      <c r="AC520" s="73"/>
      <c r="AD520" s="73"/>
      <c r="AE520" s="73"/>
      <c r="AF520" s="73"/>
      <c r="AG520" s="49"/>
      <c r="AH520" s="49"/>
      <c r="AI520" s="49"/>
      <c r="AJ520" s="49"/>
      <c r="AK520" s="49"/>
      <c r="AL520" s="49"/>
      <c r="AM520" s="49"/>
      <c r="AN520" s="49"/>
      <c r="AO520" s="49"/>
      <c r="AP520" s="49"/>
      <c r="AQ520" s="49"/>
      <c r="AR520" s="49"/>
      <c r="AS520" s="49"/>
      <c r="AT520" s="49"/>
      <c r="AU520" s="49"/>
      <c r="AV520" s="49"/>
      <c r="AW520" s="49"/>
      <c r="AX520" s="49"/>
      <c r="AY520" s="146">
        <v>0</v>
      </c>
      <c r="AZ520" s="49" t="s">
        <v>3970</v>
      </c>
      <c r="BA520" s="246" t="s">
        <v>3971</v>
      </c>
      <c r="BB520" s="141">
        <v>1</v>
      </c>
      <c r="BC520" s="49" t="s">
        <v>3972</v>
      </c>
      <c r="BD520" s="73" t="s">
        <v>72</v>
      </c>
      <c r="BE520" s="73" t="s">
        <v>133</v>
      </c>
      <c r="BF520" s="203" t="s">
        <v>74</v>
      </c>
      <c r="BG520" s="315" t="s">
        <v>95</v>
      </c>
      <c r="BI520" s="26"/>
    </row>
    <row r="521" spans="1:61" ht="60" x14ac:dyDescent="0.25">
      <c r="A521" s="25"/>
      <c r="B521" s="134">
        <v>305</v>
      </c>
      <c r="C521" s="49" t="s">
        <v>50</v>
      </c>
      <c r="D521" s="49" t="s">
        <v>101</v>
      </c>
      <c r="E521" s="49" t="s">
        <v>2703</v>
      </c>
      <c r="F521" s="49" t="s">
        <v>3965</v>
      </c>
      <c r="G521" s="49">
        <v>2025</v>
      </c>
      <c r="H521" s="49">
        <v>4</v>
      </c>
      <c r="I521" s="49">
        <v>2</v>
      </c>
      <c r="J521" s="39" t="s">
        <v>3966</v>
      </c>
      <c r="K521" s="39" t="s">
        <v>3967</v>
      </c>
      <c r="L521" s="39" t="s">
        <v>3968</v>
      </c>
      <c r="M521" s="39" t="s">
        <v>3973</v>
      </c>
      <c r="N521" s="55" t="s">
        <v>835</v>
      </c>
      <c r="O521" s="55">
        <v>1</v>
      </c>
      <c r="P521" s="53">
        <v>45944</v>
      </c>
      <c r="Q521" s="53">
        <v>45981</v>
      </c>
      <c r="R521" s="284">
        <f t="shared" ref="R521:R545" si="12">WEEKNUM(Q521-P521)</f>
        <v>6</v>
      </c>
      <c r="S521" s="49"/>
      <c r="T521" s="49"/>
      <c r="U521" s="49"/>
      <c r="V521" s="50"/>
      <c r="W521" s="50"/>
      <c r="X521" s="51"/>
      <c r="Y521" s="51"/>
      <c r="Z521" s="73"/>
      <c r="AA521" s="73"/>
      <c r="AB521" s="73"/>
      <c r="AC521" s="73"/>
      <c r="AD521" s="73"/>
      <c r="AE521" s="73"/>
      <c r="AF521" s="73"/>
      <c r="AG521" s="49"/>
      <c r="AH521" s="49"/>
      <c r="AI521" s="49"/>
      <c r="AJ521" s="49"/>
      <c r="AK521" s="49"/>
      <c r="AL521" s="49"/>
      <c r="AM521" s="49"/>
      <c r="AN521" s="49"/>
      <c r="AO521" s="49"/>
      <c r="AP521" s="49"/>
      <c r="AQ521" s="49"/>
      <c r="AR521" s="49"/>
      <c r="AS521" s="49"/>
      <c r="AT521" s="49"/>
      <c r="AU521" s="49"/>
      <c r="AV521" s="49"/>
      <c r="AW521" s="49"/>
      <c r="AX521" s="49"/>
      <c r="AY521" s="146">
        <v>0</v>
      </c>
      <c r="AZ521" s="49" t="s">
        <v>3974</v>
      </c>
      <c r="BA521" s="246" t="s">
        <v>3975</v>
      </c>
      <c r="BB521" s="141">
        <v>1</v>
      </c>
      <c r="BC521" s="49" t="s">
        <v>3976</v>
      </c>
      <c r="BD521" s="73" t="s">
        <v>72</v>
      </c>
      <c r="BE521" s="73" t="s">
        <v>133</v>
      </c>
      <c r="BF521" s="203" t="s">
        <v>74</v>
      </c>
      <c r="BG521" s="315" t="s">
        <v>95</v>
      </c>
      <c r="BI521" s="26"/>
    </row>
    <row r="522" spans="1:61" ht="84" x14ac:dyDescent="0.25">
      <c r="A522" s="25"/>
      <c r="B522" s="134">
        <v>305</v>
      </c>
      <c r="C522" s="49" t="s">
        <v>50</v>
      </c>
      <c r="D522" s="49" t="s">
        <v>101</v>
      </c>
      <c r="E522" s="49" t="s">
        <v>2703</v>
      </c>
      <c r="F522" s="49" t="s">
        <v>3965</v>
      </c>
      <c r="G522" s="49">
        <v>2025</v>
      </c>
      <c r="H522" s="49">
        <v>4</v>
      </c>
      <c r="I522" s="49">
        <v>3</v>
      </c>
      <c r="J522" s="39" t="s">
        <v>3966</v>
      </c>
      <c r="K522" s="39" t="s">
        <v>3967</v>
      </c>
      <c r="L522" s="39" t="s">
        <v>3968</v>
      </c>
      <c r="M522" s="39" t="s">
        <v>3977</v>
      </c>
      <c r="N522" s="55" t="s">
        <v>835</v>
      </c>
      <c r="O522" s="55">
        <v>1</v>
      </c>
      <c r="P522" s="53">
        <v>45944</v>
      </c>
      <c r="Q522" s="53">
        <v>45981</v>
      </c>
      <c r="R522" s="284">
        <f t="shared" si="12"/>
        <v>6</v>
      </c>
      <c r="S522" s="49"/>
      <c r="T522" s="49"/>
      <c r="U522" s="49"/>
      <c r="V522" s="50"/>
      <c r="W522" s="50"/>
      <c r="X522" s="51"/>
      <c r="Y522" s="51"/>
      <c r="Z522" s="73"/>
      <c r="AA522" s="73"/>
      <c r="AB522" s="73"/>
      <c r="AC522" s="73"/>
      <c r="AD522" s="73"/>
      <c r="AE522" s="73"/>
      <c r="AF522" s="73"/>
      <c r="AG522" s="49"/>
      <c r="AH522" s="49"/>
      <c r="AI522" s="49"/>
      <c r="AJ522" s="49"/>
      <c r="AK522" s="49"/>
      <c r="AL522" s="49"/>
      <c r="AM522" s="49"/>
      <c r="AN522" s="49"/>
      <c r="AO522" s="49"/>
      <c r="AP522" s="49"/>
      <c r="AQ522" s="49"/>
      <c r="AR522" s="49"/>
      <c r="AS522" s="49"/>
      <c r="AT522" s="49"/>
      <c r="AU522" s="49"/>
      <c r="AV522" s="49"/>
      <c r="AW522" s="49"/>
      <c r="AX522" s="49"/>
      <c r="AY522" s="146">
        <v>0</v>
      </c>
      <c r="AZ522" s="49" t="s">
        <v>3978</v>
      </c>
      <c r="BA522" s="246" t="s">
        <v>3979</v>
      </c>
      <c r="BB522" s="141">
        <v>1</v>
      </c>
      <c r="BC522" s="49" t="s">
        <v>3980</v>
      </c>
      <c r="BD522" s="73" t="s">
        <v>72</v>
      </c>
      <c r="BE522" s="73" t="s">
        <v>133</v>
      </c>
      <c r="BF522" s="203" t="s">
        <v>74</v>
      </c>
      <c r="BG522" s="315" t="s">
        <v>95</v>
      </c>
      <c r="BI522" s="26"/>
    </row>
    <row r="523" spans="1:61" ht="60" x14ac:dyDescent="0.25">
      <c r="A523" s="25"/>
      <c r="B523" s="134">
        <v>305</v>
      </c>
      <c r="C523" s="49" t="s">
        <v>50</v>
      </c>
      <c r="D523" s="49" t="s">
        <v>101</v>
      </c>
      <c r="E523" s="49" t="s">
        <v>2703</v>
      </c>
      <c r="F523" s="49" t="s">
        <v>3965</v>
      </c>
      <c r="G523" s="49">
        <v>2025</v>
      </c>
      <c r="H523" s="49">
        <v>4</v>
      </c>
      <c r="I523" s="49">
        <v>4</v>
      </c>
      <c r="J523" s="39" t="s">
        <v>3966</v>
      </c>
      <c r="K523" s="39" t="s">
        <v>3967</v>
      </c>
      <c r="L523" s="39" t="s">
        <v>3968</v>
      </c>
      <c r="M523" s="39" t="s">
        <v>3981</v>
      </c>
      <c r="N523" s="55" t="s">
        <v>835</v>
      </c>
      <c r="O523" s="55">
        <v>1</v>
      </c>
      <c r="P523" s="53">
        <v>45944</v>
      </c>
      <c r="Q523" s="53">
        <v>45981</v>
      </c>
      <c r="R523" s="284">
        <f t="shared" si="12"/>
        <v>6</v>
      </c>
      <c r="S523" s="49"/>
      <c r="T523" s="49"/>
      <c r="U523" s="49"/>
      <c r="V523" s="50"/>
      <c r="W523" s="50"/>
      <c r="X523" s="51"/>
      <c r="Y523" s="51"/>
      <c r="Z523" s="73"/>
      <c r="AA523" s="73"/>
      <c r="AB523" s="73"/>
      <c r="AC523" s="73"/>
      <c r="AD523" s="73"/>
      <c r="AE523" s="73"/>
      <c r="AF523" s="73"/>
      <c r="AG523" s="49"/>
      <c r="AH523" s="49"/>
      <c r="AI523" s="49"/>
      <c r="AJ523" s="49"/>
      <c r="AK523" s="49"/>
      <c r="AL523" s="49"/>
      <c r="AM523" s="49"/>
      <c r="AN523" s="49"/>
      <c r="AO523" s="49"/>
      <c r="AP523" s="49"/>
      <c r="AQ523" s="49"/>
      <c r="AR523" s="49"/>
      <c r="AS523" s="49"/>
      <c r="AT523" s="49"/>
      <c r="AU523" s="49"/>
      <c r="AV523" s="49"/>
      <c r="AW523" s="49"/>
      <c r="AX523" s="49"/>
      <c r="AY523" s="146">
        <v>0</v>
      </c>
      <c r="AZ523" s="49" t="s">
        <v>3982</v>
      </c>
      <c r="BA523" s="246" t="s">
        <v>3983</v>
      </c>
      <c r="BB523" s="141">
        <v>1</v>
      </c>
      <c r="BC523" s="49" t="s">
        <v>3984</v>
      </c>
      <c r="BD523" s="73" t="s">
        <v>72</v>
      </c>
      <c r="BE523" s="73" t="s">
        <v>133</v>
      </c>
      <c r="BF523" s="203" t="s">
        <v>74</v>
      </c>
      <c r="BG523" s="315" t="s">
        <v>95</v>
      </c>
      <c r="BI523" s="26"/>
    </row>
    <row r="524" spans="1:61" ht="72" x14ac:dyDescent="0.25">
      <c r="A524" s="25"/>
      <c r="B524" s="134">
        <v>305</v>
      </c>
      <c r="C524" s="49" t="s">
        <v>50</v>
      </c>
      <c r="D524" s="49" t="s">
        <v>101</v>
      </c>
      <c r="E524" s="49" t="s">
        <v>2703</v>
      </c>
      <c r="F524" s="49" t="s">
        <v>3965</v>
      </c>
      <c r="G524" s="49">
        <v>2025</v>
      </c>
      <c r="H524" s="49">
        <v>4</v>
      </c>
      <c r="I524" s="49">
        <v>5</v>
      </c>
      <c r="J524" s="39" t="s">
        <v>3966</v>
      </c>
      <c r="K524" s="39" t="s">
        <v>3967</v>
      </c>
      <c r="L524" s="39" t="s">
        <v>3968</v>
      </c>
      <c r="M524" s="39" t="s">
        <v>3985</v>
      </c>
      <c r="N524" s="55" t="s">
        <v>835</v>
      </c>
      <c r="O524" s="55">
        <v>1</v>
      </c>
      <c r="P524" s="53">
        <v>45944</v>
      </c>
      <c r="Q524" s="53">
        <v>45981</v>
      </c>
      <c r="R524" s="284">
        <f t="shared" si="12"/>
        <v>6</v>
      </c>
      <c r="S524" s="49"/>
      <c r="T524" s="49"/>
      <c r="U524" s="49"/>
      <c r="V524" s="50"/>
      <c r="W524" s="50"/>
      <c r="X524" s="51"/>
      <c r="Y524" s="51"/>
      <c r="Z524" s="73"/>
      <c r="AA524" s="73"/>
      <c r="AB524" s="73"/>
      <c r="AC524" s="73"/>
      <c r="AD524" s="73"/>
      <c r="AE524" s="73"/>
      <c r="AF524" s="73"/>
      <c r="AG524" s="49"/>
      <c r="AH524" s="49"/>
      <c r="AI524" s="49"/>
      <c r="AJ524" s="49"/>
      <c r="AK524" s="49"/>
      <c r="AL524" s="49"/>
      <c r="AM524" s="49"/>
      <c r="AN524" s="49"/>
      <c r="AO524" s="49"/>
      <c r="AP524" s="49"/>
      <c r="AQ524" s="49"/>
      <c r="AR524" s="49"/>
      <c r="AS524" s="49"/>
      <c r="AT524" s="49"/>
      <c r="AU524" s="49"/>
      <c r="AV524" s="49"/>
      <c r="AW524" s="49"/>
      <c r="AX524" s="49"/>
      <c r="AY524" s="146">
        <v>0</v>
      </c>
      <c r="AZ524" s="49" t="s">
        <v>3986</v>
      </c>
      <c r="BA524" s="246" t="s">
        <v>3987</v>
      </c>
      <c r="BB524" s="141">
        <v>0</v>
      </c>
      <c r="BC524" s="288" t="s">
        <v>3988</v>
      </c>
      <c r="BD524" s="73" t="s">
        <v>62</v>
      </c>
      <c r="BE524" s="73" t="s">
        <v>62</v>
      </c>
      <c r="BF524" s="203"/>
      <c r="BG524" s="315"/>
      <c r="BH524" s="26"/>
      <c r="BI524" s="26"/>
    </row>
    <row r="525" spans="1:61" ht="60" x14ac:dyDescent="0.25">
      <c r="A525" s="25"/>
      <c r="B525" s="134">
        <v>305</v>
      </c>
      <c r="C525" s="49" t="s">
        <v>50</v>
      </c>
      <c r="D525" s="49" t="s">
        <v>101</v>
      </c>
      <c r="E525" s="49" t="s">
        <v>2703</v>
      </c>
      <c r="F525" s="49" t="s">
        <v>3965</v>
      </c>
      <c r="G525" s="49">
        <v>2025</v>
      </c>
      <c r="H525" s="49">
        <v>4</v>
      </c>
      <c r="I525" s="49">
        <v>6</v>
      </c>
      <c r="J525" s="39" t="s">
        <v>3966</v>
      </c>
      <c r="K525" s="39" t="s">
        <v>3967</v>
      </c>
      <c r="L525" s="39" t="s">
        <v>3968</v>
      </c>
      <c r="M525" s="39" t="s">
        <v>3989</v>
      </c>
      <c r="N525" s="55" t="s">
        <v>835</v>
      </c>
      <c r="O525" s="55">
        <v>1</v>
      </c>
      <c r="P525" s="53">
        <v>45944</v>
      </c>
      <c r="Q525" s="53">
        <v>45981</v>
      </c>
      <c r="R525" s="284">
        <f t="shared" si="12"/>
        <v>6</v>
      </c>
      <c r="S525" s="49"/>
      <c r="T525" s="49"/>
      <c r="U525" s="49"/>
      <c r="V525" s="50"/>
      <c r="W525" s="50"/>
      <c r="X525" s="51"/>
      <c r="Y525" s="51"/>
      <c r="Z525" s="73"/>
      <c r="AA525" s="73"/>
      <c r="AB525" s="73"/>
      <c r="AC525" s="73"/>
      <c r="AD525" s="73"/>
      <c r="AE525" s="73"/>
      <c r="AF525" s="73"/>
      <c r="AG525" s="49"/>
      <c r="AH525" s="49"/>
      <c r="AI525" s="49"/>
      <c r="AJ525" s="49"/>
      <c r="AK525" s="49"/>
      <c r="AL525" s="49"/>
      <c r="AM525" s="49"/>
      <c r="AN525" s="49"/>
      <c r="AO525" s="49"/>
      <c r="AP525" s="49"/>
      <c r="AQ525" s="49"/>
      <c r="AR525" s="49"/>
      <c r="AS525" s="49"/>
      <c r="AT525" s="49"/>
      <c r="AU525" s="49"/>
      <c r="AV525" s="49"/>
      <c r="AW525" s="49"/>
      <c r="AX525" s="49"/>
      <c r="AY525" s="146">
        <v>0</v>
      </c>
      <c r="AZ525" s="49" t="s">
        <v>3990</v>
      </c>
      <c r="BA525" s="246" t="s">
        <v>3991</v>
      </c>
      <c r="BB525" s="141">
        <v>0</v>
      </c>
      <c r="BC525" s="288" t="s">
        <v>3992</v>
      </c>
      <c r="BD525" s="73" t="s">
        <v>62</v>
      </c>
      <c r="BE525" s="73" t="s">
        <v>62</v>
      </c>
      <c r="BF525" s="203"/>
      <c r="BG525" s="315"/>
      <c r="BH525" s="26"/>
      <c r="BI525" s="26"/>
    </row>
    <row r="526" spans="1:61" ht="96" x14ac:dyDescent="0.2">
      <c r="A526" s="25"/>
      <c r="B526" s="134">
        <v>306</v>
      </c>
      <c r="C526" s="49" t="s">
        <v>50</v>
      </c>
      <c r="D526" s="49" t="s">
        <v>101</v>
      </c>
      <c r="E526" s="49" t="s">
        <v>3993</v>
      </c>
      <c r="F526" s="49" t="s">
        <v>3994</v>
      </c>
      <c r="G526" s="49">
        <v>2025</v>
      </c>
      <c r="H526" s="49">
        <v>1</v>
      </c>
      <c r="I526" s="49">
        <v>1</v>
      </c>
      <c r="J526" s="62" t="s">
        <v>3995</v>
      </c>
      <c r="K526" s="63" t="s">
        <v>3996</v>
      </c>
      <c r="L526" s="64" t="s">
        <v>3997</v>
      </c>
      <c r="M526" s="63" t="s">
        <v>3998</v>
      </c>
      <c r="N526" s="65" t="s">
        <v>3999</v>
      </c>
      <c r="O526" s="65">
        <v>4</v>
      </c>
      <c r="P526" s="66">
        <v>46006</v>
      </c>
      <c r="Q526" s="66">
        <v>46371</v>
      </c>
      <c r="R526" s="284">
        <f t="shared" si="12"/>
        <v>53</v>
      </c>
      <c r="S526" s="49"/>
      <c r="T526" s="49"/>
      <c r="U526" s="49"/>
      <c r="V526" s="50"/>
      <c r="W526" s="50"/>
      <c r="X526" s="51"/>
      <c r="Y526" s="51"/>
      <c r="Z526" s="73"/>
      <c r="AA526" s="73"/>
      <c r="AB526" s="73"/>
      <c r="AC526" s="73"/>
      <c r="AD526" s="73"/>
      <c r="AE526" s="73"/>
      <c r="AF526" s="73"/>
      <c r="AG526" s="49"/>
      <c r="AH526" s="49"/>
      <c r="AI526" s="49"/>
      <c r="AJ526" s="49"/>
      <c r="AK526" s="49"/>
      <c r="AL526" s="49"/>
      <c r="AM526" s="49"/>
      <c r="AN526" s="49"/>
      <c r="AO526" s="49"/>
      <c r="AP526" s="49"/>
      <c r="AQ526" s="49"/>
      <c r="AR526" s="49"/>
      <c r="AS526" s="49"/>
      <c r="AT526" s="49"/>
      <c r="AU526" s="49"/>
      <c r="AV526" s="49"/>
      <c r="AW526" s="49"/>
      <c r="AX526" s="49"/>
      <c r="AY526" s="141">
        <v>0</v>
      </c>
      <c r="AZ526" s="49" t="s">
        <v>4104</v>
      </c>
      <c r="BA526" s="73" t="s">
        <v>75</v>
      </c>
      <c r="BB526" s="114">
        <v>0</v>
      </c>
      <c r="BC526" s="92" t="s">
        <v>3187</v>
      </c>
      <c r="BD526" s="73" t="s">
        <v>117</v>
      </c>
      <c r="BE526" s="73" t="s">
        <v>117</v>
      </c>
      <c r="BF526" s="316"/>
      <c r="BG526" s="317"/>
      <c r="BH526" s="26"/>
      <c r="BI526" s="26"/>
    </row>
    <row r="527" spans="1:61" ht="84" x14ac:dyDescent="0.2">
      <c r="A527" s="25"/>
      <c r="B527" s="134">
        <v>307</v>
      </c>
      <c r="C527" s="49" t="s">
        <v>50</v>
      </c>
      <c r="D527" s="49" t="s">
        <v>101</v>
      </c>
      <c r="E527" s="49" t="s">
        <v>3993</v>
      </c>
      <c r="F527" s="49" t="s">
        <v>4000</v>
      </c>
      <c r="G527" s="49">
        <v>2025</v>
      </c>
      <c r="H527" s="49">
        <v>2</v>
      </c>
      <c r="I527" s="49">
        <v>1</v>
      </c>
      <c r="J527" s="63" t="s">
        <v>4001</v>
      </c>
      <c r="K527" s="63" t="s">
        <v>4002</v>
      </c>
      <c r="L527" s="67" t="s">
        <v>4003</v>
      </c>
      <c r="M527" s="63" t="s">
        <v>4004</v>
      </c>
      <c r="N527" s="65" t="s">
        <v>4005</v>
      </c>
      <c r="O527" s="65">
        <v>1</v>
      </c>
      <c r="P527" s="66">
        <v>46006</v>
      </c>
      <c r="Q527" s="66">
        <v>46371</v>
      </c>
      <c r="R527" s="284">
        <f t="shared" si="12"/>
        <v>53</v>
      </c>
      <c r="S527" s="49"/>
      <c r="T527" s="49"/>
      <c r="U527" s="49"/>
      <c r="V527" s="50"/>
      <c r="W527" s="50"/>
      <c r="X527" s="51"/>
      <c r="Y527" s="51"/>
      <c r="Z527" s="73"/>
      <c r="AA527" s="73"/>
      <c r="AB527" s="73"/>
      <c r="AC527" s="73"/>
      <c r="AD527" s="73"/>
      <c r="AE527" s="73"/>
      <c r="AF527" s="73"/>
      <c r="AG527" s="49"/>
      <c r="AH527" s="49"/>
      <c r="AI527" s="49"/>
      <c r="AJ527" s="49"/>
      <c r="AK527" s="49"/>
      <c r="AL527" s="49"/>
      <c r="AM527" s="49"/>
      <c r="AN527" s="49"/>
      <c r="AO527" s="49"/>
      <c r="AP527" s="49"/>
      <c r="AQ527" s="49"/>
      <c r="AR527" s="49"/>
      <c r="AS527" s="49"/>
      <c r="AT527" s="49"/>
      <c r="AU527" s="49"/>
      <c r="AV527" s="49"/>
      <c r="AW527" s="49"/>
      <c r="AX527" s="49"/>
      <c r="AY527" s="141">
        <v>0</v>
      </c>
      <c r="AZ527" s="49" t="s">
        <v>4104</v>
      </c>
      <c r="BA527" s="73" t="s">
        <v>75</v>
      </c>
      <c r="BB527" s="114">
        <v>0</v>
      </c>
      <c r="BC527" s="92" t="s">
        <v>3187</v>
      </c>
      <c r="BD527" s="73" t="s">
        <v>117</v>
      </c>
      <c r="BE527" s="73" t="s">
        <v>117</v>
      </c>
      <c r="BF527" s="316"/>
      <c r="BG527" s="317"/>
      <c r="BH527" s="26"/>
      <c r="BI527" s="26"/>
    </row>
    <row r="528" spans="1:61" ht="96" x14ac:dyDescent="0.2">
      <c r="A528" s="25"/>
      <c r="B528" s="134">
        <v>308</v>
      </c>
      <c r="C528" s="49" t="s">
        <v>50</v>
      </c>
      <c r="D528" s="49" t="s">
        <v>101</v>
      </c>
      <c r="E528" s="49" t="s">
        <v>3993</v>
      </c>
      <c r="F528" s="49" t="s">
        <v>4006</v>
      </c>
      <c r="G528" s="49">
        <v>2025</v>
      </c>
      <c r="H528" s="49">
        <v>3</v>
      </c>
      <c r="I528" s="49">
        <v>1</v>
      </c>
      <c r="J528" s="63" t="s">
        <v>4007</v>
      </c>
      <c r="K528" s="63" t="s">
        <v>4008</v>
      </c>
      <c r="L528" s="63" t="s">
        <v>4009</v>
      </c>
      <c r="M528" s="63" t="s">
        <v>4010</v>
      </c>
      <c r="N528" s="65" t="s">
        <v>4011</v>
      </c>
      <c r="O528" s="65">
        <v>12</v>
      </c>
      <c r="P528" s="66">
        <v>46023</v>
      </c>
      <c r="Q528" s="66">
        <v>46387</v>
      </c>
      <c r="R528" s="284">
        <f t="shared" si="12"/>
        <v>52</v>
      </c>
      <c r="S528" s="49"/>
      <c r="T528" s="49"/>
      <c r="U528" s="49"/>
      <c r="V528" s="50"/>
      <c r="W528" s="50"/>
      <c r="X528" s="51"/>
      <c r="Y528" s="51"/>
      <c r="Z528" s="73"/>
      <c r="AA528" s="73"/>
      <c r="AB528" s="73"/>
      <c r="AC528" s="73"/>
      <c r="AD528" s="73"/>
      <c r="AE528" s="73"/>
      <c r="AF528" s="73"/>
      <c r="AG528" s="49"/>
      <c r="AH528" s="49"/>
      <c r="AI528" s="49"/>
      <c r="AJ528" s="49"/>
      <c r="AK528" s="49"/>
      <c r="AL528" s="49"/>
      <c r="AM528" s="49"/>
      <c r="AN528" s="49"/>
      <c r="AO528" s="49"/>
      <c r="AP528" s="49"/>
      <c r="AQ528" s="49"/>
      <c r="AR528" s="49"/>
      <c r="AS528" s="49"/>
      <c r="AT528" s="49"/>
      <c r="AU528" s="49"/>
      <c r="AV528" s="49"/>
      <c r="AW528" s="49"/>
      <c r="AX528" s="49"/>
      <c r="AY528" s="141">
        <v>0</v>
      </c>
      <c r="AZ528" s="49" t="s">
        <v>4104</v>
      </c>
      <c r="BA528" s="73" t="s">
        <v>75</v>
      </c>
      <c r="BB528" s="114">
        <v>0</v>
      </c>
      <c r="BC528" s="92" t="s">
        <v>3187</v>
      </c>
      <c r="BD528" s="73" t="s">
        <v>117</v>
      </c>
      <c r="BE528" s="73" t="s">
        <v>117</v>
      </c>
      <c r="BF528" s="316"/>
      <c r="BG528" s="317"/>
      <c r="BH528" s="26"/>
      <c r="BI528" s="26"/>
    </row>
    <row r="529" spans="1:61" ht="72" x14ac:dyDescent="0.2">
      <c r="A529" s="25"/>
      <c r="B529" s="134">
        <v>309</v>
      </c>
      <c r="C529" s="49" t="s">
        <v>50</v>
      </c>
      <c r="D529" s="49" t="s">
        <v>101</v>
      </c>
      <c r="E529" s="49" t="s">
        <v>3993</v>
      </c>
      <c r="F529" s="49" t="s">
        <v>3193</v>
      </c>
      <c r="G529" s="49">
        <v>2025</v>
      </c>
      <c r="H529" s="49">
        <v>4</v>
      </c>
      <c r="I529" s="49">
        <v>1</v>
      </c>
      <c r="J529" s="63" t="s">
        <v>4012</v>
      </c>
      <c r="K529" s="63" t="s">
        <v>4013</v>
      </c>
      <c r="L529" s="63" t="s">
        <v>4014</v>
      </c>
      <c r="M529" s="63" t="s">
        <v>4015</v>
      </c>
      <c r="N529" s="68" t="s">
        <v>4016</v>
      </c>
      <c r="O529" s="65">
        <v>1</v>
      </c>
      <c r="P529" s="66">
        <v>46023</v>
      </c>
      <c r="Q529" s="66">
        <v>46387</v>
      </c>
      <c r="R529" s="284">
        <f t="shared" si="12"/>
        <v>52</v>
      </c>
      <c r="S529" s="49"/>
      <c r="T529" s="49"/>
      <c r="U529" s="49"/>
      <c r="V529" s="50"/>
      <c r="W529" s="50"/>
      <c r="X529" s="51"/>
      <c r="Y529" s="51"/>
      <c r="Z529" s="73"/>
      <c r="AA529" s="73"/>
      <c r="AB529" s="73"/>
      <c r="AC529" s="73"/>
      <c r="AD529" s="73"/>
      <c r="AE529" s="73"/>
      <c r="AF529" s="73"/>
      <c r="AG529" s="49"/>
      <c r="AH529" s="49"/>
      <c r="AI529" s="49"/>
      <c r="AJ529" s="49"/>
      <c r="AK529" s="49"/>
      <c r="AL529" s="49"/>
      <c r="AM529" s="49"/>
      <c r="AN529" s="49"/>
      <c r="AO529" s="49"/>
      <c r="AP529" s="49"/>
      <c r="AQ529" s="49"/>
      <c r="AR529" s="49"/>
      <c r="AS529" s="49"/>
      <c r="AT529" s="49"/>
      <c r="AU529" s="49"/>
      <c r="AV529" s="49"/>
      <c r="AW529" s="49"/>
      <c r="AX529" s="49"/>
      <c r="AY529" s="141">
        <v>0</v>
      </c>
      <c r="AZ529" s="49" t="s">
        <v>4104</v>
      </c>
      <c r="BA529" s="73" t="s">
        <v>75</v>
      </c>
      <c r="BB529" s="114">
        <v>0</v>
      </c>
      <c r="BC529" s="92" t="s">
        <v>3187</v>
      </c>
      <c r="BD529" s="73" t="s">
        <v>117</v>
      </c>
      <c r="BE529" s="73" t="s">
        <v>117</v>
      </c>
      <c r="BF529" s="316"/>
      <c r="BG529" s="317"/>
      <c r="BH529" s="26"/>
      <c r="BI529" s="26"/>
    </row>
    <row r="530" spans="1:61" ht="156" x14ac:dyDescent="0.25">
      <c r="A530" s="25"/>
      <c r="B530" s="134">
        <v>310</v>
      </c>
      <c r="C530" s="49" t="s">
        <v>50</v>
      </c>
      <c r="D530" s="92" t="s">
        <v>4017</v>
      </c>
      <c r="E530" s="92" t="s">
        <v>271</v>
      </c>
      <c r="F530" s="57" t="s">
        <v>3021</v>
      </c>
      <c r="G530" s="55">
        <v>2025</v>
      </c>
      <c r="H530" s="55">
        <v>1</v>
      </c>
      <c r="I530" s="55">
        <v>1</v>
      </c>
      <c r="J530" s="69" t="s">
        <v>4018</v>
      </c>
      <c r="K530" s="69" t="s">
        <v>4019</v>
      </c>
      <c r="L530" s="69" t="s">
        <v>4020</v>
      </c>
      <c r="M530" s="69" t="s">
        <v>4021</v>
      </c>
      <c r="N530" s="71" t="s">
        <v>4022</v>
      </c>
      <c r="O530" s="72">
        <v>1</v>
      </c>
      <c r="P530" s="111">
        <v>45957</v>
      </c>
      <c r="Q530" s="111">
        <v>46234</v>
      </c>
      <c r="R530" s="284">
        <f t="shared" si="12"/>
        <v>40</v>
      </c>
      <c r="S530" s="49"/>
      <c r="T530" s="49"/>
      <c r="U530" s="49"/>
      <c r="V530" s="50"/>
      <c r="W530" s="50"/>
      <c r="X530" s="51"/>
      <c r="Y530" s="51"/>
      <c r="Z530" s="73"/>
      <c r="AA530" s="73"/>
      <c r="AB530" s="73"/>
      <c r="AC530" s="73"/>
      <c r="AD530" s="73"/>
      <c r="AE530" s="73"/>
      <c r="AF530" s="73"/>
      <c r="AG530" s="49"/>
      <c r="AH530" s="49"/>
      <c r="AI530" s="49"/>
      <c r="AJ530" s="49"/>
      <c r="AK530" s="49"/>
      <c r="AL530" s="49"/>
      <c r="AM530" s="49"/>
      <c r="AN530" s="49"/>
      <c r="AO530" s="49"/>
      <c r="AP530" s="49"/>
      <c r="AQ530" s="49"/>
      <c r="AR530" s="49"/>
      <c r="AS530" s="49"/>
      <c r="AT530" s="49"/>
      <c r="AU530" s="49"/>
      <c r="AV530" s="49"/>
      <c r="AW530" s="49"/>
      <c r="AX530" s="49"/>
      <c r="AY530" s="146">
        <v>1</v>
      </c>
      <c r="AZ530" s="92" t="s">
        <v>4023</v>
      </c>
      <c r="BA530" s="266" t="s">
        <v>4024</v>
      </c>
      <c r="BB530" s="136">
        <v>0.7</v>
      </c>
      <c r="BC530" s="49" t="s">
        <v>4025</v>
      </c>
      <c r="BD530" s="73" t="s">
        <v>117</v>
      </c>
      <c r="BE530" s="73" t="s">
        <v>117</v>
      </c>
      <c r="BF530" s="203"/>
      <c r="BG530" s="315"/>
      <c r="BH530" s="26"/>
      <c r="BI530" s="26"/>
    </row>
    <row r="531" spans="1:61" ht="120" x14ac:dyDescent="0.25">
      <c r="A531" s="25"/>
      <c r="B531" s="134">
        <v>311</v>
      </c>
      <c r="C531" s="49" t="s">
        <v>50</v>
      </c>
      <c r="D531" s="92" t="s">
        <v>4017</v>
      </c>
      <c r="E531" s="92" t="s">
        <v>271</v>
      </c>
      <c r="F531" s="57" t="s">
        <v>3021</v>
      </c>
      <c r="G531" s="55">
        <v>2025</v>
      </c>
      <c r="H531" s="55">
        <v>2</v>
      </c>
      <c r="I531" s="55">
        <v>1</v>
      </c>
      <c r="J531" s="69" t="s">
        <v>4026</v>
      </c>
      <c r="K531" s="70" t="s">
        <v>4027</v>
      </c>
      <c r="L531" s="69" t="s">
        <v>4028</v>
      </c>
      <c r="M531" s="69" t="s">
        <v>4029</v>
      </c>
      <c r="N531" s="71" t="s">
        <v>4030</v>
      </c>
      <c r="O531" s="72">
        <v>1</v>
      </c>
      <c r="P531" s="111">
        <v>45957</v>
      </c>
      <c r="Q531" s="111">
        <v>46234</v>
      </c>
      <c r="R531" s="284">
        <f t="shared" si="12"/>
        <v>40</v>
      </c>
      <c r="S531" s="49"/>
      <c r="T531" s="49"/>
      <c r="U531" s="49"/>
      <c r="V531" s="50"/>
      <c r="W531" s="50"/>
      <c r="X531" s="51"/>
      <c r="Y531" s="51"/>
      <c r="Z531" s="73"/>
      <c r="AA531" s="73"/>
      <c r="AB531" s="73"/>
      <c r="AC531" s="73"/>
      <c r="AD531" s="73"/>
      <c r="AE531" s="73"/>
      <c r="AF531" s="73"/>
      <c r="AG531" s="49"/>
      <c r="AH531" s="49"/>
      <c r="AI531" s="49"/>
      <c r="AJ531" s="49"/>
      <c r="AK531" s="49"/>
      <c r="AL531" s="49"/>
      <c r="AM531" s="49"/>
      <c r="AN531" s="49"/>
      <c r="AO531" s="49"/>
      <c r="AP531" s="49"/>
      <c r="AQ531" s="49"/>
      <c r="AR531" s="49"/>
      <c r="AS531" s="49"/>
      <c r="AT531" s="49"/>
      <c r="AU531" s="49"/>
      <c r="AV531" s="49"/>
      <c r="AW531" s="49"/>
      <c r="AX531" s="49"/>
      <c r="AY531" s="146">
        <v>0.5</v>
      </c>
      <c r="AZ531" s="92" t="s">
        <v>4031</v>
      </c>
      <c r="BA531" s="266" t="s">
        <v>4032</v>
      </c>
      <c r="BB531" s="136">
        <v>0.5</v>
      </c>
      <c r="BC531" s="49" t="s">
        <v>4033</v>
      </c>
      <c r="BD531" s="73" t="s">
        <v>117</v>
      </c>
      <c r="BE531" s="73" t="s">
        <v>117</v>
      </c>
      <c r="BF531" s="203"/>
      <c r="BG531" s="315"/>
      <c r="BH531" s="26"/>
      <c r="BI531" s="26"/>
    </row>
    <row r="532" spans="1:61" ht="72" x14ac:dyDescent="0.25">
      <c r="A532" s="25"/>
      <c r="B532" s="134">
        <v>311</v>
      </c>
      <c r="C532" s="49" t="s">
        <v>50</v>
      </c>
      <c r="D532" s="92" t="s">
        <v>4017</v>
      </c>
      <c r="E532" s="92" t="s">
        <v>271</v>
      </c>
      <c r="F532" s="57" t="s">
        <v>3021</v>
      </c>
      <c r="G532" s="55">
        <v>2025</v>
      </c>
      <c r="H532" s="55">
        <v>2</v>
      </c>
      <c r="I532" s="55">
        <v>2</v>
      </c>
      <c r="J532" s="69" t="s">
        <v>4026</v>
      </c>
      <c r="K532" s="70" t="s">
        <v>4027</v>
      </c>
      <c r="L532" s="69" t="s">
        <v>4028</v>
      </c>
      <c r="M532" s="69" t="s">
        <v>4034</v>
      </c>
      <c r="N532" s="71" t="s">
        <v>4035</v>
      </c>
      <c r="O532" s="72">
        <v>1</v>
      </c>
      <c r="P532" s="111">
        <v>45957</v>
      </c>
      <c r="Q532" s="111">
        <v>46234</v>
      </c>
      <c r="R532" s="284">
        <f t="shared" si="12"/>
        <v>40</v>
      </c>
      <c r="S532" s="49"/>
      <c r="T532" s="49"/>
      <c r="U532" s="49"/>
      <c r="V532" s="50"/>
      <c r="W532" s="50"/>
      <c r="X532" s="51"/>
      <c r="Y532" s="51"/>
      <c r="Z532" s="73"/>
      <c r="AA532" s="73"/>
      <c r="AB532" s="73"/>
      <c r="AC532" s="73"/>
      <c r="AD532" s="73"/>
      <c r="AE532" s="73"/>
      <c r="AF532" s="73"/>
      <c r="AG532" s="49"/>
      <c r="AH532" s="49"/>
      <c r="AI532" s="49"/>
      <c r="AJ532" s="49"/>
      <c r="AK532" s="49"/>
      <c r="AL532" s="49"/>
      <c r="AM532" s="49"/>
      <c r="AN532" s="49"/>
      <c r="AO532" s="49"/>
      <c r="AP532" s="49"/>
      <c r="AQ532" s="49"/>
      <c r="AR532" s="49"/>
      <c r="AS532" s="49"/>
      <c r="AT532" s="49"/>
      <c r="AU532" s="49"/>
      <c r="AV532" s="49"/>
      <c r="AW532" s="49"/>
      <c r="AX532" s="49"/>
      <c r="AY532" s="141">
        <v>0</v>
      </c>
      <c r="AZ532" s="93" t="s">
        <v>3035</v>
      </c>
      <c r="BA532" s="93" t="s">
        <v>75</v>
      </c>
      <c r="BB532" s="141">
        <v>0</v>
      </c>
      <c r="BC532" s="73" t="s">
        <v>3036</v>
      </c>
      <c r="BD532" s="73" t="s">
        <v>117</v>
      </c>
      <c r="BE532" s="73" t="s">
        <v>117</v>
      </c>
      <c r="BF532" s="203"/>
      <c r="BG532" s="315"/>
      <c r="BH532" s="26"/>
      <c r="BI532" s="26"/>
    </row>
    <row r="533" spans="1:61" ht="72" x14ac:dyDescent="0.25">
      <c r="A533" s="25"/>
      <c r="B533" s="134">
        <v>311</v>
      </c>
      <c r="C533" s="49" t="s">
        <v>50</v>
      </c>
      <c r="D533" s="92" t="s">
        <v>4017</v>
      </c>
      <c r="E533" s="92" t="s">
        <v>271</v>
      </c>
      <c r="F533" s="57" t="s">
        <v>3021</v>
      </c>
      <c r="G533" s="55">
        <v>2025</v>
      </c>
      <c r="H533" s="55">
        <v>2</v>
      </c>
      <c r="I533" s="55">
        <v>3</v>
      </c>
      <c r="J533" s="69" t="s">
        <v>4026</v>
      </c>
      <c r="K533" s="70" t="s">
        <v>4027</v>
      </c>
      <c r="L533" s="69" t="s">
        <v>4028</v>
      </c>
      <c r="M533" s="69" t="s">
        <v>4036</v>
      </c>
      <c r="N533" s="71" t="s">
        <v>4037</v>
      </c>
      <c r="O533" s="72">
        <v>1</v>
      </c>
      <c r="P533" s="111">
        <v>45957</v>
      </c>
      <c r="Q533" s="111">
        <v>46234</v>
      </c>
      <c r="R533" s="284">
        <f t="shared" si="12"/>
        <v>40</v>
      </c>
      <c r="S533" s="49"/>
      <c r="T533" s="49"/>
      <c r="U533" s="49"/>
      <c r="V533" s="50"/>
      <c r="W533" s="50"/>
      <c r="X533" s="51"/>
      <c r="Y533" s="51"/>
      <c r="Z533" s="73"/>
      <c r="AA533" s="73"/>
      <c r="AB533" s="73"/>
      <c r="AC533" s="73"/>
      <c r="AD533" s="73"/>
      <c r="AE533" s="73"/>
      <c r="AF533" s="73"/>
      <c r="AG533" s="49"/>
      <c r="AH533" s="49"/>
      <c r="AI533" s="49"/>
      <c r="AJ533" s="49"/>
      <c r="AK533" s="49"/>
      <c r="AL533" s="49"/>
      <c r="AM533" s="49"/>
      <c r="AN533" s="49"/>
      <c r="AO533" s="49"/>
      <c r="AP533" s="49"/>
      <c r="AQ533" s="49"/>
      <c r="AR533" s="49"/>
      <c r="AS533" s="49"/>
      <c r="AT533" s="49"/>
      <c r="AU533" s="49"/>
      <c r="AV533" s="49"/>
      <c r="AW533" s="49"/>
      <c r="AX533" s="49"/>
      <c r="AY533" s="141">
        <v>0</v>
      </c>
      <c r="AZ533" s="93" t="s">
        <v>3035</v>
      </c>
      <c r="BA533" s="93" t="s">
        <v>75</v>
      </c>
      <c r="BB533" s="141">
        <v>0</v>
      </c>
      <c r="BC533" s="73" t="s">
        <v>3036</v>
      </c>
      <c r="BD533" s="73" t="s">
        <v>117</v>
      </c>
      <c r="BE533" s="73" t="s">
        <v>117</v>
      </c>
      <c r="BF533" s="203"/>
      <c r="BG533" s="315"/>
      <c r="BH533" s="26"/>
      <c r="BI533" s="26"/>
    </row>
    <row r="534" spans="1:61" ht="84" x14ac:dyDescent="0.25">
      <c r="A534" s="25"/>
      <c r="B534" s="134">
        <v>312</v>
      </c>
      <c r="C534" s="49" t="s">
        <v>50</v>
      </c>
      <c r="D534" s="92" t="s">
        <v>4017</v>
      </c>
      <c r="E534" s="92" t="s">
        <v>271</v>
      </c>
      <c r="F534" s="57" t="s">
        <v>3021</v>
      </c>
      <c r="G534" s="55">
        <v>2025</v>
      </c>
      <c r="H534" s="55">
        <v>3</v>
      </c>
      <c r="I534" s="55">
        <v>1</v>
      </c>
      <c r="J534" s="69" t="s">
        <v>4038</v>
      </c>
      <c r="K534" s="70" t="s">
        <v>4039</v>
      </c>
      <c r="L534" s="70" t="s">
        <v>4040</v>
      </c>
      <c r="M534" s="69" t="s">
        <v>4041</v>
      </c>
      <c r="N534" s="71" t="s">
        <v>4042</v>
      </c>
      <c r="O534" s="72">
        <v>1</v>
      </c>
      <c r="P534" s="111">
        <v>45957</v>
      </c>
      <c r="Q534" s="111">
        <v>46234</v>
      </c>
      <c r="R534" s="284">
        <f t="shared" si="12"/>
        <v>40</v>
      </c>
      <c r="S534" s="49"/>
      <c r="T534" s="49"/>
      <c r="U534" s="49"/>
      <c r="V534" s="50"/>
      <c r="W534" s="50"/>
      <c r="X534" s="51"/>
      <c r="Y534" s="51"/>
      <c r="Z534" s="73"/>
      <c r="AA534" s="73"/>
      <c r="AB534" s="73"/>
      <c r="AC534" s="73"/>
      <c r="AD534" s="73"/>
      <c r="AE534" s="73"/>
      <c r="AF534" s="73"/>
      <c r="AG534" s="49"/>
      <c r="AH534" s="49"/>
      <c r="AI534" s="49"/>
      <c r="AJ534" s="49"/>
      <c r="AK534" s="49"/>
      <c r="AL534" s="49"/>
      <c r="AM534" s="49"/>
      <c r="AN534" s="49"/>
      <c r="AO534" s="49"/>
      <c r="AP534" s="49"/>
      <c r="AQ534" s="49"/>
      <c r="AR534" s="49"/>
      <c r="AS534" s="49"/>
      <c r="AT534" s="49"/>
      <c r="AU534" s="49"/>
      <c r="AV534" s="49"/>
      <c r="AW534" s="49"/>
      <c r="AX534" s="49"/>
      <c r="AY534" s="141">
        <v>0</v>
      </c>
      <c r="AZ534" s="93" t="s">
        <v>3035</v>
      </c>
      <c r="BA534" s="93" t="s">
        <v>75</v>
      </c>
      <c r="BB534" s="141">
        <v>0</v>
      </c>
      <c r="BC534" s="73" t="s">
        <v>3036</v>
      </c>
      <c r="BD534" s="73" t="s">
        <v>117</v>
      </c>
      <c r="BE534" s="73" t="s">
        <v>117</v>
      </c>
      <c r="BF534" s="203"/>
      <c r="BG534" s="315"/>
      <c r="BH534" s="26"/>
      <c r="BI534" s="26"/>
    </row>
    <row r="535" spans="1:61" ht="84" x14ac:dyDescent="0.25">
      <c r="A535" s="25"/>
      <c r="B535" s="134">
        <v>312</v>
      </c>
      <c r="C535" s="49" t="s">
        <v>50</v>
      </c>
      <c r="D535" s="92" t="s">
        <v>4017</v>
      </c>
      <c r="E535" s="92" t="s">
        <v>271</v>
      </c>
      <c r="F535" s="57" t="s">
        <v>3021</v>
      </c>
      <c r="G535" s="55">
        <v>2025</v>
      </c>
      <c r="H535" s="55">
        <v>3</v>
      </c>
      <c r="I535" s="55">
        <v>2</v>
      </c>
      <c r="J535" s="69" t="s">
        <v>4038</v>
      </c>
      <c r="K535" s="70" t="s">
        <v>4039</v>
      </c>
      <c r="L535" s="70" t="s">
        <v>4040</v>
      </c>
      <c r="M535" s="69" t="s">
        <v>4043</v>
      </c>
      <c r="N535" s="71" t="s">
        <v>4044</v>
      </c>
      <c r="O535" s="72">
        <v>1</v>
      </c>
      <c r="P535" s="111">
        <v>45957</v>
      </c>
      <c r="Q535" s="111">
        <v>46234</v>
      </c>
      <c r="R535" s="284">
        <f t="shared" si="12"/>
        <v>40</v>
      </c>
      <c r="S535" s="49"/>
      <c r="T535" s="49"/>
      <c r="U535" s="49"/>
      <c r="V535" s="50"/>
      <c r="W535" s="50"/>
      <c r="X535" s="51"/>
      <c r="Y535" s="51"/>
      <c r="Z535" s="73"/>
      <c r="AA535" s="73"/>
      <c r="AB535" s="73"/>
      <c r="AC535" s="73"/>
      <c r="AD535" s="73"/>
      <c r="AE535" s="73"/>
      <c r="AF535" s="73"/>
      <c r="AG535" s="49"/>
      <c r="AH535" s="49"/>
      <c r="AI535" s="49"/>
      <c r="AJ535" s="49"/>
      <c r="AK535" s="49"/>
      <c r="AL535" s="49"/>
      <c r="AM535" s="49"/>
      <c r="AN535" s="49"/>
      <c r="AO535" s="49"/>
      <c r="AP535" s="49"/>
      <c r="AQ535" s="49"/>
      <c r="AR535" s="49"/>
      <c r="AS535" s="49"/>
      <c r="AT535" s="49"/>
      <c r="AU535" s="49"/>
      <c r="AV535" s="49"/>
      <c r="AW535" s="49"/>
      <c r="AX535" s="49"/>
      <c r="AY535" s="141">
        <v>0</v>
      </c>
      <c r="AZ535" s="93" t="s">
        <v>3035</v>
      </c>
      <c r="BA535" s="93" t="s">
        <v>75</v>
      </c>
      <c r="BB535" s="141">
        <v>0</v>
      </c>
      <c r="BC535" s="73" t="s">
        <v>3036</v>
      </c>
      <c r="BD535" s="73" t="s">
        <v>117</v>
      </c>
      <c r="BE535" s="73" t="s">
        <v>117</v>
      </c>
      <c r="BF535" s="203"/>
      <c r="BG535" s="315"/>
      <c r="BH535" s="26"/>
      <c r="BI535" s="26"/>
    </row>
    <row r="536" spans="1:61" ht="84" x14ac:dyDescent="0.25">
      <c r="A536" s="25"/>
      <c r="B536" s="134">
        <v>312</v>
      </c>
      <c r="C536" s="49" t="s">
        <v>50</v>
      </c>
      <c r="D536" s="92" t="s">
        <v>4017</v>
      </c>
      <c r="E536" s="92" t="s">
        <v>271</v>
      </c>
      <c r="F536" s="57" t="s">
        <v>3021</v>
      </c>
      <c r="G536" s="55">
        <v>2025</v>
      </c>
      <c r="H536" s="55">
        <v>3</v>
      </c>
      <c r="I536" s="55">
        <v>3</v>
      </c>
      <c r="J536" s="69" t="s">
        <v>4038</v>
      </c>
      <c r="K536" s="70" t="s">
        <v>4039</v>
      </c>
      <c r="L536" s="70" t="s">
        <v>4040</v>
      </c>
      <c r="M536" s="69" t="s">
        <v>4045</v>
      </c>
      <c r="N536" s="71" t="s">
        <v>4046</v>
      </c>
      <c r="O536" s="72">
        <v>1</v>
      </c>
      <c r="P536" s="111">
        <v>45957</v>
      </c>
      <c r="Q536" s="111">
        <v>46234</v>
      </c>
      <c r="R536" s="284">
        <f t="shared" si="12"/>
        <v>40</v>
      </c>
      <c r="S536" s="49"/>
      <c r="T536" s="49"/>
      <c r="U536" s="49"/>
      <c r="V536" s="50"/>
      <c r="W536" s="50"/>
      <c r="X536" s="51"/>
      <c r="Y536" s="51"/>
      <c r="Z536" s="73"/>
      <c r="AA536" s="73"/>
      <c r="AB536" s="73"/>
      <c r="AC536" s="73"/>
      <c r="AD536" s="73"/>
      <c r="AE536" s="73"/>
      <c r="AF536" s="73"/>
      <c r="AG536" s="49"/>
      <c r="AH536" s="49"/>
      <c r="AI536" s="49"/>
      <c r="AJ536" s="49"/>
      <c r="AK536" s="49"/>
      <c r="AL536" s="49"/>
      <c r="AM536" s="49"/>
      <c r="AN536" s="49"/>
      <c r="AO536" s="49"/>
      <c r="AP536" s="49"/>
      <c r="AQ536" s="49"/>
      <c r="AR536" s="49"/>
      <c r="AS536" s="49"/>
      <c r="AT536" s="49"/>
      <c r="AU536" s="49"/>
      <c r="AV536" s="49"/>
      <c r="AW536" s="49"/>
      <c r="AX536" s="49"/>
      <c r="AY536" s="141">
        <v>0</v>
      </c>
      <c r="AZ536" s="93" t="s">
        <v>3035</v>
      </c>
      <c r="BA536" s="93" t="s">
        <v>75</v>
      </c>
      <c r="BB536" s="141">
        <v>0</v>
      </c>
      <c r="BC536" s="73" t="s">
        <v>3036</v>
      </c>
      <c r="BD536" s="73" t="s">
        <v>117</v>
      </c>
      <c r="BE536" s="73" t="s">
        <v>117</v>
      </c>
      <c r="BF536" s="203"/>
      <c r="BG536" s="315"/>
      <c r="BH536" s="26"/>
      <c r="BI536" s="26"/>
    </row>
    <row r="537" spans="1:61" ht="84" x14ac:dyDescent="0.25">
      <c r="A537" s="25"/>
      <c r="B537" s="134">
        <v>312</v>
      </c>
      <c r="C537" s="49" t="s">
        <v>50</v>
      </c>
      <c r="D537" s="92" t="s">
        <v>4017</v>
      </c>
      <c r="E537" s="92" t="s">
        <v>271</v>
      </c>
      <c r="F537" s="57" t="s">
        <v>3021</v>
      </c>
      <c r="G537" s="55">
        <v>2025</v>
      </c>
      <c r="H537" s="55">
        <v>3</v>
      </c>
      <c r="I537" s="55">
        <v>4</v>
      </c>
      <c r="J537" s="69" t="s">
        <v>4038</v>
      </c>
      <c r="K537" s="70" t="s">
        <v>4039</v>
      </c>
      <c r="L537" s="70" t="s">
        <v>4040</v>
      </c>
      <c r="M537" s="69" t="s">
        <v>4047</v>
      </c>
      <c r="N537" s="71" t="s">
        <v>4048</v>
      </c>
      <c r="O537" s="72">
        <v>1</v>
      </c>
      <c r="P537" s="111">
        <v>45957</v>
      </c>
      <c r="Q537" s="111">
        <v>46234</v>
      </c>
      <c r="R537" s="284">
        <f t="shared" si="12"/>
        <v>40</v>
      </c>
      <c r="S537" s="49"/>
      <c r="T537" s="49"/>
      <c r="U537" s="49"/>
      <c r="V537" s="50"/>
      <c r="W537" s="50"/>
      <c r="X537" s="51"/>
      <c r="Y537" s="51"/>
      <c r="Z537" s="73"/>
      <c r="AA537" s="73"/>
      <c r="AB537" s="73"/>
      <c r="AC537" s="73"/>
      <c r="AD537" s="73"/>
      <c r="AE537" s="73"/>
      <c r="AF537" s="73"/>
      <c r="AG537" s="49"/>
      <c r="AH537" s="49"/>
      <c r="AI537" s="49"/>
      <c r="AJ537" s="49"/>
      <c r="AK537" s="49"/>
      <c r="AL537" s="49"/>
      <c r="AM537" s="49"/>
      <c r="AN537" s="49"/>
      <c r="AO537" s="49"/>
      <c r="AP537" s="49"/>
      <c r="AQ537" s="49"/>
      <c r="AR537" s="49"/>
      <c r="AS537" s="49"/>
      <c r="AT537" s="49"/>
      <c r="AU537" s="49"/>
      <c r="AV537" s="49"/>
      <c r="AW537" s="49"/>
      <c r="AX537" s="49"/>
      <c r="AY537" s="141">
        <v>0</v>
      </c>
      <c r="AZ537" s="93" t="s">
        <v>3035</v>
      </c>
      <c r="BA537" s="93" t="s">
        <v>75</v>
      </c>
      <c r="BB537" s="141">
        <v>0</v>
      </c>
      <c r="BC537" s="73" t="s">
        <v>3036</v>
      </c>
      <c r="BD537" s="73" t="s">
        <v>117</v>
      </c>
      <c r="BE537" s="73" t="s">
        <v>117</v>
      </c>
      <c r="BF537" s="203"/>
      <c r="BG537" s="315"/>
      <c r="BH537" s="26"/>
      <c r="BI537" s="26"/>
    </row>
    <row r="538" spans="1:61" ht="84" x14ac:dyDescent="0.25">
      <c r="A538" s="25"/>
      <c r="B538" s="134">
        <v>312</v>
      </c>
      <c r="C538" s="49" t="s">
        <v>50</v>
      </c>
      <c r="D538" s="92" t="s">
        <v>4017</v>
      </c>
      <c r="E538" s="92" t="s">
        <v>271</v>
      </c>
      <c r="F538" s="57" t="s">
        <v>3021</v>
      </c>
      <c r="G538" s="55">
        <v>2025</v>
      </c>
      <c r="H538" s="55">
        <v>3</v>
      </c>
      <c r="I538" s="55">
        <v>5</v>
      </c>
      <c r="J538" s="69" t="s">
        <v>4038</v>
      </c>
      <c r="K538" s="70" t="s">
        <v>4039</v>
      </c>
      <c r="L538" s="70" t="s">
        <v>4040</v>
      </c>
      <c r="M538" s="69" t="s">
        <v>4049</v>
      </c>
      <c r="N538" s="71" t="s">
        <v>4050</v>
      </c>
      <c r="O538" s="72">
        <v>1</v>
      </c>
      <c r="P538" s="111">
        <v>45957</v>
      </c>
      <c r="Q538" s="111">
        <v>46234</v>
      </c>
      <c r="R538" s="284">
        <f t="shared" si="12"/>
        <v>40</v>
      </c>
      <c r="S538" s="49"/>
      <c r="T538" s="49"/>
      <c r="U538" s="49"/>
      <c r="V538" s="50"/>
      <c r="W538" s="50"/>
      <c r="X538" s="51"/>
      <c r="Y538" s="51"/>
      <c r="Z538" s="73"/>
      <c r="AA538" s="73"/>
      <c r="AB538" s="73"/>
      <c r="AC538" s="73"/>
      <c r="AD538" s="73"/>
      <c r="AE538" s="73"/>
      <c r="AF538" s="73"/>
      <c r="AG538" s="49"/>
      <c r="AH538" s="49"/>
      <c r="AI538" s="49"/>
      <c r="AJ538" s="49"/>
      <c r="AK538" s="49"/>
      <c r="AL538" s="49"/>
      <c r="AM538" s="49"/>
      <c r="AN538" s="49"/>
      <c r="AO538" s="49"/>
      <c r="AP538" s="49"/>
      <c r="AQ538" s="49"/>
      <c r="AR538" s="49"/>
      <c r="AS538" s="49"/>
      <c r="AT538" s="49"/>
      <c r="AU538" s="49"/>
      <c r="AV538" s="49"/>
      <c r="AW538" s="49"/>
      <c r="AX538" s="49"/>
      <c r="AY538" s="141">
        <v>0</v>
      </c>
      <c r="AZ538" s="93" t="s">
        <v>3035</v>
      </c>
      <c r="BA538" s="93" t="s">
        <v>75</v>
      </c>
      <c r="BB538" s="141">
        <v>0</v>
      </c>
      <c r="BC538" s="73" t="s">
        <v>3036</v>
      </c>
      <c r="BD538" s="73" t="s">
        <v>117</v>
      </c>
      <c r="BE538" s="73" t="s">
        <v>117</v>
      </c>
      <c r="BF538" s="203"/>
      <c r="BG538" s="315"/>
      <c r="BH538" s="26"/>
      <c r="BI538" s="26"/>
    </row>
    <row r="539" spans="1:61" ht="108" x14ac:dyDescent="0.25">
      <c r="A539" s="25"/>
      <c r="B539" s="134">
        <v>313</v>
      </c>
      <c r="C539" s="49" t="s">
        <v>50</v>
      </c>
      <c r="D539" s="92" t="s">
        <v>4017</v>
      </c>
      <c r="E539" s="92" t="s">
        <v>271</v>
      </c>
      <c r="F539" s="57" t="s">
        <v>3021</v>
      </c>
      <c r="G539" s="55">
        <v>2025</v>
      </c>
      <c r="H539" s="57">
        <v>4</v>
      </c>
      <c r="I539" s="55">
        <v>1</v>
      </c>
      <c r="J539" s="69" t="s">
        <v>4051</v>
      </c>
      <c r="K539" s="69" t="s">
        <v>4052</v>
      </c>
      <c r="L539" s="69" t="s">
        <v>4053</v>
      </c>
      <c r="M539" s="69" t="s">
        <v>4054</v>
      </c>
      <c r="N539" s="71" t="s">
        <v>4055</v>
      </c>
      <c r="O539" s="72">
        <v>1</v>
      </c>
      <c r="P539" s="111">
        <v>45957</v>
      </c>
      <c r="Q539" s="111">
        <v>46234</v>
      </c>
      <c r="R539" s="284">
        <f t="shared" si="12"/>
        <v>40</v>
      </c>
      <c r="S539" s="49"/>
      <c r="T539" s="49"/>
      <c r="U539" s="49"/>
      <c r="V539" s="50"/>
      <c r="W539" s="50"/>
      <c r="X539" s="51"/>
      <c r="Y539" s="51"/>
      <c r="Z539" s="73"/>
      <c r="AA539" s="73"/>
      <c r="AB539" s="73"/>
      <c r="AC539" s="73"/>
      <c r="AD539" s="73"/>
      <c r="AE539" s="73"/>
      <c r="AF539" s="73"/>
      <c r="AG539" s="49"/>
      <c r="AH539" s="49"/>
      <c r="AI539" s="49"/>
      <c r="AJ539" s="49"/>
      <c r="AK539" s="49"/>
      <c r="AL539" s="49"/>
      <c r="AM539" s="49"/>
      <c r="AN539" s="49"/>
      <c r="AO539" s="49"/>
      <c r="AP539" s="49"/>
      <c r="AQ539" s="49"/>
      <c r="AR539" s="49"/>
      <c r="AS539" s="49"/>
      <c r="AT539" s="49"/>
      <c r="AU539" s="49"/>
      <c r="AV539" s="49"/>
      <c r="AW539" s="49"/>
      <c r="AX539" s="49"/>
      <c r="AY539" s="141">
        <v>0</v>
      </c>
      <c r="AZ539" s="93" t="s">
        <v>3035</v>
      </c>
      <c r="BA539" s="93" t="s">
        <v>75</v>
      </c>
      <c r="BB539" s="141">
        <v>0</v>
      </c>
      <c r="BC539" s="73" t="s">
        <v>3036</v>
      </c>
      <c r="BD539" s="73" t="s">
        <v>117</v>
      </c>
      <c r="BE539" s="73" t="s">
        <v>117</v>
      </c>
      <c r="BF539" s="203"/>
      <c r="BG539" s="315"/>
      <c r="BH539" s="26"/>
      <c r="BI539" s="325"/>
    </row>
    <row r="540" spans="1:61" ht="132" x14ac:dyDescent="0.25">
      <c r="A540" s="25"/>
      <c r="B540" s="134">
        <v>313</v>
      </c>
      <c r="C540" s="49" t="s">
        <v>50</v>
      </c>
      <c r="D540" s="92" t="s">
        <v>4017</v>
      </c>
      <c r="E540" s="92" t="s">
        <v>271</v>
      </c>
      <c r="F540" s="57" t="s">
        <v>3021</v>
      </c>
      <c r="G540" s="55">
        <v>2025</v>
      </c>
      <c r="H540" s="57">
        <v>4</v>
      </c>
      <c r="I540" s="55">
        <v>2</v>
      </c>
      <c r="J540" s="69" t="s">
        <v>4056</v>
      </c>
      <c r="K540" s="69" t="s">
        <v>4052</v>
      </c>
      <c r="L540" s="69" t="s">
        <v>4053</v>
      </c>
      <c r="M540" s="69" t="s">
        <v>4057</v>
      </c>
      <c r="N540" s="71" t="s">
        <v>4058</v>
      </c>
      <c r="O540" s="72">
        <v>1</v>
      </c>
      <c r="P540" s="111">
        <v>45957</v>
      </c>
      <c r="Q540" s="111">
        <v>46234</v>
      </c>
      <c r="R540" s="284">
        <f t="shared" si="12"/>
        <v>40</v>
      </c>
      <c r="S540" s="49"/>
      <c r="T540" s="49"/>
      <c r="U540" s="49"/>
      <c r="V540" s="50"/>
      <c r="W540" s="50"/>
      <c r="X540" s="51"/>
      <c r="Y540" s="51"/>
      <c r="Z540" s="73"/>
      <c r="AA540" s="73"/>
      <c r="AB540" s="73"/>
      <c r="AC540" s="73"/>
      <c r="AD540" s="73"/>
      <c r="AE540" s="73"/>
      <c r="AF540" s="73"/>
      <c r="AG540" s="49"/>
      <c r="AH540" s="49"/>
      <c r="AI540" s="49"/>
      <c r="AJ540" s="49"/>
      <c r="AK540" s="49"/>
      <c r="AL540" s="49"/>
      <c r="AM540" s="49"/>
      <c r="AN540" s="49"/>
      <c r="AO540" s="49"/>
      <c r="AP540" s="49"/>
      <c r="AQ540" s="49"/>
      <c r="AR540" s="49"/>
      <c r="AS540" s="49"/>
      <c r="AT540" s="49"/>
      <c r="AU540" s="49"/>
      <c r="AV540" s="49"/>
      <c r="AW540" s="49"/>
      <c r="AX540" s="49"/>
      <c r="AY540" s="146">
        <v>1</v>
      </c>
      <c r="AZ540" s="92" t="s">
        <v>4059</v>
      </c>
      <c r="BA540" s="266" t="s">
        <v>4060</v>
      </c>
      <c r="BB540" s="136">
        <v>1</v>
      </c>
      <c r="BC540" s="49" t="s">
        <v>4061</v>
      </c>
      <c r="BD540" s="73" t="s">
        <v>72</v>
      </c>
      <c r="BE540" s="73" t="s">
        <v>133</v>
      </c>
      <c r="BF540" s="316" t="s">
        <v>74</v>
      </c>
      <c r="BG540" s="317" t="s">
        <v>95</v>
      </c>
      <c r="BI540" s="26"/>
    </row>
    <row r="541" spans="1:61" ht="108" x14ac:dyDescent="0.25">
      <c r="A541" s="25"/>
      <c r="B541" s="134">
        <v>313</v>
      </c>
      <c r="C541" s="49" t="s">
        <v>50</v>
      </c>
      <c r="D541" s="92" t="s">
        <v>4017</v>
      </c>
      <c r="E541" s="92" t="s">
        <v>271</v>
      </c>
      <c r="F541" s="57" t="s">
        <v>3021</v>
      </c>
      <c r="G541" s="55">
        <v>2025</v>
      </c>
      <c r="H541" s="57">
        <v>4</v>
      </c>
      <c r="I541" s="55">
        <v>3</v>
      </c>
      <c r="J541" s="69" t="s">
        <v>4062</v>
      </c>
      <c r="K541" s="69" t="s">
        <v>4052</v>
      </c>
      <c r="L541" s="69" t="s">
        <v>4053</v>
      </c>
      <c r="M541" s="69" t="s">
        <v>4063</v>
      </c>
      <c r="N541" s="71" t="s">
        <v>4064</v>
      </c>
      <c r="O541" s="72">
        <v>1</v>
      </c>
      <c r="P541" s="111">
        <v>45957</v>
      </c>
      <c r="Q541" s="111">
        <v>46234</v>
      </c>
      <c r="R541" s="284">
        <f t="shared" si="12"/>
        <v>40</v>
      </c>
      <c r="S541" s="49"/>
      <c r="T541" s="49"/>
      <c r="U541" s="49"/>
      <c r="V541" s="50"/>
      <c r="W541" s="50"/>
      <c r="X541" s="51"/>
      <c r="Y541" s="51"/>
      <c r="Z541" s="73"/>
      <c r="AA541" s="73"/>
      <c r="AB541" s="73"/>
      <c r="AC541" s="73"/>
      <c r="AD541" s="73"/>
      <c r="AE541" s="73"/>
      <c r="AF541" s="73"/>
      <c r="AG541" s="49"/>
      <c r="AH541" s="49"/>
      <c r="AI541" s="49"/>
      <c r="AJ541" s="49"/>
      <c r="AK541" s="49"/>
      <c r="AL541" s="49"/>
      <c r="AM541" s="49"/>
      <c r="AN541" s="49"/>
      <c r="AO541" s="49"/>
      <c r="AP541" s="49"/>
      <c r="AQ541" s="49"/>
      <c r="AR541" s="49"/>
      <c r="AS541" s="49"/>
      <c r="AT541" s="49"/>
      <c r="AU541" s="49"/>
      <c r="AV541" s="49"/>
      <c r="AW541" s="49"/>
      <c r="AX541" s="49"/>
      <c r="AY541" s="141">
        <v>0</v>
      </c>
      <c r="AZ541" s="93" t="s">
        <v>3035</v>
      </c>
      <c r="BA541" s="93" t="s">
        <v>75</v>
      </c>
      <c r="BB541" s="141">
        <v>0</v>
      </c>
      <c r="BC541" s="73" t="s">
        <v>3036</v>
      </c>
      <c r="BD541" s="73" t="s">
        <v>117</v>
      </c>
      <c r="BE541" s="73" t="s">
        <v>117</v>
      </c>
      <c r="BF541" s="203"/>
      <c r="BG541" s="315"/>
      <c r="BH541" s="26"/>
      <c r="BI541" s="325"/>
    </row>
    <row r="542" spans="1:61" ht="96" x14ac:dyDescent="0.25">
      <c r="A542" s="25"/>
      <c r="B542" s="134">
        <v>314</v>
      </c>
      <c r="C542" s="49" t="s">
        <v>50</v>
      </c>
      <c r="D542" s="92" t="s">
        <v>4017</v>
      </c>
      <c r="E542" s="92" t="s">
        <v>271</v>
      </c>
      <c r="F542" s="57" t="s">
        <v>4065</v>
      </c>
      <c r="G542" s="55">
        <v>2025</v>
      </c>
      <c r="H542" s="57">
        <v>5</v>
      </c>
      <c r="I542" s="55">
        <v>1</v>
      </c>
      <c r="J542" s="69" t="s">
        <v>4066</v>
      </c>
      <c r="K542" s="69" t="s">
        <v>4067</v>
      </c>
      <c r="L542" s="70" t="s">
        <v>4068</v>
      </c>
      <c r="M542" s="69" t="s">
        <v>4069</v>
      </c>
      <c r="N542" s="71" t="s">
        <v>4070</v>
      </c>
      <c r="O542" s="71">
        <v>1</v>
      </c>
      <c r="P542" s="111">
        <v>45957</v>
      </c>
      <c r="Q542" s="111">
        <v>46234</v>
      </c>
      <c r="R542" s="284">
        <f t="shared" si="12"/>
        <v>40</v>
      </c>
      <c r="S542" s="49"/>
      <c r="T542" s="49"/>
      <c r="U542" s="49"/>
      <c r="V542" s="50"/>
      <c r="W542" s="50"/>
      <c r="X542" s="51"/>
      <c r="Y542" s="51"/>
      <c r="Z542" s="73"/>
      <c r="AA542" s="73"/>
      <c r="AB542" s="73"/>
      <c r="AC542" s="73"/>
      <c r="AD542" s="73"/>
      <c r="AE542" s="73"/>
      <c r="AF542" s="73"/>
      <c r="AG542" s="49"/>
      <c r="AH542" s="49"/>
      <c r="AI542" s="49"/>
      <c r="AJ542" s="49"/>
      <c r="AK542" s="49"/>
      <c r="AL542" s="49"/>
      <c r="AM542" s="49"/>
      <c r="AN542" s="49"/>
      <c r="AO542" s="49"/>
      <c r="AP542" s="49"/>
      <c r="AQ542" s="49"/>
      <c r="AR542" s="49"/>
      <c r="AS542" s="49"/>
      <c r="AT542" s="49"/>
      <c r="AU542" s="49"/>
      <c r="AV542" s="49"/>
      <c r="AW542" s="49"/>
      <c r="AX542" s="49"/>
      <c r="AY542" s="141">
        <v>0</v>
      </c>
      <c r="AZ542" s="93" t="s">
        <v>3035</v>
      </c>
      <c r="BA542" s="93" t="s">
        <v>75</v>
      </c>
      <c r="BB542" s="141">
        <v>0</v>
      </c>
      <c r="BC542" s="73" t="s">
        <v>3036</v>
      </c>
      <c r="BD542" s="73" t="s">
        <v>117</v>
      </c>
      <c r="BE542" s="73" t="s">
        <v>117</v>
      </c>
      <c r="BF542" s="203"/>
      <c r="BG542" s="315"/>
      <c r="BH542" s="26"/>
      <c r="BI542" s="26"/>
    </row>
    <row r="543" spans="1:61" ht="72" x14ac:dyDescent="0.25">
      <c r="A543" s="25"/>
      <c r="B543" s="134">
        <v>315</v>
      </c>
      <c r="C543" s="49" t="s">
        <v>50</v>
      </c>
      <c r="D543" s="92" t="s">
        <v>4017</v>
      </c>
      <c r="E543" s="92" t="s">
        <v>271</v>
      </c>
      <c r="F543" s="57" t="s">
        <v>4071</v>
      </c>
      <c r="G543" s="55">
        <v>2025</v>
      </c>
      <c r="H543" s="57">
        <v>6</v>
      </c>
      <c r="I543" s="55">
        <v>1</v>
      </c>
      <c r="J543" s="69" t="s">
        <v>4072</v>
      </c>
      <c r="K543" s="69" t="s">
        <v>4073</v>
      </c>
      <c r="L543" s="69" t="s">
        <v>4074</v>
      </c>
      <c r="M543" s="69" t="s">
        <v>4075</v>
      </c>
      <c r="N543" s="71" t="s">
        <v>4076</v>
      </c>
      <c r="O543" s="71">
        <v>1</v>
      </c>
      <c r="P543" s="111">
        <v>45957</v>
      </c>
      <c r="Q543" s="111">
        <v>46234</v>
      </c>
      <c r="R543" s="284">
        <f t="shared" si="12"/>
        <v>40</v>
      </c>
      <c r="S543" s="49"/>
      <c r="T543" s="49"/>
      <c r="U543" s="49"/>
      <c r="V543" s="50"/>
      <c r="W543" s="50"/>
      <c r="X543" s="51"/>
      <c r="Y543" s="51"/>
      <c r="Z543" s="73"/>
      <c r="AA543" s="73"/>
      <c r="AB543" s="73"/>
      <c r="AC543" s="73"/>
      <c r="AD543" s="73"/>
      <c r="AE543" s="73"/>
      <c r="AF543" s="73"/>
      <c r="AG543" s="49"/>
      <c r="AH543" s="49"/>
      <c r="AI543" s="49"/>
      <c r="AJ543" s="49"/>
      <c r="AK543" s="49"/>
      <c r="AL543" s="49"/>
      <c r="AM543" s="49"/>
      <c r="AN543" s="49"/>
      <c r="AO543" s="49"/>
      <c r="AP543" s="49"/>
      <c r="AQ543" s="49"/>
      <c r="AR543" s="49"/>
      <c r="AS543" s="49"/>
      <c r="AT543" s="49"/>
      <c r="AU543" s="49"/>
      <c r="AV543" s="49"/>
      <c r="AW543" s="49"/>
      <c r="AX543" s="49"/>
      <c r="AY543" s="141">
        <v>0</v>
      </c>
      <c r="AZ543" s="93" t="s">
        <v>3035</v>
      </c>
      <c r="BA543" s="93" t="s">
        <v>75</v>
      </c>
      <c r="BB543" s="141">
        <v>0</v>
      </c>
      <c r="BC543" s="73" t="s">
        <v>3036</v>
      </c>
      <c r="BD543" s="73" t="s">
        <v>117</v>
      </c>
      <c r="BE543" s="73" t="s">
        <v>117</v>
      </c>
      <c r="BF543" s="203"/>
      <c r="BG543" s="315"/>
      <c r="BH543" s="26"/>
      <c r="BI543" s="26"/>
    </row>
    <row r="544" spans="1:61" ht="72" x14ac:dyDescent="0.25">
      <c r="A544" s="25"/>
      <c r="B544" s="134">
        <v>315</v>
      </c>
      <c r="C544" s="49" t="s">
        <v>50</v>
      </c>
      <c r="D544" s="92" t="s">
        <v>4017</v>
      </c>
      <c r="E544" s="92" t="s">
        <v>271</v>
      </c>
      <c r="F544" s="57" t="s">
        <v>4071</v>
      </c>
      <c r="G544" s="55">
        <v>2025</v>
      </c>
      <c r="H544" s="57">
        <v>6</v>
      </c>
      <c r="I544" s="55">
        <v>2</v>
      </c>
      <c r="J544" s="69" t="s">
        <v>4072</v>
      </c>
      <c r="K544" s="69" t="s">
        <v>4073</v>
      </c>
      <c r="L544" s="69" t="s">
        <v>4074</v>
      </c>
      <c r="M544" s="69" t="s">
        <v>4077</v>
      </c>
      <c r="N544" s="71" t="s">
        <v>4078</v>
      </c>
      <c r="O544" s="71">
        <v>1</v>
      </c>
      <c r="P544" s="111">
        <v>45957</v>
      </c>
      <c r="Q544" s="111">
        <v>46234</v>
      </c>
      <c r="R544" s="284">
        <f t="shared" si="12"/>
        <v>40</v>
      </c>
      <c r="S544" s="49"/>
      <c r="T544" s="49"/>
      <c r="U544" s="49"/>
      <c r="V544" s="50"/>
      <c r="W544" s="50"/>
      <c r="X544" s="51"/>
      <c r="Y544" s="51"/>
      <c r="Z544" s="73"/>
      <c r="AA544" s="73"/>
      <c r="AB544" s="73"/>
      <c r="AC544" s="73"/>
      <c r="AD544" s="73"/>
      <c r="AE544" s="73"/>
      <c r="AF544" s="73"/>
      <c r="AG544" s="49"/>
      <c r="AH544" s="49"/>
      <c r="AI544" s="49"/>
      <c r="AJ544" s="49"/>
      <c r="AK544" s="49"/>
      <c r="AL544" s="49"/>
      <c r="AM544" s="49"/>
      <c r="AN544" s="49"/>
      <c r="AO544" s="49"/>
      <c r="AP544" s="49"/>
      <c r="AQ544" s="49"/>
      <c r="AR544" s="49"/>
      <c r="AS544" s="49"/>
      <c r="AT544" s="49"/>
      <c r="AU544" s="49"/>
      <c r="AV544" s="49"/>
      <c r="AW544" s="49"/>
      <c r="AX544" s="49"/>
      <c r="AY544" s="141">
        <v>0</v>
      </c>
      <c r="AZ544" s="93" t="s">
        <v>3035</v>
      </c>
      <c r="BA544" s="93" t="s">
        <v>75</v>
      </c>
      <c r="BB544" s="141">
        <v>0</v>
      </c>
      <c r="BC544" s="73" t="s">
        <v>3036</v>
      </c>
      <c r="BD544" s="73" t="s">
        <v>117</v>
      </c>
      <c r="BE544" s="73" t="s">
        <v>117</v>
      </c>
      <c r="BF544" s="203"/>
      <c r="BG544" s="315"/>
      <c r="BH544" s="26"/>
      <c r="BI544" s="26"/>
    </row>
    <row r="545" spans="1:61" ht="72.75" thickBot="1" x14ac:dyDescent="0.3">
      <c r="A545" s="25"/>
      <c r="B545" s="138">
        <v>316</v>
      </c>
      <c r="C545" s="74" t="s">
        <v>50</v>
      </c>
      <c r="D545" s="113" t="s">
        <v>4017</v>
      </c>
      <c r="E545" s="113" t="s">
        <v>271</v>
      </c>
      <c r="F545" s="75" t="s">
        <v>4065</v>
      </c>
      <c r="G545" s="58">
        <v>2025</v>
      </c>
      <c r="H545" s="75">
        <v>7</v>
      </c>
      <c r="I545" s="58">
        <v>1</v>
      </c>
      <c r="J545" s="76" t="s">
        <v>4079</v>
      </c>
      <c r="K545" s="76" t="s">
        <v>4080</v>
      </c>
      <c r="L545" s="76" t="s">
        <v>4081</v>
      </c>
      <c r="M545" s="76" t="s">
        <v>4082</v>
      </c>
      <c r="N545" s="77" t="s">
        <v>4083</v>
      </c>
      <c r="O545" s="77">
        <v>1</v>
      </c>
      <c r="P545" s="112">
        <v>45957</v>
      </c>
      <c r="Q545" s="112">
        <v>46234</v>
      </c>
      <c r="R545" s="299">
        <f t="shared" si="12"/>
        <v>40</v>
      </c>
      <c r="S545" s="74"/>
      <c r="T545" s="74"/>
      <c r="U545" s="74"/>
      <c r="V545" s="78"/>
      <c r="W545" s="78"/>
      <c r="X545" s="79"/>
      <c r="Y545" s="79"/>
      <c r="Z545" s="80"/>
      <c r="AA545" s="80"/>
      <c r="AB545" s="80"/>
      <c r="AC545" s="80"/>
      <c r="AD545" s="80"/>
      <c r="AE545" s="80"/>
      <c r="AF545" s="80"/>
      <c r="AG545" s="74"/>
      <c r="AH545" s="74"/>
      <c r="AI545" s="74"/>
      <c r="AJ545" s="74"/>
      <c r="AK545" s="74"/>
      <c r="AL545" s="74"/>
      <c r="AM545" s="74"/>
      <c r="AN545" s="74"/>
      <c r="AO545" s="74"/>
      <c r="AP545" s="74"/>
      <c r="AQ545" s="74"/>
      <c r="AR545" s="74"/>
      <c r="AS545" s="74"/>
      <c r="AT545" s="74"/>
      <c r="AU545" s="74"/>
      <c r="AV545" s="74"/>
      <c r="AW545" s="74"/>
      <c r="AX545" s="74"/>
      <c r="AY545" s="141">
        <v>0</v>
      </c>
      <c r="AZ545" s="108" t="s">
        <v>3035</v>
      </c>
      <c r="BA545" s="108" t="s">
        <v>75</v>
      </c>
      <c r="BB545" s="140">
        <v>0</v>
      </c>
      <c r="BC545" s="80" t="s">
        <v>3036</v>
      </c>
      <c r="BD545" s="73" t="s">
        <v>117</v>
      </c>
      <c r="BE545" s="73" t="s">
        <v>117</v>
      </c>
      <c r="BF545" s="322"/>
      <c r="BG545" s="323"/>
      <c r="BH545" s="26"/>
      <c r="BI545" s="26"/>
    </row>
    <row r="546" spans="1:61" ht="14.25" customHeight="1" x14ac:dyDescent="0.25">
      <c r="A546" s="25"/>
      <c r="B546" s="25"/>
      <c r="C546" s="25"/>
      <c r="D546" s="25"/>
      <c r="E546" s="25"/>
      <c r="F546" s="25"/>
      <c r="G546" s="25"/>
      <c r="H546" s="25"/>
      <c r="I546" s="25"/>
      <c r="J546" s="25"/>
      <c r="K546" s="25"/>
      <c r="L546" s="25"/>
      <c r="M546" s="25"/>
      <c r="N546" s="25"/>
      <c r="O546" s="25"/>
      <c r="P546" s="25"/>
      <c r="Q546" s="25"/>
      <c r="R546" s="25"/>
      <c r="S546" s="25"/>
      <c r="T546" s="25"/>
      <c r="U546" s="25"/>
      <c r="V546" s="27"/>
      <c r="W546" s="27"/>
      <c r="X546" s="30"/>
      <c r="Y546" s="30"/>
      <c r="Z546" s="26"/>
      <c r="AA546" s="26"/>
      <c r="AB546" s="26"/>
      <c r="AC546" s="26"/>
      <c r="AD546" s="26"/>
      <c r="AE546" s="26"/>
      <c r="AF546" s="26"/>
      <c r="AG546" s="25"/>
      <c r="AH546" s="25"/>
      <c r="AI546" s="25"/>
      <c r="AJ546" s="25"/>
      <c r="AK546" s="25"/>
      <c r="AL546" s="25"/>
      <c r="AM546" s="25"/>
      <c r="AN546" s="25"/>
      <c r="AO546" s="25"/>
      <c r="AP546" s="25"/>
      <c r="AQ546" s="25"/>
      <c r="AR546" s="25"/>
      <c r="AS546" s="25"/>
      <c r="AT546" s="25"/>
      <c r="AU546" s="25"/>
      <c r="AV546" s="25"/>
      <c r="AW546" s="25"/>
      <c r="AX546" s="25"/>
      <c r="AY546" s="25"/>
      <c r="AZ546" s="25"/>
      <c r="BA546" s="25"/>
      <c r="BB546" s="25"/>
      <c r="BC546" s="25"/>
      <c r="BD546" s="26"/>
      <c r="BE546" s="26"/>
      <c r="BF546" s="26"/>
      <c r="BG546" s="26"/>
      <c r="BH546" s="26"/>
      <c r="BI546" s="26"/>
    </row>
    <row r="547" spans="1:61" ht="14.25" customHeight="1" x14ac:dyDescent="0.25">
      <c r="A547" s="25"/>
      <c r="B547" s="25"/>
      <c r="C547" s="25"/>
      <c r="D547" s="25"/>
      <c r="E547" s="25"/>
      <c r="F547" s="25"/>
      <c r="G547" s="25"/>
      <c r="H547" s="25"/>
      <c r="I547" s="25"/>
      <c r="J547" s="25"/>
      <c r="K547" s="25"/>
      <c r="L547" s="25"/>
      <c r="M547" s="25"/>
      <c r="N547" s="25"/>
      <c r="O547" s="25"/>
      <c r="P547" s="25"/>
      <c r="Q547" s="25"/>
      <c r="R547" s="25"/>
      <c r="S547" s="25"/>
      <c r="T547" s="25"/>
      <c r="U547" s="25"/>
      <c r="V547" s="27"/>
      <c r="W547" s="27"/>
      <c r="X547" s="30"/>
      <c r="Y547" s="30"/>
      <c r="Z547" s="26"/>
      <c r="AA547" s="26"/>
      <c r="AB547" s="26"/>
      <c r="AC547" s="26"/>
      <c r="AD547" s="26"/>
      <c r="AE547" s="26"/>
      <c r="AF547" s="26"/>
      <c r="AG547" s="25"/>
      <c r="AH547" s="25"/>
      <c r="AI547" s="25"/>
      <c r="AJ547" s="25"/>
      <c r="AK547" s="25"/>
      <c r="AL547" s="25"/>
      <c r="AM547" s="25"/>
      <c r="AN547" s="25"/>
      <c r="AO547" s="25"/>
      <c r="AP547" s="25"/>
      <c r="AQ547" s="25"/>
      <c r="AR547" s="25"/>
      <c r="AS547" s="25"/>
      <c r="AT547" s="25"/>
      <c r="AU547" s="25"/>
      <c r="AV547" s="25"/>
      <c r="AW547" s="25"/>
      <c r="AX547" s="25"/>
      <c r="AY547" s="25"/>
      <c r="AZ547" s="25"/>
      <c r="BA547" s="25"/>
      <c r="BB547" s="25"/>
      <c r="BC547" s="25"/>
      <c r="BD547" s="26"/>
      <c r="BE547" s="26"/>
      <c r="BF547" s="26"/>
      <c r="BG547" s="26"/>
      <c r="BH547" s="26"/>
      <c r="BI547" s="26"/>
    </row>
    <row r="548" spans="1:61" ht="14.25" customHeight="1" x14ac:dyDescent="0.25">
      <c r="A548" s="25"/>
      <c r="B548" s="25"/>
      <c r="C548" s="25"/>
      <c r="D548" s="25"/>
      <c r="E548" s="25"/>
      <c r="F548" s="25"/>
      <c r="G548" s="25"/>
      <c r="H548" s="25"/>
      <c r="I548" s="25"/>
      <c r="J548" s="25"/>
      <c r="K548" s="25"/>
      <c r="L548" s="25"/>
      <c r="M548" s="25"/>
      <c r="N548" s="25"/>
      <c r="O548" s="25"/>
      <c r="P548" s="25"/>
      <c r="Q548" s="25"/>
      <c r="R548" s="25"/>
      <c r="S548" s="25"/>
      <c r="T548" s="25"/>
      <c r="U548" s="25"/>
      <c r="V548" s="27"/>
      <c r="W548" s="27"/>
      <c r="X548" s="30"/>
      <c r="Y548" s="30"/>
      <c r="Z548" s="26"/>
      <c r="AA548" s="26"/>
      <c r="AB548" s="26"/>
      <c r="AC548" s="26"/>
      <c r="AD548" s="26"/>
      <c r="AE548" s="26"/>
      <c r="AF548" s="26"/>
      <c r="AG548" s="25"/>
      <c r="AH548" s="25"/>
      <c r="AI548" s="25"/>
      <c r="AJ548" s="25"/>
      <c r="AK548" s="25"/>
      <c r="AL548" s="25"/>
      <c r="AM548" s="25"/>
      <c r="AN548" s="25"/>
      <c r="AO548" s="25"/>
      <c r="AP548" s="25"/>
      <c r="AQ548" s="25"/>
      <c r="AR548" s="25"/>
      <c r="AS548" s="25"/>
      <c r="AT548" s="25"/>
      <c r="AU548" s="25"/>
      <c r="AV548" s="25"/>
      <c r="AW548" s="25"/>
      <c r="AX548" s="25"/>
      <c r="AY548" s="25"/>
      <c r="AZ548" s="25"/>
      <c r="BA548" s="25"/>
      <c r="BB548" s="25"/>
      <c r="BC548" s="25"/>
      <c r="BD548" s="26"/>
      <c r="BE548" s="26"/>
      <c r="BF548" s="26"/>
      <c r="BG548" s="26"/>
      <c r="BH548" s="26"/>
      <c r="BI548" s="26"/>
    </row>
    <row r="549" spans="1:61" ht="14.25" customHeight="1" x14ac:dyDescent="0.25">
      <c r="A549" s="25"/>
      <c r="B549" s="25"/>
      <c r="C549" s="25"/>
      <c r="D549" s="25"/>
      <c r="E549" s="25"/>
      <c r="F549" s="25"/>
      <c r="G549" s="25"/>
      <c r="H549" s="25"/>
      <c r="I549" s="25"/>
      <c r="J549" s="25"/>
      <c r="K549" s="25"/>
      <c r="L549" s="25"/>
      <c r="M549" s="25"/>
      <c r="N549" s="25"/>
      <c r="O549" s="25"/>
      <c r="P549" s="25"/>
      <c r="Q549" s="25"/>
      <c r="R549" s="25"/>
      <c r="S549" s="25"/>
      <c r="T549" s="25"/>
      <c r="U549" s="25"/>
      <c r="V549" s="27"/>
      <c r="W549" s="27"/>
      <c r="X549" s="30"/>
      <c r="Y549" s="30"/>
      <c r="Z549" s="26"/>
      <c r="AA549" s="26"/>
      <c r="AB549" s="26"/>
      <c r="AC549" s="26"/>
      <c r="AD549" s="26"/>
      <c r="AE549" s="26"/>
      <c r="AF549" s="26"/>
      <c r="AG549" s="25"/>
      <c r="AH549" s="25"/>
      <c r="AI549" s="25"/>
      <c r="AJ549" s="25"/>
      <c r="AK549" s="25"/>
      <c r="AL549" s="25"/>
      <c r="AM549" s="25"/>
      <c r="AN549" s="25"/>
      <c r="AO549" s="25"/>
      <c r="AP549" s="25"/>
      <c r="AQ549" s="25"/>
      <c r="AR549" s="25"/>
      <c r="AS549" s="25"/>
      <c r="AT549" s="25"/>
      <c r="AU549" s="25"/>
      <c r="AV549" s="25"/>
      <c r="AW549" s="25"/>
      <c r="AX549" s="25"/>
      <c r="AY549" s="25"/>
      <c r="AZ549" s="25"/>
      <c r="BA549" s="25"/>
      <c r="BB549" s="25"/>
      <c r="BC549" s="25"/>
      <c r="BD549" s="26"/>
      <c r="BE549" s="26"/>
      <c r="BF549" s="26"/>
      <c r="BG549" s="26"/>
      <c r="BH549" s="26"/>
      <c r="BI549" s="26"/>
    </row>
    <row r="550" spans="1:61" ht="14.25" customHeight="1" x14ac:dyDescent="0.25">
      <c r="A550" s="25"/>
      <c r="B550" s="25"/>
      <c r="C550" s="25"/>
      <c r="D550" s="25"/>
      <c r="E550" s="25"/>
      <c r="F550" s="25"/>
      <c r="G550" s="25"/>
      <c r="H550" s="25"/>
      <c r="I550" s="25"/>
      <c r="J550" s="25"/>
      <c r="K550" s="25"/>
      <c r="L550" s="25"/>
      <c r="M550" s="25"/>
      <c r="N550" s="25"/>
      <c r="O550" s="25"/>
      <c r="P550" s="25"/>
      <c r="Q550" s="25"/>
      <c r="R550" s="25"/>
      <c r="S550" s="25"/>
      <c r="T550" s="25"/>
      <c r="U550" s="25"/>
      <c r="V550" s="27"/>
      <c r="W550" s="27"/>
      <c r="X550" s="30"/>
      <c r="Y550" s="30"/>
      <c r="Z550" s="26"/>
      <c r="AA550" s="26"/>
      <c r="AB550" s="26"/>
      <c r="AC550" s="26"/>
      <c r="AD550" s="26"/>
      <c r="AE550" s="26"/>
      <c r="AF550" s="26"/>
      <c r="AG550" s="25"/>
      <c r="AH550" s="25"/>
      <c r="AI550" s="25"/>
      <c r="AJ550" s="25"/>
      <c r="AK550" s="25"/>
      <c r="AL550" s="25"/>
      <c r="AM550" s="25"/>
      <c r="AN550" s="25"/>
      <c r="AO550" s="25"/>
      <c r="AP550" s="25"/>
      <c r="AQ550" s="25"/>
      <c r="AR550" s="25"/>
      <c r="AS550" s="25"/>
      <c r="AT550" s="25"/>
      <c r="AU550" s="25"/>
      <c r="AV550" s="25"/>
      <c r="AW550" s="25"/>
      <c r="AX550" s="25"/>
      <c r="AY550" s="25"/>
      <c r="AZ550" s="25"/>
      <c r="BA550" s="25"/>
      <c r="BB550" s="25"/>
      <c r="BC550" s="25"/>
      <c r="BD550" s="26"/>
      <c r="BE550" s="26"/>
      <c r="BF550" s="26"/>
      <c r="BG550" s="26"/>
      <c r="BH550" s="26"/>
      <c r="BI550" s="26"/>
    </row>
    <row r="551" spans="1:61" ht="14.25" customHeight="1" x14ac:dyDescent="0.25">
      <c r="A551" s="25"/>
      <c r="B551" s="25"/>
      <c r="C551" s="25"/>
      <c r="D551" s="25"/>
      <c r="E551" s="25"/>
      <c r="F551" s="25"/>
      <c r="G551" s="25"/>
      <c r="H551" s="25"/>
      <c r="I551" s="25"/>
      <c r="J551" s="25"/>
      <c r="K551" s="25"/>
      <c r="L551" s="25"/>
      <c r="M551" s="25"/>
      <c r="N551" s="25"/>
      <c r="O551" s="25"/>
      <c r="P551" s="25"/>
      <c r="Q551" s="25"/>
      <c r="R551" s="25"/>
      <c r="S551" s="25"/>
      <c r="T551" s="25"/>
      <c r="U551" s="25"/>
      <c r="V551" s="27"/>
      <c r="W551" s="27"/>
      <c r="X551" s="30"/>
      <c r="Y551" s="30"/>
      <c r="Z551" s="26"/>
      <c r="AA551" s="26"/>
      <c r="AB551" s="26"/>
      <c r="AC551" s="26"/>
      <c r="AD551" s="26"/>
      <c r="AE551" s="26"/>
      <c r="AF551" s="26"/>
      <c r="AG551" s="25"/>
      <c r="AH551" s="25"/>
      <c r="AI551" s="25"/>
      <c r="AJ551" s="25"/>
      <c r="AK551" s="25"/>
      <c r="AL551" s="25"/>
      <c r="AM551" s="25"/>
      <c r="AN551" s="25"/>
      <c r="AO551" s="25"/>
      <c r="AP551" s="25"/>
      <c r="AQ551" s="25"/>
      <c r="AR551" s="25"/>
      <c r="AS551" s="25"/>
      <c r="AT551" s="25"/>
      <c r="AU551" s="25"/>
      <c r="AV551" s="25"/>
      <c r="AW551" s="25"/>
      <c r="AX551" s="25"/>
      <c r="AY551" s="25"/>
      <c r="AZ551" s="25"/>
      <c r="BA551" s="25"/>
      <c r="BB551" s="25"/>
      <c r="BC551" s="25"/>
      <c r="BD551" s="26"/>
      <c r="BE551" s="26"/>
      <c r="BF551" s="26"/>
      <c r="BG551" s="26"/>
      <c r="BH551" s="26"/>
      <c r="BI551" s="26"/>
    </row>
    <row r="552" spans="1:61" ht="14.25" customHeight="1" x14ac:dyDescent="0.25">
      <c r="A552" s="25"/>
      <c r="B552" s="25"/>
      <c r="C552" s="25"/>
      <c r="D552" s="25"/>
      <c r="E552" s="25"/>
      <c r="F552" s="25"/>
      <c r="G552" s="25"/>
      <c r="H552" s="25"/>
      <c r="I552" s="25"/>
      <c r="J552" s="25"/>
      <c r="K552" s="25"/>
      <c r="L552" s="25"/>
      <c r="M552" s="25"/>
      <c r="N552" s="25"/>
      <c r="O552" s="25"/>
      <c r="P552" s="25"/>
      <c r="Q552" s="25"/>
      <c r="R552" s="25"/>
      <c r="S552" s="25"/>
      <c r="T552" s="25"/>
      <c r="U552" s="25"/>
      <c r="V552" s="27"/>
      <c r="W552" s="27"/>
      <c r="X552" s="30"/>
      <c r="Y552" s="30"/>
      <c r="Z552" s="26"/>
      <c r="AA552" s="26"/>
      <c r="AB552" s="26"/>
      <c r="AC552" s="26"/>
      <c r="AD552" s="26"/>
      <c r="AE552" s="26"/>
      <c r="AF552" s="26"/>
      <c r="AG552" s="25"/>
      <c r="AH552" s="25"/>
      <c r="AI552" s="25"/>
      <c r="AJ552" s="25"/>
      <c r="AK552" s="25"/>
      <c r="AL552" s="25"/>
      <c r="AM552" s="25"/>
      <c r="AN552" s="25"/>
      <c r="AO552" s="25"/>
      <c r="AP552" s="25"/>
      <c r="AQ552" s="25"/>
      <c r="AR552" s="25"/>
      <c r="AS552" s="25"/>
      <c r="AT552" s="25"/>
      <c r="AU552" s="25"/>
      <c r="AV552" s="25"/>
      <c r="AW552" s="25"/>
      <c r="AX552" s="25"/>
      <c r="AY552" s="25"/>
      <c r="AZ552" s="25"/>
      <c r="BA552" s="25"/>
      <c r="BB552" s="25"/>
      <c r="BC552" s="25"/>
      <c r="BD552" s="26"/>
      <c r="BE552" s="26"/>
      <c r="BF552" s="26"/>
      <c r="BG552" s="26"/>
      <c r="BH552" s="26"/>
      <c r="BI552" s="26"/>
    </row>
    <row r="553" spans="1:61" ht="14.25" customHeight="1" x14ac:dyDescent="0.25">
      <c r="A553" s="25"/>
      <c r="B553" s="25"/>
      <c r="C553" s="25"/>
      <c r="D553" s="25"/>
      <c r="E553" s="25"/>
      <c r="F553" s="25"/>
      <c r="G553" s="25"/>
      <c r="H553" s="25"/>
      <c r="I553" s="25"/>
      <c r="J553" s="25"/>
      <c r="K553" s="25"/>
      <c r="L553" s="25"/>
      <c r="M553" s="25"/>
      <c r="N553" s="25"/>
      <c r="O553" s="25"/>
      <c r="P553" s="25"/>
      <c r="Q553" s="25"/>
      <c r="R553" s="25"/>
      <c r="S553" s="25"/>
      <c r="T553" s="25"/>
      <c r="U553" s="25"/>
      <c r="V553" s="27"/>
      <c r="W553" s="27"/>
      <c r="X553" s="30"/>
      <c r="Y553" s="30"/>
      <c r="Z553" s="26"/>
      <c r="AA553" s="26"/>
      <c r="AB553" s="26"/>
      <c r="AC553" s="26"/>
      <c r="AD553" s="26"/>
      <c r="AE553" s="26"/>
      <c r="AF553" s="26"/>
      <c r="AG553" s="25"/>
      <c r="AH553" s="25"/>
      <c r="AI553" s="25"/>
      <c r="AJ553" s="25"/>
      <c r="AK553" s="25"/>
      <c r="AL553" s="25"/>
      <c r="AM553" s="25"/>
      <c r="AN553" s="25"/>
      <c r="AO553" s="25"/>
      <c r="AP553" s="25"/>
      <c r="AQ553" s="25"/>
      <c r="AR553" s="25"/>
      <c r="AS553" s="25"/>
      <c r="AT553" s="25"/>
      <c r="AU553" s="25"/>
      <c r="AV553" s="25"/>
      <c r="AW553" s="25"/>
      <c r="AX553" s="25"/>
      <c r="AY553" s="25"/>
      <c r="AZ553" s="25"/>
      <c r="BA553" s="25"/>
      <c r="BB553" s="25"/>
      <c r="BC553" s="25"/>
      <c r="BD553" s="26"/>
      <c r="BE553" s="26"/>
      <c r="BF553" s="26"/>
      <c r="BG553" s="26"/>
      <c r="BH553" s="26"/>
      <c r="BI553" s="26"/>
    </row>
    <row r="554" spans="1:61" ht="14.25" customHeight="1" x14ac:dyDescent="0.25">
      <c r="A554" s="25"/>
      <c r="B554" s="25"/>
      <c r="C554" s="25"/>
      <c r="D554" s="25"/>
      <c r="E554" s="25"/>
      <c r="F554" s="25"/>
      <c r="G554" s="25"/>
      <c r="H554" s="25"/>
      <c r="I554" s="25"/>
      <c r="J554" s="25"/>
      <c r="K554" s="25"/>
      <c r="L554" s="25"/>
      <c r="M554" s="25"/>
      <c r="N554" s="25"/>
      <c r="O554" s="25"/>
      <c r="P554" s="25"/>
      <c r="Q554" s="25"/>
      <c r="R554" s="25"/>
      <c r="S554" s="25"/>
      <c r="T554" s="25"/>
      <c r="U554" s="25"/>
      <c r="V554" s="27"/>
      <c r="W554" s="27"/>
      <c r="X554" s="30"/>
      <c r="Y554" s="30"/>
      <c r="Z554" s="26"/>
      <c r="AA554" s="26"/>
      <c r="AB554" s="26"/>
      <c r="AC554" s="26"/>
      <c r="AD554" s="26"/>
      <c r="AE554" s="26"/>
      <c r="AF554" s="26"/>
      <c r="AG554" s="25"/>
      <c r="AH554" s="25"/>
      <c r="AI554" s="25"/>
      <c r="AJ554" s="25"/>
      <c r="AK554" s="25"/>
      <c r="AL554" s="25"/>
      <c r="AM554" s="25"/>
      <c r="AN554" s="25"/>
      <c r="AO554" s="25"/>
      <c r="AP554" s="25"/>
      <c r="AQ554" s="25"/>
      <c r="AR554" s="25"/>
      <c r="AS554" s="25"/>
      <c r="AT554" s="25"/>
      <c r="AU554" s="25"/>
      <c r="AV554" s="25"/>
      <c r="AW554" s="25"/>
      <c r="AX554" s="25"/>
      <c r="AY554" s="25"/>
      <c r="AZ554" s="25"/>
      <c r="BA554" s="25"/>
      <c r="BB554" s="25"/>
      <c r="BC554" s="25"/>
      <c r="BD554" s="26"/>
      <c r="BE554" s="26"/>
      <c r="BF554" s="26"/>
      <c r="BG554" s="26"/>
      <c r="BH554" s="26"/>
      <c r="BI554" s="26"/>
    </row>
    <row r="555" spans="1:61" ht="14.25" customHeight="1" x14ac:dyDescent="0.25">
      <c r="A555" s="25"/>
      <c r="B555" s="25"/>
      <c r="C555" s="25"/>
      <c r="D555" s="25"/>
      <c r="E555" s="25"/>
      <c r="F555" s="25"/>
      <c r="G555" s="25"/>
      <c r="H555" s="25"/>
      <c r="I555" s="25"/>
      <c r="J555" s="25"/>
      <c r="K555" s="25"/>
      <c r="L555" s="25"/>
      <c r="M555" s="25"/>
      <c r="N555" s="25"/>
      <c r="O555" s="25"/>
      <c r="P555" s="25"/>
      <c r="Q555" s="25"/>
      <c r="R555" s="25"/>
      <c r="S555" s="25"/>
      <c r="T555" s="25"/>
      <c r="U555" s="25"/>
      <c r="V555" s="27"/>
      <c r="W555" s="27"/>
      <c r="X555" s="30"/>
      <c r="Y555" s="30"/>
      <c r="Z555" s="26"/>
      <c r="AA555" s="26"/>
      <c r="AB555" s="26"/>
      <c r="AC555" s="26"/>
      <c r="AD555" s="26"/>
      <c r="AE555" s="26"/>
      <c r="AF555" s="26"/>
      <c r="AG555" s="25"/>
      <c r="AH555" s="25"/>
      <c r="AI555" s="25"/>
      <c r="AJ555" s="25"/>
      <c r="AK555" s="25"/>
      <c r="AL555" s="25"/>
      <c r="AM555" s="25"/>
      <c r="AN555" s="25"/>
      <c r="AO555" s="25"/>
      <c r="AP555" s="25"/>
      <c r="AQ555" s="25"/>
      <c r="AR555" s="25"/>
      <c r="AS555" s="25"/>
      <c r="AT555" s="25"/>
      <c r="AU555" s="25"/>
      <c r="AV555" s="25"/>
      <c r="AW555" s="25"/>
      <c r="AX555" s="25"/>
      <c r="AY555" s="25"/>
      <c r="AZ555" s="25"/>
      <c r="BA555" s="25"/>
      <c r="BB555" s="25"/>
      <c r="BC555" s="25"/>
      <c r="BD555" s="26"/>
      <c r="BE555" s="26"/>
      <c r="BF555" s="26"/>
      <c r="BG555" s="26"/>
      <c r="BH555" s="26"/>
      <c r="BI555" s="26"/>
    </row>
    <row r="556" spans="1:61" ht="14.25" customHeight="1" x14ac:dyDescent="0.25">
      <c r="A556" s="25"/>
      <c r="B556" s="25"/>
      <c r="C556" s="25"/>
      <c r="D556" s="25"/>
      <c r="E556" s="25"/>
      <c r="F556" s="25"/>
      <c r="G556" s="25"/>
      <c r="H556" s="25"/>
      <c r="I556" s="25"/>
      <c r="J556" s="25"/>
      <c r="K556" s="25"/>
      <c r="L556" s="25"/>
      <c r="M556" s="25"/>
      <c r="N556" s="25"/>
      <c r="O556" s="25"/>
      <c r="P556" s="25"/>
      <c r="Q556" s="25"/>
      <c r="R556" s="25"/>
      <c r="S556" s="25"/>
      <c r="T556" s="25"/>
      <c r="U556" s="25"/>
      <c r="V556" s="27"/>
      <c r="W556" s="27"/>
      <c r="X556" s="30"/>
      <c r="Y556" s="30"/>
      <c r="Z556" s="26"/>
      <c r="AA556" s="26"/>
      <c r="AB556" s="26"/>
      <c r="AC556" s="26"/>
      <c r="AD556" s="26"/>
      <c r="AE556" s="26"/>
      <c r="AF556" s="26"/>
      <c r="AG556" s="25"/>
      <c r="AH556" s="25"/>
      <c r="AI556" s="25"/>
      <c r="AJ556" s="25"/>
      <c r="AK556" s="25"/>
      <c r="AL556" s="25"/>
      <c r="AM556" s="25"/>
      <c r="AN556" s="25"/>
      <c r="AO556" s="25"/>
      <c r="AP556" s="25"/>
      <c r="AQ556" s="25"/>
      <c r="AR556" s="25"/>
      <c r="AS556" s="25"/>
      <c r="AT556" s="25"/>
      <c r="AU556" s="25"/>
      <c r="AV556" s="25"/>
      <c r="AW556" s="25"/>
      <c r="AX556" s="25"/>
      <c r="AY556" s="25"/>
      <c r="AZ556" s="25"/>
      <c r="BA556" s="25"/>
      <c r="BB556" s="25"/>
      <c r="BC556" s="25"/>
      <c r="BD556" s="26"/>
      <c r="BE556" s="26"/>
      <c r="BF556" s="26"/>
      <c r="BG556" s="26"/>
      <c r="BH556" s="26"/>
      <c r="BI556" s="26"/>
    </row>
    <row r="557" spans="1:61" ht="14.25" customHeight="1" x14ac:dyDescent="0.25">
      <c r="A557" s="25"/>
      <c r="B557" s="25"/>
      <c r="C557" s="25"/>
      <c r="D557" s="25"/>
      <c r="E557" s="25"/>
      <c r="F557" s="25"/>
      <c r="G557" s="25"/>
      <c r="H557" s="25"/>
      <c r="I557" s="25"/>
      <c r="J557" s="25"/>
      <c r="K557" s="25"/>
      <c r="L557" s="25"/>
      <c r="M557" s="25"/>
      <c r="N557" s="25"/>
      <c r="O557" s="25"/>
      <c r="P557" s="25"/>
      <c r="Q557" s="25"/>
      <c r="R557" s="25"/>
      <c r="S557" s="25"/>
      <c r="T557" s="25"/>
      <c r="U557" s="25"/>
      <c r="V557" s="27"/>
      <c r="W557" s="27"/>
      <c r="X557" s="30"/>
      <c r="Y557" s="30"/>
      <c r="Z557" s="26"/>
      <c r="AA557" s="26"/>
      <c r="AB557" s="26"/>
      <c r="AC557" s="26"/>
      <c r="AD557" s="26"/>
      <c r="AE557" s="26"/>
      <c r="AF557" s="26"/>
      <c r="AG557" s="25"/>
      <c r="AH557" s="25"/>
      <c r="AI557" s="25"/>
      <c r="AJ557" s="25"/>
      <c r="AK557" s="25"/>
      <c r="AL557" s="25"/>
      <c r="AM557" s="25"/>
      <c r="AN557" s="25"/>
      <c r="AO557" s="25"/>
      <c r="AP557" s="25"/>
      <c r="AQ557" s="25"/>
      <c r="AR557" s="25"/>
      <c r="AS557" s="25"/>
      <c r="AT557" s="25"/>
      <c r="AU557" s="25"/>
      <c r="AV557" s="25"/>
      <c r="AW557" s="25"/>
      <c r="AX557" s="25"/>
      <c r="AY557" s="25"/>
      <c r="AZ557" s="25"/>
      <c r="BA557" s="25"/>
      <c r="BB557" s="25"/>
      <c r="BC557" s="25"/>
      <c r="BD557" s="26"/>
      <c r="BE557" s="26"/>
      <c r="BF557" s="26"/>
      <c r="BG557" s="26"/>
      <c r="BH557" s="26"/>
      <c r="BI557" s="26"/>
    </row>
    <row r="558" spans="1:61" ht="14.25" customHeight="1" x14ac:dyDescent="0.25">
      <c r="A558" s="25"/>
      <c r="B558" s="25"/>
      <c r="C558" s="25"/>
      <c r="D558" s="25"/>
      <c r="E558" s="25"/>
      <c r="F558" s="25"/>
      <c r="G558" s="25"/>
      <c r="H558" s="25"/>
      <c r="I558" s="25"/>
      <c r="J558" s="25"/>
      <c r="K558" s="25"/>
      <c r="L558" s="25"/>
      <c r="M558" s="25"/>
      <c r="N558" s="25"/>
      <c r="O558" s="25"/>
      <c r="P558" s="25"/>
      <c r="Q558" s="25"/>
      <c r="R558" s="25"/>
      <c r="S558" s="25"/>
      <c r="T558" s="25"/>
      <c r="U558" s="25"/>
      <c r="V558" s="27"/>
      <c r="W558" s="27"/>
      <c r="X558" s="30"/>
      <c r="Y558" s="30"/>
      <c r="Z558" s="26"/>
      <c r="AA558" s="26"/>
      <c r="AB558" s="26"/>
      <c r="AC558" s="26"/>
      <c r="AD558" s="26"/>
      <c r="AE558" s="26"/>
      <c r="AF558" s="26"/>
      <c r="AG558" s="25"/>
      <c r="AH558" s="25"/>
      <c r="AI558" s="25"/>
      <c r="AJ558" s="25"/>
      <c r="AK558" s="25"/>
      <c r="AL558" s="25"/>
      <c r="AM558" s="25"/>
      <c r="AN558" s="25"/>
      <c r="AO558" s="25"/>
      <c r="AP558" s="25"/>
      <c r="AQ558" s="25"/>
      <c r="AR558" s="25"/>
      <c r="AS558" s="25"/>
      <c r="AT558" s="25"/>
      <c r="AU558" s="25"/>
      <c r="AV558" s="25"/>
      <c r="AW558" s="25"/>
      <c r="AX558" s="25"/>
      <c r="AY558" s="25"/>
      <c r="AZ558" s="25"/>
      <c r="BA558" s="25"/>
      <c r="BB558" s="25"/>
      <c r="BC558" s="25"/>
      <c r="BD558" s="26"/>
      <c r="BE558" s="26"/>
      <c r="BF558" s="26"/>
      <c r="BG558" s="26"/>
      <c r="BH558" s="26"/>
      <c r="BI558" s="26"/>
    </row>
    <row r="559" spans="1:61" ht="14.25" customHeight="1" x14ac:dyDescent="0.25">
      <c r="A559" s="25"/>
      <c r="B559" s="25"/>
      <c r="C559" s="25"/>
      <c r="D559" s="25"/>
      <c r="E559" s="25"/>
      <c r="F559" s="25"/>
      <c r="G559" s="25"/>
      <c r="H559" s="25"/>
      <c r="I559" s="25"/>
      <c r="J559" s="25"/>
      <c r="K559" s="25"/>
      <c r="L559" s="25"/>
      <c r="M559" s="25"/>
      <c r="N559" s="25"/>
      <c r="O559" s="25"/>
      <c r="P559" s="25"/>
      <c r="Q559" s="25"/>
      <c r="R559" s="25"/>
      <c r="S559" s="25"/>
      <c r="T559" s="25"/>
      <c r="U559" s="25"/>
      <c r="V559" s="27"/>
      <c r="W559" s="27"/>
      <c r="X559" s="30"/>
      <c r="Y559" s="30"/>
      <c r="Z559" s="26"/>
      <c r="AA559" s="26"/>
      <c r="AB559" s="26"/>
      <c r="AC559" s="26"/>
      <c r="AD559" s="26"/>
      <c r="AE559" s="26"/>
      <c r="AF559" s="26"/>
      <c r="AG559" s="25"/>
      <c r="AH559" s="25"/>
      <c r="AI559" s="25"/>
      <c r="AJ559" s="25"/>
      <c r="AK559" s="25"/>
      <c r="AL559" s="25"/>
      <c r="AM559" s="25"/>
      <c r="AN559" s="25"/>
      <c r="AO559" s="25"/>
      <c r="AP559" s="25"/>
      <c r="AQ559" s="25"/>
      <c r="AR559" s="25"/>
      <c r="AS559" s="25"/>
      <c r="AT559" s="25"/>
      <c r="AU559" s="25"/>
      <c r="AV559" s="25"/>
      <c r="AW559" s="25"/>
      <c r="AX559" s="25"/>
      <c r="AY559" s="25"/>
      <c r="AZ559" s="25"/>
      <c r="BA559" s="25"/>
      <c r="BB559" s="25"/>
      <c r="BC559" s="25"/>
      <c r="BD559" s="26"/>
      <c r="BE559" s="26"/>
      <c r="BF559" s="26"/>
      <c r="BG559" s="26"/>
      <c r="BH559" s="26"/>
      <c r="BI559" s="26"/>
    </row>
    <row r="560" spans="1:61" ht="14.25" customHeight="1" x14ac:dyDescent="0.25">
      <c r="A560" s="25"/>
      <c r="B560" s="25"/>
      <c r="C560" s="25"/>
      <c r="D560" s="25"/>
      <c r="E560" s="25"/>
      <c r="F560" s="25"/>
      <c r="G560" s="25"/>
      <c r="H560" s="25"/>
      <c r="I560" s="25"/>
      <c r="J560" s="25"/>
      <c r="K560" s="25"/>
      <c r="L560" s="25"/>
      <c r="M560" s="25"/>
      <c r="N560" s="25"/>
      <c r="O560" s="25"/>
      <c r="P560" s="25"/>
      <c r="Q560" s="25"/>
      <c r="R560" s="25"/>
      <c r="S560" s="25"/>
      <c r="T560" s="25"/>
      <c r="U560" s="25"/>
      <c r="V560" s="27"/>
      <c r="W560" s="27"/>
      <c r="X560" s="30"/>
      <c r="Y560" s="30"/>
      <c r="Z560" s="26"/>
      <c r="AA560" s="26"/>
      <c r="AB560" s="26"/>
      <c r="AC560" s="26"/>
      <c r="AD560" s="26"/>
      <c r="AE560" s="26"/>
      <c r="AF560" s="26"/>
      <c r="AG560" s="25"/>
      <c r="AH560" s="25"/>
      <c r="AI560" s="25"/>
      <c r="AJ560" s="25"/>
      <c r="AK560" s="25"/>
      <c r="AL560" s="25"/>
      <c r="AM560" s="25"/>
      <c r="AN560" s="25"/>
      <c r="AO560" s="25"/>
      <c r="AP560" s="25"/>
      <c r="AQ560" s="25"/>
      <c r="AR560" s="25"/>
      <c r="AS560" s="25"/>
      <c r="AT560" s="25"/>
      <c r="AU560" s="25"/>
      <c r="AV560" s="25"/>
      <c r="AW560" s="25"/>
      <c r="AX560" s="25"/>
      <c r="AY560" s="25"/>
      <c r="AZ560" s="25"/>
      <c r="BA560" s="25"/>
      <c r="BB560" s="25"/>
      <c r="BC560" s="25"/>
      <c r="BD560" s="26"/>
      <c r="BE560" s="26"/>
      <c r="BF560" s="26"/>
      <c r="BG560" s="26"/>
      <c r="BH560" s="26"/>
      <c r="BI560" s="26"/>
    </row>
    <row r="561" spans="1:61" ht="14.25" customHeight="1" x14ac:dyDescent="0.25">
      <c r="A561" s="25"/>
      <c r="B561" s="25"/>
      <c r="C561" s="25"/>
      <c r="D561" s="25"/>
      <c r="E561" s="25"/>
      <c r="F561" s="25"/>
      <c r="G561" s="25"/>
      <c r="H561" s="25"/>
      <c r="I561" s="25"/>
      <c r="J561" s="25"/>
      <c r="K561" s="25"/>
      <c r="L561" s="25"/>
      <c r="M561" s="25"/>
      <c r="N561" s="25"/>
      <c r="O561" s="25"/>
      <c r="P561" s="25"/>
      <c r="Q561" s="25"/>
      <c r="R561" s="25"/>
      <c r="S561" s="25"/>
      <c r="T561" s="25"/>
      <c r="U561" s="25"/>
      <c r="V561" s="27"/>
      <c r="W561" s="27"/>
      <c r="X561" s="30"/>
      <c r="Y561" s="30"/>
      <c r="Z561" s="26"/>
      <c r="AA561" s="26"/>
      <c r="AB561" s="26"/>
      <c r="AC561" s="26"/>
      <c r="AD561" s="26"/>
      <c r="AE561" s="26"/>
      <c r="AF561" s="26"/>
      <c r="AG561" s="25"/>
      <c r="AH561" s="25"/>
      <c r="AI561" s="25"/>
      <c r="AJ561" s="25"/>
      <c r="AK561" s="25"/>
      <c r="AL561" s="25"/>
      <c r="AM561" s="25"/>
      <c r="AN561" s="25"/>
      <c r="AO561" s="25"/>
      <c r="AP561" s="25"/>
      <c r="AQ561" s="25"/>
      <c r="AR561" s="25"/>
      <c r="AS561" s="25"/>
      <c r="AT561" s="25"/>
      <c r="AU561" s="25"/>
      <c r="AV561" s="25"/>
      <c r="AW561" s="25"/>
      <c r="AX561" s="25"/>
      <c r="AY561" s="25"/>
      <c r="AZ561" s="25"/>
      <c r="BA561" s="25"/>
      <c r="BB561" s="25"/>
      <c r="BC561" s="25"/>
      <c r="BD561" s="26"/>
      <c r="BE561" s="26"/>
      <c r="BF561" s="26"/>
      <c r="BG561" s="26"/>
      <c r="BH561" s="26"/>
      <c r="BI561" s="26"/>
    </row>
    <row r="562" spans="1:61" ht="14.25" customHeight="1" x14ac:dyDescent="0.25">
      <c r="A562" s="25"/>
      <c r="B562" s="25"/>
      <c r="C562" s="25"/>
      <c r="D562" s="25"/>
      <c r="E562" s="25"/>
      <c r="F562" s="25"/>
      <c r="G562" s="25"/>
      <c r="H562" s="25"/>
      <c r="I562" s="25"/>
      <c r="J562" s="25"/>
      <c r="K562" s="25"/>
      <c r="L562" s="25"/>
      <c r="M562" s="25"/>
      <c r="N562" s="25"/>
      <c r="O562" s="25"/>
      <c r="P562" s="25"/>
      <c r="Q562" s="25"/>
      <c r="R562" s="25"/>
      <c r="S562" s="25"/>
      <c r="T562" s="25"/>
      <c r="U562" s="25"/>
      <c r="V562" s="27"/>
      <c r="W562" s="27"/>
      <c r="X562" s="30"/>
      <c r="Y562" s="30"/>
      <c r="Z562" s="26"/>
      <c r="AA562" s="26"/>
      <c r="AB562" s="26"/>
      <c r="AC562" s="26"/>
      <c r="AD562" s="26"/>
      <c r="AE562" s="26"/>
      <c r="AF562" s="26"/>
      <c r="AG562" s="25"/>
      <c r="AH562" s="25"/>
      <c r="AI562" s="25"/>
      <c r="AJ562" s="25"/>
      <c r="AK562" s="25"/>
      <c r="AL562" s="25"/>
      <c r="AM562" s="25"/>
      <c r="AN562" s="25"/>
      <c r="AO562" s="25"/>
      <c r="AP562" s="25"/>
      <c r="AQ562" s="25"/>
      <c r="AR562" s="25"/>
      <c r="AS562" s="25"/>
      <c r="AT562" s="25"/>
      <c r="AU562" s="25"/>
      <c r="AV562" s="25"/>
      <c r="AW562" s="25"/>
      <c r="AX562" s="25"/>
      <c r="AY562" s="25"/>
      <c r="AZ562" s="25"/>
      <c r="BA562" s="25"/>
      <c r="BB562" s="25"/>
      <c r="BC562" s="25"/>
      <c r="BD562" s="26"/>
      <c r="BE562" s="26"/>
      <c r="BF562" s="26"/>
      <c r="BG562" s="26"/>
      <c r="BH562" s="26"/>
      <c r="BI562" s="26"/>
    </row>
    <row r="563" spans="1:61" ht="14.25" customHeight="1" x14ac:dyDescent="0.25">
      <c r="A563" s="25"/>
      <c r="B563" s="25"/>
      <c r="C563" s="25"/>
      <c r="D563" s="25"/>
      <c r="E563" s="25"/>
      <c r="F563" s="25"/>
      <c r="G563" s="25"/>
      <c r="H563" s="25"/>
      <c r="I563" s="25"/>
      <c r="J563" s="25"/>
      <c r="K563" s="25"/>
      <c r="L563" s="25"/>
      <c r="M563" s="25"/>
      <c r="N563" s="25"/>
      <c r="O563" s="25"/>
      <c r="P563" s="25"/>
      <c r="Q563" s="25"/>
      <c r="R563" s="25"/>
      <c r="S563" s="25"/>
      <c r="T563" s="25"/>
      <c r="U563" s="25"/>
      <c r="V563" s="27"/>
      <c r="W563" s="27"/>
      <c r="X563" s="30"/>
      <c r="Y563" s="30"/>
      <c r="Z563" s="26"/>
      <c r="AA563" s="26"/>
      <c r="AB563" s="26"/>
      <c r="AC563" s="26"/>
      <c r="AD563" s="26"/>
      <c r="AE563" s="26"/>
      <c r="AF563" s="26"/>
      <c r="AG563" s="25"/>
      <c r="AH563" s="25"/>
      <c r="AI563" s="25"/>
      <c r="AJ563" s="25"/>
      <c r="AK563" s="25"/>
      <c r="AL563" s="25"/>
      <c r="AM563" s="25"/>
      <c r="AN563" s="25"/>
      <c r="AO563" s="25"/>
      <c r="AP563" s="25"/>
      <c r="AQ563" s="25"/>
      <c r="AR563" s="25"/>
      <c r="AS563" s="25"/>
      <c r="AT563" s="25"/>
      <c r="AU563" s="25"/>
      <c r="AV563" s="25"/>
      <c r="AW563" s="25"/>
      <c r="AX563" s="25"/>
      <c r="AY563" s="25"/>
      <c r="AZ563" s="25"/>
      <c r="BA563" s="25"/>
      <c r="BB563" s="25"/>
      <c r="BC563" s="25"/>
      <c r="BD563" s="26"/>
      <c r="BE563" s="26"/>
      <c r="BF563" s="26"/>
      <c r="BG563" s="26"/>
      <c r="BH563" s="26"/>
      <c r="BI563" s="26"/>
    </row>
    <row r="564" spans="1:61" ht="14.25" customHeight="1" x14ac:dyDescent="0.25">
      <c r="A564" s="25"/>
      <c r="B564" s="25"/>
      <c r="C564" s="25"/>
      <c r="D564" s="25"/>
      <c r="E564" s="25"/>
      <c r="F564" s="25"/>
      <c r="G564" s="25"/>
      <c r="H564" s="25"/>
      <c r="I564" s="25"/>
      <c r="J564" s="25"/>
      <c r="K564" s="25"/>
      <c r="L564" s="25"/>
      <c r="M564" s="25"/>
      <c r="N564" s="25"/>
      <c r="O564" s="25"/>
      <c r="P564" s="25"/>
      <c r="Q564" s="25"/>
      <c r="R564" s="25"/>
      <c r="S564" s="25"/>
      <c r="T564" s="25"/>
      <c r="U564" s="25"/>
      <c r="V564" s="27"/>
      <c r="W564" s="27"/>
      <c r="X564" s="30"/>
      <c r="Y564" s="30"/>
      <c r="Z564" s="26"/>
      <c r="AA564" s="26"/>
      <c r="AB564" s="26"/>
      <c r="AC564" s="26"/>
      <c r="AD564" s="26"/>
      <c r="AE564" s="26"/>
      <c r="AF564" s="26"/>
      <c r="AG564" s="25"/>
      <c r="AH564" s="25"/>
      <c r="AI564" s="25"/>
      <c r="AJ564" s="25"/>
      <c r="AK564" s="25"/>
      <c r="AL564" s="25"/>
      <c r="AM564" s="25"/>
      <c r="AN564" s="25"/>
      <c r="AO564" s="25"/>
      <c r="AP564" s="25"/>
      <c r="AQ564" s="25"/>
      <c r="AR564" s="25"/>
      <c r="AS564" s="25"/>
      <c r="AT564" s="25"/>
      <c r="AU564" s="25"/>
      <c r="AV564" s="25"/>
      <c r="AW564" s="25"/>
      <c r="AX564" s="25"/>
      <c r="AY564" s="25"/>
      <c r="AZ564" s="25"/>
      <c r="BA564" s="25"/>
      <c r="BB564" s="25"/>
      <c r="BC564" s="25"/>
      <c r="BD564" s="26"/>
      <c r="BE564" s="26"/>
      <c r="BF564" s="26"/>
      <c r="BG564" s="26"/>
      <c r="BH564" s="26"/>
      <c r="BI564" s="26"/>
    </row>
    <row r="565" spans="1:61" ht="14.25" customHeight="1" x14ac:dyDescent="0.25">
      <c r="A565" s="25"/>
      <c r="B565" s="25"/>
      <c r="C565" s="25"/>
      <c r="D565" s="25"/>
      <c r="E565" s="25"/>
      <c r="F565" s="25"/>
      <c r="G565" s="25"/>
      <c r="H565" s="25"/>
      <c r="I565" s="25"/>
      <c r="J565" s="25"/>
      <c r="K565" s="25"/>
      <c r="L565" s="25"/>
      <c r="M565" s="25"/>
      <c r="N565" s="25"/>
      <c r="O565" s="25"/>
      <c r="P565" s="25"/>
      <c r="Q565" s="25"/>
      <c r="R565" s="25"/>
      <c r="S565" s="25"/>
      <c r="T565" s="25"/>
      <c r="U565" s="25"/>
      <c r="V565" s="27"/>
      <c r="W565" s="27"/>
      <c r="X565" s="30"/>
      <c r="Y565" s="30"/>
      <c r="Z565" s="26"/>
      <c r="AA565" s="26"/>
      <c r="AB565" s="26"/>
      <c r="AC565" s="26"/>
      <c r="AD565" s="26"/>
      <c r="AE565" s="26"/>
      <c r="AF565" s="26"/>
      <c r="AG565" s="25"/>
      <c r="AH565" s="25"/>
      <c r="AI565" s="25"/>
      <c r="AJ565" s="25"/>
      <c r="AK565" s="25"/>
      <c r="AL565" s="25"/>
      <c r="AM565" s="25"/>
      <c r="AN565" s="25"/>
      <c r="AO565" s="25"/>
      <c r="AP565" s="25"/>
      <c r="AQ565" s="25"/>
      <c r="AR565" s="25"/>
      <c r="AS565" s="25"/>
      <c r="AT565" s="25"/>
      <c r="AU565" s="25"/>
      <c r="AV565" s="25"/>
      <c r="AW565" s="25"/>
      <c r="AX565" s="25"/>
      <c r="AY565" s="25"/>
      <c r="AZ565" s="25"/>
      <c r="BA565" s="25"/>
      <c r="BB565" s="25"/>
      <c r="BC565" s="25"/>
      <c r="BD565" s="26"/>
      <c r="BE565" s="26"/>
      <c r="BF565" s="26"/>
      <c r="BG565" s="26"/>
      <c r="BH565" s="26"/>
      <c r="BI565" s="26"/>
    </row>
    <row r="566" spans="1:61" ht="14.25" customHeight="1" x14ac:dyDescent="0.25">
      <c r="A566" s="25"/>
      <c r="B566" s="25"/>
      <c r="C566" s="25"/>
      <c r="D566" s="25"/>
      <c r="E566" s="25"/>
      <c r="F566" s="25"/>
      <c r="G566" s="25"/>
      <c r="H566" s="25"/>
      <c r="I566" s="25"/>
      <c r="J566" s="25"/>
      <c r="K566" s="25"/>
      <c r="L566" s="25"/>
      <c r="M566" s="25"/>
      <c r="N566" s="25"/>
      <c r="O566" s="25"/>
      <c r="P566" s="25"/>
      <c r="Q566" s="25"/>
      <c r="R566" s="25"/>
      <c r="S566" s="25"/>
      <c r="T566" s="25"/>
      <c r="U566" s="25"/>
      <c r="V566" s="27"/>
      <c r="W566" s="27"/>
      <c r="X566" s="30"/>
      <c r="Y566" s="30"/>
      <c r="Z566" s="26"/>
      <c r="AA566" s="26"/>
      <c r="AB566" s="26"/>
      <c r="AC566" s="26"/>
      <c r="AD566" s="26"/>
      <c r="AE566" s="26"/>
      <c r="AF566" s="26"/>
      <c r="AG566" s="25"/>
      <c r="AH566" s="25"/>
      <c r="AI566" s="25"/>
      <c r="AJ566" s="25"/>
      <c r="AK566" s="25"/>
      <c r="AL566" s="25"/>
      <c r="AM566" s="25"/>
      <c r="AN566" s="25"/>
      <c r="AO566" s="25"/>
      <c r="AP566" s="25"/>
      <c r="AQ566" s="25"/>
      <c r="AR566" s="25"/>
      <c r="AS566" s="25"/>
      <c r="AT566" s="25"/>
      <c r="AU566" s="25"/>
      <c r="AV566" s="25"/>
      <c r="AW566" s="25"/>
      <c r="AX566" s="25"/>
      <c r="AY566" s="25"/>
      <c r="AZ566" s="25"/>
      <c r="BA566" s="25"/>
      <c r="BB566" s="25"/>
      <c r="BC566" s="25"/>
      <c r="BD566" s="26"/>
      <c r="BE566" s="26"/>
      <c r="BF566" s="26"/>
      <c r="BG566" s="26"/>
      <c r="BH566" s="26"/>
      <c r="BI566" s="26"/>
    </row>
    <row r="567" spans="1:61" ht="14.25" customHeight="1" x14ac:dyDescent="0.25">
      <c r="A567" s="25"/>
      <c r="B567" s="25"/>
      <c r="C567" s="25"/>
      <c r="D567" s="25"/>
      <c r="E567" s="25"/>
      <c r="F567" s="25"/>
      <c r="G567" s="25"/>
      <c r="H567" s="25"/>
      <c r="I567" s="25"/>
      <c r="J567" s="25"/>
      <c r="K567" s="25"/>
      <c r="L567" s="25"/>
      <c r="M567" s="25"/>
      <c r="N567" s="25"/>
      <c r="O567" s="25"/>
      <c r="P567" s="25"/>
      <c r="Q567" s="25"/>
      <c r="R567" s="25"/>
      <c r="S567" s="25"/>
      <c r="T567" s="25"/>
      <c r="U567" s="25"/>
      <c r="V567" s="27"/>
      <c r="W567" s="27"/>
      <c r="X567" s="30"/>
      <c r="Y567" s="30"/>
      <c r="Z567" s="26"/>
      <c r="AA567" s="26"/>
      <c r="AB567" s="26"/>
      <c r="AC567" s="26"/>
      <c r="AD567" s="26"/>
      <c r="AE567" s="26"/>
      <c r="AF567" s="26"/>
      <c r="AG567" s="25"/>
      <c r="AH567" s="25"/>
      <c r="AI567" s="25"/>
      <c r="AJ567" s="25"/>
      <c r="AK567" s="25"/>
      <c r="AL567" s="25"/>
      <c r="AM567" s="25"/>
      <c r="AN567" s="25"/>
      <c r="AO567" s="25"/>
      <c r="AP567" s="25"/>
      <c r="AQ567" s="25"/>
      <c r="AR567" s="25"/>
      <c r="AS567" s="25"/>
      <c r="AT567" s="25"/>
      <c r="AU567" s="25"/>
      <c r="AV567" s="25"/>
      <c r="AW567" s="25"/>
      <c r="AX567" s="25"/>
      <c r="AY567" s="25"/>
      <c r="AZ567" s="25"/>
      <c r="BA567" s="25"/>
      <c r="BB567" s="25"/>
      <c r="BC567" s="25"/>
      <c r="BD567" s="26"/>
      <c r="BE567" s="26"/>
      <c r="BF567" s="26"/>
      <c r="BG567" s="26"/>
      <c r="BH567" s="26"/>
      <c r="BI567" s="26"/>
    </row>
    <row r="568" spans="1:61" ht="14.25" customHeight="1" x14ac:dyDescent="0.25">
      <c r="A568" s="25"/>
      <c r="B568" s="25"/>
      <c r="C568" s="25"/>
      <c r="D568" s="25"/>
      <c r="E568" s="25"/>
      <c r="F568" s="25"/>
      <c r="G568" s="25"/>
      <c r="H568" s="25"/>
      <c r="I568" s="25"/>
      <c r="J568" s="25"/>
      <c r="K568" s="25"/>
      <c r="L568" s="25"/>
      <c r="M568" s="25"/>
      <c r="N568" s="25"/>
      <c r="O568" s="25"/>
      <c r="P568" s="25"/>
      <c r="Q568" s="25"/>
      <c r="R568" s="25"/>
      <c r="S568" s="25"/>
      <c r="T568" s="25"/>
      <c r="U568" s="25"/>
      <c r="V568" s="27"/>
      <c r="W568" s="27"/>
      <c r="X568" s="30"/>
      <c r="Y568" s="30"/>
      <c r="Z568" s="26"/>
      <c r="AA568" s="26"/>
      <c r="AB568" s="26"/>
      <c r="AC568" s="26"/>
      <c r="AD568" s="26"/>
      <c r="AE568" s="26"/>
      <c r="AF568" s="26"/>
      <c r="AG568" s="25"/>
      <c r="AH568" s="25"/>
      <c r="AI568" s="25"/>
      <c r="AJ568" s="25"/>
      <c r="AK568" s="25"/>
      <c r="AL568" s="25"/>
      <c r="AM568" s="25"/>
      <c r="AN568" s="25"/>
      <c r="AO568" s="25"/>
      <c r="AP568" s="25"/>
      <c r="AQ568" s="25"/>
      <c r="AR568" s="25"/>
      <c r="AS568" s="25"/>
      <c r="AT568" s="25"/>
      <c r="AU568" s="25"/>
      <c r="AV568" s="25"/>
      <c r="AW568" s="25"/>
      <c r="AX568" s="25"/>
      <c r="AY568" s="25"/>
      <c r="AZ568" s="25"/>
      <c r="BA568" s="25"/>
      <c r="BB568" s="25"/>
      <c r="BC568" s="25"/>
      <c r="BD568" s="26"/>
      <c r="BE568" s="26"/>
      <c r="BF568" s="26"/>
      <c r="BG568" s="26"/>
      <c r="BH568" s="26"/>
      <c r="BI568" s="26"/>
    </row>
    <row r="569" spans="1:61" ht="14.25" customHeight="1" x14ac:dyDescent="0.25">
      <c r="A569" s="25"/>
      <c r="B569" s="25"/>
      <c r="C569" s="25"/>
      <c r="D569" s="25"/>
      <c r="E569" s="25"/>
      <c r="F569" s="25"/>
      <c r="G569" s="25"/>
      <c r="H569" s="25"/>
      <c r="I569" s="25"/>
      <c r="J569" s="25"/>
      <c r="K569" s="25"/>
      <c r="L569" s="25"/>
      <c r="M569" s="25"/>
      <c r="N569" s="25"/>
      <c r="O569" s="25"/>
      <c r="P569" s="25"/>
      <c r="Q569" s="25"/>
      <c r="R569" s="25"/>
      <c r="S569" s="25"/>
      <c r="T569" s="25"/>
      <c r="U569" s="25"/>
      <c r="V569" s="27"/>
      <c r="W569" s="27"/>
      <c r="X569" s="30"/>
      <c r="Y569" s="30"/>
      <c r="Z569" s="26"/>
      <c r="AA569" s="26"/>
      <c r="AB569" s="26"/>
      <c r="AC569" s="26"/>
      <c r="AD569" s="26"/>
      <c r="AE569" s="26"/>
      <c r="AF569" s="26"/>
      <c r="AG569" s="25"/>
      <c r="AH569" s="25"/>
      <c r="AI569" s="25"/>
      <c r="AJ569" s="25"/>
      <c r="AK569" s="25"/>
      <c r="AL569" s="25"/>
      <c r="AM569" s="25"/>
      <c r="AN569" s="25"/>
      <c r="AO569" s="25"/>
      <c r="AP569" s="25"/>
      <c r="AQ569" s="25"/>
      <c r="AR569" s="25"/>
      <c r="AS569" s="25"/>
      <c r="AT569" s="25"/>
      <c r="AU569" s="25"/>
      <c r="AV569" s="25"/>
      <c r="AW569" s="25"/>
      <c r="AX569" s="25"/>
      <c r="AY569" s="25"/>
      <c r="AZ569" s="25"/>
      <c r="BA569" s="25"/>
      <c r="BB569" s="25"/>
      <c r="BC569" s="25"/>
      <c r="BD569" s="26"/>
      <c r="BE569" s="26"/>
      <c r="BF569" s="26"/>
      <c r="BG569" s="26"/>
      <c r="BH569" s="26"/>
      <c r="BI569" s="26"/>
    </row>
    <row r="570" spans="1:61" ht="14.25" customHeight="1" x14ac:dyDescent="0.25">
      <c r="A570" s="25"/>
      <c r="B570" s="25"/>
      <c r="C570" s="25"/>
      <c r="D570" s="25"/>
      <c r="E570" s="25"/>
      <c r="F570" s="25"/>
      <c r="G570" s="25"/>
      <c r="H570" s="25"/>
      <c r="I570" s="25"/>
      <c r="J570" s="25"/>
      <c r="K570" s="25"/>
      <c r="L570" s="25"/>
      <c r="M570" s="25"/>
      <c r="N570" s="25"/>
      <c r="O570" s="25"/>
      <c r="P570" s="25"/>
      <c r="Q570" s="25"/>
      <c r="R570" s="25"/>
      <c r="S570" s="25"/>
      <c r="T570" s="25"/>
      <c r="U570" s="25"/>
      <c r="V570" s="27"/>
      <c r="W570" s="27"/>
      <c r="X570" s="30"/>
      <c r="Y570" s="30"/>
      <c r="Z570" s="26"/>
      <c r="AA570" s="26"/>
      <c r="AB570" s="26"/>
      <c r="AC570" s="26"/>
      <c r="AD570" s="26"/>
      <c r="AE570" s="26"/>
      <c r="AF570" s="26"/>
      <c r="AG570" s="25"/>
      <c r="AH570" s="25"/>
      <c r="AI570" s="25"/>
      <c r="AJ570" s="25"/>
      <c r="AK570" s="25"/>
      <c r="AL570" s="25"/>
      <c r="AM570" s="25"/>
      <c r="AN570" s="25"/>
      <c r="AO570" s="25"/>
      <c r="AP570" s="25"/>
      <c r="AQ570" s="25"/>
      <c r="AR570" s="25"/>
      <c r="AS570" s="25"/>
      <c r="AT570" s="25"/>
      <c r="AU570" s="25"/>
      <c r="AV570" s="25"/>
      <c r="AW570" s="25"/>
      <c r="AX570" s="25"/>
      <c r="AY570" s="25"/>
      <c r="AZ570" s="25"/>
      <c r="BA570" s="25"/>
      <c r="BB570" s="25"/>
      <c r="BC570" s="25"/>
      <c r="BD570" s="26"/>
      <c r="BE570" s="26"/>
      <c r="BF570" s="26"/>
      <c r="BG570" s="26"/>
      <c r="BH570" s="26"/>
      <c r="BI570" s="26"/>
    </row>
    <row r="571" spans="1:61" ht="14.25" customHeight="1" x14ac:dyDescent="0.25">
      <c r="A571" s="25"/>
      <c r="B571" s="25"/>
      <c r="C571" s="25"/>
      <c r="D571" s="25"/>
      <c r="E571" s="25"/>
      <c r="F571" s="25"/>
      <c r="G571" s="25"/>
      <c r="H571" s="25"/>
      <c r="I571" s="25"/>
      <c r="J571" s="25"/>
      <c r="K571" s="25"/>
      <c r="L571" s="25"/>
      <c r="M571" s="25"/>
      <c r="N571" s="25"/>
      <c r="O571" s="25"/>
      <c r="P571" s="25"/>
      <c r="Q571" s="25"/>
      <c r="R571" s="25"/>
      <c r="S571" s="25"/>
      <c r="T571" s="25"/>
      <c r="U571" s="25"/>
      <c r="V571" s="27"/>
      <c r="W571" s="27"/>
      <c r="X571" s="30"/>
      <c r="Y571" s="30"/>
      <c r="Z571" s="26"/>
      <c r="AA571" s="26"/>
      <c r="AB571" s="26"/>
      <c r="AC571" s="26"/>
      <c r="AD571" s="26"/>
      <c r="AE571" s="26"/>
      <c r="AF571" s="26"/>
      <c r="AG571" s="25"/>
      <c r="AH571" s="25"/>
      <c r="AI571" s="25"/>
      <c r="AJ571" s="25"/>
      <c r="AK571" s="25"/>
      <c r="AL571" s="25"/>
      <c r="AM571" s="25"/>
      <c r="AN571" s="25"/>
      <c r="AO571" s="25"/>
      <c r="AP571" s="25"/>
      <c r="AQ571" s="25"/>
      <c r="AR571" s="25"/>
      <c r="AS571" s="25"/>
      <c r="AT571" s="25"/>
      <c r="AU571" s="25"/>
      <c r="AV571" s="25"/>
      <c r="AW571" s="25"/>
      <c r="AX571" s="25"/>
      <c r="AY571" s="25"/>
      <c r="AZ571" s="25"/>
      <c r="BA571" s="25"/>
      <c r="BB571" s="25"/>
      <c r="BC571" s="25"/>
      <c r="BD571" s="26"/>
      <c r="BE571" s="26"/>
      <c r="BF571" s="26"/>
      <c r="BG571" s="26"/>
      <c r="BH571" s="26"/>
      <c r="BI571" s="26"/>
    </row>
    <row r="572" spans="1:61" ht="14.25" customHeight="1" x14ac:dyDescent="0.25">
      <c r="A572" s="25"/>
      <c r="B572" s="25"/>
      <c r="C572" s="25"/>
      <c r="D572" s="25"/>
      <c r="E572" s="25"/>
      <c r="F572" s="25"/>
      <c r="G572" s="25"/>
      <c r="H572" s="25"/>
      <c r="I572" s="25"/>
      <c r="J572" s="25"/>
      <c r="K572" s="25"/>
      <c r="L572" s="25"/>
      <c r="M572" s="25"/>
      <c r="N572" s="25"/>
      <c r="O572" s="25"/>
      <c r="P572" s="25"/>
      <c r="Q572" s="25"/>
      <c r="R572" s="25"/>
      <c r="S572" s="25"/>
      <c r="T572" s="25"/>
      <c r="U572" s="25"/>
      <c r="V572" s="27"/>
      <c r="W572" s="27"/>
      <c r="X572" s="30"/>
      <c r="Y572" s="30"/>
      <c r="Z572" s="26"/>
      <c r="AA572" s="26"/>
      <c r="AB572" s="26"/>
      <c r="AC572" s="26"/>
      <c r="AD572" s="26"/>
      <c r="AE572" s="26"/>
      <c r="AF572" s="26"/>
      <c r="AG572" s="25"/>
      <c r="AH572" s="25"/>
      <c r="AI572" s="25"/>
      <c r="AJ572" s="25"/>
      <c r="AK572" s="25"/>
      <c r="AL572" s="25"/>
      <c r="AM572" s="25"/>
      <c r="AN572" s="25"/>
      <c r="AO572" s="25"/>
      <c r="AP572" s="25"/>
      <c r="AQ572" s="25"/>
      <c r="AR572" s="25"/>
      <c r="AS572" s="25"/>
      <c r="AT572" s="25"/>
      <c r="AU572" s="25"/>
      <c r="AV572" s="25"/>
      <c r="AW572" s="25"/>
      <c r="AX572" s="25"/>
      <c r="AY572" s="25"/>
      <c r="AZ572" s="25"/>
      <c r="BA572" s="25"/>
      <c r="BB572" s="25"/>
      <c r="BC572" s="25"/>
      <c r="BD572" s="26"/>
      <c r="BE572" s="26"/>
      <c r="BF572" s="26"/>
      <c r="BG572" s="26"/>
      <c r="BH572" s="26"/>
      <c r="BI572" s="26"/>
    </row>
    <row r="573" spans="1:61" ht="14.25" customHeight="1" x14ac:dyDescent="0.25">
      <c r="A573" s="25"/>
      <c r="B573" s="25"/>
      <c r="C573" s="25"/>
      <c r="D573" s="25"/>
      <c r="E573" s="25"/>
      <c r="F573" s="25"/>
      <c r="G573" s="25"/>
      <c r="H573" s="25"/>
      <c r="I573" s="25"/>
      <c r="J573" s="25"/>
      <c r="K573" s="25"/>
      <c r="L573" s="25"/>
      <c r="M573" s="25"/>
      <c r="N573" s="25"/>
      <c r="O573" s="25"/>
      <c r="P573" s="25"/>
      <c r="Q573" s="25"/>
      <c r="R573" s="25"/>
      <c r="S573" s="25"/>
      <c r="T573" s="25"/>
      <c r="U573" s="25"/>
      <c r="V573" s="27"/>
      <c r="W573" s="27"/>
      <c r="X573" s="30"/>
      <c r="Y573" s="30"/>
      <c r="Z573" s="26"/>
      <c r="AA573" s="26"/>
      <c r="AB573" s="26"/>
      <c r="AC573" s="26"/>
      <c r="AD573" s="26"/>
      <c r="AE573" s="26"/>
      <c r="AF573" s="26"/>
      <c r="AG573" s="25"/>
      <c r="AH573" s="25"/>
      <c r="AI573" s="25"/>
      <c r="AJ573" s="25"/>
      <c r="AK573" s="25"/>
      <c r="AL573" s="25"/>
      <c r="AM573" s="25"/>
      <c r="AN573" s="25"/>
      <c r="AO573" s="25"/>
      <c r="AP573" s="25"/>
      <c r="AQ573" s="25"/>
      <c r="AR573" s="25"/>
      <c r="AS573" s="25"/>
      <c r="AT573" s="25"/>
      <c r="AU573" s="25"/>
      <c r="AV573" s="25"/>
      <c r="AW573" s="25"/>
      <c r="AX573" s="25"/>
      <c r="AY573" s="25"/>
      <c r="AZ573" s="25"/>
      <c r="BA573" s="25"/>
      <c r="BB573" s="25"/>
      <c r="BC573" s="25"/>
      <c r="BD573" s="26"/>
      <c r="BE573" s="26"/>
      <c r="BF573" s="26"/>
      <c r="BG573" s="26"/>
      <c r="BH573" s="26"/>
      <c r="BI573" s="26"/>
    </row>
    <row r="574" spans="1:61" ht="14.25" customHeight="1" x14ac:dyDescent="0.25">
      <c r="A574" s="25"/>
      <c r="B574" s="25"/>
      <c r="C574" s="25"/>
      <c r="D574" s="25"/>
      <c r="E574" s="25"/>
      <c r="F574" s="25"/>
      <c r="G574" s="25"/>
      <c r="H574" s="25"/>
      <c r="I574" s="25"/>
      <c r="J574" s="25"/>
      <c r="K574" s="25"/>
      <c r="L574" s="25"/>
      <c r="M574" s="25"/>
      <c r="N574" s="25"/>
      <c r="O574" s="25"/>
      <c r="P574" s="25"/>
      <c r="Q574" s="25"/>
      <c r="R574" s="25"/>
      <c r="S574" s="25"/>
      <c r="T574" s="25"/>
      <c r="U574" s="25"/>
      <c r="V574" s="27"/>
      <c r="W574" s="27"/>
      <c r="X574" s="30"/>
      <c r="Y574" s="30"/>
      <c r="Z574" s="26"/>
      <c r="AA574" s="26"/>
      <c r="AB574" s="26"/>
      <c r="AC574" s="26"/>
      <c r="AD574" s="26"/>
      <c r="AE574" s="26"/>
      <c r="AF574" s="26"/>
      <c r="AG574" s="25"/>
      <c r="AH574" s="25"/>
      <c r="AI574" s="25"/>
      <c r="AJ574" s="25"/>
      <c r="AK574" s="25"/>
      <c r="AL574" s="25"/>
      <c r="AM574" s="25"/>
      <c r="AN574" s="25"/>
      <c r="AO574" s="25"/>
      <c r="AP574" s="25"/>
      <c r="AQ574" s="25"/>
      <c r="AR574" s="25"/>
      <c r="AS574" s="25"/>
      <c r="AT574" s="25"/>
      <c r="AU574" s="25"/>
      <c r="AV574" s="25"/>
      <c r="AW574" s="25"/>
      <c r="AX574" s="25"/>
      <c r="AY574" s="25"/>
      <c r="AZ574" s="25"/>
      <c r="BA574" s="25"/>
      <c r="BB574" s="25"/>
      <c r="BC574" s="25"/>
      <c r="BD574" s="26"/>
      <c r="BE574" s="26"/>
      <c r="BF574" s="26"/>
      <c r="BG574" s="26"/>
      <c r="BH574" s="26"/>
      <c r="BI574" s="26"/>
    </row>
    <row r="575" spans="1:61" ht="14.25" customHeight="1" x14ac:dyDescent="0.25">
      <c r="A575" s="25"/>
      <c r="B575" s="25"/>
      <c r="C575" s="25"/>
      <c r="D575" s="25"/>
      <c r="E575" s="25"/>
      <c r="F575" s="25"/>
      <c r="G575" s="25"/>
      <c r="H575" s="25"/>
      <c r="I575" s="25"/>
      <c r="J575" s="25"/>
      <c r="K575" s="25"/>
      <c r="L575" s="25"/>
      <c r="M575" s="25"/>
      <c r="N575" s="25"/>
      <c r="O575" s="25"/>
      <c r="P575" s="25"/>
      <c r="Q575" s="25"/>
      <c r="R575" s="25"/>
      <c r="S575" s="25"/>
      <c r="T575" s="25"/>
      <c r="U575" s="25"/>
      <c r="V575" s="27"/>
      <c r="W575" s="27"/>
      <c r="X575" s="30"/>
      <c r="Y575" s="30"/>
      <c r="Z575" s="26"/>
      <c r="AA575" s="26"/>
      <c r="AB575" s="26"/>
      <c r="AC575" s="26"/>
      <c r="AD575" s="26"/>
      <c r="AE575" s="26"/>
      <c r="AF575" s="26"/>
      <c r="AG575" s="25"/>
      <c r="AH575" s="25"/>
      <c r="AI575" s="25"/>
      <c r="AJ575" s="25"/>
      <c r="AK575" s="25"/>
      <c r="AL575" s="25"/>
      <c r="AM575" s="25"/>
      <c r="AN575" s="25"/>
      <c r="AO575" s="25"/>
      <c r="AP575" s="25"/>
      <c r="AQ575" s="25"/>
      <c r="AR575" s="25"/>
      <c r="AS575" s="25"/>
      <c r="AT575" s="25"/>
      <c r="AU575" s="25"/>
      <c r="AV575" s="25"/>
      <c r="AW575" s="25"/>
      <c r="AX575" s="25"/>
      <c r="AY575" s="25"/>
      <c r="AZ575" s="25"/>
      <c r="BA575" s="25"/>
      <c r="BB575" s="25"/>
      <c r="BC575" s="25"/>
      <c r="BD575" s="26"/>
      <c r="BE575" s="26"/>
      <c r="BF575" s="26"/>
      <c r="BG575" s="26"/>
      <c r="BH575" s="26"/>
      <c r="BI575" s="26"/>
    </row>
    <row r="576" spans="1:61" ht="14.25" customHeight="1" x14ac:dyDescent="0.25">
      <c r="A576" s="25"/>
      <c r="B576" s="25"/>
      <c r="C576" s="25"/>
      <c r="D576" s="25"/>
      <c r="E576" s="25"/>
      <c r="F576" s="25"/>
      <c r="G576" s="25"/>
      <c r="H576" s="25"/>
      <c r="I576" s="25"/>
      <c r="J576" s="25"/>
      <c r="K576" s="25"/>
      <c r="L576" s="25"/>
      <c r="M576" s="25"/>
      <c r="N576" s="25"/>
      <c r="O576" s="25"/>
      <c r="P576" s="25"/>
      <c r="Q576" s="25"/>
      <c r="R576" s="25"/>
      <c r="S576" s="25"/>
      <c r="T576" s="25"/>
      <c r="U576" s="25"/>
      <c r="V576" s="27"/>
      <c r="W576" s="27"/>
      <c r="X576" s="30"/>
      <c r="Y576" s="30"/>
      <c r="Z576" s="26"/>
      <c r="AA576" s="26"/>
      <c r="AB576" s="26"/>
      <c r="AC576" s="26"/>
      <c r="AD576" s="26"/>
      <c r="AE576" s="26"/>
      <c r="AF576" s="26"/>
      <c r="AG576" s="25"/>
      <c r="AH576" s="25"/>
      <c r="AI576" s="25"/>
      <c r="AJ576" s="25"/>
      <c r="AK576" s="25"/>
      <c r="AL576" s="25"/>
      <c r="AM576" s="25"/>
      <c r="AN576" s="25"/>
      <c r="AO576" s="25"/>
      <c r="AP576" s="25"/>
      <c r="AQ576" s="25"/>
      <c r="AR576" s="25"/>
      <c r="AS576" s="25"/>
      <c r="AT576" s="25"/>
      <c r="AU576" s="25"/>
      <c r="AV576" s="25"/>
      <c r="AW576" s="25"/>
      <c r="AX576" s="25"/>
      <c r="AY576" s="25"/>
      <c r="AZ576" s="25"/>
      <c r="BA576" s="25"/>
      <c r="BB576" s="25"/>
      <c r="BC576" s="25"/>
      <c r="BD576" s="26"/>
      <c r="BE576" s="26"/>
      <c r="BF576" s="26"/>
      <c r="BG576" s="26"/>
      <c r="BH576" s="26"/>
      <c r="BI576" s="26"/>
    </row>
    <row r="577" spans="1:61" ht="14.25" customHeight="1" x14ac:dyDescent="0.25">
      <c r="A577" s="25"/>
      <c r="B577" s="25"/>
      <c r="C577" s="25"/>
      <c r="D577" s="25"/>
      <c r="E577" s="25"/>
      <c r="F577" s="25"/>
      <c r="G577" s="25"/>
      <c r="H577" s="25"/>
      <c r="I577" s="25"/>
      <c r="J577" s="25"/>
      <c r="K577" s="25"/>
      <c r="L577" s="25"/>
      <c r="M577" s="25"/>
      <c r="N577" s="25"/>
      <c r="O577" s="25"/>
      <c r="P577" s="25"/>
      <c r="Q577" s="25"/>
      <c r="R577" s="25"/>
      <c r="S577" s="25"/>
      <c r="T577" s="25"/>
      <c r="U577" s="25"/>
      <c r="V577" s="27"/>
      <c r="W577" s="27"/>
      <c r="X577" s="30"/>
      <c r="Y577" s="30"/>
      <c r="Z577" s="26"/>
      <c r="AA577" s="26"/>
      <c r="AB577" s="26"/>
      <c r="AC577" s="26"/>
      <c r="AD577" s="26"/>
      <c r="AE577" s="26"/>
      <c r="AF577" s="26"/>
      <c r="AG577" s="25"/>
      <c r="AH577" s="25"/>
      <c r="AI577" s="25"/>
      <c r="AJ577" s="25"/>
      <c r="AK577" s="25"/>
      <c r="AL577" s="25"/>
      <c r="AM577" s="25"/>
      <c r="AN577" s="25"/>
      <c r="AO577" s="25"/>
      <c r="AP577" s="25"/>
      <c r="AQ577" s="25"/>
      <c r="AR577" s="25"/>
      <c r="AS577" s="25"/>
      <c r="AT577" s="25"/>
      <c r="AU577" s="25"/>
      <c r="AV577" s="25"/>
      <c r="AW577" s="25"/>
      <c r="AX577" s="25"/>
      <c r="AY577" s="25"/>
      <c r="AZ577" s="25"/>
      <c r="BA577" s="25"/>
      <c r="BB577" s="25"/>
      <c r="BC577" s="25"/>
      <c r="BD577" s="26"/>
      <c r="BE577" s="26"/>
      <c r="BF577" s="26"/>
      <c r="BG577" s="26"/>
      <c r="BH577" s="26"/>
      <c r="BI577" s="26"/>
    </row>
    <row r="578" spans="1:61" ht="14.25" customHeight="1" x14ac:dyDescent="0.25">
      <c r="A578" s="25"/>
      <c r="B578" s="25"/>
      <c r="C578" s="25"/>
      <c r="D578" s="25"/>
      <c r="E578" s="25"/>
      <c r="F578" s="25"/>
      <c r="G578" s="25"/>
      <c r="H578" s="25"/>
      <c r="I578" s="25"/>
      <c r="J578" s="25"/>
      <c r="K578" s="25"/>
      <c r="L578" s="25"/>
      <c r="M578" s="25"/>
      <c r="N578" s="25"/>
      <c r="O578" s="25"/>
      <c r="P578" s="25"/>
      <c r="Q578" s="25"/>
      <c r="R578" s="25"/>
      <c r="S578" s="25"/>
      <c r="T578" s="25"/>
      <c r="U578" s="25"/>
      <c r="V578" s="27"/>
      <c r="W578" s="27"/>
      <c r="X578" s="30"/>
      <c r="Y578" s="30"/>
      <c r="Z578" s="26"/>
      <c r="AA578" s="26"/>
      <c r="AB578" s="26"/>
      <c r="AC578" s="26"/>
      <c r="AD578" s="26"/>
      <c r="AE578" s="26"/>
      <c r="AF578" s="26"/>
      <c r="AG578" s="25"/>
      <c r="AH578" s="25"/>
      <c r="AI578" s="25"/>
      <c r="AJ578" s="25"/>
      <c r="AK578" s="25"/>
      <c r="AL578" s="25"/>
      <c r="AM578" s="25"/>
      <c r="AN578" s="25"/>
      <c r="AO578" s="25"/>
      <c r="AP578" s="25"/>
      <c r="AQ578" s="25"/>
      <c r="AR578" s="25"/>
      <c r="AS578" s="25"/>
      <c r="AT578" s="25"/>
      <c r="AU578" s="25"/>
      <c r="AV578" s="25"/>
      <c r="AW578" s="25"/>
      <c r="AX578" s="25"/>
      <c r="AY578" s="25"/>
      <c r="AZ578" s="25"/>
      <c r="BA578" s="25"/>
      <c r="BB578" s="25"/>
      <c r="BC578" s="25"/>
      <c r="BD578" s="26"/>
      <c r="BE578" s="26"/>
      <c r="BF578" s="26"/>
      <c r="BG578" s="26"/>
      <c r="BH578" s="26"/>
      <c r="BI578" s="26"/>
    </row>
    <row r="579" spans="1:61" ht="14.25" customHeight="1" x14ac:dyDescent="0.25">
      <c r="A579" s="25"/>
      <c r="B579" s="25"/>
      <c r="C579" s="25"/>
      <c r="D579" s="25"/>
      <c r="E579" s="25"/>
      <c r="F579" s="25"/>
      <c r="G579" s="25"/>
      <c r="H579" s="25"/>
      <c r="I579" s="25"/>
      <c r="J579" s="25"/>
      <c r="K579" s="25"/>
      <c r="L579" s="25"/>
      <c r="M579" s="25"/>
      <c r="N579" s="25"/>
      <c r="O579" s="25"/>
      <c r="P579" s="25"/>
      <c r="Q579" s="25"/>
      <c r="R579" s="25"/>
      <c r="S579" s="25"/>
      <c r="T579" s="25"/>
      <c r="U579" s="25"/>
      <c r="V579" s="27"/>
      <c r="W579" s="27"/>
      <c r="X579" s="30"/>
      <c r="Y579" s="30"/>
      <c r="Z579" s="26"/>
      <c r="AA579" s="26"/>
      <c r="AB579" s="26"/>
      <c r="AC579" s="26"/>
      <c r="AD579" s="26"/>
      <c r="AE579" s="26"/>
      <c r="AF579" s="26"/>
      <c r="AG579" s="25"/>
      <c r="AH579" s="25"/>
      <c r="AI579" s="25"/>
      <c r="AJ579" s="25"/>
      <c r="AK579" s="25"/>
      <c r="AL579" s="25"/>
      <c r="AM579" s="25"/>
      <c r="AN579" s="25"/>
      <c r="AO579" s="25"/>
      <c r="AP579" s="25"/>
      <c r="AQ579" s="25"/>
      <c r="AR579" s="25"/>
      <c r="AS579" s="25"/>
      <c r="AT579" s="25"/>
      <c r="AU579" s="25"/>
      <c r="AV579" s="25"/>
      <c r="AW579" s="25"/>
      <c r="AX579" s="25"/>
      <c r="AY579" s="25"/>
      <c r="AZ579" s="25"/>
      <c r="BA579" s="25"/>
      <c r="BB579" s="25"/>
      <c r="BC579" s="25"/>
      <c r="BD579" s="26"/>
      <c r="BE579" s="26"/>
      <c r="BF579" s="26"/>
      <c r="BG579" s="26"/>
      <c r="BH579" s="26"/>
      <c r="BI579" s="26"/>
    </row>
    <row r="580" spans="1:61" ht="14.25" customHeight="1" x14ac:dyDescent="0.25">
      <c r="A580" s="25"/>
      <c r="B580" s="25"/>
      <c r="C580" s="25"/>
      <c r="D580" s="25"/>
      <c r="E580" s="25"/>
      <c r="F580" s="25"/>
      <c r="G580" s="25"/>
      <c r="H580" s="25"/>
      <c r="I580" s="25"/>
      <c r="J580" s="25"/>
      <c r="K580" s="25"/>
      <c r="L580" s="25"/>
      <c r="M580" s="25"/>
      <c r="N580" s="25"/>
      <c r="O580" s="25"/>
      <c r="P580" s="25"/>
      <c r="Q580" s="25"/>
      <c r="R580" s="25"/>
      <c r="S580" s="25"/>
      <c r="T580" s="25"/>
      <c r="U580" s="25"/>
      <c r="V580" s="27"/>
      <c r="W580" s="27"/>
      <c r="X580" s="30"/>
      <c r="Y580" s="30"/>
      <c r="Z580" s="26"/>
      <c r="AA580" s="26"/>
      <c r="AB580" s="26"/>
      <c r="AC580" s="26"/>
      <c r="AD580" s="26"/>
      <c r="AE580" s="26"/>
      <c r="AF580" s="26"/>
      <c r="AG580" s="25"/>
      <c r="AH580" s="25"/>
      <c r="AI580" s="25"/>
      <c r="AJ580" s="25"/>
      <c r="AK580" s="25"/>
      <c r="AL580" s="25"/>
      <c r="AM580" s="25"/>
      <c r="AN580" s="25"/>
      <c r="AO580" s="25"/>
      <c r="AP580" s="25"/>
      <c r="AQ580" s="25"/>
      <c r="AR580" s="25"/>
      <c r="AS580" s="25"/>
      <c r="AT580" s="25"/>
      <c r="AU580" s="25"/>
      <c r="AV580" s="25"/>
      <c r="AW580" s="25"/>
      <c r="AX580" s="25"/>
      <c r="AY580" s="25"/>
      <c r="AZ580" s="25"/>
      <c r="BA580" s="25"/>
      <c r="BB580" s="25"/>
      <c r="BC580" s="25"/>
      <c r="BD580" s="26"/>
      <c r="BE580" s="26"/>
      <c r="BF580" s="26"/>
      <c r="BG580" s="26"/>
      <c r="BH580" s="26"/>
      <c r="BI580" s="26"/>
    </row>
    <row r="581" spans="1:61" ht="14.25" customHeight="1" x14ac:dyDescent="0.25">
      <c r="A581" s="25"/>
      <c r="B581" s="25"/>
      <c r="C581" s="25"/>
      <c r="D581" s="25"/>
      <c r="E581" s="25"/>
      <c r="F581" s="25"/>
      <c r="G581" s="25"/>
      <c r="H581" s="25"/>
      <c r="I581" s="25"/>
      <c r="J581" s="25"/>
      <c r="K581" s="25"/>
      <c r="L581" s="25"/>
      <c r="M581" s="25"/>
      <c r="N581" s="25"/>
      <c r="O581" s="25"/>
      <c r="P581" s="25"/>
      <c r="Q581" s="25"/>
      <c r="R581" s="25"/>
      <c r="S581" s="25"/>
      <c r="T581" s="25"/>
      <c r="U581" s="25"/>
      <c r="V581" s="27"/>
      <c r="W581" s="27"/>
      <c r="X581" s="30"/>
      <c r="Y581" s="30"/>
      <c r="Z581" s="26"/>
      <c r="AA581" s="26"/>
      <c r="AB581" s="26"/>
      <c r="AC581" s="26"/>
      <c r="AD581" s="26"/>
      <c r="AE581" s="26"/>
      <c r="AF581" s="26"/>
      <c r="AG581" s="25"/>
      <c r="AH581" s="25"/>
      <c r="AI581" s="25"/>
      <c r="AJ581" s="25"/>
      <c r="AK581" s="25"/>
      <c r="AL581" s="25"/>
      <c r="AM581" s="25"/>
      <c r="AN581" s="25"/>
      <c r="AO581" s="25"/>
      <c r="AP581" s="25"/>
      <c r="AQ581" s="25"/>
      <c r="AR581" s="25"/>
      <c r="AS581" s="25"/>
      <c r="AT581" s="25"/>
      <c r="AU581" s="25"/>
      <c r="AV581" s="25"/>
      <c r="AW581" s="25"/>
      <c r="AX581" s="25"/>
      <c r="AY581" s="25"/>
      <c r="AZ581" s="25"/>
      <c r="BA581" s="25"/>
      <c r="BB581" s="25"/>
      <c r="BC581" s="25"/>
      <c r="BD581" s="26"/>
      <c r="BE581" s="26"/>
      <c r="BF581" s="26"/>
      <c r="BG581" s="26"/>
      <c r="BH581" s="26"/>
      <c r="BI581" s="26"/>
    </row>
    <row r="582" spans="1:61" ht="14.25" customHeight="1" x14ac:dyDescent="0.25">
      <c r="A582" s="25"/>
      <c r="B582" s="25"/>
      <c r="C582" s="25"/>
      <c r="D582" s="25"/>
      <c r="E582" s="25"/>
      <c r="F582" s="25"/>
      <c r="G582" s="25"/>
      <c r="H582" s="25"/>
      <c r="I582" s="25"/>
      <c r="J582" s="25"/>
      <c r="K582" s="25"/>
      <c r="L582" s="25"/>
      <c r="M582" s="25"/>
      <c r="N582" s="25"/>
      <c r="O582" s="25"/>
      <c r="P582" s="25"/>
      <c r="Q582" s="25"/>
      <c r="R582" s="25"/>
      <c r="S582" s="25"/>
      <c r="T582" s="25"/>
      <c r="U582" s="25"/>
      <c r="V582" s="27"/>
      <c r="W582" s="27"/>
      <c r="X582" s="30"/>
      <c r="Y582" s="30"/>
      <c r="Z582" s="26"/>
      <c r="AA582" s="26"/>
      <c r="AB582" s="26"/>
      <c r="AC582" s="26"/>
      <c r="AD582" s="26"/>
      <c r="AE582" s="26"/>
      <c r="AF582" s="26"/>
      <c r="AG582" s="25"/>
      <c r="AH582" s="25"/>
      <c r="AI582" s="25"/>
      <c r="AJ582" s="25"/>
      <c r="AK582" s="25"/>
      <c r="AL582" s="25"/>
      <c r="AM582" s="25"/>
      <c r="AN582" s="25"/>
      <c r="AO582" s="25"/>
      <c r="AP582" s="25"/>
      <c r="AQ582" s="25"/>
      <c r="AR582" s="25"/>
      <c r="AS582" s="25"/>
      <c r="AT582" s="25"/>
      <c r="AU582" s="25"/>
      <c r="AV582" s="25"/>
      <c r="AW582" s="25"/>
      <c r="AX582" s="25"/>
      <c r="AY582" s="25"/>
      <c r="AZ582" s="25"/>
      <c r="BA582" s="25"/>
      <c r="BB582" s="25"/>
      <c r="BC582" s="25"/>
      <c r="BD582" s="26"/>
      <c r="BE582" s="26"/>
      <c r="BF582" s="26"/>
      <c r="BG582" s="26"/>
      <c r="BH582" s="26"/>
      <c r="BI582" s="26"/>
    </row>
    <row r="583" spans="1:61" ht="14.25" customHeight="1" x14ac:dyDescent="0.25">
      <c r="A583" s="25"/>
      <c r="B583" s="25"/>
      <c r="C583" s="25"/>
      <c r="D583" s="25"/>
      <c r="E583" s="25"/>
      <c r="F583" s="25"/>
      <c r="G583" s="25"/>
      <c r="H583" s="25"/>
      <c r="I583" s="25"/>
      <c r="J583" s="25"/>
      <c r="K583" s="25"/>
      <c r="L583" s="25"/>
      <c r="M583" s="25"/>
      <c r="N583" s="25"/>
      <c r="O583" s="25"/>
      <c r="P583" s="25"/>
      <c r="Q583" s="25"/>
      <c r="R583" s="25"/>
      <c r="S583" s="25"/>
      <c r="T583" s="25"/>
      <c r="U583" s="25"/>
      <c r="V583" s="27"/>
      <c r="W583" s="27"/>
      <c r="X583" s="30"/>
      <c r="Y583" s="30"/>
      <c r="Z583" s="26"/>
      <c r="AA583" s="26"/>
      <c r="AB583" s="26"/>
      <c r="AC583" s="26"/>
      <c r="AD583" s="26"/>
      <c r="AE583" s="26"/>
      <c r="AF583" s="26"/>
      <c r="AG583" s="25"/>
      <c r="AH583" s="25"/>
      <c r="AI583" s="25"/>
      <c r="AJ583" s="25"/>
      <c r="AK583" s="25"/>
      <c r="AL583" s="25"/>
      <c r="AM583" s="25"/>
      <c r="AN583" s="25"/>
      <c r="AO583" s="25"/>
      <c r="AP583" s="25"/>
      <c r="AQ583" s="25"/>
      <c r="AR583" s="25"/>
      <c r="AS583" s="25"/>
      <c r="AT583" s="25"/>
      <c r="AU583" s="25"/>
      <c r="AV583" s="25"/>
      <c r="AW583" s="25"/>
      <c r="AX583" s="25"/>
      <c r="AY583" s="25"/>
      <c r="AZ583" s="25"/>
      <c r="BA583" s="25"/>
      <c r="BB583" s="25"/>
      <c r="BC583" s="25"/>
      <c r="BD583" s="26"/>
      <c r="BE583" s="26"/>
      <c r="BF583" s="26"/>
      <c r="BG583" s="26"/>
      <c r="BH583" s="26"/>
      <c r="BI583" s="26"/>
    </row>
    <row r="584" spans="1:61" ht="14.25" customHeight="1" x14ac:dyDescent="0.25">
      <c r="A584" s="25"/>
      <c r="B584" s="25"/>
      <c r="C584" s="25"/>
      <c r="D584" s="25"/>
      <c r="E584" s="25"/>
      <c r="F584" s="25"/>
      <c r="G584" s="25"/>
      <c r="H584" s="25"/>
      <c r="I584" s="25"/>
      <c r="J584" s="25"/>
      <c r="K584" s="25"/>
      <c r="L584" s="25"/>
      <c r="M584" s="25"/>
      <c r="N584" s="25"/>
      <c r="O584" s="25"/>
      <c r="P584" s="25"/>
      <c r="Q584" s="25"/>
      <c r="R584" s="25"/>
      <c r="S584" s="25"/>
      <c r="T584" s="25"/>
      <c r="U584" s="25"/>
      <c r="V584" s="27"/>
      <c r="W584" s="27"/>
      <c r="X584" s="30"/>
      <c r="Y584" s="30"/>
      <c r="Z584" s="26"/>
      <c r="AA584" s="26"/>
      <c r="AB584" s="26"/>
      <c r="AC584" s="26"/>
      <c r="AD584" s="26"/>
      <c r="AE584" s="26"/>
      <c r="AF584" s="26"/>
      <c r="AG584" s="25"/>
      <c r="AH584" s="25"/>
      <c r="AI584" s="25"/>
      <c r="AJ584" s="25"/>
      <c r="AK584" s="25"/>
      <c r="AL584" s="25"/>
      <c r="AM584" s="25"/>
      <c r="AN584" s="25"/>
      <c r="AO584" s="25"/>
      <c r="AP584" s="25"/>
      <c r="AQ584" s="25"/>
      <c r="AR584" s="25"/>
      <c r="AS584" s="25"/>
      <c r="AT584" s="25"/>
      <c r="AU584" s="25"/>
      <c r="AV584" s="25"/>
      <c r="AW584" s="25"/>
      <c r="AX584" s="25"/>
      <c r="AY584" s="25"/>
      <c r="AZ584" s="25"/>
      <c r="BA584" s="25"/>
      <c r="BB584" s="25"/>
      <c r="BC584" s="25"/>
      <c r="BD584" s="26"/>
      <c r="BE584" s="26"/>
      <c r="BF584" s="26"/>
      <c r="BG584" s="26"/>
      <c r="BH584" s="26"/>
      <c r="BI584" s="26"/>
    </row>
    <row r="585" spans="1:61" ht="14.25" customHeight="1" x14ac:dyDescent="0.25">
      <c r="A585" s="25"/>
      <c r="B585" s="25"/>
      <c r="C585" s="25"/>
      <c r="D585" s="25"/>
      <c r="E585" s="25"/>
      <c r="F585" s="25"/>
      <c r="G585" s="25"/>
      <c r="H585" s="25"/>
      <c r="I585" s="25"/>
      <c r="J585" s="25"/>
      <c r="K585" s="25"/>
      <c r="L585" s="25"/>
      <c r="M585" s="25"/>
      <c r="N585" s="25"/>
      <c r="O585" s="25"/>
      <c r="P585" s="25"/>
      <c r="Q585" s="25"/>
      <c r="R585" s="25"/>
      <c r="S585" s="25"/>
      <c r="T585" s="25"/>
      <c r="U585" s="25"/>
      <c r="V585" s="27"/>
      <c r="W585" s="27"/>
      <c r="X585" s="30"/>
      <c r="Y585" s="30"/>
      <c r="Z585" s="26"/>
      <c r="AA585" s="26"/>
      <c r="AB585" s="26"/>
      <c r="AC585" s="26"/>
      <c r="AD585" s="26"/>
      <c r="AE585" s="26"/>
      <c r="AF585" s="26"/>
      <c r="AG585" s="25"/>
      <c r="AH585" s="25"/>
      <c r="AI585" s="25"/>
      <c r="AJ585" s="25"/>
      <c r="AK585" s="25"/>
      <c r="AL585" s="25"/>
      <c r="AM585" s="25"/>
      <c r="AN585" s="25"/>
      <c r="AO585" s="25"/>
      <c r="AP585" s="25"/>
      <c r="AQ585" s="25"/>
      <c r="AR585" s="25"/>
      <c r="AS585" s="25"/>
      <c r="AT585" s="25"/>
      <c r="AU585" s="25"/>
      <c r="AV585" s="25"/>
      <c r="AW585" s="25"/>
      <c r="AX585" s="25"/>
      <c r="AY585" s="25"/>
      <c r="AZ585" s="25"/>
      <c r="BA585" s="25"/>
      <c r="BB585" s="25"/>
      <c r="BC585" s="25"/>
      <c r="BD585" s="26"/>
      <c r="BE585" s="26"/>
      <c r="BF585" s="26"/>
      <c r="BG585" s="26"/>
      <c r="BH585" s="26"/>
      <c r="BI585" s="26"/>
    </row>
    <row r="586" spans="1:61" ht="14.25" customHeight="1" x14ac:dyDescent="0.25">
      <c r="A586" s="25"/>
      <c r="B586" s="25"/>
      <c r="C586" s="25"/>
      <c r="D586" s="25"/>
      <c r="E586" s="25"/>
      <c r="F586" s="25"/>
      <c r="G586" s="25"/>
      <c r="H586" s="25"/>
      <c r="I586" s="25"/>
      <c r="J586" s="25"/>
      <c r="K586" s="25"/>
      <c r="L586" s="25"/>
      <c r="M586" s="25"/>
      <c r="N586" s="25"/>
      <c r="O586" s="25"/>
      <c r="P586" s="25"/>
      <c r="Q586" s="25"/>
      <c r="R586" s="25"/>
      <c r="S586" s="25"/>
      <c r="T586" s="25"/>
      <c r="U586" s="25"/>
      <c r="V586" s="27"/>
      <c r="W586" s="27"/>
      <c r="X586" s="30"/>
      <c r="Y586" s="30"/>
      <c r="Z586" s="26"/>
      <c r="AA586" s="26"/>
      <c r="AB586" s="26"/>
      <c r="AC586" s="26"/>
      <c r="AD586" s="26"/>
      <c r="AE586" s="26"/>
      <c r="AF586" s="26"/>
      <c r="AG586" s="25"/>
      <c r="AH586" s="25"/>
      <c r="AI586" s="25"/>
      <c r="AJ586" s="25"/>
      <c r="AK586" s="25"/>
      <c r="AL586" s="25"/>
      <c r="AM586" s="25"/>
      <c r="AN586" s="25"/>
      <c r="AO586" s="25"/>
      <c r="AP586" s="25"/>
      <c r="AQ586" s="25"/>
      <c r="AR586" s="25"/>
      <c r="AS586" s="25"/>
      <c r="AT586" s="25"/>
      <c r="AU586" s="25"/>
      <c r="AV586" s="25"/>
      <c r="AW586" s="25"/>
      <c r="AX586" s="25"/>
      <c r="AY586" s="25"/>
      <c r="AZ586" s="25"/>
      <c r="BA586" s="25"/>
      <c r="BB586" s="25"/>
      <c r="BC586" s="25"/>
      <c r="BD586" s="26"/>
      <c r="BE586" s="26"/>
      <c r="BF586" s="26"/>
      <c r="BG586" s="26"/>
      <c r="BH586" s="26"/>
      <c r="BI586" s="26"/>
    </row>
    <row r="587" spans="1:61" ht="14.25" customHeight="1" x14ac:dyDescent="0.25">
      <c r="A587" s="25"/>
      <c r="B587" s="25"/>
      <c r="C587" s="25"/>
      <c r="D587" s="25"/>
      <c r="E587" s="25"/>
      <c r="F587" s="25"/>
      <c r="G587" s="25"/>
      <c r="H587" s="25"/>
      <c r="I587" s="25"/>
      <c r="J587" s="25"/>
      <c r="K587" s="25"/>
      <c r="L587" s="25"/>
      <c r="M587" s="25"/>
      <c r="N587" s="25"/>
      <c r="O587" s="25"/>
      <c r="P587" s="25"/>
      <c r="Q587" s="25"/>
      <c r="R587" s="25"/>
      <c r="S587" s="25"/>
      <c r="T587" s="25"/>
      <c r="U587" s="25"/>
      <c r="V587" s="27"/>
      <c r="W587" s="27"/>
      <c r="X587" s="30"/>
      <c r="Y587" s="30"/>
      <c r="Z587" s="26"/>
      <c r="AA587" s="26"/>
      <c r="AB587" s="26"/>
      <c r="AC587" s="26"/>
      <c r="AD587" s="26"/>
      <c r="AE587" s="26"/>
      <c r="AF587" s="26"/>
      <c r="AG587" s="25"/>
      <c r="AH587" s="25"/>
      <c r="AI587" s="25"/>
      <c r="AJ587" s="25"/>
      <c r="AK587" s="25"/>
      <c r="AL587" s="25"/>
      <c r="AM587" s="25"/>
      <c r="AN587" s="25"/>
      <c r="AO587" s="25"/>
      <c r="AP587" s="25"/>
      <c r="AQ587" s="25"/>
      <c r="AR587" s="25"/>
      <c r="AS587" s="25"/>
      <c r="AT587" s="25"/>
      <c r="AU587" s="25"/>
      <c r="AV587" s="25"/>
      <c r="AW587" s="25"/>
      <c r="AX587" s="25"/>
      <c r="AY587" s="25"/>
      <c r="AZ587" s="25"/>
      <c r="BA587" s="25"/>
      <c r="BB587" s="25"/>
      <c r="BC587" s="25"/>
      <c r="BD587" s="26"/>
      <c r="BE587" s="26"/>
      <c r="BF587" s="26"/>
      <c r="BG587" s="26"/>
      <c r="BH587" s="26"/>
      <c r="BI587" s="26"/>
    </row>
    <row r="588" spans="1:61" ht="14.25" customHeight="1" x14ac:dyDescent="0.25">
      <c r="A588" s="25"/>
      <c r="B588" s="25"/>
      <c r="C588" s="25"/>
      <c r="D588" s="25"/>
      <c r="E588" s="25"/>
      <c r="F588" s="25"/>
      <c r="G588" s="25"/>
      <c r="H588" s="25"/>
      <c r="I588" s="25"/>
      <c r="J588" s="25"/>
      <c r="K588" s="25"/>
      <c r="L588" s="25"/>
      <c r="M588" s="25"/>
      <c r="N588" s="25"/>
      <c r="O588" s="25"/>
      <c r="P588" s="25"/>
      <c r="Q588" s="25"/>
      <c r="R588" s="25"/>
      <c r="S588" s="25"/>
      <c r="T588" s="25"/>
      <c r="U588" s="25"/>
      <c r="V588" s="27"/>
      <c r="W588" s="27"/>
      <c r="X588" s="30"/>
      <c r="Y588" s="30"/>
      <c r="Z588" s="26"/>
      <c r="AA588" s="26"/>
      <c r="AB588" s="26"/>
      <c r="AC588" s="26"/>
      <c r="AD588" s="26"/>
      <c r="AE588" s="26"/>
      <c r="AF588" s="26"/>
      <c r="AG588" s="25"/>
      <c r="AH588" s="25"/>
      <c r="AI588" s="25"/>
      <c r="AJ588" s="25"/>
      <c r="AK588" s="25"/>
      <c r="AL588" s="25"/>
      <c r="AM588" s="25"/>
      <c r="AN588" s="25"/>
      <c r="AO588" s="25"/>
      <c r="AP588" s="25"/>
      <c r="AQ588" s="25"/>
      <c r="AR588" s="25"/>
      <c r="AS588" s="25"/>
      <c r="AT588" s="25"/>
      <c r="AU588" s="25"/>
      <c r="AV588" s="25"/>
      <c r="AW588" s="25"/>
      <c r="AX588" s="25"/>
      <c r="AY588" s="25"/>
      <c r="AZ588" s="25"/>
      <c r="BA588" s="25"/>
      <c r="BB588" s="25"/>
      <c r="BC588" s="25"/>
      <c r="BD588" s="26"/>
      <c r="BE588" s="26"/>
      <c r="BF588" s="26"/>
      <c r="BG588" s="26"/>
      <c r="BH588" s="26"/>
      <c r="BI588" s="26"/>
    </row>
    <row r="589" spans="1:61" ht="14.25" customHeight="1" x14ac:dyDescent="0.25">
      <c r="A589" s="25"/>
      <c r="B589" s="25"/>
      <c r="C589" s="25"/>
      <c r="D589" s="25"/>
      <c r="E589" s="25"/>
      <c r="F589" s="25"/>
      <c r="G589" s="25"/>
      <c r="H589" s="25"/>
      <c r="I589" s="25"/>
      <c r="J589" s="25"/>
      <c r="K589" s="25"/>
      <c r="L589" s="25"/>
      <c r="M589" s="25"/>
      <c r="N589" s="25"/>
      <c r="O589" s="25"/>
      <c r="P589" s="25"/>
      <c r="Q589" s="25"/>
      <c r="R589" s="25"/>
      <c r="S589" s="25"/>
      <c r="T589" s="25"/>
      <c r="U589" s="25"/>
      <c r="V589" s="27"/>
      <c r="W589" s="27"/>
      <c r="X589" s="30"/>
      <c r="Y589" s="30"/>
      <c r="Z589" s="26"/>
      <c r="AA589" s="26"/>
      <c r="AB589" s="26"/>
      <c r="AC589" s="26"/>
      <c r="AD589" s="26"/>
      <c r="AE589" s="26"/>
      <c r="AF589" s="26"/>
      <c r="AG589" s="25"/>
      <c r="AH589" s="25"/>
      <c r="AI589" s="25"/>
      <c r="AJ589" s="25"/>
      <c r="AK589" s="25"/>
      <c r="AL589" s="25"/>
      <c r="AM589" s="25"/>
      <c r="AN589" s="25"/>
      <c r="AO589" s="25"/>
      <c r="AP589" s="25"/>
      <c r="AQ589" s="25"/>
      <c r="AR589" s="25"/>
      <c r="AS589" s="25"/>
      <c r="AT589" s="25"/>
      <c r="AU589" s="25"/>
      <c r="AV589" s="25"/>
      <c r="AW589" s="25"/>
      <c r="AX589" s="25"/>
      <c r="AY589" s="25"/>
      <c r="AZ589" s="25"/>
      <c r="BA589" s="25"/>
      <c r="BB589" s="25"/>
      <c r="BC589" s="25"/>
      <c r="BD589" s="26"/>
      <c r="BE589" s="26"/>
      <c r="BF589" s="26"/>
      <c r="BG589" s="26"/>
      <c r="BH589" s="26"/>
      <c r="BI589" s="26"/>
    </row>
    <row r="590" spans="1:61" ht="14.25" customHeight="1" x14ac:dyDescent="0.25">
      <c r="A590" s="25"/>
      <c r="B590" s="25"/>
      <c r="C590" s="25"/>
      <c r="D590" s="25"/>
      <c r="E590" s="25"/>
      <c r="F590" s="25"/>
      <c r="G590" s="25"/>
      <c r="H590" s="25"/>
      <c r="I590" s="25"/>
      <c r="J590" s="25"/>
      <c r="K590" s="25"/>
      <c r="L590" s="25"/>
      <c r="M590" s="25"/>
      <c r="N590" s="25"/>
      <c r="O590" s="25"/>
      <c r="P590" s="25"/>
      <c r="Q590" s="25"/>
      <c r="R590" s="25"/>
      <c r="S590" s="25"/>
      <c r="T590" s="25"/>
      <c r="U590" s="25"/>
      <c r="V590" s="27"/>
      <c r="W590" s="27"/>
      <c r="X590" s="30"/>
      <c r="Y590" s="30"/>
      <c r="Z590" s="26"/>
      <c r="AA590" s="26"/>
      <c r="AB590" s="26"/>
      <c r="AC590" s="26"/>
      <c r="AD590" s="26"/>
      <c r="AE590" s="26"/>
      <c r="AF590" s="26"/>
      <c r="AG590" s="25"/>
      <c r="AH590" s="25"/>
      <c r="AI590" s="25"/>
      <c r="AJ590" s="25"/>
      <c r="AK590" s="25"/>
      <c r="AL590" s="25"/>
      <c r="AM590" s="25"/>
      <c r="AN590" s="25"/>
      <c r="AO590" s="25"/>
      <c r="AP590" s="25"/>
      <c r="AQ590" s="25"/>
      <c r="AR590" s="25"/>
      <c r="AS590" s="25"/>
      <c r="AT590" s="25"/>
      <c r="AU590" s="25"/>
      <c r="AV590" s="25"/>
      <c r="AW590" s="25"/>
      <c r="AX590" s="25"/>
      <c r="AY590" s="25"/>
      <c r="AZ590" s="25"/>
      <c r="BA590" s="25"/>
      <c r="BB590" s="25"/>
      <c r="BC590" s="25"/>
      <c r="BD590" s="26"/>
      <c r="BE590" s="26"/>
      <c r="BF590" s="26"/>
      <c r="BG590" s="26"/>
      <c r="BH590" s="26"/>
      <c r="BI590" s="26"/>
    </row>
    <row r="591" spans="1:61" ht="14.25" customHeight="1" x14ac:dyDescent="0.25">
      <c r="A591" s="25"/>
      <c r="B591" s="25"/>
      <c r="C591" s="25"/>
      <c r="D591" s="25"/>
      <c r="E591" s="25"/>
      <c r="F591" s="25"/>
      <c r="G591" s="25"/>
      <c r="H591" s="25"/>
      <c r="I591" s="25"/>
      <c r="J591" s="25"/>
      <c r="K591" s="25"/>
      <c r="L591" s="25"/>
      <c r="M591" s="25"/>
      <c r="N591" s="25"/>
      <c r="O591" s="25"/>
      <c r="P591" s="25"/>
      <c r="Q591" s="25"/>
      <c r="R591" s="25"/>
      <c r="S591" s="25"/>
      <c r="T591" s="25"/>
      <c r="U591" s="25"/>
      <c r="V591" s="27"/>
      <c r="W591" s="27"/>
      <c r="X591" s="30"/>
      <c r="Y591" s="30"/>
      <c r="Z591" s="26"/>
      <c r="AA591" s="26"/>
      <c r="AB591" s="26"/>
      <c r="AC591" s="26"/>
      <c r="AD591" s="26"/>
      <c r="AE591" s="26"/>
      <c r="AF591" s="26"/>
      <c r="AG591" s="25"/>
      <c r="AH591" s="25"/>
      <c r="AI591" s="25"/>
      <c r="AJ591" s="25"/>
      <c r="AK591" s="25"/>
      <c r="AL591" s="25"/>
      <c r="AM591" s="25"/>
      <c r="AN591" s="25"/>
      <c r="AO591" s="25"/>
      <c r="AP591" s="25"/>
      <c r="AQ591" s="25"/>
      <c r="AR591" s="25"/>
      <c r="AS591" s="25"/>
      <c r="AT591" s="25"/>
      <c r="AU591" s="25"/>
      <c r="AV591" s="25"/>
      <c r="AW591" s="25"/>
      <c r="AX591" s="25"/>
      <c r="AY591" s="25"/>
      <c r="AZ591" s="25"/>
      <c r="BA591" s="25"/>
      <c r="BB591" s="25"/>
      <c r="BC591" s="25"/>
      <c r="BD591" s="26"/>
      <c r="BE591" s="26"/>
      <c r="BF591" s="26"/>
      <c r="BG591" s="26"/>
      <c r="BH591" s="26"/>
      <c r="BI591" s="26"/>
    </row>
    <row r="592" spans="1:61" ht="14.25" customHeight="1" x14ac:dyDescent="0.25">
      <c r="A592" s="25"/>
      <c r="B592" s="25"/>
      <c r="C592" s="25"/>
      <c r="D592" s="25"/>
      <c r="E592" s="25"/>
      <c r="F592" s="25"/>
      <c r="G592" s="25"/>
      <c r="H592" s="25"/>
      <c r="I592" s="25"/>
      <c r="J592" s="25"/>
      <c r="K592" s="25"/>
      <c r="L592" s="25"/>
      <c r="M592" s="25"/>
      <c r="N592" s="25"/>
      <c r="O592" s="25"/>
      <c r="P592" s="25"/>
      <c r="Q592" s="25"/>
      <c r="R592" s="25"/>
      <c r="S592" s="25"/>
      <c r="T592" s="25"/>
      <c r="U592" s="25"/>
      <c r="V592" s="27"/>
      <c r="W592" s="27"/>
      <c r="X592" s="30"/>
      <c r="Y592" s="30"/>
      <c r="Z592" s="26"/>
      <c r="AA592" s="26"/>
      <c r="AB592" s="26"/>
      <c r="AC592" s="26"/>
      <c r="AD592" s="26"/>
      <c r="AE592" s="26"/>
      <c r="AF592" s="26"/>
      <c r="AG592" s="25"/>
      <c r="AH592" s="25"/>
      <c r="AI592" s="25"/>
      <c r="AJ592" s="25"/>
      <c r="AK592" s="25"/>
      <c r="AL592" s="25"/>
      <c r="AM592" s="25"/>
      <c r="AN592" s="25"/>
      <c r="AO592" s="25"/>
      <c r="AP592" s="25"/>
      <c r="AQ592" s="25"/>
      <c r="AR592" s="25"/>
      <c r="AS592" s="25"/>
      <c r="AT592" s="25"/>
      <c r="AU592" s="25"/>
      <c r="AV592" s="25"/>
      <c r="AW592" s="25"/>
      <c r="AX592" s="25"/>
      <c r="AY592" s="25"/>
      <c r="AZ592" s="25"/>
      <c r="BA592" s="25"/>
      <c r="BB592" s="25"/>
      <c r="BC592" s="25"/>
      <c r="BD592" s="26"/>
      <c r="BE592" s="26"/>
      <c r="BF592" s="26"/>
      <c r="BG592" s="26"/>
      <c r="BH592" s="26"/>
      <c r="BI592" s="26"/>
    </row>
    <row r="593" spans="1:61" ht="14.25" customHeight="1" x14ac:dyDescent="0.25">
      <c r="A593" s="25"/>
      <c r="B593" s="25"/>
      <c r="C593" s="25"/>
      <c r="D593" s="25"/>
      <c r="E593" s="25"/>
      <c r="F593" s="25"/>
      <c r="G593" s="25"/>
      <c r="H593" s="25"/>
      <c r="I593" s="25"/>
      <c r="J593" s="25"/>
      <c r="K593" s="25"/>
      <c r="L593" s="25"/>
      <c r="M593" s="25"/>
      <c r="N593" s="25"/>
      <c r="O593" s="25"/>
      <c r="P593" s="25"/>
      <c r="Q593" s="25"/>
      <c r="R593" s="25"/>
      <c r="S593" s="25"/>
      <c r="T593" s="25"/>
      <c r="U593" s="25"/>
      <c r="V593" s="27"/>
      <c r="W593" s="27"/>
      <c r="X593" s="30"/>
      <c r="Y593" s="30"/>
      <c r="Z593" s="26"/>
      <c r="AA593" s="26"/>
      <c r="AB593" s="26"/>
      <c r="AC593" s="26"/>
      <c r="AD593" s="26"/>
      <c r="AE593" s="26"/>
      <c r="AF593" s="26"/>
      <c r="AG593" s="25"/>
      <c r="AH593" s="25"/>
      <c r="AI593" s="25"/>
      <c r="AJ593" s="25"/>
      <c r="AK593" s="25"/>
      <c r="AL593" s="25"/>
      <c r="AM593" s="25"/>
      <c r="AN593" s="25"/>
      <c r="AO593" s="25"/>
      <c r="AP593" s="25"/>
      <c r="AQ593" s="25"/>
      <c r="AR593" s="25"/>
      <c r="AS593" s="25"/>
      <c r="AT593" s="25"/>
      <c r="AU593" s="25"/>
      <c r="AV593" s="25"/>
      <c r="AW593" s="25"/>
      <c r="AX593" s="25"/>
      <c r="AY593" s="25"/>
      <c r="AZ593" s="25"/>
      <c r="BA593" s="25"/>
      <c r="BB593" s="25"/>
      <c r="BC593" s="25"/>
      <c r="BD593" s="26"/>
      <c r="BE593" s="26"/>
      <c r="BF593" s="26"/>
      <c r="BG593" s="26"/>
      <c r="BH593" s="26"/>
      <c r="BI593" s="26"/>
    </row>
    <row r="594" spans="1:61" ht="14.25" customHeight="1" x14ac:dyDescent="0.25">
      <c r="A594" s="25"/>
      <c r="B594" s="25"/>
      <c r="C594" s="25"/>
      <c r="D594" s="25"/>
      <c r="E594" s="25"/>
      <c r="F594" s="25"/>
      <c r="G594" s="25"/>
      <c r="H594" s="25"/>
      <c r="I594" s="25"/>
      <c r="J594" s="25"/>
      <c r="K594" s="25"/>
      <c r="L594" s="25"/>
      <c r="M594" s="25"/>
      <c r="N594" s="25"/>
      <c r="O594" s="25"/>
      <c r="P594" s="25"/>
      <c r="Q594" s="25"/>
      <c r="R594" s="25"/>
      <c r="S594" s="25"/>
      <c r="T594" s="25"/>
      <c r="U594" s="25"/>
      <c r="V594" s="27"/>
      <c r="W594" s="27"/>
      <c r="X594" s="30"/>
      <c r="Y594" s="30"/>
      <c r="Z594" s="26"/>
      <c r="AA594" s="26"/>
      <c r="AB594" s="26"/>
      <c r="AC594" s="26"/>
      <c r="AD594" s="26"/>
      <c r="AE594" s="26"/>
      <c r="AF594" s="26"/>
      <c r="AG594" s="25"/>
      <c r="AH594" s="25"/>
      <c r="AI594" s="25"/>
      <c r="AJ594" s="25"/>
      <c r="AK594" s="25"/>
      <c r="AL594" s="25"/>
      <c r="AM594" s="25"/>
      <c r="AN594" s="25"/>
      <c r="AO594" s="25"/>
      <c r="AP594" s="25"/>
      <c r="AQ594" s="25"/>
      <c r="AR594" s="25"/>
      <c r="AS594" s="25"/>
      <c r="AT594" s="25"/>
      <c r="AU594" s="25"/>
      <c r="AV594" s="25"/>
      <c r="AW594" s="25"/>
      <c r="AX594" s="25"/>
      <c r="AY594" s="25"/>
      <c r="AZ594" s="25"/>
      <c r="BA594" s="25"/>
      <c r="BB594" s="25"/>
      <c r="BC594" s="25"/>
      <c r="BD594" s="26"/>
      <c r="BE594" s="26"/>
      <c r="BF594" s="26"/>
      <c r="BG594" s="26"/>
      <c r="BH594" s="26"/>
      <c r="BI594" s="26"/>
    </row>
    <row r="595" spans="1:61" ht="14.25" customHeight="1" x14ac:dyDescent="0.25">
      <c r="A595" s="25"/>
      <c r="B595" s="25"/>
      <c r="C595" s="25"/>
      <c r="D595" s="25"/>
      <c r="E595" s="25"/>
      <c r="F595" s="25"/>
      <c r="G595" s="25"/>
      <c r="H595" s="25"/>
      <c r="I595" s="25"/>
      <c r="J595" s="25"/>
      <c r="K595" s="25"/>
      <c r="L595" s="25"/>
      <c r="M595" s="25"/>
      <c r="N595" s="25"/>
      <c r="O595" s="25"/>
      <c r="P595" s="25"/>
      <c r="Q595" s="25"/>
      <c r="R595" s="25"/>
      <c r="S595" s="25"/>
      <c r="T595" s="25"/>
      <c r="U595" s="25"/>
      <c r="V595" s="27"/>
      <c r="W595" s="27"/>
      <c r="X595" s="30"/>
      <c r="Y595" s="30"/>
      <c r="Z595" s="26"/>
      <c r="AA595" s="26"/>
      <c r="AB595" s="26"/>
      <c r="AC595" s="26"/>
      <c r="AD595" s="26"/>
      <c r="AE595" s="26"/>
      <c r="AF595" s="26"/>
      <c r="AG595" s="25"/>
      <c r="AH595" s="25"/>
      <c r="AI595" s="25"/>
      <c r="AJ595" s="25"/>
      <c r="AK595" s="25"/>
      <c r="AL595" s="25"/>
      <c r="AM595" s="25"/>
      <c r="AN595" s="25"/>
      <c r="AO595" s="25"/>
      <c r="AP595" s="25"/>
      <c r="AQ595" s="25"/>
      <c r="AR595" s="25"/>
      <c r="AS595" s="25"/>
      <c r="AT595" s="25"/>
      <c r="AU595" s="25"/>
      <c r="AV595" s="25"/>
      <c r="AW595" s="25"/>
      <c r="AX595" s="25"/>
      <c r="AY595" s="25"/>
      <c r="AZ595" s="25"/>
      <c r="BA595" s="25"/>
      <c r="BB595" s="25"/>
      <c r="BC595" s="25"/>
      <c r="BD595" s="26"/>
      <c r="BE595" s="26"/>
      <c r="BF595" s="26"/>
      <c r="BG595" s="26"/>
      <c r="BH595" s="26"/>
      <c r="BI595" s="26"/>
    </row>
    <row r="596" spans="1:61" ht="14.25" customHeight="1" x14ac:dyDescent="0.25">
      <c r="A596" s="25"/>
      <c r="B596" s="25"/>
      <c r="C596" s="25"/>
      <c r="D596" s="25"/>
      <c r="E596" s="25"/>
      <c r="F596" s="25"/>
      <c r="G596" s="25"/>
      <c r="H596" s="25"/>
      <c r="I596" s="25"/>
      <c r="J596" s="25"/>
      <c r="K596" s="25"/>
      <c r="L596" s="25"/>
      <c r="M596" s="25"/>
      <c r="N596" s="25"/>
      <c r="O596" s="25"/>
      <c r="P596" s="25"/>
      <c r="Q596" s="25"/>
      <c r="R596" s="25"/>
      <c r="S596" s="25"/>
      <c r="T596" s="25"/>
      <c r="U596" s="25"/>
      <c r="V596" s="27"/>
      <c r="W596" s="27"/>
      <c r="X596" s="30"/>
      <c r="Y596" s="30"/>
      <c r="Z596" s="26"/>
      <c r="AA596" s="26"/>
      <c r="AB596" s="26"/>
      <c r="AC596" s="26"/>
      <c r="AD596" s="26"/>
      <c r="AE596" s="26"/>
      <c r="AF596" s="26"/>
      <c r="AG596" s="25"/>
      <c r="AH596" s="25"/>
      <c r="AI596" s="25"/>
      <c r="AJ596" s="25"/>
      <c r="AK596" s="25"/>
      <c r="AL596" s="25"/>
      <c r="AM596" s="25"/>
      <c r="AN596" s="25"/>
      <c r="AO596" s="25"/>
      <c r="AP596" s="25"/>
      <c r="AQ596" s="25"/>
      <c r="AR596" s="25"/>
      <c r="AS596" s="25"/>
      <c r="AT596" s="25"/>
      <c r="AU596" s="25"/>
      <c r="AV596" s="25"/>
      <c r="AW596" s="25"/>
      <c r="AX596" s="25"/>
      <c r="AY596" s="25"/>
      <c r="AZ596" s="25"/>
      <c r="BA596" s="25"/>
      <c r="BB596" s="25"/>
      <c r="BC596" s="25"/>
      <c r="BD596" s="26"/>
      <c r="BE596" s="26"/>
      <c r="BF596" s="26"/>
      <c r="BG596" s="26"/>
      <c r="BH596" s="26"/>
      <c r="BI596" s="26"/>
    </row>
    <row r="597" spans="1:61" ht="14.25" customHeight="1" x14ac:dyDescent="0.25">
      <c r="A597" s="25"/>
      <c r="B597" s="25"/>
      <c r="C597" s="25"/>
      <c r="D597" s="25"/>
      <c r="E597" s="25"/>
      <c r="F597" s="25"/>
      <c r="G597" s="25"/>
      <c r="H597" s="25"/>
      <c r="I597" s="25"/>
      <c r="J597" s="25"/>
      <c r="K597" s="25"/>
      <c r="L597" s="25"/>
      <c r="M597" s="25"/>
      <c r="N597" s="25"/>
      <c r="O597" s="25"/>
      <c r="P597" s="25"/>
      <c r="Q597" s="25"/>
      <c r="R597" s="25"/>
      <c r="S597" s="25"/>
      <c r="T597" s="25"/>
      <c r="U597" s="25"/>
      <c r="V597" s="27"/>
      <c r="W597" s="27"/>
      <c r="X597" s="30"/>
      <c r="Y597" s="30"/>
      <c r="Z597" s="26"/>
      <c r="AA597" s="26"/>
      <c r="AB597" s="26"/>
      <c r="AC597" s="26"/>
      <c r="AD597" s="26"/>
      <c r="AE597" s="26"/>
      <c r="AF597" s="26"/>
      <c r="AG597" s="25"/>
      <c r="AH597" s="25"/>
      <c r="AI597" s="25"/>
      <c r="AJ597" s="25"/>
      <c r="AK597" s="25"/>
      <c r="AL597" s="25"/>
      <c r="AM597" s="25"/>
      <c r="AN597" s="25"/>
      <c r="AO597" s="25"/>
      <c r="AP597" s="25"/>
      <c r="AQ597" s="25"/>
      <c r="AR597" s="25"/>
      <c r="AS597" s="25"/>
      <c r="AT597" s="25"/>
      <c r="AU597" s="25"/>
      <c r="AV597" s="25"/>
      <c r="AW597" s="25"/>
      <c r="AX597" s="25"/>
      <c r="AY597" s="25"/>
      <c r="AZ597" s="25"/>
      <c r="BA597" s="25"/>
      <c r="BB597" s="25"/>
      <c r="BC597" s="25"/>
      <c r="BD597" s="26"/>
      <c r="BE597" s="26"/>
      <c r="BF597" s="26"/>
      <c r="BG597" s="26"/>
      <c r="BH597" s="26"/>
      <c r="BI597" s="26"/>
    </row>
    <row r="598" spans="1:61" ht="14.25" customHeight="1" x14ac:dyDescent="0.25">
      <c r="A598" s="25"/>
      <c r="B598" s="25"/>
      <c r="C598" s="25"/>
      <c r="D598" s="25"/>
      <c r="E598" s="25"/>
      <c r="F598" s="25"/>
      <c r="G598" s="25"/>
      <c r="H598" s="25"/>
      <c r="I598" s="25"/>
      <c r="J598" s="25"/>
      <c r="K598" s="25"/>
      <c r="L598" s="25"/>
      <c r="M598" s="25"/>
      <c r="N598" s="25"/>
      <c r="O598" s="25"/>
      <c r="P598" s="25"/>
      <c r="Q598" s="25"/>
      <c r="R598" s="25"/>
      <c r="S598" s="25"/>
      <c r="T598" s="25"/>
      <c r="U598" s="25"/>
      <c r="V598" s="27"/>
      <c r="W598" s="27"/>
      <c r="X598" s="30"/>
      <c r="Y598" s="30"/>
      <c r="Z598" s="26"/>
      <c r="AA598" s="26"/>
      <c r="AB598" s="26"/>
      <c r="AC598" s="26"/>
      <c r="AD598" s="26"/>
      <c r="AE598" s="26"/>
      <c r="AF598" s="26"/>
      <c r="AG598" s="25"/>
      <c r="AH598" s="25"/>
      <c r="AI598" s="25"/>
      <c r="AJ598" s="25"/>
      <c r="AK598" s="25"/>
      <c r="AL598" s="25"/>
      <c r="AM598" s="25"/>
      <c r="AN598" s="25"/>
      <c r="AO598" s="25"/>
      <c r="AP598" s="25"/>
      <c r="AQ598" s="25"/>
      <c r="AR598" s="25"/>
      <c r="AS598" s="25"/>
      <c r="AT598" s="25"/>
      <c r="AU598" s="25"/>
      <c r="AV598" s="25"/>
      <c r="AW598" s="25"/>
      <c r="AX598" s="25"/>
      <c r="AY598" s="25"/>
      <c r="AZ598" s="25"/>
      <c r="BA598" s="25"/>
      <c r="BB598" s="25"/>
      <c r="BC598" s="25"/>
      <c r="BD598" s="26"/>
      <c r="BE598" s="26"/>
      <c r="BF598" s="26"/>
      <c r="BG598" s="26"/>
      <c r="BH598" s="26"/>
      <c r="BI598" s="26"/>
    </row>
    <row r="599" spans="1:61" ht="14.25" customHeight="1" x14ac:dyDescent="0.25">
      <c r="A599" s="25"/>
      <c r="B599" s="25"/>
      <c r="C599" s="25"/>
      <c r="D599" s="25"/>
      <c r="E599" s="25"/>
      <c r="F599" s="25"/>
      <c r="G599" s="25"/>
      <c r="H599" s="25"/>
      <c r="I599" s="25"/>
      <c r="J599" s="25"/>
      <c r="K599" s="25"/>
      <c r="L599" s="25"/>
      <c r="M599" s="25"/>
      <c r="N599" s="25"/>
      <c r="O599" s="25"/>
      <c r="P599" s="25"/>
      <c r="Q599" s="25"/>
      <c r="R599" s="25"/>
      <c r="S599" s="25"/>
      <c r="T599" s="25"/>
      <c r="U599" s="25"/>
      <c r="V599" s="27"/>
      <c r="W599" s="27"/>
      <c r="X599" s="30"/>
      <c r="Y599" s="30"/>
      <c r="Z599" s="26"/>
      <c r="AA599" s="26"/>
      <c r="AB599" s="26"/>
      <c r="AC599" s="26"/>
      <c r="AD599" s="26"/>
      <c r="AE599" s="26"/>
      <c r="AF599" s="26"/>
      <c r="AG599" s="25"/>
      <c r="AH599" s="25"/>
      <c r="AI599" s="25"/>
      <c r="AJ599" s="25"/>
      <c r="AK599" s="25"/>
      <c r="AL599" s="25"/>
      <c r="AM599" s="25"/>
      <c r="AN599" s="25"/>
      <c r="AO599" s="25"/>
      <c r="AP599" s="25"/>
      <c r="AQ599" s="25"/>
      <c r="AR599" s="25"/>
      <c r="AS599" s="25"/>
      <c r="AT599" s="25"/>
      <c r="AU599" s="25"/>
      <c r="AV599" s="25"/>
      <c r="AW599" s="25"/>
      <c r="AX599" s="25"/>
      <c r="AY599" s="25"/>
      <c r="AZ599" s="25"/>
      <c r="BA599" s="25"/>
      <c r="BB599" s="25"/>
      <c r="BC599" s="25"/>
      <c r="BD599" s="26"/>
      <c r="BE599" s="26"/>
      <c r="BF599" s="26"/>
      <c r="BG599" s="26"/>
      <c r="BH599" s="26"/>
      <c r="BI599" s="26"/>
    </row>
    <row r="600" spans="1:61" ht="14.25" customHeight="1" x14ac:dyDescent="0.25">
      <c r="A600" s="25"/>
      <c r="B600" s="25"/>
      <c r="C600" s="25"/>
      <c r="D600" s="25"/>
      <c r="E600" s="25"/>
      <c r="F600" s="25"/>
      <c r="G600" s="25"/>
      <c r="H600" s="25"/>
      <c r="I600" s="25"/>
      <c r="J600" s="25"/>
      <c r="K600" s="25"/>
      <c r="L600" s="25"/>
      <c r="M600" s="25"/>
      <c r="N600" s="25"/>
      <c r="O600" s="25"/>
      <c r="P600" s="25"/>
      <c r="Q600" s="25"/>
      <c r="R600" s="25"/>
      <c r="S600" s="25"/>
      <c r="T600" s="25"/>
      <c r="U600" s="25"/>
      <c r="V600" s="27"/>
      <c r="W600" s="27"/>
      <c r="X600" s="30"/>
      <c r="Y600" s="30"/>
      <c r="Z600" s="26"/>
      <c r="AA600" s="26"/>
      <c r="AB600" s="26"/>
      <c r="AC600" s="26"/>
      <c r="AD600" s="26"/>
      <c r="AE600" s="26"/>
      <c r="AF600" s="26"/>
      <c r="AG600" s="25"/>
      <c r="AH600" s="25"/>
      <c r="AI600" s="25"/>
      <c r="AJ600" s="25"/>
      <c r="AK600" s="25"/>
      <c r="AL600" s="25"/>
      <c r="AM600" s="25"/>
      <c r="AN600" s="25"/>
      <c r="AO600" s="25"/>
      <c r="AP600" s="25"/>
      <c r="AQ600" s="25"/>
      <c r="AR600" s="25"/>
      <c r="AS600" s="25"/>
      <c r="AT600" s="25"/>
      <c r="AU600" s="25"/>
      <c r="AV600" s="25"/>
      <c r="AW600" s="25"/>
      <c r="AX600" s="25"/>
      <c r="AY600" s="25"/>
      <c r="AZ600" s="25"/>
      <c r="BA600" s="25"/>
      <c r="BB600" s="25"/>
      <c r="BC600" s="25"/>
      <c r="BD600" s="26"/>
      <c r="BE600" s="26"/>
      <c r="BF600" s="26"/>
      <c r="BG600" s="26"/>
      <c r="BH600" s="26"/>
      <c r="BI600" s="26"/>
    </row>
    <row r="601" spans="1:61" ht="14.25" customHeight="1" x14ac:dyDescent="0.25">
      <c r="A601" s="25"/>
      <c r="B601" s="25"/>
      <c r="C601" s="25"/>
      <c r="D601" s="25"/>
      <c r="E601" s="25"/>
      <c r="F601" s="25"/>
      <c r="G601" s="25"/>
      <c r="H601" s="25"/>
      <c r="I601" s="25"/>
      <c r="J601" s="25"/>
      <c r="K601" s="25"/>
      <c r="L601" s="25"/>
      <c r="M601" s="25"/>
      <c r="N601" s="25"/>
      <c r="O601" s="25"/>
      <c r="P601" s="25"/>
      <c r="Q601" s="25"/>
      <c r="R601" s="25"/>
      <c r="S601" s="25"/>
      <c r="T601" s="25"/>
      <c r="U601" s="25"/>
      <c r="V601" s="27"/>
      <c r="W601" s="27"/>
      <c r="X601" s="30"/>
      <c r="Y601" s="30"/>
      <c r="Z601" s="26"/>
      <c r="AA601" s="26"/>
      <c r="AB601" s="26"/>
      <c r="AC601" s="26"/>
      <c r="AD601" s="26"/>
      <c r="AE601" s="26"/>
      <c r="AF601" s="26"/>
      <c r="AG601" s="25"/>
      <c r="AH601" s="25"/>
      <c r="AI601" s="25"/>
      <c r="AJ601" s="25"/>
      <c r="AK601" s="25"/>
      <c r="AL601" s="25"/>
      <c r="AM601" s="25"/>
      <c r="AN601" s="25"/>
      <c r="AO601" s="25"/>
      <c r="AP601" s="25"/>
      <c r="AQ601" s="25"/>
      <c r="AR601" s="25"/>
      <c r="AS601" s="25"/>
      <c r="AT601" s="25"/>
      <c r="AU601" s="25"/>
      <c r="AV601" s="25"/>
      <c r="AW601" s="25"/>
      <c r="AX601" s="25"/>
      <c r="AY601" s="25"/>
      <c r="AZ601" s="25"/>
      <c r="BA601" s="25"/>
      <c r="BB601" s="25"/>
      <c r="BC601" s="25"/>
      <c r="BD601" s="26"/>
      <c r="BE601" s="26"/>
      <c r="BF601" s="26"/>
      <c r="BG601" s="26"/>
      <c r="BH601" s="26"/>
      <c r="BI601" s="26"/>
    </row>
    <row r="602" spans="1:61" ht="14.25" customHeight="1" x14ac:dyDescent="0.25">
      <c r="A602" s="25"/>
      <c r="B602" s="25"/>
      <c r="C602" s="25"/>
      <c r="D602" s="25"/>
      <c r="E602" s="25"/>
      <c r="F602" s="25"/>
      <c r="G602" s="25"/>
      <c r="H602" s="25"/>
      <c r="I602" s="25"/>
      <c r="J602" s="25"/>
      <c r="K602" s="25"/>
      <c r="L602" s="25"/>
      <c r="M602" s="25"/>
      <c r="N602" s="25"/>
      <c r="O602" s="25"/>
      <c r="P602" s="25"/>
      <c r="Q602" s="25"/>
      <c r="R602" s="25"/>
      <c r="S602" s="25"/>
      <c r="T602" s="25"/>
      <c r="U602" s="25"/>
      <c r="V602" s="27"/>
      <c r="W602" s="27"/>
      <c r="X602" s="30"/>
      <c r="Y602" s="30"/>
      <c r="Z602" s="26"/>
      <c r="AA602" s="26"/>
      <c r="AB602" s="26"/>
      <c r="AC602" s="26"/>
      <c r="AD602" s="26"/>
      <c r="AE602" s="26"/>
      <c r="AF602" s="26"/>
      <c r="AG602" s="25"/>
      <c r="AH602" s="25"/>
      <c r="AI602" s="25"/>
      <c r="AJ602" s="25"/>
      <c r="AK602" s="25"/>
      <c r="AL602" s="25"/>
      <c r="AM602" s="25"/>
      <c r="AN602" s="25"/>
      <c r="AO602" s="25"/>
      <c r="AP602" s="25"/>
      <c r="AQ602" s="25"/>
      <c r="AR602" s="25"/>
      <c r="AS602" s="25"/>
      <c r="AT602" s="25"/>
      <c r="AU602" s="25"/>
      <c r="AV602" s="25"/>
      <c r="AW602" s="25"/>
      <c r="AX602" s="25"/>
      <c r="AY602" s="25"/>
      <c r="AZ602" s="25"/>
      <c r="BA602" s="25"/>
      <c r="BB602" s="25"/>
      <c r="BC602" s="25"/>
      <c r="BD602" s="26"/>
      <c r="BE602" s="26"/>
      <c r="BF602" s="26"/>
      <c r="BG602" s="26"/>
      <c r="BH602" s="26"/>
      <c r="BI602" s="26"/>
    </row>
    <row r="603" spans="1:61" ht="14.25" customHeight="1" x14ac:dyDescent="0.25">
      <c r="A603" s="25"/>
      <c r="B603" s="25"/>
      <c r="C603" s="25"/>
      <c r="D603" s="25"/>
      <c r="E603" s="25"/>
      <c r="F603" s="25"/>
      <c r="G603" s="25"/>
      <c r="H603" s="25"/>
      <c r="I603" s="25"/>
      <c r="J603" s="25"/>
      <c r="K603" s="25"/>
      <c r="L603" s="25"/>
      <c r="M603" s="25"/>
      <c r="N603" s="25"/>
      <c r="O603" s="25"/>
      <c r="P603" s="25"/>
      <c r="Q603" s="25"/>
      <c r="R603" s="25"/>
      <c r="S603" s="25"/>
      <c r="T603" s="25"/>
      <c r="U603" s="25"/>
      <c r="V603" s="27"/>
      <c r="W603" s="27"/>
      <c r="X603" s="30"/>
      <c r="Y603" s="30"/>
      <c r="Z603" s="26"/>
      <c r="AA603" s="26"/>
      <c r="AB603" s="26"/>
      <c r="AC603" s="26"/>
      <c r="AD603" s="26"/>
      <c r="AE603" s="26"/>
      <c r="AF603" s="26"/>
      <c r="AG603" s="25"/>
      <c r="AH603" s="25"/>
      <c r="AI603" s="25"/>
      <c r="AJ603" s="25"/>
      <c r="AK603" s="25"/>
      <c r="AL603" s="25"/>
      <c r="AM603" s="25"/>
      <c r="AN603" s="25"/>
      <c r="AO603" s="25"/>
      <c r="AP603" s="25"/>
      <c r="AQ603" s="25"/>
      <c r="AR603" s="25"/>
      <c r="AS603" s="25"/>
      <c r="AT603" s="25"/>
      <c r="AU603" s="25"/>
      <c r="AV603" s="25"/>
      <c r="AW603" s="25"/>
      <c r="AX603" s="25"/>
      <c r="AY603" s="25"/>
      <c r="AZ603" s="25"/>
      <c r="BA603" s="25"/>
      <c r="BB603" s="25"/>
      <c r="BC603" s="25"/>
      <c r="BD603" s="26"/>
      <c r="BE603" s="26"/>
      <c r="BF603" s="26"/>
      <c r="BG603" s="26"/>
      <c r="BH603" s="26"/>
      <c r="BI603" s="26"/>
    </row>
    <row r="604" spans="1:61" ht="14.25" customHeight="1" x14ac:dyDescent="0.25">
      <c r="A604" s="25"/>
      <c r="B604" s="25"/>
      <c r="C604" s="25"/>
      <c r="D604" s="25"/>
      <c r="E604" s="25"/>
      <c r="F604" s="25"/>
      <c r="G604" s="25"/>
      <c r="H604" s="25"/>
      <c r="I604" s="25"/>
      <c r="J604" s="25"/>
      <c r="K604" s="25"/>
      <c r="L604" s="25"/>
      <c r="M604" s="25"/>
      <c r="N604" s="25"/>
      <c r="O604" s="25"/>
      <c r="P604" s="25"/>
      <c r="Q604" s="25"/>
      <c r="R604" s="25"/>
      <c r="S604" s="25"/>
      <c r="T604" s="25"/>
      <c r="U604" s="25"/>
      <c r="V604" s="27"/>
      <c r="W604" s="27"/>
      <c r="X604" s="30"/>
      <c r="Y604" s="30"/>
      <c r="Z604" s="26"/>
      <c r="AA604" s="26"/>
      <c r="AB604" s="26"/>
      <c r="AC604" s="26"/>
      <c r="AD604" s="26"/>
      <c r="AE604" s="26"/>
      <c r="AF604" s="26"/>
      <c r="AG604" s="25"/>
      <c r="AH604" s="25"/>
      <c r="AI604" s="25"/>
      <c r="AJ604" s="25"/>
      <c r="AK604" s="25"/>
      <c r="AL604" s="25"/>
      <c r="AM604" s="25"/>
      <c r="AN604" s="25"/>
      <c r="AO604" s="25"/>
      <c r="AP604" s="25"/>
      <c r="AQ604" s="25"/>
      <c r="AR604" s="25"/>
      <c r="AS604" s="25"/>
      <c r="AT604" s="25"/>
      <c r="AU604" s="25"/>
      <c r="AV604" s="25"/>
      <c r="AW604" s="25"/>
      <c r="AX604" s="25"/>
      <c r="AY604" s="25"/>
      <c r="AZ604" s="25"/>
      <c r="BA604" s="25"/>
      <c r="BB604" s="25"/>
      <c r="BC604" s="25"/>
      <c r="BD604" s="26"/>
      <c r="BE604" s="26"/>
      <c r="BF604" s="26"/>
      <c r="BG604" s="26"/>
      <c r="BH604" s="26"/>
      <c r="BI604" s="26"/>
    </row>
    <row r="605" spans="1:61" ht="14.25" customHeight="1" x14ac:dyDescent="0.25">
      <c r="A605" s="25"/>
      <c r="B605" s="25"/>
      <c r="C605" s="25"/>
      <c r="D605" s="25"/>
      <c r="E605" s="25"/>
      <c r="F605" s="25"/>
      <c r="G605" s="25"/>
      <c r="H605" s="25"/>
      <c r="I605" s="25"/>
      <c r="J605" s="25"/>
      <c r="K605" s="25"/>
      <c r="L605" s="25"/>
      <c r="M605" s="25"/>
      <c r="N605" s="25"/>
      <c r="O605" s="25"/>
      <c r="P605" s="25"/>
      <c r="Q605" s="25"/>
      <c r="R605" s="25"/>
      <c r="S605" s="25"/>
      <c r="T605" s="25"/>
      <c r="U605" s="25"/>
      <c r="V605" s="27"/>
      <c r="W605" s="27"/>
      <c r="X605" s="30"/>
      <c r="Y605" s="30"/>
      <c r="Z605" s="26"/>
      <c r="AA605" s="26"/>
      <c r="AB605" s="26"/>
      <c r="AC605" s="26"/>
      <c r="AD605" s="26"/>
      <c r="AE605" s="26"/>
      <c r="AF605" s="26"/>
      <c r="AG605" s="25"/>
      <c r="AH605" s="25"/>
      <c r="AI605" s="25"/>
      <c r="AJ605" s="25"/>
      <c r="AK605" s="25"/>
      <c r="AL605" s="25"/>
      <c r="AM605" s="25"/>
      <c r="AN605" s="25"/>
      <c r="AO605" s="25"/>
      <c r="AP605" s="25"/>
      <c r="AQ605" s="25"/>
      <c r="AR605" s="25"/>
      <c r="AS605" s="25"/>
      <c r="AT605" s="25"/>
      <c r="AU605" s="25"/>
      <c r="AV605" s="25"/>
      <c r="AW605" s="25"/>
      <c r="AX605" s="25"/>
      <c r="AY605" s="25"/>
      <c r="AZ605" s="25"/>
      <c r="BA605" s="25"/>
      <c r="BB605" s="25"/>
      <c r="BC605" s="25"/>
      <c r="BD605" s="26"/>
      <c r="BE605" s="26"/>
      <c r="BF605" s="26"/>
      <c r="BG605" s="26"/>
      <c r="BH605" s="26"/>
      <c r="BI605" s="26"/>
    </row>
    <row r="606" spans="1:61" ht="14.25" customHeight="1" x14ac:dyDescent="0.25">
      <c r="A606" s="25"/>
      <c r="B606" s="25"/>
      <c r="C606" s="25"/>
      <c r="D606" s="25"/>
      <c r="E606" s="25"/>
      <c r="F606" s="25"/>
      <c r="G606" s="25"/>
      <c r="H606" s="25"/>
      <c r="I606" s="25"/>
      <c r="J606" s="25"/>
      <c r="K606" s="25"/>
      <c r="L606" s="25"/>
      <c r="M606" s="25"/>
      <c r="N606" s="25"/>
      <c r="O606" s="25"/>
      <c r="P606" s="25"/>
      <c r="Q606" s="25"/>
      <c r="R606" s="25"/>
      <c r="S606" s="25"/>
      <c r="T606" s="25"/>
      <c r="U606" s="25"/>
      <c r="V606" s="27"/>
      <c r="W606" s="27"/>
      <c r="X606" s="30"/>
      <c r="Y606" s="30"/>
      <c r="Z606" s="26"/>
      <c r="AA606" s="26"/>
      <c r="AB606" s="26"/>
      <c r="AC606" s="26"/>
      <c r="AD606" s="26"/>
      <c r="AE606" s="26"/>
      <c r="AF606" s="26"/>
      <c r="AG606" s="25"/>
      <c r="AH606" s="25"/>
      <c r="AI606" s="25"/>
      <c r="AJ606" s="25"/>
      <c r="AK606" s="25"/>
      <c r="AL606" s="25"/>
      <c r="AM606" s="25"/>
      <c r="AN606" s="25"/>
      <c r="AO606" s="25"/>
      <c r="AP606" s="25"/>
      <c r="AQ606" s="25"/>
      <c r="AR606" s="25"/>
      <c r="AS606" s="25"/>
      <c r="AT606" s="25"/>
      <c r="AU606" s="25"/>
      <c r="AV606" s="25"/>
      <c r="AW606" s="25"/>
      <c r="AX606" s="25"/>
      <c r="AY606" s="25"/>
      <c r="AZ606" s="25"/>
      <c r="BA606" s="25"/>
      <c r="BB606" s="25"/>
      <c r="BC606" s="25"/>
      <c r="BD606" s="26"/>
      <c r="BE606" s="26"/>
      <c r="BF606" s="26"/>
      <c r="BG606" s="26"/>
      <c r="BH606" s="26"/>
      <c r="BI606" s="26"/>
    </row>
    <row r="607" spans="1:61" ht="14.25" customHeight="1" x14ac:dyDescent="0.25">
      <c r="A607" s="25"/>
      <c r="B607" s="25"/>
      <c r="C607" s="25"/>
      <c r="D607" s="25"/>
      <c r="E607" s="25"/>
      <c r="F607" s="25"/>
      <c r="G607" s="25"/>
      <c r="H607" s="25"/>
      <c r="I607" s="25"/>
      <c r="J607" s="25"/>
      <c r="K607" s="25"/>
      <c r="L607" s="25"/>
      <c r="M607" s="25"/>
      <c r="N607" s="25"/>
      <c r="O607" s="25"/>
      <c r="P607" s="25"/>
      <c r="Q607" s="25"/>
      <c r="R607" s="25"/>
      <c r="S607" s="25"/>
      <c r="T607" s="25"/>
      <c r="U607" s="25"/>
      <c r="V607" s="27"/>
      <c r="W607" s="27"/>
      <c r="X607" s="30"/>
      <c r="Y607" s="30"/>
      <c r="Z607" s="26"/>
      <c r="AA607" s="26"/>
      <c r="AB607" s="26"/>
      <c r="AC607" s="26"/>
      <c r="AD607" s="26"/>
      <c r="AE607" s="26"/>
      <c r="AF607" s="26"/>
      <c r="AG607" s="25"/>
      <c r="AH607" s="25"/>
      <c r="AI607" s="25"/>
      <c r="AJ607" s="25"/>
      <c r="AK607" s="25"/>
      <c r="AL607" s="25"/>
      <c r="AM607" s="25"/>
      <c r="AN607" s="25"/>
      <c r="AO607" s="25"/>
      <c r="AP607" s="25"/>
      <c r="AQ607" s="25"/>
      <c r="AR607" s="25"/>
      <c r="AS607" s="25"/>
      <c r="AT607" s="25"/>
      <c r="AU607" s="25"/>
      <c r="AV607" s="25"/>
      <c r="AW607" s="25"/>
      <c r="AX607" s="25"/>
      <c r="AY607" s="25"/>
      <c r="AZ607" s="25"/>
      <c r="BA607" s="25"/>
      <c r="BB607" s="25"/>
      <c r="BC607" s="25"/>
      <c r="BD607" s="26"/>
      <c r="BE607" s="26"/>
      <c r="BF607" s="26"/>
      <c r="BG607" s="26"/>
      <c r="BH607" s="26"/>
      <c r="BI607" s="26"/>
    </row>
    <row r="608" spans="1:61" ht="14.25" customHeight="1" x14ac:dyDescent="0.25">
      <c r="A608" s="25"/>
      <c r="B608" s="25"/>
      <c r="C608" s="25"/>
      <c r="D608" s="25"/>
      <c r="E608" s="25"/>
      <c r="F608" s="25"/>
      <c r="G608" s="25"/>
      <c r="H608" s="25"/>
      <c r="I608" s="25"/>
      <c r="J608" s="25"/>
      <c r="K608" s="25"/>
      <c r="L608" s="25"/>
      <c r="M608" s="25"/>
      <c r="N608" s="25"/>
      <c r="O608" s="25"/>
      <c r="P608" s="25"/>
      <c r="Q608" s="25"/>
      <c r="R608" s="25"/>
      <c r="S608" s="25"/>
      <c r="T608" s="25"/>
      <c r="U608" s="25"/>
      <c r="V608" s="27"/>
      <c r="W608" s="27"/>
      <c r="X608" s="30"/>
      <c r="Y608" s="30"/>
      <c r="Z608" s="26"/>
      <c r="AA608" s="26"/>
      <c r="AB608" s="26"/>
      <c r="AC608" s="26"/>
      <c r="AD608" s="26"/>
      <c r="AE608" s="26"/>
      <c r="AF608" s="26"/>
      <c r="AG608" s="25"/>
      <c r="AH608" s="25"/>
      <c r="AI608" s="25"/>
      <c r="AJ608" s="25"/>
      <c r="AK608" s="25"/>
      <c r="AL608" s="25"/>
      <c r="AM608" s="25"/>
      <c r="AN608" s="25"/>
      <c r="AO608" s="25"/>
      <c r="AP608" s="25"/>
      <c r="AQ608" s="25"/>
      <c r="AR608" s="25"/>
      <c r="AS608" s="25"/>
      <c r="AT608" s="25"/>
      <c r="AU608" s="25"/>
      <c r="AV608" s="25"/>
      <c r="AW608" s="25"/>
      <c r="AX608" s="25"/>
      <c r="AY608" s="25"/>
      <c r="AZ608" s="25"/>
      <c r="BA608" s="25"/>
      <c r="BB608" s="25"/>
      <c r="BC608" s="25"/>
      <c r="BD608" s="26"/>
      <c r="BE608" s="26"/>
      <c r="BF608" s="26"/>
      <c r="BG608" s="26"/>
      <c r="BH608" s="26"/>
      <c r="BI608" s="26"/>
    </row>
    <row r="609" spans="1:61" ht="14.25" customHeight="1" x14ac:dyDescent="0.25">
      <c r="A609" s="25"/>
      <c r="B609" s="25"/>
      <c r="C609" s="25"/>
      <c r="D609" s="25"/>
      <c r="E609" s="25"/>
      <c r="F609" s="25"/>
      <c r="G609" s="25"/>
      <c r="H609" s="25"/>
      <c r="I609" s="25"/>
      <c r="J609" s="25"/>
      <c r="K609" s="25"/>
      <c r="L609" s="25"/>
      <c r="M609" s="25"/>
      <c r="N609" s="25"/>
      <c r="O609" s="25"/>
      <c r="P609" s="25"/>
      <c r="Q609" s="25"/>
      <c r="R609" s="25"/>
      <c r="S609" s="25"/>
      <c r="T609" s="25"/>
      <c r="U609" s="25"/>
      <c r="V609" s="27"/>
      <c r="W609" s="27"/>
      <c r="X609" s="30"/>
      <c r="Y609" s="30"/>
      <c r="Z609" s="26"/>
      <c r="AA609" s="26"/>
      <c r="AB609" s="26"/>
      <c r="AC609" s="26"/>
      <c r="AD609" s="26"/>
      <c r="AE609" s="26"/>
      <c r="AF609" s="26"/>
      <c r="AG609" s="25"/>
      <c r="AH609" s="25"/>
      <c r="AI609" s="25"/>
      <c r="AJ609" s="25"/>
      <c r="AK609" s="25"/>
      <c r="AL609" s="25"/>
      <c r="AM609" s="25"/>
      <c r="AN609" s="25"/>
      <c r="AO609" s="25"/>
      <c r="AP609" s="25"/>
      <c r="AQ609" s="25"/>
      <c r="AR609" s="25"/>
      <c r="AS609" s="25"/>
      <c r="AT609" s="25"/>
      <c r="AU609" s="25"/>
      <c r="AV609" s="25"/>
      <c r="AW609" s="25"/>
      <c r="AX609" s="25"/>
      <c r="AY609" s="25"/>
      <c r="AZ609" s="25"/>
      <c r="BA609" s="25"/>
      <c r="BB609" s="25"/>
      <c r="BC609" s="25"/>
      <c r="BD609" s="26"/>
      <c r="BE609" s="26"/>
      <c r="BF609" s="26"/>
      <c r="BG609" s="26"/>
      <c r="BH609" s="26"/>
      <c r="BI609" s="26"/>
    </row>
    <row r="610" spans="1:61" ht="14.25" customHeight="1" x14ac:dyDescent="0.25">
      <c r="A610" s="25"/>
      <c r="B610" s="25"/>
      <c r="C610" s="25"/>
      <c r="D610" s="25"/>
      <c r="E610" s="25"/>
      <c r="F610" s="25"/>
      <c r="G610" s="25"/>
      <c r="H610" s="25"/>
      <c r="I610" s="25"/>
      <c r="J610" s="25"/>
      <c r="K610" s="25"/>
      <c r="L610" s="25"/>
      <c r="M610" s="25"/>
      <c r="N610" s="25"/>
      <c r="O610" s="25"/>
      <c r="P610" s="25"/>
      <c r="Q610" s="25"/>
      <c r="R610" s="25"/>
      <c r="S610" s="25"/>
      <c r="T610" s="25"/>
      <c r="U610" s="25"/>
      <c r="V610" s="27"/>
      <c r="W610" s="27"/>
      <c r="X610" s="30"/>
      <c r="Y610" s="30"/>
      <c r="Z610" s="26"/>
      <c r="AA610" s="26"/>
      <c r="AB610" s="26"/>
      <c r="AC610" s="26"/>
      <c r="AD610" s="26"/>
      <c r="AE610" s="26"/>
      <c r="AF610" s="26"/>
      <c r="AG610" s="25"/>
      <c r="AH610" s="25"/>
      <c r="AI610" s="25"/>
      <c r="AJ610" s="25"/>
      <c r="AK610" s="25"/>
      <c r="AL610" s="25"/>
      <c r="AM610" s="25"/>
      <c r="AN610" s="25"/>
      <c r="AO610" s="25"/>
      <c r="AP610" s="25"/>
      <c r="AQ610" s="25"/>
      <c r="AR610" s="25"/>
      <c r="AS610" s="25"/>
      <c r="AT610" s="25"/>
      <c r="AU610" s="25"/>
      <c r="AV610" s="25"/>
      <c r="AW610" s="25"/>
      <c r="AX610" s="25"/>
      <c r="AY610" s="25"/>
      <c r="AZ610" s="25"/>
      <c r="BA610" s="25"/>
      <c r="BB610" s="25"/>
      <c r="BC610" s="25"/>
      <c r="BD610" s="26"/>
      <c r="BE610" s="26"/>
      <c r="BF610" s="26"/>
      <c r="BG610" s="26"/>
      <c r="BH610" s="26"/>
      <c r="BI610" s="26"/>
    </row>
    <row r="611" spans="1:61" ht="14.25" customHeight="1" x14ac:dyDescent="0.25">
      <c r="A611" s="25"/>
      <c r="B611" s="25"/>
      <c r="C611" s="25"/>
      <c r="D611" s="25"/>
      <c r="E611" s="25"/>
      <c r="F611" s="25"/>
      <c r="G611" s="25"/>
      <c r="H611" s="25"/>
      <c r="I611" s="25"/>
      <c r="J611" s="25"/>
      <c r="K611" s="25"/>
      <c r="L611" s="25"/>
      <c r="M611" s="25"/>
      <c r="N611" s="25"/>
      <c r="O611" s="25"/>
      <c r="P611" s="25"/>
      <c r="Q611" s="25"/>
      <c r="R611" s="25"/>
      <c r="S611" s="25"/>
      <c r="T611" s="25"/>
      <c r="U611" s="25"/>
      <c r="V611" s="27"/>
      <c r="W611" s="27"/>
      <c r="X611" s="30"/>
      <c r="Y611" s="30"/>
      <c r="Z611" s="26"/>
      <c r="AA611" s="26"/>
      <c r="AB611" s="26"/>
      <c r="AC611" s="26"/>
      <c r="AD611" s="26"/>
      <c r="AE611" s="26"/>
      <c r="AF611" s="26"/>
      <c r="AG611" s="25"/>
      <c r="AH611" s="25"/>
      <c r="AI611" s="25"/>
      <c r="AJ611" s="25"/>
      <c r="AK611" s="25"/>
      <c r="AL611" s="25"/>
      <c r="AM611" s="25"/>
      <c r="AN611" s="25"/>
      <c r="AO611" s="25"/>
      <c r="AP611" s="25"/>
      <c r="AQ611" s="25"/>
      <c r="AR611" s="25"/>
      <c r="AS611" s="25"/>
      <c r="AT611" s="25"/>
      <c r="AU611" s="25"/>
      <c r="AV611" s="25"/>
      <c r="AW611" s="25"/>
      <c r="AX611" s="25"/>
      <c r="AY611" s="25"/>
      <c r="AZ611" s="25"/>
      <c r="BA611" s="25"/>
      <c r="BB611" s="25"/>
      <c r="BC611" s="25"/>
      <c r="BD611" s="26"/>
      <c r="BE611" s="26"/>
      <c r="BF611" s="26"/>
      <c r="BG611" s="26"/>
      <c r="BH611" s="26"/>
      <c r="BI611" s="26"/>
    </row>
    <row r="612" spans="1:61" ht="14.25" customHeight="1" x14ac:dyDescent="0.25">
      <c r="A612" s="25"/>
      <c r="B612" s="25"/>
      <c r="C612" s="25"/>
      <c r="D612" s="25"/>
      <c r="E612" s="25"/>
      <c r="F612" s="25"/>
      <c r="G612" s="25"/>
      <c r="H612" s="25"/>
      <c r="I612" s="25"/>
      <c r="J612" s="25"/>
      <c r="K612" s="25"/>
      <c r="L612" s="25"/>
      <c r="M612" s="25"/>
      <c r="N612" s="25"/>
      <c r="O612" s="25"/>
      <c r="P612" s="25"/>
      <c r="Q612" s="25"/>
      <c r="R612" s="25"/>
      <c r="S612" s="25"/>
      <c r="T612" s="25"/>
      <c r="U612" s="25"/>
      <c r="V612" s="27"/>
      <c r="W612" s="27"/>
      <c r="X612" s="30"/>
      <c r="Y612" s="30"/>
      <c r="Z612" s="26"/>
      <c r="AA612" s="26"/>
      <c r="AB612" s="26"/>
      <c r="AC612" s="26"/>
      <c r="AD612" s="26"/>
      <c r="AE612" s="26"/>
      <c r="AF612" s="26"/>
      <c r="AG612" s="25"/>
      <c r="AH612" s="25"/>
      <c r="AI612" s="25"/>
      <c r="AJ612" s="25"/>
      <c r="AK612" s="25"/>
      <c r="AL612" s="25"/>
      <c r="AM612" s="25"/>
      <c r="AN612" s="25"/>
      <c r="AO612" s="25"/>
      <c r="AP612" s="25"/>
      <c r="AQ612" s="25"/>
      <c r="AR612" s="25"/>
      <c r="AS612" s="25"/>
      <c r="AT612" s="25"/>
      <c r="AU612" s="25"/>
      <c r="AV612" s="25"/>
      <c r="AW612" s="25"/>
      <c r="AX612" s="25"/>
      <c r="AY612" s="25"/>
      <c r="AZ612" s="25"/>
      <c r="BA612" s="25"/>
      <c r="BB612" s="25"/>
      <c r="BC612" s="25"/>
      <c r="BD612" s="26"/>
      <c r="BE612" s="26"/>
      <c r="BF612" s="26"/>
      <c r="BG612" s="26"/>
      <c r="BH612" s="26"/>
      <c r="BI612" s="26"/>
    </row>
    <row r="613" spans="1:61" ht="14.25" customHeight="1" x14ac:dyDescent="0.25">
      <c r="A613" s="25"/>
      <c r="B613" s="25"/>
      <c r="C613" s="25"/>
      <c r="D613" s="25"/>
      <c r="E613" s="25"/>
      <c r="F613" s="25"/>
      <c r="G613" s="25"/>
      <c r="H613" s="25"/>
      <c r="I613" s="25"/>
      <c r="J613" s="25"/>
      <c r="K613" s="25"/>
      <c r="L613" s="25"/>
      <c r="M613" s="25"/>
      <c r="N613" s="25"/>
      <c r="O613" s="25"/>
      <c r="P613" s="25"/>
      <c r="Q613" s="25"/>
      <c r="R613" s="25"/>
      <c r="S613" s="25"/>
      <c r="T613" s="25"/>
      <c r="U613" s="25"/>
      <c r="V613" s="27"/>
      <c r="W613" s="27"/>
      <c r="X613" s="30"/>
      <c r="Y613" s="30"/>
      <c r="Z613" s="26"/>
      <c r="AA613" s="26"/>
      <c r="AB613" s="26"/>
      <c r="AC613" s="26"/>
      <c r="AD613" s="26"/>
      <c r="AE613" s="26"/>
      <c r="AF613" s="26"/>
      <c r="AG613" s="25"/>
      <c r="AH613" s="25"/>
      <c r="AI613" s="25"/>
      <c r="AJ613" s="25"/>
      <c r="AK613" s="25"/>
      <c r="AL613" s="25"/>
      <c r="AM613" s="25"/>
      <c r="AN613" s="25"/>
      <c r="AO613" s="25"/>
      <c r="AP613" s="25"/>
      <c r="AQ613" s="25"/>
      <c r="AR613" s="25"/>
      <c r="AS613" s="25"/>
      <c r="AT613" s="25"/>
      <c r="AU613" s="25"/>
      <c r="AV613" s="25"/>
      <c r="AW613" s="25"/>
      <c r="AX613" s="25"/>
      <c r="AY613" s="25"/>
      <c r="AZ613" s="25"/>
      <c r="BA613" s="25"/>
      <c r="BB613" s="25"/>
      <c r="BC613" s="25"/>
      <c r="BD613" s="26"/>
      <c r="BE613" s="26"/>
      <c r="BF613" s="26"/>
      <c r="BG613" s="26"/>
      <c r="BH613" s="26"/>
      <c r="BI613" s="26"/>
    </row>
    <row r="614" spans="1:61" ht="14.25" customHeight="1" x14ac:dyDescent="0.25">
      <c r="A614" s="25"/>
      <c r="B614" s="25"/>
      <c r="C614" s="25"/>
      <c r="D614" s="25"/>
      <c r="E614" s="25"/>
      <c r="F614" s="25"/>
      <c r="G614" s="25"/>
      <c r="H614" s="25"/>
      <c r="I614" s="25"/>
      <c r="J614" s="25"/>
      <c r="K614" s="25"/>
      <c r="L614" s="25"/>
      <c r="M614" s="25"/>
      <c r="N614" s="25"/>
      <c r="O614" s="25"/>
      <c r="P614" s="25"/>
      <c r="Q614" s="25"/>
      <c r="R614" s="25"/>
      <c r="S614" s="25"/>
      <c r="T614" s="25"/>
      <c r="U614" s="25"/>
      <c r="V614" s="27"/>
      <c r="W614" s="27"/>
      <c r="X614" s="30"/>
      <c r="Y614" s="30"/>
      <c r="Z614" s="26"/>
      <c r="AA614" s="26"/>
      <c r="AB614" s="26"/>
      <c r="AC614" s="26"/>
      <c r="AD614" s="26"/>
      <c r="AE614" s="26"/>
      <c r="AF614" s="26"/>
      <c r="AG614" s="25"/>
      <c r="AH614" s="25"/>
      <c r="AI614" s="25"/>
      <c r="AJ614" s="25"/>
      <c r="AK614" s="25"/>
      <c r="AL614" s="25"/>
      <c r="AM614" s="25"/>
      <c r="AN614" s="25"/>
      <c r="AO614" s="25"/>
      <c r="AP614" s="25"/>
      <c r="AQ614" s="25"/>
      <c r="AR614" s="25"/>
      <c r="AS614" s="25"/>
      <c r="AT614" s="25"/>
      <c r="AU614" s="25"/>
      <c r="AV614" s="25"/>
      <c r="AW614" s="25"/>
      <c r="AX614" s="25"/>
      <c r="AY614" s="25"/>
      <c r="AZ614" s="25"/>
      <c r="BA614" s="25"/>
      <c r="BB614" s="25"/>
      <c r="BC614" s="25"/>
      <c r="BD614" s="26"/>
      <c r="BE614" s="26"/>
      <c r="BF614" s="26"/>
      <c r="BG614" s="26"/>
      <c r="BH614" s="26"/>
      <c r="BI614" s="26"/>
    </row>
    <row r="615" spans="1:61" ht="14.25" customHeight="1" x14ac:dyDescent="0.25">
      <c r="A615" s="25"/>
      <c r="B615" s="25"/>
      <c r="C615" s="25"/>
      <c r="D615" s="25"/>
      <c r="E615" s="25"/>
      <c r="F615" s="25"/>
      <c r="G615" s="25"/>
      <c r="H615" s="25"/>
      <c r="I615" s="25"/>
      <c r="J615" s="25"/>
      <c r="K615" s="25"/>
      <c r="L615" s="25"/>
      <c r="M615" s="25"/>
      <c r="N615" s="25"/>
      <c r="O615" s="25"/>
      <c r="P615" s="25"/>
      <c r="Q615" s="25"/>
      <c r="R615" s="25"/>
      <c r="S615" s="25"/>
      <c r="T615" s="25"/>
      <c r="U615" s="25"/>
      <c r="V615" s="27"/>
      <c r="W615" s="27"/>
      <c r="X615" s="30"/>
      <c r="Y615" s="30"/>
      <c r="Z615" s="26"/>
      <c r="AA615" s="26"/>
      <c r="AB615" s="26"/>
      <c r="AC615" s="26"/>
      <c r="AD615" s="26"/>
      <c r="AE615" s="26"/>
      <c r="AF615" s="26"/>
      <c r="AG615" s="25"/>
      <c r="AH615" s="25"/>
      <c r="AI615" s="25"/>
      <c r="AJ615" s="25"/>
      <c r="AK615" s="25"/>
      <c r="AL615" s="25"/>
      <c r="AM615" s="25"/>
      <c r="AN615" s="25"/>
      <c r="AO615" s="25"/>
      <c r="AP615" s="25"/>
      <c r="AQ615" s="25"/>
      <c r="AR615" s="25"/>
      <c r="AS615" s="25"/>
      <c r="AT615" s="25"/>
      <c r="AU615" s="25"/>
      <c r="AV615" s="25"/>
      <c r="AW615" s="25"/>
      <c r="AX615" s="25"/>
      <c r="AY615" s="25"/>
      <c r="AZ615" s="25"/>
      <c r="BA615" s="25"/>
      <c r="BB615" s="25"/>
      <c r="BC615" s="25"/>
      <c r="BD615" s="26"/>
      <c r="BE615" s="26"/>
      <c r="BF615" s="26"/>
      <c r="BG615" s="26"/>
      <c r="BH615" s="26"/>
      <c r="BI615" s="26"/>
    </row>
    <row r="616" spans="1:61" ht="14.25" customHeight="1" x14ac:dyDescent="0.25">
      <c r="A616" s="25"/>
      <c r="B616" s="25"/>
      <c r="C616" s="25"/>
      <c r="D616" s="25"/>
      <c r="E616" s="25"/>
      <c r="F616" s="25"/>
      <c r="G616" s="25"/>
      <c r="H616" s="25"/>
      <c r="I616" s="25"/>
      <c r="J616" s="25"/>
      <c r="K616" s="25"/>
      <c r="L616" s="25"/>
      <c r="M616" s="25"/>
      <c r="N616" s="25"/>
      <c r="O616" s="25"/>
      <c r="P616" s="25"/>
      <c r="Q616" s="25"/>
      <c r="R616" s="25"/>
      <c r="S616" s="25"/>
      <c r="T616" s="25"/>
      <c r="U616" s="25"/>
      <c r="V616" s="27"/>
      <c r="W616" s="27"/>
      <c r="X616" s="30"/>
      <c r="Y616" s="30"/>
      <c r="Z616" s="26"/>
      <c r="AA616" s="26"/>
      <c r="AB616" s="26"/>
      <c r="AC616" s="26"/>
      <c r="AD616" s="26"/>
      <c r="AE616" s="26"/>
      <c r="AF616" s="26"/>
      <c r="AG616" s="25"/>
      <c r="AH616" s="25"/>
      <c r="AI616" s="25"/>
      <c r="AJ616" s="25"/>
      <c r="AK616" s="25"/>
      <c r="AL616" s="25"/>
      <c r="AM616" s="25"/>
      <c r="AN616" s="25"/>
      <c r="AO616" s="25"/>
      <c r="AP616" s="25"/>
      <c r="AQ616" s="25"/>
      <c r="AR616" s="25"/>
      <c r="AS616" s="25"/>
      <c r="AT616" s="25"/>
      <c r="AU616" s="25"/>
      <c r="AV616" s="25"/>
      <c r="AW616" s="25"/>
      <c r="AX616" s="25"/>
      <c r="AY616" s="25"/>
      <c r="AZ616" s="25"/>
      <c r="BA616" s="25"/>
      <c r="BB616" s="25"/>
      <c r="BC616" s="25"/>
      <c r="BD616" s="26"/>
      <c r="BE616" s="26"/>
      <c r="BF616" s="26"/>
      <c r="BG616" s="26"/>
      <c r="BH616" s="26"/>
      <c r="BI616" s="26"/>
    </row>
    <row r="617" spans="1:61" ht="14.25" customHeight="1" x14ac:dyDescent="0.25">
      <c r="A617" s="25"/>
      <c r="B617" s="25"/>
      <c r="C617" s="25"/>
      <c r="D617" s="25"/>
      <c r="E617" s="25"/>
      <c r="F617" s="25"/>
      <c r="G617" s="25"/>
      <c r="H617" s="25"/>
      <c r="I617" s="25"/>
      <c r="J617" s="25"/>
      <c r="K617" s="25"/>
      <c r="L617" s="25"/>
      <c r="M617" s="25"/>
      <c r="N617" s="25"/>
      <c r="O617" s="25"/>
      <c r="P617" s="25"/>
      <c r="Q617" s="25"/>
      <c r="R617" s="25"/>
      <c r="S617" s="25"/>
      <c r="T617" s="25"/>
      <c r="U617" s="25"/>
      <c r="V617" s="27"/>
      <c r="W617" s="27"/>
      <c r="X617" s="30"/>
      <c r="Y617" s="30"/>
      <c r="Z617" s="26"/>
      <c r="AA617" s="26"/>
      <c r="AB617" s="26"/>
      <c r="AC617" s="26"/>
      <c r="AD617" s="26"/>
      <c r="AE617" s="26"/>
      <c r="AF617" s="26"/>
      <c r="AG617" s="25"/>
      <c r="AH617" s="25"/>
      <c r="AI617" s="25"/>
      <c r="AJ617" s="25"/>
      <c r="AK617" s="25"/>
      <c r="AL617" s="25"/>
      <c r="AM617" s="25"/>
      <c r="AN617" s="25"/>
      <c r="AO617" s="25"/>
      <c r="AP617" s="25"/>
      <c r="AQ617" s="25"/>
      <c r="AR617" s="25"/>
      <c r="AS617" s="25"/>
      <c r="AT617" s="25"/>
      <c r="AU617" s="25"/>
      <c r="AV617" s="25"/>
      <c r="AW617" s="25"/>
      <c r="AX617" s="25"/>
      <c r="AY617" s="25"/>
      <c r="AZ617" s="25"/>
      <c r="BA617" s="25"/>
      <c r="BB617" s="25"/>
      <c r="BC617" s="25"/>
      <c r="BD617" s="26"/>
      <c r="BE617" s="26"/>
      <c r="BF617" s="26"/>
      <c r="BG617" s="26"/>
      <c r="BH617" s="26"/>
      <c r="BI617" s="26"/>
    </row>
    <row r="618" spans="1:61" ht="14.25" customHeight="1" x14ac:dyDescent="0.25">
      <c r="A618" s="25"/>
      <c r="B618" s="25"/>
      <c r="C618" s="25"/>
      <c r="D618" s="25"/>
      <c r="E618" s="25"/>
      <c r="F618" s="25"/>
      <c r="G618" s="25"/>
      <c r="H618" s="25"/>
      <c r="I618" s="25"/>
      <c r="J618" s="25"/>
      <c r="K618" s="25"/>
      <c r="L618" s="25"/>
      <c r="M618" s="25"/>
      <c r="N618" s="25"/>
      <c r="O618" s="25"/>
      <c r="P618" s="25"/>
      <c r="Q618" s="25"/>
      <c r="R618" s="25"/>
      <c r="S618" s="25"/>
      <c r="T618" s="25"/>
      <c r="U618" s="25"/>
      <c r="V618" s="27"/>
      <c r="W618" s="27"/>
      <c r="X618" s="30"/>
      <c r="Y618" s="30"/>
      <c r="Z618" s="26"/>
      <c r="AA618" s="26"/>
      <c r="AB618" s="26"/>
      <c r="AC618" s="26"/>
      <c r="AD618" s="26"/>
      <c r="AE618" s="26"/>
      <c r="AF618" s="26"/>
      <c r="AG618" s="25"/>
      <c r="AH618" s="25"/>
      <c r="AI618" s="25"/>
      <c r="AJ618" s="25"/>
      <c r="AK618" s="25"/>
      <c r="AL618" s="25"/>
      <c r="AM618" s="25"/>
      <c r="AN618" s="25"/>
      <c r="AO618" s="25"/>
      <c r="AP618" s="25"/>
      <c r="AQ618" s="25"/>
      <c r="AR618" s="25"/>
      <c r="AS618" s="25"/>
      <c r="AT618" s="25"/>
      <c r="AU618" s="25"/>
      <c r="AV618" s="25"/>
      <c r="AW618" s="25"/>
      <c r="AX618" s="25"/>
      <c r="AY618" s="25"/>
      <c r="AZ618" s="25"/>
      <c r="BA618" s="25"/>
      <c r="BB618" s="25"/>
      <c r="BC618" s="25"/>
      <c r="BD618" s="26"/>
      <c r="BE618" s="26"/>
      <c r="BF618" s="26"/>
      <c r="BG618" s="26"/>
      <c r="BH618" s="26"/>
      <c r="BI618" s="26"/>
    </row>
    <row r="619" spans="1:61" ht="14.25" customHeight="1" x14ac:dyDescent="0.25">
      <c r="A619" s="25"/>
      <c r="B619" s="25"/>
      <c r="C619" s="25"/>
      <c r="D619" s="25"/>
      <c r="E619" s="25"/>
      <c r="F619" s="25"/>
      <c r="G619" s="25"/>
      <c r="H619" s="25"/>
      <c r="I619" s="25"/>
      <c r="J619" s="25"/>
      <c r="K619" s="25"/>
      <c r="L619" s="25"/>
      <c r="M619" s="25"/>
      <c r="N619" s="25"/>
      <c r="O619" s="25"/>
      <c r="P619" s="25"/>
      <c r="Q619" s="25"/>
      <c r="R619" s="25"/>
      <c r="S619" s="25"/>
      <c r="T619" s="25"/>
      <c r="U619" s="25"/>
      <c r="V619" s="27"/>
      <c r="W619" s="27"/>
      <c r="X619" s="30"/>
      <c r="Y619" s="30"/>
      <c r="Z619" s="26"/>
      <c r="AA619" s="26"/>
      <c r="AB619" s="26"/>
      <c r="AC619" s="26"/>
      <c r="AD619" s="26"/>
      <c r="AE619" s="26"/>
      <c r="AF619" s="26"/>
      <c r="AG619" s="25"/>
      <c r="AH619" s="25"/>
      <c r="AI619" s="25"/>
      <c r="AJ619" s="25"/>
      <c r="AK619" s="25"/>
      <c r="AL619" s="25"/>
      <c r="AM619" s="25"/>
      <c r="AN619" s="25"/>
      <c r="AO619" s="25"/>
      <c r="AP619" s="25"/>
      <c r="AQ619" s="25"/>
      <c r="AR619" s="25"/>
      <c r="AS619" s="25"/>
      <c r="AT619" s="25"/>
      <c r="AU619" s="25"/>
      <c r="AV619" s="25"/>
      <c r="AW619" s="25"/>
      <c r="AX619" s="25"/>
      <c r="AY619" s="25"/>
      <c r="AZ619" s="25"/>
      <c r="BA619" s="25"/>
      <c r="BB619" s="25"/>
      <c r="BC619" s="25"/>
      <c r="BD619" s="26"/>
      <c r="BE619" s="26"/>
      <c r="BF619" s="26"/>
      <c r="BG619" s="26"/>
      <c r="BH619" s="26"/>
      <c r="BI619" s="26"/>
    </row>
    <row r="620" spans="1:61" ht="14.25" customHeight="1" x14ac:dyDescent="0.25">
      <c r="A620" s="25"/>
      <c r="B620" s="25"/>
      <c r="C620" s="25"/>
      <c r="D620" s="25"/>
      <c r="E620" s="25"/>
      <c r="F620" s="25"/>
      <c r="G620" s="25"/>
      <c r="H620" s="25"/>
      <c r="I620" s="25"/>
      <c r="J620" s="25"/>
      <c r="K620" s="25"/>
      <c r="L620" s="25"/>
      <c r="M620" s="25"/>
      <c r="N620" s="25"/>
      <c r="O620" s="25"/>
      <c r="P620" s="25"/>
      <c r="Q620" s="25"/>
      <c r="R620" s="25"/>
      <c r="S620" s="25"/>
      <c r="T620" s="25"/>
      <c r="U620" s="25"/>
      <c r="V620" s="27"/>
      <c r="W620" s="27"/>
      <c r="X620" s="30"/>
      <c r="Y620" s="30"/>
      <c r="Z620" s="26"/>
      <c r="AA620" s="26"/>
      <c r="AB620" s="26"/>
      <c r="AC620" s="26"/>
      <c r="AD620" s="26"/>
      <c r="AE620" s="26"/>
      <c r="AF620" s="26"/>
      <c r="AG620" s="25"/>
      <c r="AH620" s="25"/>
      <c r="AI620" s="25"/>
      <c r="AJ620" s="25"/>
      <c r="AK620" s="25"/>
      <c r="AL620" s="25"/>
      <c r="AM620" s="25"/>
      <c r="AN620" s="25"/>
      <c r="AO620" s="25"/>
      <c r="AP620" s="25"/>
      <c r="AQ620" s="25"/>
      <c r="AR620" s="25"/>
      <c r="AS620" s="25"/>
      <c r="AT620" s="25"/>
      <c r="AU620" s="25"/>
      <c r="AV620" s="25"/>
      <c r="AW620" s="25"/>
      <c r="AX620" s="25"/>
      <c r="AY620" s="25"/>
      <c r="AZ620" s="25"/>
      <c r="BA620" s="25"/>
      <c r="BB620" s="25"/>
      <c r="BC620" s="25"/>
      <c r="BD620" s="26"/>
      <c r="BE620" s="26"/>
      <c r="BF620" s="26"/>
      <c r="BG620" s="26"/>
      <c r="BH620" s="26"/>
      <c r="BI620" s="26"/>
    </row>
    <row r="621" spans="1:61" ht="14.25" customHeight="1" x14ac:dyDescent="0.25">
      <c r="A621" s="25"/>
      <c r="B621" s="25"/>
      <c r="C621" s="25"/>
      <c r="D621" s="25"/>
      <c r="E621" s="25"/>
      <c r="F621" s="25"/>
      <c r="G621" s="25"/>
      <c r="H621" s="25"/>
      <c r="I621" s="25"/>
      <c r="J621" s="25"/>
      <c r="K621" s="25"/>
      <c r="L621" s="25"/>
      <c r="M621" s="25"/>
      <c r="N621" s="25"/>
      <c r="O621" s="25"/>
      <c r="P621" s="25"/>
      <c r="Q621" s="25"/>
      <c r="R621" s="25"/>
      <c r="S621" s="25"/>
      <c r="T621" s="25"/>
      <c r="U621" s="25"/>
      <c r="V621" s="27"/>
      <c r="W621" s="27"/>
      <c r="X621" s="30"/>
      <c r="Y621" s="30"/>
      <c r="Z621" s="26"/>
      <c r="AA621" s="26"/>
      <c r="AB621" s="26"/>
      <c r="AC621" s="26"/>
      <c r="AD621" s="26"/>
      <c r="AE621" s="26"/>
      <c r="AF621" s="26"/>
      <c r="AG621" s="25"/>
      <c r="AH621" s="25"/>
      <c r="AI621" s="25"/>
      <c r="AJ621" s="25"/>
      <c r="AK621" s="25"/>
      <c r="AL621" s="25"/>
      <c r="AM621" s="25"/>
      <c r="AN621" s="25"/>
      <c r="AO621" s="25"/>
      <c r="AP621" s="25"/>
      <c r="AQ621" s="25"/>
      <c r="AR621" s="25"/>
      <c r="AS621" s="25"/>
      <c r="AT621" s="25"/>
      <c r="AU621" s="25"/>
      <c r="AV621" s="25"/>
      <c r="AW621" s="25"/>
      <c r="AX621" s="25"/>
      <c r="AY621" s="25"/>
      <c r="AZ621" s="25"/>
      <c r="BA621" s="25"/>
      <c r="BB621" s="25"/>
      <c r="BC621" s="25"/>
      <c r="BD621" s="26"/>
      <c r="BE621" s="26"/>
      <c r="BF621" s="26"/>
      <c r="BG621" s="26"/>
      <c r="BH621" s="26"/>
      <c r="BI621" s="26"/>
    </row>
    <row r="622" spans="1:61" ht="14.25" customHeight="1" x14ac:dyDescent="0.25">
      <c r="A622" s="25"/>
      <c r="B622" s="25"/>
      <c r="C622" s="25"/>
      <c r="D622" s="25"/>
      <c r="E622" s="25"/>
      <c r="F622" s="25"/>
      <c r="G622" s="25"/>
      <c r="H622" s="25"/>
      <c r="I622" s="25"/>
      <c r="J622" s="25"/>
      <c r="K622" s="25"/>
      <c r="L622" s="25"/>
      <c r="M622" s="25"/>
      <c r="N622" s="25"/>
      <c r="O622" s="25"/>
      <c r="P622" s="25"/>
      <c r="Q622" s="25"/>
      <c r="R622" s="25"/>
      <c r="S622" s="25"/>
      <c r="T622" s="25"/>
      <c r="U622" s="25"/>
      <c r="V622" s="27"/>
      <c r="W622" s="27"/>
      <c r="X622" s="30"/>
      <c r="Y622" s="30"/>
      <c r="Z622" s="26"/>
      <c r="AA622" s="26"/>
      <c r="AB622" s="26"/>
      <c r="AC622" s="26"/>
      <c r="AD622" s="26"/>
      <c r="AE622" s="26"/>
      <c r="AF622" s="26"/>
      <c r="AG622" s="25"/>
      <c r="AH622" s="25"/>
      <c r="AI622" s="25"/>
      <c r="AJ622" s="25"/>
      <c r="AK622" s="25"/>
      <c r="AL622" s="25"/>
      <c r="AM622" s="25"/>
      <c r="AN622" s="25"/>
      <c r="AO622" s="25"/>
      <c r="AP622" s="25"/>
      <c r="AQ622" s="25"/>
      <c r="AR622" s="25"/>
      <c r="AS622" s="25"/>
      <c r="AT622" s="25"/>
      <c r="AU622" s="25"/>
      <c r="AV622" s="25"/>
      <c r="AW622" s="25"/>
      <c r="AX622" s="25"/>
      <c r="AY622" s="25"/>
      <c r="AZ622" s="25"/>
      <c r="BA622" s="25"/>
      <c r="BB622" s="25"/>
      <c r="BC622" s="25"/>
      <c r="BD622" s="26"/>
      <c r="BE622" s="26"/>
      <c r="BF622" s="26"/>
      <c r="BG622" s="26"/>
      <c r="BH622" s="26"/>
      <c r="BI622" s="26"/>
    </row>
    <row r="623" spans="1:61" ht="14.25" customHeight="1" x14ac:dyDescent="0.25">
      <c r="A623" s="25"/>
      <c r="B623" s="25"/>
      <c r="C623" s="25"/>
      <c r="D623" s="25"/>
      <c r="E623" s="25"/>
      <c r="F623" s="25"/>
      <c r="G623" s="25"/>
      <c r="H623" s="25"/>
      <c r="I623" s="25"/>
      <c r="J623" s="25"/>
      <c r="K623" s="25"/>
      <c r="L623" s="25"/>
      <c r="M623" s="25"/>
      <c r="N623" s="25"/>
      <c r="O623" s="25"/>
      <c r="P623" s="25"/>
      <c r="Q623" s="25"/>
      <c r="R623" s="25"/>
      <c r="S623" s="25"/>
      <c r="T623" s="25"/>
      <c r="U623" s="25"/>
      <c r="V623" s="27"/>
      <c r="W623" s="27"/>
      <c r="X623" s="30"/>
      <c r="Y623" s="30"/>
      <c r="Z623" s="26"/>
      <c r="AA623" s="26"/>
      <c r="AB623" s="26"/>
      <c r="AC623" s="26"/>
      <c r="AD623" s="26"/>
      <c r="AE623" s="26"/>
      <c r="AF623" s="26"/>
      <c r="AG623" s="25"/>
      <c r="AH623" s="25"/>
      <c r="AI623" s="25"/>
      <c r="AJ623" s="25"/>
      <c r="AK623" s="25"/>
      <c r="AL623" s="25"/>
      <c r="AM623" s="25"/>
      <c r="AN623" s="25"/>
      <c r="AO623" s="25"/>
      <c r="AP623" s="25"/>
      <c r="AQ623" s="25"/>
      <c r="AR623" s="25"/>
      <c r="AS623" s="25"/>
      <c r="AT623" s="25"/>
      <c r="AU623" s="25"/>
      <c r="AV623" s="25"/>
      <c r="AW623" s="25"/>
      <c r="AX623" s="25"/>
      <c r="AY623" s="25"/>
      <c r="AZ623" s="25"/>
      <c r="BA623" s="25"/>
      <c r="BB623" s="25"/>
      <c r="BC623" s="25"/>
      <c r="BD623" s="26"/>
      <c r="BE623" s="26"/>
      <c r="BF623" s="26"/>
      <c r="BG623" s="26"/>
      <c r="BH623" s="26"/>
      <c r="BI623" s="26"/>
    </row>
    <row r="624" spans="1:61" ht="14.25" customHeight="1" x14ac:dyDescent="0.25">
      <c r="A624" s="25"/>
      <c r="B624" s="25"/>
      <c r="C624" s="25"/>
      <c r="D624" s="25"/>
      <c r="E624" s="25"/>
      <c r="F624" s="25"/>
      <c r="G624" s="25"/>
      <c r="H624" s="25"/>
      <c r="I624" s="25"/>
      <c r="J624" s="25"/>
      <c r="K624" s="25"/>
      <c r="L624" s="25"/>
      <c r="M624" s="25"/>
      <c r="N624" s="25"/>
      <c r="O624" s="25"/>
      <c r="P624" s="25"/>
      <c r="Q624" s="25"/>
      <c r="R624" s="25"/>
      <c r="S624" s="25"/>
      <c r="T624" s="25"/>
      <c r="U624" s="25"/>
      <c r="V624" s="27"/>
      <c r="W624" s="27"/>
      <c r="X624" s="30"/>
      <c r="Y624" s="30"/>
      <c r="Z624" s="26"/>
      <c r="AA624" s="26"/>
      <c r="AB624" s="26"/>
      <c r="AC624" s="26"/>
      <c r="AD624" s="26"/>
      <c r="AE624" s="26"/>
      <c r="AF624" s="26"/>
      <c r="AG624" s="25"/>
      <c r="AH624" s="25"/>
      <c r="AI624" s="25"/>
      <c r="AJ624" s="25"/>
      <c r="AK624" s="25"/>
      <c r="AL624" s="25"/>
      <c r="AM624" s="25"/>
      <c r="AN624" s="25"/>
      <c r="AO624" s="25"/>
      <c r="AP624" s="25"/>
      <c r="AQ624" s="25"/>
      <c r="AR624" s="25"/>
      <c r="AS624" s="25"/>
      <c r="AT624" s="25"/>
      <c r="AU624" s="25"/>
      <c r="AV624" s="25"/>
      <c r="AW624" s="25"/>
      <c r="AX624" s="25"/>
      <c r="AY624" s="25"/>
      <c r="AZ624" s="25"/>
      <c r="BA624" s="25"/>
      <c r="BB624" s="25"/>
      <c r="BC624" s="25"/>
      <c r="BD624" s="26"/>
      <c r="BE624" s="26"/>
      <c r="BF624" s="26"/>
      <c r="BG624" s="26"/>
      <c r="BH624" s="26"/>
      <c r="BI624" s="26"/>
    </row>
    <row r="625" spans="1:61" ht="14.25" customHeight="1" x14ac:dyDescent="0.25">
      <c r="A625" s="25"/>
      <c r="B625" s="25"/>
      <c r="C625" s="25"/>
      <c r="D625" s="25"/>
      <c r="E625" s="25"/>
      <c r="F625" s="25"/>
      <c r="G625" s="25"/>
      <c r="H625" s="25"/>
      <c r="I625" s="25"/>
      <c r="J625" s="25"/>
      <c r="K625" s="25"/>
      <c r="L625" s="25"/>
      <c r="M625" s="25"/>
      <c r="N625" s="25"/>
      <c r="O625" s="25"/>
      <c r="P625" s="25"/>
      <c r="Q625" s="25"/>
      <c r="R625" s="25"/>
      <c r="S625" s="25"/>
      <c r="T625" s="25"/>
      <c r="U625" s="25"/>
      <c r="V625" s="27"/>
      <c r="W625" s="27"/>
      <c r="X625" s="30"/>
      <c r="Y625" s="30"/>
      <c r="Z625" s="26"/>
      <c r="AA625" s="26"/>
      <c r="AB625" s="26"/>
      <c r="AC625" s="26"/>
      <c r="AD625" s="26"/>
      <c r="AE625" s="26"/>
      <c r="AF625" s="26"/>
      <c r="AG625" s="25"/>
      <c r="AH625" s="25"/>
      <c r="AI625" s="25"/>
      <c r="AJ625" s="25"/>
      <c r="AK625" s="25"/>
      <c r="AL625" s="25"/>
      <c r="AM625" s="25"/>
      <c r="AN625" s="25"/>
      <c r="AO625" s="25"/>
      <c r="AP625" s="25"/>
      <c r="AQ625" s="25"/>
      <c r="AR625" s="25"/>
      <c r="AS625" s="25"/>
      <c r="AT625" s="25"/>
      <c r="AU625" s="25"/>
      <c r="AV625" s="25"/>
      <c r="AW625" s="25"/>
      <c r="AX625" s="25"/>
      <c r="AY625" s="25"/>
      <c r="AZ625" s="25"/>
      <c r="BA625" s="25"/>
      <c r="BB625" s="25"/>
      <c r="BC625" s="25"/>
      <c r="BD625" s="26"/>
      <c r="BE625" s="26"/>
      <c r="BF625" s="26"/>
      <c r="BG625" s="26"/>
      <c r="BH625" s="26"/>
      <c r="BI625" s="26"/>
    </row>
    <row r="626" spans="1:61" ht="14.25" customHeight="1" x14ac:dyDescent="0.25">
      <c r="A626" s="25"/>
      <c r="B626" s="25"/>
      <c r="C626" s="25"/>
      <c r="D626" s="25"/>
      <c r="E626" s="25"/>
      <c r="F626" s="25"/>
      <c r="G626" s="25"/>
      <c r="H626" s="25"/>
      <c r="I626" s="25"/>
      <c r="J626" s="25"/>
      <c r="K626" s="25"/>
      <c r="L626" s="25"/>
      <c r="M626" s="25"/>
      <c r="N626" s="25"/>
      <c r="O626" s="25"/>
      <c r="P626" s="25"/>
      <c r="Q626" s="25"/>
      <c r="R626" s="25"/>
      <c r="S626" s="25"/>
      <c r="T626" s="25"/>
      <c r="U626" s="25"/>
      <c r="V626" s="27"/>
      <c r="W626" s="27"/>
      <c r="X626" s="30"/>
      <c r="Y626" s="30"/>
      <c r="Z626" s="26"/>
      <c r="AA626" s="26"/>
      <c r="AB626" s="26"/>
      <c r="AC626" s="26"/>
      <c r="AD626" s="26"/>
      <c r="AE626" s="26"/>
      <c r="AF626" s="26"/>
      <c r="AG626" s="25"/>
      <c r="AH626" s="25"/>
      <c r="AI626" s="25"/>
      <c r="AJ626" s="25"/>
      <c r="AK626" s="25"/>
      <c r="AL626" s="25"/>
      <c r="AM626" s="25"/>
      <c r="AN626" s="25"/>
      <c r="AO626" s="25"/>
      <c r="AP626" s="25"/>
      <c r="AQ626" s="25"/>
      <c r="AR626" s="25"/>
      <c r="AS626" s="25"/>
      <c r="AT626" s="25"/>
      <c r="AU626" s="25"/>
      <c r="AV626" s="25"/>
      <c r="AW626" s="25"/>
      <c r="AX626" s="25"/>
      <c r="AY626" s="25"/>
      <c r="AZ626" s="25"/>
      <c r="BA626" s="25"/>
      <c r="BB626" s="25"/>
      <c r="BC626" s="25"/>
      <c r="BD626" s="26"/>
      <c r="BE626" s="26"/>
      <c r="BF626" s="26"/>
      <c r="BG626" s="26"/>
      <c r="BH626" s="26"/>
      <c r="BI626" s="26"/>
    </row>
    <row r="627" spans="1:61" ht="14.25" customHeight="1" x14ac:dyDescent="0.25">
      <c r="A627" s="25"/>
      <c r="B627" s="25"/>
      <c r="C627" s="25"/>
      <c r="D627" s="25"/>
      <c r="E627" s="25"/>
      <c r="F627" s="25"/>
      <c r="G627" s="25"/>
      <c r="H627" s="25"/>
      <c r="I627" s="25"/>
      <c r="J627" s="25"/>
      <c r="K627" s="25"/>
      <c r="L627" s="25"/>
      <c r="M627" s="25"/>
      <c r="N627" s="25"/>
      <c r="O627" s="25"/>
      <c r="P627" s="25"/>
      <c r="Q627" s="25"/>
      <c r="R627" s="25"/>
      <c r="S627" s="25"/>
      <c r="T627" s="25"/>
      <c r="U627" s="25"/>
      <c r="V627" s="27"/>
      <c r="W627" s="27"/>
      <c r="X627" s="30"/>
      <c r="Y627" s="30"/>
      <c r="Z627" s="26"/>
      <c r="AA627" s="26"/>
      <c r="AB627" s="26"/>
      <c r="AC627" s="26"/>
      <c r="AD627" s="26"/>
      <c r="AE627" s="26"/>
      <c r="AF627" s="26"/>
      <c r="AG627" s="25"/>
      <c r="AH627" s="25"/>
      <c r="AI627" s="25"/>
      <c r="AJ627" s="25"/>
      <c r="AK627" s="25"/>
      <c r="AL627" s="25"/>
      <c r="AM627" s="25"/>
      <c r="AN627" s="25"/>
      <c r="AO627" s="25"/>
      <c r="AP627" s="25"/>
      <c r="AQ627" s="25"/>
      <c r="AR627" s="25"/>
      <c r="AS627" s="25"/>
      <c r="AT627" s="25"/>
      <c r="AU627" s="25"/>
      <c r="AV627" s="25"/>
      <c r="AW627" s="25"/>
      <c r="AX627" s="25"/>
      <c r="AY627" s="25"/>
      <c r="AZ627" s="25"/>
      <c r="BA627" s="25"/>
      <c r="BB627" s="25"/>
      <c r="BC627" s="25"/>
      <c r="BD627" s="26"/>
      <c r="BE627" s="26"/>
      <c r="BF627" s="26"/>
      <c r="BG627" s="26"/>
      <c r="BH627" s="26"/>
      <c r="BI627" s="26"/>
    </row>
    <row r="628" spans="1:61" ht="14.25" customHeight="1" x14ac:dyDescent="0.25">
      <c r="A628" s="25"/>
      <c r="B628" s="25"/>
      <c r="C628" s="25"/>
      <c r="D628" s="25"/>
      <c r="E628" s="25"/>
      <c r="F628" s="25"/>
      <c r="G628" s="25"/>
      <c r="H628" s="25"/>
      <c r="I628" s="25"/>
      <c r="J628" s="25"/>
      <c r="K628" s="25"/>
      <c r="L628" s="25"/>
      <c r="M628" s="25"/>
      <c r="N628" s="25"/>
      <c r="O628" s="25"/>
      <c r="P628" s="25"/>
      <c r="Q628" s="25"/>
      <c r="R628" s="25"/>
      <c r="S628" s="25"/>
      <c r="T628" s="25"/>
      <c r="U628" s="25"/>
      <c r="V628" s="27"/>
      <c r="W628" s="27"/>
      <c r="X628" s="30"/>
      <c r="Y628" s="30"/>
      <c r="Z628" s="26"/>
      <c r="AA628" s="26"/>
      <c r="AB628" s="26"/>
      <c r="AC628" s="26"/>
      <c r="AD628" s="26"/>
      <c r="AE628" s="26"/>
      <c r="AF628" s="26"/>
      <c r="AG628" s="25"/>
      <c r="AH628" s="25"/>
      <c r="AI628" s="25"/>
      <c r="AJ628" s="25"/>
      <c r="AK628" s="25"/>
      <c r="AL628" s="25"/>
      <c r="AM628" s="25"/>
      <c r="AN628" s="25"/>
      <c r="AO628" s="25"/>
      <c r="AP628" s="25"/>
      <c r="AQ628" s="25"/>
      <c r="AR628" s="25"/>
      <c r="AS628" s="25"/>
      <c r="AT628" s="25"/>
      <c r="AU628" s="25"/>
      <c r="AV628" s="25"/>
      <c r="AW628" s="25"/>
      <c r="AX628" s="25"/>
      <c r="AY628" s="25"/>
      <c r="AZ628" s="25"/>
      <c r="BA628" s="25"/>
      <c r="BB628" s="25"/>
      <c r="BC628" s="25"/>
      <c r="BD628" s="26"/>
      <c r="BE628" s="26"/>
      <c r="BF628" s="26"/>
      <c r="BG628" s="26"/>
      <c r="BH628" s="26"/>
      <c r="BI628" s="26"/>
    </row>
    <row r="629" spans="1:61" ht="14.25" customHeight="1" x14ac:dyDescent="0.25">
      <c r="A629" s="25"/>
      <c r="B629" s="25"/>
      <c r="C629" s="25"/>
      <c r="D629" s="25"/>
      <c r="E629" s="25"/>
      <c r="F629" s="25"/>
      <c r="G629" s="25"/>
      <c r="H629" s="25"/>
      <c r="I629" s="25"/>
      <c r="J629" s="25"/>
      <c r="K629" s="25"/>
      <c r="L629" s="25"/>
      <c r="M629" s="25"/>
      <c r="N629" s="25"/>
      <c r="O629" s="25"/>
      <c r="P629" s="25"/>
      <c r="Q629" s="25"/>
      <c r="R629" s="25"/>
      <c r="S629" s="25"/>
      <c r="T629" s="25"/>
      <c r="U629" s="25"/>
      <c r="V629" s="27"/>
      <c r="W629" s="27"/>
      <c r="X629" s="30"/>
      <c r="Y629" s="30"/>
      <c r="Z629" s="26"/>
      <c r="AA629" s="26"/>
      <c r="AB629" s="26"/>
      <c r="AC629" s="26"/>
      <c r="AD629" s="26"/>
      <c r="AE629" s="26"/>
      <c r="AF629" s="26"/>
      <c r="AG629" s="25"/>
      <c r="AH629" s="25"/>
      <c r="AI629" s="25"/>
      <c r="AJ629" s="25"/>
      <c r="AK629" s="25"/>
      <c r="AL629" s="25"/>
      <c r="AM629" s="25"/>
      <c r="AN629" s="25"/>
      <c r="AO629" s="25"/>
      <c r="AP629" s="25"/>
      <c r="AQ629" s="25"/>
      <c r="AR629" s="25"/>
      <c r="AS629" s="25"/>
      <c r="AT629" s="25"/>
      <c r="AU629" s="25"/>
      <c r="AV629" s="25"/>
      <c r="AW629" s="25"/>
      <c r="AX629" s="25"/>
      <c r="AY629" s="25"/>
      <c r="AZ629" s="25"/>
      <c r="BA629" s="25"/>
      <c r="BB629" s="25"/>
      <c r="BC629" s="25"/>
      <c r="BD629" s="26"/>
      <c r="BE629" s="26"/>
      <c r="BF629" s="26"/>
      <c r="BG629" s="26"/>
      <c r="BH629" s="26"/>
      <c r="BI629" s="26"/>
    </row>
    <row r="630" spans="1:61" ht="14.25" customHeight="1" x14ac:dyDescent="0.25">
      <c r="A630" s="25"/>
      <c r="B630" s="25"/>
      <c r="C630" s="25"/>
      <c r="D630" s="25"/>
      <c r="E630" s="25"/>
      <c r="F630" s="25"/>
      <c r="G630" s="25"/>
      <c r="H630" s="25"/>
      <c r="I630" s="25"/>
      <c r="J630" s="25"/>
      <c r="K630" s="25"/>
      <c r="L630" s="25"/>
      <c r="M630" s="25"/>
      <c r="N630" s="25"/>
      <c r="O630" s="25"/>
      <c r="P630" s="25"/>
      <c r="Q630" s="25"/>
      <c r="R630" s="25"/>
      <c r="S630" s="25"/>
      <c r="T630" s="25"/>
      <c r="U630" s="25"/>
      <c r="V630" s="27"/>
      <c r="W630" s="27"/>
      <c r="X630" s="30"/>
      <c r="Y630" s="30"/>
      <c r="Z630" s="26"/>
      <c r="AA630" s="26"/>
      <c r="AB630" s="26"/>
      <c r="AC630" s="26"/>
      <c r="AD630" s="26"/>
      <c r="AE630" s="26"/>
      <c r="AF630" s="26"/>
      <c r="AG630" s="25"/>
      <c r="AH630" s="25"/>
      <c r="AI630" s="25"/>
      <c r="AJ630" s="25"/>
      <c r="AK630" s="25"/>
      <c r="AL630" s="25"/>
      <c r="AM630" s="25"/>
      <c r="AN630" s="25"/>
      <c r="AO630" s="25"/>
      <c r="AP630" s="25"/>
      <c r="AQ630" s="25"/>
      <c r="AR630" s="25"/>
      <c r="AS630" s="25"/>
      <c r="AT630" s="25"/>
      <c r="AU630" s="25"/>
      <c r="AV630" s="25"/>
      <c r="AW630" s="25"/>
      <c r="AX630" s="25"/>
      <c r="AY630" s="25"/>
      <c r="AZ630" s="25"/>
      <c r="BA630" s="25"/>
      <c r="BB630" s="25"/>
      <c r="BC630" s="25"/>
      <c r="BD630" s="26"/>
      <c r="BE630" s="26"/>
      <c r="BF630" s="26"/>
      <c r="BG630" s="26"/>
      <c r="BH630" s="26"/>
      <c r="BI630" s="26"/>
    </row>
    <row r="631" spans="1:61" ht="14.25" customHeight="1" x14ac:dyDescent="0.25">
      <c r="A631" s="25"/>
      <c r="B631" s="25"/>
      <c r="C631" s="25"/>
      <c r="D631" s="25"/>
      <c r="E631" s="25"/>
      <c r="F631" s="25"/>
      <c r="G631" s="25"/>
      <c r="H631" s="25"/>
      <c r="I631" s="25"/>
      <c r="J631" s="25"/>
      <c r="K631" s="25"/>
      <c r="L631" s="25"/>
      <c r="M631" s="25"/>
      <c r="N631" s="25"/>
      <c r="O631" s="25"/>
      <c r="P631" s="25"/>
      <c r="Q631" s="25"/>
      <c r="R631" s="25"/>
      <c r="S631" s="25"/>
      <c r="T631" s="25"/>
      <c r="U631" s="25"/>
      <c r="V631" s="27"/>
      <c r="W631" s="27"/>
      <c r="X631" s="30"/>
      <c r="Y631" s="30"/>
      <c r="Z631" s="26"/>
      <c r="AA631" s="26"/>
      <c r="AB631" s="26"/>
      <c r="AC631" s="26"/>
      <c r="AD631" s="26"/>
      <c r="AE631" s="26"/>
      <c r="AF631" s="26"/>
      <c r="AG631" s="25"/>
      <c r="AH631" s="25"/>
      <c r="AI631" s="25"/>
      <c r="AJ631" s="25"/>
      <c r="AK631" s="25"/>
      <c r="AL631" s="25"/>
      <c r="AM631" s="25"/>
      <c r="AN631" s="25"/>
      <c r="AO631" s="25"/>
      <c r="AP631" s="25"/>
      <c r="AQ631" s="25"/>
      <c r="AR631" s="25"/>
      <c r="AS631" s="25"/>
      <c r="AT631" s="25"/>
      <c r="AU631" s="25"/>
      <c r="AV631" s="25"/>
      <c r="AW631" s="25"/>
      <c r="AX631" s="25"/>
      <c r="AY631" s="25"/>
      <c r="AZ631" s="25"/>
      <c r="BA631" s="25"/>
      <c r="BB631" s="25"/>
      <c r="BC631" s="25"/>
      <c r="BD631" s="26"/>
      <c r="BE631" s="26"/>
      <c r="BF631" s="26"/>
      <c r="BG631" s="26"/>
      <c r="BH631" s="26"/>
      <c r="BI631" s="26"/>
    </row>
    <row r="632" spans="1:61" ht="14.25" customHeight="1" x14ac:dyDescent="0.25">
      <c r="A632" s="25"/>
      <c r="B632" s="25"/>
      <c r="C632" s="25"/>
      <c r="D632" s="25"/>
      <c r="E632" s="25"/>
      <c r="F632" s="25"/>
      <c r="G632" s="25"/>
      <c r="H632" s="25"/>
      <c r="I632" s="25"/>
      <c r="J632" s="25"/>
      <c r="K632" s="25"/>
      <c r="L632" s="25"/>
      <c r="M632" s="25"/>
      <c r="N632" s="25"/>
      <c r="O632" s="25"/>
      <c r="P632" s="25"/>
      <c r="Q632" s="25"/>
      <c r="R632" s="25"/>
      <c r="S632" s="25"/>
      <c r="T632" s="25"/>
      <c r="U632" s="25"/>
      <c r="V632" s="27"/>
      <c r="W632" s="27"/>
      <c r="X632" s="30"/>
      <c r="Y632" s="30"/>
      <c r="Z632" s="26"/>
      <c r="AA632" s="26"/>
      <c r="AB632" s="26"/>
      <c r="AC632" s="26"/>
      <c r="AD632" s="26"/>
      <c r="AE632" s="26"/>
      <c r="AF632" s="26"/>
      <c r="AG632" s="25"/>
      <c r="AH632" s="25"/>
      <c r="AI632" s="25"/>
      <c r="AJ632" s="25"/>
      <c r="AK632" s="25"/>
      <c r="AL632" s="25"/>
      <c r="AM632" s="25"/>
      <c r="AN632" s="25"/>
      <c r="AO632" s="25"/>
      <c r="AP632" s="25"/>
      <c r="AQ632" s="25"/>
      <c r="AR632" s="25"/>
      <c r="AS632" s="25"/>
      <c r="AT632" s="25"/>
      <c r="AU632" s="25"/>
      <c r="AV632" s="25"/>
      <c r="AW632" s="25"/>
      <c r="AX632" s="25"/>
      <c r="AY632" s="25"/>
      <c r="AZ632" s="25"/>
      <c r="BA632" s="25"/>
      <c r="BB632" s="25"/>
      <c r="BC632" s="25"/>
      <c r="BD632" s="26"/>
      <c r="BE632" s="26"/>
      <c r="BF632" s="26"/>
      <c r="BG632" s="26"/>
      <c r="BH632" s="26"/>
      <c r="BI632" s="26"/>
    </row>
    <row r="633" spans="1:61" ht="14.25" customHeight="1" x14ac:dyDescent="0.25">
      <c r="A633" s="25"/>
      <c r="B633" s="25"/>
      <c r="C633" s="25"/>
      <c r="D633" s="25"/>
      <c r="E633" s="25"/>
      <c r="F633" s="25"/>
      <c r="G633" s="25"/>
      <c r="H633" s="25"/>
      <c r="I633" s="25"/>
      <c r="J633" s="25"/>
      <c r="K633" s="25"/>
      <c r="L633" s="25"/>
      <c r="M633" s="25"/>
      <c r="N633" s="25"/>
      <c r="O633" s="25"/>
      <c r="P633" s="25"/>
      <c r="Q633" s="25"/>
      <c r="R633" s="25"/>
      <c r="S633" s="25"/>
      <c r="T633" s="25"/>
      <c r="U633" s="25"/>
      <c r="V633" s="27"/>
      <c r="W633" s="27"/>
      <c r="X633" s="30"/>
      <c r="Y633" s="30"/>
      <c r="Z633" s="26"/>
      <c r="AA633" s="26"/>
      <c r="AB633" s="26"/>
      <c r="AC633" s="26"/>
      <c r="AD633" s="26"/>
      <c r="AE633" s="26"/>
      <c r="AF633" s="26"/>
      <c r="AG633" s="25"/>
      <c r="AH633" s="25"/>
      <c r="AI633" s="25"/>
      <c r="AJ633" s="25"/>
      <c r="AK633" s="25"/>
      <c r="AL633" s="25"/>
      <c r="AM633" s="25"/>
      <c r="AN633" s="25"/>
      <c r="AO633" s="25"/>
      <c r="AP633" s="25"/>
      <c r="AQ633" s="25"/>
      <c r="AR633" s="25"/>
      <c r="AS633" s="25"/>
      <c r="AT633" s="25"/>
      <c r="AU633" s="25"/>
      <c r="AV633" s="25"/>
      <c r="AW633" s="25"/>
      <c r="AX633" s="25"/>
      <c r="AY633" s="25"/>
      <c r="AZ633" s="25"/>
      <c r="BA633" s="25"/>
      <c r="BB633" s="25"/>
      <c r="BC633" s="25"/>
      <c r="BD633" s="26"/>
      <c r="BE633" s="26"/>
      <c r="BF633" s="26"/>
      <c r="BG633" s="26"/>
      <c r="BH633" s="26"/>
      <c r="BI633" s="26"/>
    </row>
    <row r="634" spans="1:61" ht="14.25" customHeight="1" x14ac:dyDescent="0.25">
      <c r="A634" s="25"/>
      <c r="B634" s="25"/>
      <c r="C634" s="25"/>
      <c r="D634" s="25"/>
      <c r="E634" s="25"/>
      <c r="F634" s="25"/>
      <c r="G634" s="25"/>
      <c r="H634" s="25"/>
      <c r="I634" s="25"/>
      <c r="J634" s="25"/>
      <c r="K634" s="25"/>
      <c r="L634" s="25"/>
      <c r="M634" s="25"/>
      <c r="N634" s="25"/>
      <c r="O634" s="25"/>
      <c r="P634" s="25"/>
      <c r="Q634" s="25"/>
      <c r="R634" s="25"/>
      <c r="S634" s="25"/>
      <c r="T634" s="25"/>
      <c r="U634" s="25"/>
      <c r="V634" s="27"/>
      <c r="W634" s="27"/>
      <c r="X634" s="30"/>
      <c r="Y634" s="30"/>
      <c r="Z634" s="26"/>
      <c r="AA634" s="26"/>
      <c r="AB634" s="26"/>
      <c r="AC634" s="26"/>
      <c r="AD634" s="26"/>
      <c r="AE634" s="26"/>
      <c r="AF634" s="26"/>
      <c r="AG634" s="25"/>
      <c r="AH634" s="25"/>
      <c r="AI634" s="25"/>
      <c r="AJ634" s="25"/>
      <c r="AK634" s="25"/>
      <c r="AL634" s="25"/>
      <c r="AM634" s="25"/>
      <c r="AN634" s="25"/>
      <c r="AO634" s="25"/>
      <c r="AP634" s="25"/>
      <c r="AQ634" s="25"/>
      <c r="AR634" s="25"/>
      <c r="AS634" s="25"/>
      <c r="AT634" s="25"/>
      <c r="AU634" s="25"/>
      <c r="AV634" s="25"/>
      <c r="AW634" s="25"/>
      <c r="AX634" s="25"/>
      <c r="AY634" s="25"/>
      <c r="AZ634" s="25"/>
      <c r="BA634" s="25"/>
      <c r="BB634" s="25"/>
      <c r="BC634" s="25"/>
      <c r="BD634" s="26"/>
      <c r="BE634" s="26"/>
      <c r="BF634" s="26"/>
      <c r="BG634" s="26"/>
      <c r="BH634" s="26"/>
      <c r="BI634" s="26"/>
    </row>
    <row r="635" spans="1:61" ht="14.25" customHeight="1" x14ac:dyDescent="0.25">
      <c r="A635" s="25"/>
      <c r="B635" s="25"/>
      <c r="C635" s="25"/>
      <c r="D635" s="25"/>
      <c r="E635" s="25"/>
      <c r="F635" s="25"/>
      <c r="G635" s="25"/>
      <c r="H635" s="25"/>
      <c r="I635" s="25"/>
      <c r="J635" s="25"/>
      <c r="K635" s="25"/>
      <c r="L635" s="25"/>
      <c r="M635" s="25"/>
      <c r="N635" s="25"/>
      <c r="O635" s="25"/>
      <c r="P635" s="25"/>
      <c r="Q635" s="25"/>
      <c r="R635" s="25"/>
      <c r="S635" s="25"/>
      <c r="T635" s="25"/>
      <c r="U635" s="25"/>
      <c r="V635" s="27"/>
      <c r="W635" s="27"/>
      <c r="X635" s="30"/>
      <c r="Y635" s="30"/>
      <c r="Z635" s="26"/>
      <c r="AA635" s="26"/>
      <c r="AB635" s="26"/>
      <c r="AC635" s="26"/>
      <c r="AD635" s="26"/>
      <c r="AE635" s="26"/>
      <c r="AF635" s="26"/>
      <c r="AG635" s="25"/>
      <c r="AH635" s="25"/>
      <c r="AI635" s="25"/>
      <c r="AJ635" s="25"/>
      <c r="AK635" s="25"/>
      <c r="AL635" s="25"/>
      <c r="AM635" s="25"/>
      <c r="AN635" s="25"/>
      <c r="AO635" s="25"/>
      <c r="AP635" s="25"/>
      <c r="AQ635" s="25"/>
      <c r="AR635" s="25"/>
      <c r="AS635" s="25"/>
      <c r="AT635" s="25"/>
      <c r="AU635" s="25"/>
      <c r="AV635" s="25"/>
      <c r="AW635" s="25"/>
      <c r="AX635" s="25"/>
      <c r="AY635" s="25"/>
      <c r="AZ635" s="25"/>
      <c r="BA635" s="25"/>
      <c r="BB635" s="25"/>
      <c r="BC635" s="25"/>
      <c r="BD635" s="26"/>
      <c r="BE635" s="26"/>
      <c r="BF635" s="26"/>
      <c r="BG635" s="26"/>
      <c r="BH635" s="26"/>
      <c r="BI635" s="26"/>
    </row>
    <row r="636" spans="1:61" ht="14.25" customHeight="1" x14ac:dyDescent="0.25">
      <c r="A636" s="25"/>
      <c r="B636" s="25"/>
      <c r="C636" s="25"/>
      <c r="D636" s="25"/>
      <c r="E636" s="25"/>
      <c r="F636" s="25"/>
      <c r="G636" s="25"/>
      <c r="H636" s="25"/>
      <c r="I636" s="25"/>
      <c r="J636" s="25"/>
      <c r="K636" s="25"/>
      <c r="L636" s="25"/>
      <c r="M636" s="25"/>
      <c r="N636" s="25"/>
      <c r="O636" s="25"/>
      <c r="P636" s="25"/>
      <c r="Q636" s="25"/>
      <c r="R636" s="25"/>
      <c r="S636" s="25"/>
      <c r="T636" s="25"/>
      <c r="U636" s="25"/>
      <c r="V636" s="27"/>
      <c r="W636" s="27"/>
      <c r="X636" s="30"/>
      <c r="Y636" s="30"/>
      <c r="Z636" s="26"/>
      <c r="AA636" s="26"/>
      <c r="AB636" s="26"/>
      <c r="AC636" s="26"/>
      <c r="AD636" s="26"/>
      <c r="AE636" s="26"/>
      <c r="AF636" s="26"/>
      <c r="AG636" s="25"/>
      <c r="AH636" s="25"/>
      <c r="AI636" s="25"/>
      <c r="AJ636" s="25"/>
      <c r="AK636" s="25"/>
      <c r="AL636" s="25"/>
      <c r="AM636" s="25"/>
      <c r="AN636" s="25"/>
      <c r="AO636" s="25"/>
      <c r="AP636" s="25"/>
      <c r="AQ636" s="25"/>
      <c r="AR636" s="25"/>
      <c r="AS636" s="25"/>
      <c r="AT636" s="25"/>
      <c r="AU636" s="25"/>
      <c r="AV636" s="25"/>
      <c r="AW636" s="25"/>
      <c r="AX636" s="25"/>
      <c r="AY636" s="25"/>
      <c r="AZ636" s="25"/>
      <c r="BA636" s="25"/>
      <c r="BB636" s="25"/>
      <c r="BC636" s="25"/>
      <c r="BD636" s="26"/>
      <c r="BE636" s="26"/>
      <c r="BF636" s="26"/>
      <c r="BG636" s="26"/>
      <c r="BH636" s="26"/>
      <c r="BI636" s="26"/>
    </row>
    <row r="637" spans="1:61" ht="14.25" customHeight="1" x14ac:dyDescent="0.25">
      <c r="A637" s="25"/>
      <c r="B637" s="25"/>
      <c r="C637" s="25"/>
      <c r="D637" s="25"/>
      <c r="E637" s="25"/>
      <c r="F637" s="25"/>
      <c r="G637" s="25"/>
      <c r="H637" s="25"/>
      <c r="I637" s="25"/>
      <c r="J637" s="25"/>
      <c r="K637" s="25"/>
      <c r="L637" s="25"/>
      <c r="M637" s="25"/>
      <c r="N637" s="25"/>
      <c r="O637" s="25"/>
      <c r="P637" s="25"/>
      <c r="Q637" s="25"/>
      <c r="R637" s="25"/>
      <c r="S637" s="25"/>
      <c r="T637" s="25"/>
      <c r="U637" s="25"/>
      <c r="V637" s="27"/>
      <c r="W637" s="27"/>
      <c r="X637" s="30"/>
      <c r="Y637" s="30"/>
      <c r="Z637" s="26"/>
      <c r="AA637" s="26"/>
      <c r="AB637" s="26"/>
      <c r="AC637" s="26"/>
      <c r="AD637" s="26"/>
      <c r="AE637" s="26"/>
      <c r="AF637" s="26"/>
      <c r="AG637" s="25"/>
      <c r="AH637" s="25"/>
      <c r="AI637" s="25"/>
      <c r="AJ637" s="25"/>
      <c r="AK637" s="25"/>
      <c r="AL637" s="25"/>
      <c r="AM637" s="25"/>
      <c r="AN637" s="25"/>
      <c r="AO637" s="25"/>
      <c r="AP637" s="25"/>
      <c r="AQ637" s="25"/>
      <c r="AR637" s="25"/>
      <c r="AS637" s="25"/>
      <c r="AT637" s="25"/>
      <c r="AU637" s="25"/>
      <c r="AV637" s="25"/>
      <c r="AW637" s="25"/>
      <c r="AX637" s="25"/>
      <c r="AY637" s="25"/>
      <c r="AZ637" s="25"/>
      <c r="BA637" s="25"/>
      <c r="BB637" s="25"/>
      <c r="BC637" s="25"/>
      <c r="BD637" s="26"/>
      <c r="BE637" s="26"/>
      <c r="BF637" s="26"/>
      <c r="BG637" s="26"/>
      <c r="BH637" s="26"/>
      <c r="BI637" s="26"/>
    </row>
    <row r="638" spans="1:61" ht="14.25" customHeight="1" x14ac:dyDescent="0.25">
      <c r="A638" s="25"/>
      <c r="B638" s="25"/>
      <c r="C638" s="25"/>
      <c r="D638" s="25"/>
      <c r="E638" s="25"/>
      <c r="F638" s="25"/>
      <c r="G638" s="25"/>
      <c r="H638" s="25"/>
      <c r="I638" s="25"/>
      <c r="J638" s="25"/>
      <c r="K638" s="25"/>
      <c r="L638" s="25"/>
      <c r="M638" s="25"/>
      <c r="N638" s="25"/>
      <c r="O638" s="25"/>
      <c r="P638" s="25"/>
      <c r="Q638" s="25"/>
      <c r="R638" s="25"/>
      <c r="S638" s="25"/>
      <c r="T638" s="25"/>
      <c r="U638" s="25"/>
      <c r="V638" s="27"/>
      <c r="W638" s="27"/>
      <c r="X638" s="30"/>
      <c r="Y638" s="30"/>
      <c r="Z638" s="26"/>
      <c r="AA638" s="26"/>
      <c r="AB638" s="26"/>
      <c r="AC638" s="26"/>
      <c r="AD638" s="26"/>
      <c r="AE638" s="26"/>
      <c r="AF638" s="26"/>
      <c r="AG638" s="25"/>
      <c r="AH638" s="25"/>
      <c r="AI638" s="25"/>
      <c r="AJ638" s="25"/>
      <c r="AK638" s="25"/>
      <c r="AL638" s="25"/>
      <c r="AM638" s="25"/>
      <c r="AN638" s="25"/>
      <c r="AO638" s="25"/>
      <c r="AP638" s="25"/>
      <c r="AQ638" s="25"/>
      <c r="AR638" s="25"/>
      <c r="AS638" s="25"/>
      <c r="AT638" s="25"/>
      <c r="AU638" s="25"/>
      <c r="AV638" s="25"/>
      <c r="AW638" s="25"/>
      <c r="AX638" s="25"/>
      <c r="AY638" s="25"/>
      <c r="AZ638" s="25"/>
      <c r="BA638" s="25"/>
      <c r="BB638" s="25"/>
      <c r="BC638" s="25"/>
      <c r="BD638" s="26"/>
      <c r="BE638" s="26"/>
      <c r="BF638" s="26"/>
      <c r="BG638" s="26"/>
      <c r="BH638" s="26"/>
      <c r="BI638" s="26"/>
    </row>
    <row r="639" spans="1:61" ht="14.25" customHeight="1" x14ac:dyDescent="0.25">
      <c r="A639" s="25"/>
      <c r="B639" s="25"/>
      <c r="C639" s="25"/>
      <c r="D639" s="25"/>
      <c r="E639" s="25"/>
      <c r="F639" s="25"/>
      <c r="G639" s="25"/>
      <c r="H639" s="25"/>
      <c r="I639" s="25"/>
      <c r="J639" s="25"/>
      <c r="K639" s="25"/>
      <c r="L639" s="25"/>
      <c r="M639" s="25"/>
      <c r="N639" s="25"/>
      <c r="O639" s="25"/>
      <c r="P639" s="25"/>
      <c r="Q639" s="25"/>
      <c r="R639" s="25"/>
      <c r="S639" s="25"/>
      <c r="T639" s="25"/>
      <c r="U639" s="25"/>
      <c r="V639" s="27"/>
      <c r="W639" s="27"/>
      <c r="X639" s="30"/>
      <c r="Y639" s="30"/>
      <c r="Z639" s="26"/>
      <c r="AA639" s="26"/>
      <c r="AB639" s="26"/>
      <c r="AC639" s="26"/>
      <c r="AD639" s="26"/>
      <c r="AE639" s="26"/>
      <c r="AF639" s="26"/>
      <c r="AG639" s="25"/>
      <c r="AH639" s="25"/>
      <c r="AI639" s="25"/>
      <c r="AJ639" s="25"/>
      <c r="AK639" s="25"/>
      <c r="AL639" s="25"/>
      <c r="AM639" s="25"/>
      <c r="AN639" s="25"/>
      <c r="AO639" s="25"/>
      <c r="AP639" s="25"/>
      <c r="AQ639" s="25"/>
      <c r="AR639" s="25"/>
      <c r="AS639" s="25"/>
      <c r="AT639" s="25"/>
      <c r="AU639" s="25"/>
      <c r="AV639" s="25"/>
      <c r="AW639" s="25"/>
      <c r="AX639" s="25"/>
      <c r="AY639" s="25"/>
      <c r="AZ639" s="25"/>
      <c r="BA639" s="25"/>
      <c r="BB639" s="25"/>
      <c r="BC639" s="25"/>
      <c r="BD639" s="26"/>
      <c r="BE639" s="26"/>
      <c r="BF639" s="26"/>
      <c r="BG639" s="26"/>
      <c r="BH639" s="26"/>
      <c r="BI639" s="26"/>
    </row>
    <row r="640" spans="1:61" ht="14.25" customHeight="1" x14ac:dyDescent="0.25">
      <c r="A640" s="25"/>
      <c r="B640" s="25"/>
      <c r="C640" s="25"/>
      <c r="D640" s="25"/>
      <c r="E640" s="25"/>
      <c r="F640" s="25"/>
      <c r="G640" s="25"/>
      <c r="H640" s="25"/>
      <c r="I640" s="25"/>
      <c r="J640" s="25"/>
      <c r="K640" s="25"/>
      <c r="L640" s="25"/>
      <c r="M640" s="25"/>
      <c r="N640" s="25"/>
      <c r="O640" s="25"/>
      <c r="P640" s="25"/>
      <c r="Q640" s="25"/>
      <c r="R640" s="25"/>
      <c r="S640" s="25"/>
      <c r="T640" s="25"/>
      <c r="U640" s="25"/>
      <c r="V640" s="27"/>
      <c r="W640" s="27"/>
      <c r="X640" s="30"/>
      <c r="Y640" s="30"/>
      <c r="Z640" s="26"/>
      <c r="AA640" s="26"/>
      <c r="AB640" s="26"/>
      <c r="AC640" s="26"/>
      <c r="AD640" s="26"/>
      <c r="AE640" s="26"/>
      <c r="AF640" s="26"/>
      <c r="AG640" s="25"/>
      <c r="AH640" s="25"/>
      <c r="AI640" s="25"/>
      <c r="AJ640" s="25"/>
      <c r="AK640" s="25"/>
      <c r="AL640" s="25"/>
      <c r="AM640" s="25"/>
      <c r="AN640" s="25"/>
      <c r="AO640" s="25"/>
      <c r="AP640" s="25"/>
      <c r="AQ640" s="25"/>
      <c r="AR640" s="25"/>
      <c r="AS640" s="25"/>
      <c r="AT640" s="25"/>
      <c r="AU640" s="25"/>
      <c r="AV640" s="25"/>
      <c r="AW640" s="25"/>
      <c r="AX640" s="25"/>
      <c r="AY640" s="25"/>
      <c r="AZ640" s="25"/>
      <c r="BA640" s="25"/>
      <c r="BB640" s="25"/>
      <c r="BC640" s="25"/>
      <c r="BD640" s="26"/>
      <c r="BE640" s="26"/>
      <c r="BF640" s="26"/>
      <c r="BG640" s="26"/>
      <c r="BH640" s="26"/>
      <c r="BI640" s="26"/>
    </row>
    <row r="641" spans="1:61" ht="14.25" customHeight="1" x14ac:dyDescent="0.25">
      <c r="A641" s="25"/>
      <c r="B641" s="25"/>
      <c r="C641" s="25"/>
      <c r="D641" s="25"/>
      <c r="E641" s="25"/>
      <c r="F641" s="25"/>
      <c r="G641" s="25"/>
      <c r="H641" s="25"/>
      <c r="I641" s="25"/>
      <c r="J641" s="25"/>
      <c r="K641" s="25"/>
      <c r="L641" s="25"/>
      <c r="M641" s="25"/>
      <c r="N641" s="25"/>
      <c r="O641" s="25"/>
      <c r="P641" s="25"/>
      <c r="Q641" s="25"/>
      <c r="R641" s="25"/>
      <c r="S641" s="25"/>
      <c r="T641" s="25"/>
      <c r="U641" s="25"/>
      <c r="V641" s="27"/>
      <c r="W641" s="27"/>
      <c r="X641" s="30"/>
      <c r="Y641" s="30"/>
      <c r="Z641" s="26"/>
      <c r="AA641" s="26"/>
      <c r="AB641" s="26"/>
      <c r="AC641" s="26"/>
      <c r="AD641" s="26"/>
      <c r="AE641" s="26"/>
      <c r="AF641" s="26"/>
      <c r="AG641" s="25"/>
      <c r="AH641" s="25"/>
      <c r="AI641" s="25"/>
      <c r="AJ641" s="25"/>
      <c r="AK641" s="25"/>
      <c r="AL641" s="25"/>
      <c r="AM641" s="25"/>
      <c r="AN641" s="25"/>
      <c r="AO641" s="25"/>
      <c r="AP641" s="25"/>
      <c r="AQ641" s="25"/>
      <c r="AR641" s="25"/>
      <c r="AS641" s="25"/>
      <c r="AT641" s="25"/>
      <c r="AU641" s="25"/>
      <c r="AV641" s="25"/>
      <c r="AW641" s="25"/>
      <c r="AX641" s="25"/>
      <c r="AY641" s="25"/>
      <c r="AZ641" s="25"/>
      <c r="BA641" s="25"/>
      <c r="BB641" s="25"/>
      <c r="BC641" s="25"/>
      <c r="BD641" s="26"/>
      <c r="BE641" s="26"/>
      <c r="BF641" s="26"/>
      <c r="BG641" s="26"/>
      <c r="BH641" s="26"/>
      <c r="BI641" s="26"/>
    </row>
    <row r="642" spans="1:61" ht="14.25" customHeight="1" x14ac:dyDescent="0.25">
      <c r="A642" s="25"/>
      <c r="B642" s="25"/>
      <c r="C642" s="25"/>
      <c r="D642" s="25"/>
      <c r="E642" s="25"/>
      <c r="F642" s="25"/>
      <c r="G642" s="25"/>
      <c r="H642" s="25"/>
      <c r="I642" s="25"/>
      <c r="J642" s="25"/>
      <c r="K642" s="25"/>
      <c r="L642" s="25"/>
      <c r="M642" s="25"/>
      <c r="N642" s="25"/>
      <c r="O642" s="25"/>
      <c r="P642" s="25"/>
      <c r="Q642" s="25"/>
      <c r="R642" s="25"/>
      <c r="S642" s="25"/>
      <c r="T642" s="25"/>
      <c r="U642" s="25"/>
      <c r="V642" s="27"/>
      <c r="W642" s="27"/>
      <c r="X642" s="30"/>
      <c r="Y642" s="30"/>
      <c r="Z642" s="26"/>
      <c r="AA642" s="26"/>
      <c r="AB642" s="26"/>
      <c r="AC642" s="26"/>
      <c r="AD642" s="26"/>
      <c r="AE642" s="26"/>
      <c r="AF642" s="26"/>
      <c r="AG642" s="25"/>
      <c r="AH642" s="25"/>
      <c r="AI642" s="25"/>
      <c r="AJ642" s="25"/>
      <c r="AK642" s="25"/>
      <c r="AL642" s="25"/>
      <c r="AM642" s="25"/>
      <c r="AN642" s="25"/>
      <c r="AO642" s="25"/>
      <c r="AP642" s="25"/>
      <c r="AQ642" s="25"/>
      <c r="AR642" s="25"/>
      <c r="AS642" s="25"/>
      <c r="AT642" s="25"/>
      <c r="AU642" s="25"/>
      <c r="AV642" s="25"/>
      <c r="AW642" s="25"/>
      <c r="AX642" s="25"/>
      <c r="AY642" s="25"/>
      <c r="AZ642" s="25"/>
      <c r="BA642" s="25"/>
      <c r="BB642" s="25"/>
      <c r="BC642" s="25"/>
      <c r="BD642" s="26"/>
      <c r="BE642" s="26"/>
      <c r="BF642" s="26"/>
      <c r="BG642" s="26"/>
      <c r="BH642" s="26"/>
      <c r="BI642" s="26"/>
    </row>
    <row r="643" spans="1:61" ht="14.25" customHeight="1" x14ac:dyDescent="0.25">
      <c r="A643" s="25"/>
      <c r="B643" s="25"/>
      <c r="C643" s="25"/>
      <c r="D643" s="25"/>
      <c r="E643" s="25"/>
      <c r="F643" s="25"/>
      <c r="G643" s="25"/>
      <c r="H643" s="25"/>
      <c r="I643" s="25"/>
      <c r="J643" s="25"/>
      <c r="K643" s="25"/>
      <c r="L643" s="25"/>
      <c r="M643" s="25"/>
      <c r="N643" s="25"/>
      <c r="O643" s="25"/>
      <c r="P643" s="25"/>
      <c r="Q643" s="25"/>
      <c r="R643" s="25"/>
      <c r="S643" s="25"/>
      <c r="T643" s="25"/>
      <c r="U643" s="25"/>
      <c r="V643" s="27"/>
      <c r="W643" s="27"/>
      <c r="X643" s="30"/>
      <c r="Y643" s="30"/>
      <c r="Z643" s="26"/>
      <c r="AA643" s="26"/>
      <c r="AB643" s="26"/>
      <c r="AC643" s="26"/>
      <c r="AD643" s="26"/>
      <c r="AE643" s="26"/>
      <c r="AF643" s="26"/>
      <c r="AG643" s="25"/>
      <c r="AH643" s="25"/>
      <c r="AI643" s="25"/>
      <c r="AJ643" s="25"/>
      <c r="AK643" s="25"/>
      <c r="AL643" s="25"/>
      <c r="AM643" s="25"/>
      <c r="AN643" s="25"/>
      <c r="AO643" s="25"/>
      <c r="AP643" s="25"/>
      <c r="AQ643" s="25"/>
      <c r="AR643" s="25"/>
      <c r="AS643" s="25"/>
      <c r="AT643" s="25"/>
      <c r="AU643" s="25"/>
      <c r="AV643" s="25"/>
      <c r="AW643" s="25"/>
      <c r="AX643" s="25"/>
      <c r="AY643" s="25"/>
      <c r="AZ643" s="25"/>
      <c r="BA643" s="25"/>
      <c r="BB643" s="25"/>
      <c r="BC643" s="25"/>
      <c r="BD643" s="26"/>
      <c r="BE643" s="26"/>
      <c r="BF643" s="26"/>
      <c r="BG643" s="26"/>
      <c r="BH643" s="26"/>
      <c r="BI643" s="26"/>
    </row>
    <row r="644" spans="1:61" ht="14.25" customHeight="1" x14ac:dyDescent="0.25">
      <c r="A644" s="25"/>
      <c r="B644" s="25"/>
      <c r="C644" s="25"/>
      <c r="D644" s="25"/>
      <c r="E644" s="25"/>
      <c r="F644" s="25"/>
      <c r="G644" s="25"/>
      <c r="H644" s="25"/>
      <c r="I644" s="25"/>
      <c r="J644" s="25"/>
      <c r="K644" s="25"/>
      <c r="L644" s="25"/>
      <c r="M644" s="25"/>
      <c r="N644" s="25"/>
      <c r="O644" s="25"/>
      <c r="P644" s="25"/>
      <c r="Q644" s="25"/>
      <c r="R644" s="25"/>
      <c r="S644" s="25"/>
      <c r="T644" s="25"/>
      <c r="U644" s="25"/>
      <c r="V644" s="27"/>
      <c r="W644" s="27"/>
      <c r="X644" s="30"/>
      <c r="Y644" s="30"/>
      <c r="Z644" s="26"/>
      <c r="AA644" s="26"/>
      <c r="AB644" s="26"/>
      <c r="AC644" s="26"/>
      <c r="AD644" s="26"/>
      <c r="AE644" s="26"/>
      <c r="AF644" s="26"/>
      <c r="AG644" s="25"/>
      <c r="AH644" s="25"/>
      <c r="AI644" s="25"/>
      <c r="AJ644" s="25"/>
      <c r="AK644" s="25"/>
      <c r="AL644" s="25"/>
      <c r="AM644" s="25"/>
      <c r="AN644" s="25"/>
      <c r="AO644" s="25"/>
      <c r="AP644" s="25"/>
      <c r="AQ644" s="25"/>
      <c r="AR644" s="25"/>
      <c r="AS644" s="25"/>
      <c r="AT644" s="25"/>
      <c r="AU644" s="25"/>
      <c r="AV644" s="25"/>
      <c r="AW644" s="25"/>
      <c r="AX644" s="25"/>
      <c r="AY644" s="25"/>
      <c r="AZ644" s="25"/>
      <c r="BA644" s="25"/>
      <c r="BB644" s="25"/>
      <c r="BC644" s="25"/>
      <c r="BD644" s="26"/>
      <c r="BE644" s="26"/>
      <c r="BF644" s="26"/>
      <c r="BG644" s="26"/>
      <c r="BH644" s="26"/>
      <c r="BI644" s="26"/>
    </row>
    <row r="645" spans="1:61" ht="14.25" customHeight="1" x14ac:dyDescent="0.25">
      <c r="A645" s="25"/>
      <c r="B645" s="25"/>
      <c r="C645" s="25"/>
      <c r="D645" s="25"/>
      <c r="E645" s="25"/>
      <c r="F645" s="25"/>
      <c r="G645" s="25"/>
      <c r="H645" s="25"/>
      <c r="I645" s="25"/>
      <c r="J645" s="25"/>
      <c r="K645" s="25"/>
      <c r="L645" s="25"/>
      <c r="M645" s="25"/>
      <c r="N645" s="25"/>
      <c r="O645" s="25"/>
      <c r="P645" s="25"/>
      <c r="Q645" s="25"/>
      <c r="R645" s="25"/>
      <c r="S645" s="25"/>
      <c r="T645" s="25"/>
      <c r="U645" s="25"/>
      <c r="V645" s="27"/>
      <c r="W645" s="27"/>
      <c r="X645" s="30"/>
      <c r="Y645" s="30"/>
      <c r="Z645" s="26"/>
      <c r="AA645" s="26"/>
      <c r="AB645" s="26"/>
      <c r="AC645" s="26"/>
      <c r="AD645" s="26"/>
      <c r="AE645" s="26"/>
      <c r="AF645" s="26"/>
      <c r="AG645" s="25"/>
      <c r="AH645" s="25"/>
      <c r="AI645" s="25"/>
      <c r="AJ645" s="25"/>
      <c r="AK645" s="25"/>
      <c r="AL645" s="25"/>
      <c r="AM645" s="25"/>
      <c r="AN645" s="25"/>
      <c r="AO645" s="25"/>
      <c r="AP645" s="25"/>
      <c r="AQ645" s="25"/>
      <c r="AR645" s="25"/>
      <c r="AS645" s="25"/>
      <c r="AT645" s="25"/>
      <c r="AU645" s="25"/>
      <c r="AV645" s="25"/>
      <c r="AW645" s="25"/>
      <c r="AX645" s="25"/>
      <c r="AY645" s="25"/>
      <c r="AZ645" s="25"/>
      <c r="BA645" s="25"/>
      <c r="BB645" s="25"/>
      <c r="BC645" s="25"/>
      <c r="BD645" s="26"/>
      <c r="BE645" s="26"/>
      <c r="BF645" s="26"/>
      <c r="BG645" s="26"/>
      <c r="BH645" s="26"/>
      <c r="BI645" s="26"/>
    </row>
    <row r="646" spans="1:61" ht="14.25" customHeight="1" x14ac:dyDescent="0.25">
      <c r="A646" s="25"/>
      <c r="B646" s="25"/>
      <c r="C646" s="25"/>
      <c r="D646" s="25"/>
      <c r="E646" s="25"/>
      <c r="F646" s="25"/>
      <c r="G646" s="25"/>
      <c r="H646" s="25"/>
      <c r="I646" s="25"/>
      <c r="J646" s="25"/>
      <c r="K646" s="25"/>
      <c r="L646" s="25"/>
      <c r="M646" s="25"/>
      <c r="N646" s="25"/>
      <c r="O646" s="25"/>
      <c r="P646" s="25"/>
      <c r="Q646" s="25"/>
      <c r="R646" s="25"/>
      <c r="S646" s="25"/>
      <c r="T646" s="25"/>
      <c r="U646" s="25"/>
      <c r="V646" s="27"/>
      <c r="W646" s="27"/>
      <c r="X646" s="30"/>
      <c r="Y646" s="30"/>
      <c r="Z646" s="26"/>
      <c r="AA646" s="26"/>
      <c r="AB646" s="26"/>
      <c r="AC646" s="26"/>
      <c r="AD646" s="26"/>
      <c r="AE646" s="26"/>
      <c r="AF646" s="26"/>
      <c r="AG646" s="25"/>
      <c r="AH646" s="25"/>
      <c r="AI646" s="25"/>
      <c r="AJ646" s="25"/>
      <c r="AK646" s="25"/>
      <c r="AL646" s="25"/>
      <c r="AM646" s="25"/>
      <c r="AN646" s="25"/>
      <c r="AO646" s="25"/>
      <c r="AP646" s="25"/>
      <c r="AQ646" s="25"/>
      <c r="AR646" s="25"/>
      <c r="AS646" s="25"/>
      <c r="AT646" s="25"/>
      <c r="AU646" s="25"/>
      <c r="AV646" s="25"/>
      <c r="AW646" s="25"/>
      <c r="AX646" s="25"/>
      <c r="AY646" s="25"/>
      <c r="AZ646" s="25"/>
      <c r="BA646" s="25"/>
      <c r="BB646" s="25"/>
      <c r="BC646" s="25"/>
      <c r="BD646" s="26"/>
      <c r="BE646" s="26"/>
      <c r="BF646" s="26"/>
      <c r="BG646" s="26"/>
      <c r="BH646" s="26"/>
      <c r="BI646" s="26"/>
    </row>
    <row r="647" spans="1:61" ht="14.25" customHeight="1" x14ac:dyDescent="0.25">
      <c r="A647" s="25"/>
      <c r="B647" s="25"/>
      <c r="C647" s="25"/>
      <c r="D647" s="25"/>
      <c r="E647" s="25"/>
      <c r="F647" s="25"/>
      <c r="G647" s="25"/>
      <c r="H647" s="25"/>
      <c r="I647" s="25"/>
      <c r="J647" s="25"/>
      <c r="K647" s="25"/>
      <c r="L647" s="25"/>
      <c r="M647" s="25"/>
      <c r="N647" s="25"/>
      <c r="O647" s="25"/>
      <c r="P647" s="25"/>
      <c r="Q647" s="25"/>
      <c r="R647" s="25"/>
      <c r="S647" s="25"/>
      <c r="T647" s="25"/>
      <c r="U647" s="25"/>
      <c r="V647" s="27"/>
      <c r="W647" s="27"/>
      <c r="X647" s="30"/>
      <c r="Y647" s="30"/>
      <c r="Z647" s="26"/>
      <c r="AA647" s="26"/>
      <c r="AB647" s="26"/>
      <c r="AC647" s="26"/>
      <c r="AD647" s="26"/>
      <c r="AE647" s="26"/>
      <c r="AF647" s="26"/>
      <c r="AG647" s="25"/>
      <c r="AH647" s="25"/>
      <c r="AI647" s="25"/>
      <c r="AJ647" s="25"/>
      <c r="AK647" s="25"/>
      <c r="AL647" s="25"/>
      <c r="AM647" s="25"/>
      <c r="AN647" s="25"/>
      <c r="AO647" s="25"/>
      <c r="AP647" s="25"/>
      <c r="AQ647" s="25"/>
      <c r="AR647" s="25"/>
      <c r="AS647" s="25"/>
      <c r="AT647" s="25"/>
      <c r="AU647" s="25"/>
      <c r="AV647" s="25"/>
      <c r="AW647" s="25"/>
      <c r="AX647" s="25"/>
      <c r="AY647" s="25"/>
      <c r="AZ647" s="25"/>
      <c r="BA647" s="25"/>
      <c r="BB647" s="25"/>
      <c r="BC647" s="25"/>
      <c r="BD647" s="26"/>
      <c r="BE647" s="26"/>
      <c r="BF647" s="26"/>
      <c r="BG647" s="26"/>
      <c r="BH647" s="26"/>
      <c r="BI647" s="26"/>
    </row>
    <row r="648" spans="1:61" ht="14.25" customHeight="1" x14ac:dyDescent="0.25">
      <c r="A648" s="25"/>
      <c r="B648" s="25"/>
      <c r="C648" s="25"/>
      <c r="D648" s="25"/>
      <c r="E648" s="25"/>
      <c r="F648" s="25"/>
      <c r="G648" s="25"/>
      <c r="H648" s="25"/>
      <c r="I648" s="25"/>
      <c r="J648" s="25"/>
      <c r="K648" s="25"/>
      <c r="L648" s="25"/>
      <c r="M648" s="25"/>
      <c r="N648" s="25"/>
      <c r="O648" s="25"/>
      <c r="P648" s="25"/>
      <c r="Q648" s="25"/>
      <c r="R648" s="25"/>
      <c r="S648" s="25"/>
      <c r="T648" s="25"/>
      <c r="U648" s="25"/>
      <c r="V648" s="27"/>
      <c r="W648" s="27"/>
      <c r="X648" s="30"/>
      <c r="Y648" s="30"/>
      <c r="Z648" s="26"/>
      <c r="AA648" s="26"/>
      <c r="AB648" s="26"/>
      <c r="AC648" s="26"/>
      <c r="AD648" s="26"/>
      <c r="AE648" s="26"/>
      <c r="AF648" s="26"/>
      <c r="AG648" s="25"/>
      <c r="AH648" s="25"/>
      <c r="AI648" s="25"/>
      <c r="AJ648" s="25"/>
      <c r="AK648" s="25"/>
      <c r="AL648" s="25"/>
      <c r="AM648" s="25"/>
      <c r="AN648" s="25"/>
      <c r="AO648" s="25"/>
      <c r="AP648" s="25"/>
      <c r="AQ648" s="25"/>
      <c r="AR648" s="25"/>
      <c r="AS648" s="25"/>
      <c r="AT648" s="25"/>
      <c r="AU648" s="25"/>
      <c r="AV648" s="25"/>
      <c r="AW648" s="25"/>
      <c r="AX648" s="25"/>
      <c r="AY648" s="25"/>
      <c r="AZ648" s="25"/>
      <c r="BA648" s="25"/>
      <c r="BB648" s="25"/>
      <c r="BC648" s="25"/>
      <c r="BD648" s="26"/>
      <c r="BE648" s="26"/>
      <c r="BF648" s="26"/>
      <c r="BG648" s="26"/>
      <c r="BH648" s="26"/>
      <c r="BI648" s="26"/>
    </row>
    <row r="649" spans="1:61" ht="14.25" customHeight="1" x14ac:dyDescent="0.25">
      <c r="A649" s="25"/>
      <c r="B649" s="25"/>
      <c r="C649" s="25"/>
      <c r="D649" s="25"/>
      <c r="E649" s="25"/>
      <c r="F649" s="25"/>
      <c r="G649" s="25"/>
      <c r="H649" s="25"/>
      <c r="I649" s="25"/>
      <c r="J649" s="25"/>
      <c r="K649" s="25"/>
      <c r="L649" s="25"/>
      <c r="M649" s="25"/>
      <c r="N649" s="25"/>
      <c r="O649" s="25"/>
      <c r="P649" s="25"/>
      <c r="Q649" s="25"/>
      <c r="R649" s="25"/>
      <c r="S649" s="25"/>
      <c r="T649" s="25"/>
      <c r="U649" s="25"/>
      <c r="V649" s="27"/>
      <c r="W649" s="27"/>
      <c r="X649" s="30"/>
      <c r="Y649" s="30"/>
      <c r="Z649" s="26"/>
      <c r="AA649" s="26"/>
      <c r="AB649" s="26"/>
      <c r="AC649" s="26"/>
      <c r="AD649" s="26"/>
      <c r="AE649" s="26"/>
      <c r="AF649" s="26"/>
      <c r="AG649" s="25"/>
      <c r="AH649" s="25"/>
      <c r="AI649" s="25"/>
      <c r="AJ649" s="25"/>
      <c r="AK649" s="25"/>
      <c r="AL649" s="25"/>
      <c r="AM649" s="25"/>
      <c r="AN649" s="25"/>
      <c r="AO649" s="25"/>
      <c r="AP649" s="25"/>
      <c r="AQ649" s="25"/>
      <c r="AR649" s="25"/>
      <c r="AS649" s="25"/>
      <c r="AT649" s="25"/>
      <c r="AU649" s="25"/>
      <c r="AV649" s="25"/>
      <c r="AW649" s="25"/>
      <c r="AX649" s="25"/>
      <c r="AY649" s="25"/>
      <c r="AZ649" s="25"/>
      <c r="BA649" s="25"/>
      <c r="BB649" s="25"/>
      <c r="BC649" s="25"/>
      <c r="BD649" s="26"/>
      <c r="BE649" s="26"/>
      <c r="BF649" s="26"/>
      <c r="BG649" s="26"/>
      <c r="BH649" s="26"/>
      <c r="BI649" s="26"/>
    </row>
    <row r="650" spans="1:61" ht="14.25" customHeight="1" x14ac:dyDescent="0.25">
      <c r="A650" s="25"/>
      <c r="B650" s="25"/>
      <c r="C650" s="25"/>
      <c r="D650" s="25"/>
      <c r="E650" s="25"/>
      <c r="F650" s="25"/>
      <c r="G650" s="25"/>
      <c r="H650" s="25"/>
      <c r="I650" s="25"/>
      <c r="J650" s="25"/>
      <c r="K650" s="25"/>
      <c r="L650" s="25"/>
      <c r="M650" s="25"/>
      <c r="N650" s="25"/>
      <c r="O650" s="25"/>
      <c r="P650" s="25"/>
      <c r="Q650" s="25"/>
      <c r="R650" s="25"/>
      <c r="S650" s="25"/>
      <c r="T650" s="25"/>
      <c r="U650" s="25"/>
      <c r="V650" s="27"/>
      <c r="W650" s="27"/>
      <c r="X650" s="30"/>
      <c r="Y650" s="30"/>
      <c r="Z650" s="26"/>
      <c r="AA650" s="26"/>
      <c r="AB650" s="26"/>
      <c r="AC650" s="26"/>
      <c r="AD650" s="26"/>
      <c r="AE650" s="26"/>
      <c r="AF650" s="26"/>
      <c r="AG650" s="25"/>
      <c r="AH650" s="25"/>
      <c r="AI650" s="25"/>
      <c r="AJ650" s="25"/>
      <c r="AK650" s="25"/>
      <c r="AL650" s="25"/>
      <c r="AM650" s="25"/>
      <c r="AN650" s="25"/>
      <c r="AO650" s="25"/>
      <c r="AP650" s="25"/>
      <c r="AQ650" s="25"/>
      <c r="AR650" s="25"/>
      <c r="AS650" s="25"/>
      <c r="AT650" s="25"/>
      <c r="AU650" s="25"/>
      <c r="AV650" s="25"/>
      <c r="AW650" s="25"/>
      <c r="AX650" s="25"/>
      <c r="AY650" s="25"/>
      <c r="AZ650" s="25"/>
      <c r="BA650" s="25"/>
      <c r="BB650" s="25"/>
      <c r="BC650" s="25"/>
      <c r="BD650" s="26"/>
      <c r="BE650" s="26"/>
      <c r="BF650" s="26"/>
      <c r="BG650" s="26"/>
      <c r="BH650" s="26"/>
      <c r="BI650" s="26"/>
    </row>
    <row r="651" spans="1:61" ht="14.25" customHeight="1" x14ac:dyDescent="0.25">
      <c r="A651" s="25"/>
      <c r="B651" s="25"/>
      <c r="C651" s="25"/>
      <c r="D651" s="25"/>
      <c r="E651" s="25"/>
      <c r="F651" s="25"/>
      <c r="G651" s="25"/>
      <c r="H651" s="25"/>
      <c r="I651" s="25"/>
      <c r="J651" s="25"/>
      <c r="K651" s="25"/>
      <c r="L651" s="25"/>
      <c r="M651" s="25"/>
      <c r="N651" s="25"/>
      <c r="O651" s="25"/>
      <c r="P651" s="25"/>
      <c r="Q651" s="25"/>
      <c r="R651" s="25"/>
      <c r="S651" s="25"/>
      <c r="T651" s="25"/>
      <c r="U651" s="25"/>
      <c r="V651" s="27"/>
      <c r="W651" s="27"/>
      <c r="X651" s="30"/>
      <c r="Y651" s="30"/>
      <c r="Z651" s="26"/>
      <c r="AA651" s="26"/>
      <c r="AB651" s="26"/>
      <c r="AC651" s="26"/>
      <c r="AD651" s="26"/>
      <c r="AE651" s="26"/>
      <c r="AF651" s="26"/>
      <c r="AG651" s="25"/>
      <c r="AH651" s="25"/>
      <c r="AI651" s="25"/>
      <c r="AJ651" s="25"/>
      <c r="AK651" s="25"/>
      <c r="AL651" s="25"/>
      <c r="AM651" s="25"/>
      <c r="AN651" s="25"/>
      <c r="AO651" s="25"/>
      <c r="AP651" s="25"/>
      <c r="AQ651" s="25"/>
      <c r="AR651" s="25"/>
      <c r="AS651" s="25"/>
      <c r="AT651" s="25"/>
      <c r="AU651" s="25"/>
      <c r="AV651" s="25"/>
      <c r="AW651" s="25"/>
      <c r="AX651" s="25"/>
      <c r="AY651" s="25"/>
      <c r="AZ651" s="25"/>
      <c r="BA651" s="25"/>
      <c r="BB651" s="25"/>
      <c r="BC651" s="25"/>
      <c r="BD651" s="26"/>
      <c r="BE651" s="26"/>
      <c r="BF651" s="26"/>
      <c r="BG651" s="26"/>
      <c r="BH651" s="26"/>
      <c r="BI651" s="26"/>
    </row>
    <row r="652" spans="1:61" ht="14.25" customHeight="1" x14ac:dyDescent="0.25">
      <c r="A652" s="25"/>
      <c r="B652" s="25"/>
      <c r="C652" s="25"/>
      <c r="D652" s="25"/>
      <c r="E652" s="25"/>
      <c r="F652" s="25"/>
      <c r="G652" s="25"/>
      <c r="H652" s="25"/>
      <c r="I652" s="25"/>
      <c r="J652" s="25"/>
      <c r="K652" s="25"/>
      <c r="L652" s="25"/>
      <c r="M652" s="25"/>
      <c r="N652" s="25"/>
      <c r="O652" s="25"/>
      <c r="P652" s="25"/>
      <c r="Q652" s="25"/>
      <c r="R652" s="25"/>
      <c r="S652" s="25"/>
      <c r="T652" s="25"/>
      <c r="U652" s="25"/>
      <c r="V652" s="27"/>
      <c r="W652" s="27"/>
      <c r="X652" s="30"/>
      <c r="Y652" s="30"/>
      <c r="Z652" s="26"/>
      <c r="AA652" s="26"/>
      <c r="AB652" s="26"/>
      <c r="AC652" s="26"/>
      <c r="AD652" s="26"/>
      <c r="AE652" s="26"/>
      <c r="AF652" s="26"/>
      <c r="AG652" s="25"/>
      <c r="AH652" s="25"/>
      <c r="AI652" s="25"/>
      <c r="AJ652" s="25"/>
      <c r="AK652" s="25"/>
      <c r="AL652" s="25"/>
      <c r="AM652" s="25"/>
      <c r="AN652" s="25"/>
      <c r="AO652" s="25"/>
      <c r="AP652" s="25"/>
      <c r="AQ652" s="25"/>
      <c r="AR652" s="25"/>
      <c r="AS652" s="25"/>
      <c r="AT652" s="25"/>
      <c r="AU652" s="25"/>
      <c r="AV652" s="25"/>
      <c r="AW652" s="25"/>
      <c r="AX652" s="25"/>
      <c r="AY652" s="25"/>
      <c r="AZ652" s="25"/>
      <c r="BA652" s="25"/>
      <c r="BB652" s="25"/>
      <c r="BC652" s="25"/>
      <c r="BD652" s="26"/>
      <c r="BE652" s="26"/>
      <c r="BF652" s="26"/>
      <c r="BG652" s="26"/>
      <c r="BH652" s="26"/>
      <c r="BI652" s="26"/>
    </row>
    <row r="653" spans="1:61" ht="14.25" customHeight="1" x14ac:dyDescent="0.25">
      <c r="A653" s="25"/>
      <c r="B653" s="25"/>
      <c r="C653" s="25"/>
      <c r="D653" s="25"/>
      <c r="E653" s="25"/>
      <c r="F653" s="25"/>
      <c r="G653" s="25"/>
      <c r="H653" s="25"/>
      <c r="I653" s="25"/>
      <c r="J653" s="25"/>
      <c r="K653" s="25"/>
      <c r="L653" s="25"/>
      <c r="M653" s="25"/>
      <c r="N653" s="25"/>
      <c r="O653" s="25"/>
      <c r="P653" s="25"/>
      <c r="Q653" s="25"/>
      <c r="R653" s="25"/>
      <c r="S653" s="25"/>
      <c r="T653" s="25"/>
      <c r="U653" s="25"/>
      <c r="V653" s="27"/>
      <c r="W653" s="27"/>
      <c r="X653" s="30"/>
      <c r="Y653" s="30"/>
      <c r="Z653" s="26"/>
      <c r="AA653" s="26"/>
      <c r="AB653" s="26"/>
      <c r="AC653" s="26"/>
      <c r="AD653" s="26"/>
      <c r="AE653" s="26"/>
      <c r="AF653" s="26"/>
      <c r="AG653" s="25"/>
      <c r="AH653" s="25"/>
      <c r="AI653" s="25"/>
      <c r="AJ653" s="25"/>
      <c r="AK653" s="25"/>
      <c r="AL653" s="25"/>
      <c r="AM653" s="25"/>
      <c r="AN653" s="25"/>
      <c r="AO653" s="25"/>
      <c r="AP653" s="25"/>
      <c r="AQ653" s="25"/>
      <c r="AR653" s="25"/>
      <c r="AS653" s="25"/>
      <c r="AT653" s="25"/>
      <c r="AU653" s="25"/>
      <c r="AV653" s="25"/>
      <c r="AW653" s="25"/>
      <c r="AX653" s="25"/>
      <c r="AY653" s="25"/>
      <c r="AZ653" s="25"/>
      <c r="BA653" s="25"/>
      <c r="BB653" s="25"/>
      <c r="BC653" s="25"/>
      <c r="BD653" s="26"/>
      <c r="BE653" s="26"/>
      <c r="BF653" s="26"/>
      <c r="BG653" s="26"/>
      <c r="BH653" s="26"/>
      <c r="BI653" s="26"/>
    </row>
    <row r="654" spans="1:61" ht="14.25" customHeight="1" x14ac:dyDescent="0.25">
      <c r="A654" s="25"/>
      <c r="B654" s="25"/>
      <c r="C654" s="25"/>
      <c r="D654" s="25"/>
      <c r="E654" s="25"/>
      <c r="F654" s="25"/>
      <c r="G654" s="25"/>
      <c r="H654" s="25"/>
      <c r="I654" s="25"/>
      <c r="J654" s="25"/>
      <c r="K654" s="25"/>
      <c r="L654" s="25"/>
      <c r="M654" s="25"/>
      <c r="N654" s="25"/>
      <c r="O654" s="25"/>
      <c r="P654" s="25"/>
      <c r="Q654" s="25"/>
      <c r="R654" s="25"/>
      <c r="S654" s="25"/>
      <c r="T654" s="25"/>
      <c r="U654" s="25"/>
      <c r="V654" s="27"/>
      <c r="W654" s="27"/>
      <c r="X654" s="30"/>
      <c r="Y654" s="30"/>
      <c r="Z654" s="26"/>
      <c r="AA654" s="26"/>
      <c r="AB654" s="26"/>
      <c r="AC654" s="26"/>
      <c r="AD654" s="26"/>
      <c r="AE654" s="26"/>
      <c r="AF654" s="26"/>
      <c r="AG654" s="25"/>
      <c r="AH654" s="25"/>
      <c r="AI654" s="25"/>
      <c r="AJ654" s="25"/>
      <c r="AK654" s="25"/>
      <c r="AL654" s="25"/>
      <c r="AM654" s="25"/>
      <c r="AN654" s="25"/>
      <c r="AO654" s="25"/>
      <c r="AP654" s="25"/>
      <c r="AQ654" s="25"/>
      <c r="AR654" s="25"/>
      <c r="AS654" s="25"/>
      <c r="AT654" s="25"/>
      <c r="AU654" s="25"/>
      <c r="AV654" s="25"/>
      <c r="AW654" s="25"/>
      <c r="AX654" s="25"/>
      <c r="AY654" s="25"/>
      <c r="AZ654" s="25"/>
      <c r="BA654" s="25"/>
      <c r="BB654" s="25"/>
      <c r="BC654" s="25"/>
      <c r="BD654" s="26"/>
      <c r="BE654" s="26"/>
      <c r="BF654" s="26"/>
      <c r="BG654" s="26"/>
      <c r="BH654" s="26"/>
      <c r="BI654" s="26"/>
    </row>
    <row r="655" spans="1:61" ht="14.25" customHeight="1" x14ac:dyDescent="0.25">
      <c r="A655" s="25"/>
      <c r="B655" s="25"/>
      <c r="C655" s="25"/>
      <c r="D655" s="25"/>
      <c r="E655" s="25"/>
      <c r="F655" s="25"/>
      <c r="G655" s="25"/>
      <c r="H655" s="25"/>
      <c r="I655" s="25"/>
      <c r="J655" s="25"/>
      <c r="K655" s="25"/>
      <c r="L655" s="25"/>
      <c r="M655" s="25"/>
      <c r="N655" s="25"/>
      <c r="O655" s="25"/>
      <c r="P655" s="25"/>
      <c r="Q655" s="25"/>
      <c r="R655" s="25"/>
      <c r="S655" s="25"/>
      <c r="T655" s="25"/>
      <c r="U655" s="25"/>
      <c r="V655" s="27"/>
      <c r="W655" s="27"/>
      <c r="X655" s="30"/>
      <c r="Y655" s="30"/>
      <c r="Z655" s="26"/>
      <c r="AA655" s="26"/>
      <c r="AB655" s="26"/>
      <c r="AC655" s="26"/>
      <c r="AD655" s="26"/>
      <c r="AE655" s="26"/>
      <c r="AF655" s="26"/>
      <c r="AG655" s="25"/>
      <c r="AH655" s="25"/>
      <c r="AI655" s="25"/>
      <c r="AJ655" s="25"/>
      <c r="AK655" s="25"/>
      <c r="AL655" s="25"/>
      <c r="AM655" s="25"/>
      <c r="AN655" s="25"/>
      <c r="AO655" s="25"/>
      <c r="AP655" s="25"/>
      <c r="AQ655" s="25"/>
      <c r="AR655" s="25"/>
      <c r="AS655" s="25"/>
      <c r="AT655" s="25"/>
      <c r="AU655" s="25"/>
      <c r="AV655" s="25"/>
      <c r="AW655" s="25"/>
      <c r="AX655" s="25"/>
      <c r="AY655" s="25"/>
      <c r="AZ655" s="25"/>
      <c r="BA655" s="25"/>
      <c r="BB655" s="25"/>
      <c r="BC655" s="25"/>
      <c r="BD655" s="26"/>
      <c r="BE655" s="26"/>
      <c r="BF655" s="26"/>
      <c r="BG655" s="26"/>
      <c r="BH655" s="26"/>
      <c r="BI655" s="26"/>
    </row>
    <row r="656" spans="1:61" ht="14.25" customHeight="1" x14ac:dyDescent="0.25">
      <c r="A656" s="25"/>
      <c r="B656" s="25"/>
      <c r="C656" s="25"/>
      <c r="D656" s="25"/>
      <c r="E656" s="25"/>
      <c r="F656" s="25"/>
      <c r="G656" s="25"/>
      <c r="H656" s="25"/>
      <c r="I656" s="25"/>
      <c r="J656" s="25"/>
      <c r="K656" s="25"/>
      <c r="L656" s="25"/>
      <c r="M656" s="25"/>
      <c r="N656" s="25"/>
      <c r="O656" s="25"/>
      <c r="P656" s="25"/>
      <c r="Q656" s="25"/>
      <c r="R656" s="25"/>
      <c r="S656" s="25"/>
      <c r="T656" s="25"/>
      <c r="U656" s="25"/>
      <c r="V656" s="27"/>
      <c r="W656" s="27"/>
      <c r="X656" s="30"/>
      <c r="Y656" s="30"/>
      <c r="Z656" s="26"/>
      <c r="AA656" s="26"/>
      <c r="AB656" s="26"/>
      <c r="AC656" s="26"/>
      <c r="AD656" s="26"/>
      <c r="AE656" s="26"/>
      <c r="AF656" s="26"/>
      <c r="AG656" s="25"/>
      <c r="AH656" s="25"/>
      <c r="AI656" s="25"/>
      <c r="AJ656" s="25"/>
      <c r="AK656" s="25"/>
      <c r="AL656" s="25"/>
      <c r="AM656" s="25"/>
      <c r="AN656" s="25"/>
      <c r="AO656" s="25"/>
      <c r="AP656" s="25"/>
      <c r="AQ656" s="25"/>
      <c r="AR656" s="25"/>
      <c r="AS656" s="25"/>
      <c r="AT656" s="25"/>
      <c r="AU656" s="25"/>
      <c r="AV656" s="25"/>
      <c r="AW656" s="25"/>
      <c r="AX656" s="25"/>
      <c r="AY656" s="25"/>
      <c r="AZ656" s="25"/>
      <c r="BA656" s="25"/>
      <c r="BB656" s="25"/>
      <c r="BC656" s="25"/>
      <c r="BD656" s="26"/>
      <c r="BE656" s="26"/>
      <c r="BF656" s="26"/>
      <c r="BG656" s="26"/>
      <c r="BH656" s="26"/>
      <c r="BI656" s="26"/>
    </row>
    <row r="657" spans="1:61" ht="14.25" customHeight="1" x14ac:dyDescent="0.25">
      <c r="A657" s="25"/>
      <c r="B657" s="25"/>
      <c r="C657" s="25"/>
      <c r="D657" s="25"/>
      <c r="E657" s="25"/>
      <c r="F657" s="25"/>
      <c r="G657" s="25"/>
      <c r="H657" s="25"/>
      <c r="I657" s="25"/>
      <c r="J657" s="25"/>
      <c r="K657" s="25"/>
      <c r="L657" s="25"/>
      <c r="M657" s="25"/>
      <c r="N657" s="25"/>
      <c r="O657" s="25"/>
      <c r="P657" s="25"/>
      <c r="Q657" s="25"/>
      <c r="R657" s="25"/>
      <c r="S657" s="25"/>
      <c r="T657" s="25"/>
      <c r="U657" s="25"/>
      <c r="V657" s="27"/>
      <c r="W657" s="27"/>
      <c r="X657" s="30"/>
      <c r="Y657" s="30"/>
      <c r="Z657" s="26"/>
      <c r="AA657" s="26"/>
      <c r="AB657" s="26"/>
      <c r="AC657" s="26"/>
      <c r="AD657" s="26"/>
      <c r="AE657" s="26"/>
      <c r="AF657" s="26"/>
      <c r="AG657" s="25"/>
      <c r="AH657" s="25"/>
      <c r="AI657" s="25"/>
      <c r="AJ657" s="25"/>
      <c r="AK657" s="25"/>
      <c r="AL657" s="25"/>
      <c r="AM657" s="25"/>
      <c r="AN657" s="25"/>
      <c r="AO657" s="25"/>
      <c r="AP657" s="25"/>
      <c r="AQ657" s="25"/>
      <c r="AR657" s="25"/>
      <c r="AS657" s="25"/>
      <c r="AT657" s="25"/>
      <c r="AU657" s="25"/>
      <c r="AV657" s="25"/>
      <c r="AW657" s="25"/>
      <c r="AX657" s="25"/>
      <c r="AY657" s="25"/>
      <c r="AZ657" s="25"/>
      <c r="BA657" s="25"/>
      <c r="BB657" s="25"/>
      <c r="BC657" s="25"/>
      <c r="BD657" s="26"/>
      <c r="BE657" s="26"/>
      <c r="BF657" s="26"/>
      <c r="BG657" s="26"/>
      <c r="BH657" s="26"/>
      <c r="BI657" s="26"/>
    </row>
    <row r="658" spans="1:61" ht="14.25" customHeight="1" x14ac:dyDescent="0.25">
      <c r="A658" s="25"/>
      <c r="B658" s="25"/>
      <c r="C658" s="25"/>
      <c r="D658" s="25"/>
      <c r="E658" s="25"/>
      <c r="F658" s="25"/>
      <c r="G658" s="25"/>
      <c r="H658" s="25"/>
      <c r="I658" s="25"/>
      <c r="J658" s="25"/>
      <c r="K658" s="25"/>
      <c r="L658" s="25"/>
      <c r="M658" s="25"/>
      <c r="N658" s="25"/>
      <c r="O658" s="25"/>
      <c r="P658" s="25"/>
      <c r="Q658" s="25"/>
      <c r="R658" s="25"/>
      <c r="S658" s="25"/>
      <c r="T658" s="25"/>
      <c r="U658" s="25"/>
      <c r="V658" s="27"/>
      <c r="W658" s="27"/>
      <c r="X658" s="30"/>
      <c r="Y658" s="30"/>
      <c r="Z658" s="26"/>
      <c r="AA658" s="26"/>
      <c r="AB658" s="26"/>
      <c r="AC658" s="26"/>
      <c r="AD658" s="26"/>
      <c r="AE658" s="26"/>
      <c r="AF658" s="26"/>
      <c r="AG658" s="25"/>
      <c r="AH658" s="25"/>
      <c r="AI658" s="25"/>
      <c r="AJ658" s="25"/>
      <c r="AK658" s="25"/>
      <c r="AL658" s="25"/>
      <c r="AM658" s="25"/>
      <c r="AN658" s="25"/>
      <c r="AO658" s="25"/>
      <c r="AP658" s="25"/>
      <c r="AQ658" s="25"/>
      <c r="AR658" s="25"/>
      <c r="AS658" s="25"/>
      <c r="AT658" s="25"/>
      <c r="AU658" s="25"/>
      <c r="AV658" s="25"/>
      <c r="AW658" s="25"/>
      <c r="AX658" s="25"/>
      <c r="AY658" s="25"/>
      <c r="AZ658" s="25"/>
      <c r="BA658" s="25"/>
      <c r="BB658" s="25"/>
      <c r="BC658" s="25"/>
      <c r="BD658" s="26"/>
      <c r="BE658" s="26"/>
      <c r="BF658" s="26"/>
      <c r="BG658" s="26"/>
      <c r="BH658" s="26"/>
      <c r="BI658" s="26"/>
    </row>
    <row r="659" spans="1:61" ht="14.25" customHeight="1" x14ac:dyDescent="0.25">
      <c r="A659" s="25"/>
      <c r="B659" s="25"/>
      <c r="C659" s="25"/>
      <c r="D659" s="25"/>
      <c r="E659" s="25"/>
      <c r="F659" s="25"/>
      <c r="G659" s="25"/>
      <c r="H659" s="25"/>
      <c r="I659" s="25"/>
      <c r="J659" s="25"/>
      <c r="K659" s="25"/>
      <c r="L659" s="25"/>
      <c r="M659" s="25"/>
      <c r="N659" s="25"/>
      <c r="O659" s="25"/>
      <c r="P659" s="25"/>
      <c r="Q659" s="25"/>
      <c r="R659" s="25"/>
      <c r="S659" s="25"/>
      <c r="T659" s="25"/>
      <c r="U659" s="25"/>
      <c r="V659" s="27"/>
      <c r="W659" s="27"/>
      <c r="X659" s="30"/>
      <c r="Y659" s="30"/>
      <c r="Z659" s="26"/>
      <c r="AA659" s="26"/>
      <c r="AB659" s="26"/>
      <c r="AC659" s="26"/>
      <c r="AD659" s="26"/>
      <c r="AE659" s="26"/>
      <c r="AF659" s="26"/>
      <c r="AG659" s="25"/>
      <c r="AH659" s="25"/>
      <c r="AI659" s="25"/>
      <c r="AJ659" s="25"/>
      <c r="AK659" s="25"/>
      <c r="AL659" s="25"/>
      <c r="AM659" s="25"/>
      <c r="AN659" s="25"/>
      <c r="AO659" s="25"/>
      <c r="AP659" s="25"/>
      <c r="AQ659" s="25"/>
      <c r="AR659" s="25"/>
      <c r="AS659" s="25"/>
      <c r="AT659" s="25"/>
      <c r="AU659" s="25"/>
      <c r="AV659" s="25"/>
      <c r="AW659" s="25"/>
      <c r="AX659" s="25"/>
      <c r="AY659" s="25"/>
      <c r="AZ659" s="25"/>
      <c r="BA659" s="25"/>
      <c r="BB659" s="25"/>
      <c r="BC659" s="25"/>
      <c r="BD659" s="26"/>
      <c r="BE659" s="26"/>
      <c r="BF659" s="26"/>
      <c r="BG659" s="26"/>
      <c r="BH659" s="26"/>
      <c r="BI659" s="26"/>
    </row>
    <row r="660" spans="1:61" ht="14.25" customHeight="1" x14ac:dyDescent="0.25">
      <c r="A660" s="25"/>
      <c r="B660" s="25"/>
      <c r="C660" s="25"/>
      <c r="D660" s="25"/>
      <c r="E660" s="25"/>
      <c r="F660" s="25"/>
      <c r="G660" s="25"/>
      <c r="H660" s="25"/>
      <c r="I660" s="25"/>
      <c r="J660" s="25"/>
      <c r="K660" s="25"/>
      <c r="L660" s="25"/>
      <c r="M660" s="25"/>
      <c r="N660" s="25"/>
      <c r="O660" s="25"/>
      <c r="P660" s="25"/>
      <c r="Q660" s="25"/>
      <c r="R660" s="25"/>
      <c r="S660" s="25"/>
      <c r="T660" s="25"/>
      <c r="U660" s="25"/>
      <c r="V660" s="27"/>
      <c r="W660" s="27"/>
      <c r="X660" s="30"/>
      <c r="Y660" s="30"/>
      <c r="Z660" s="26"/>
      <c r="AA660" s="26"/>
      <c r="AB660" s="26"/>
      <c r="AC660" s="26"/>
      <c r="AD660" s="26"/>
      <c r="AE660" s="26"/>
      <c r="AF660" s="26"/>
      <c r="AG660" s="25"/>
      <c r="AH660" s="25"/>
      <c r="AI660" s="25"/>
      <c r="AJ660" s="25"/>
      <c r="AK660" s="25"/>
      <c r="AL660" s="25"/>
      <c r="AM660" s="25"/>
      <c r="AN660" s="25"/>
      <c r="AO660" s="25"/>
      <c r="AP660" s="25"/>
      <c r="AQ660" s="25"/>
      <c r="AR660" s="25"/>
      <c r="AS660" s="25"/>
      <c r="AT660" s="25"/>
      <c r="AU660" s="25"/>
      <c r="AV660" s="25"/>
      <c r="AW660" s="25"/>
      <c r="AX660" s="25"/>
      <c r="AY660" s="25"/>
      <c r="AZ660" s="25"/>
      <c r="BA660" s="25"/>
      <c r="BB660" s="25"/>
      <c r="BC660" s="25"/>
      <c r="BD660" s="26"/>
      <c r="BE660" s="26"/>
      <c r="BF660" s="26"/>
      <c r="BG660" s="26"/>
      <c r="BH660" s="26"/>
      <c r="BI660" s="26"/>
    </row>
    <row r="661" spans="1:61" ht="14.25" customHeight="1" x14ac:dyDescent="0.25">
      <c r="A661" s="25"/>
      <c r="B661" s="25"/>
      <c r="C661" s="25"/>
      <c r="D661" s="25"/>
      <c r="E661" s="25"/>
      <c r="F661" s="25"/>
      <c r="G661" s="25"/>
      <c r="H661" s="25"/>
      <c r="I661" s="25"/>
      <c r="J661" s="25"/>
      <c r="K661" s="25"/>
      <c r="L661" s="25"/>
      <c r="M661" s="25"/>
      <c r="N661" s="25"/>
      <c r="O661" s="25"/>
      <c r="P661" s="25"/>
      <c r="Q661" s="25"/>
      <c r="R661" s="25"/>
      <c r="S661" s="25"/>
      <c r="T661" s="25"/>
      <c r="U661" s="25"/>
      <c r="V661" s="27"/>
      <c r="W661" s="27"/>
      <c r="X661" s="30"/>
      <c r="Y661" s="30"/>
      <c r="Z661" s="26"/>
      <c r="AA661" s="26"/>
      <c r="AB661" s="26"/>
      <c r="AC661" s="26"/>
      <c r="AD661" s="26"/>
      <c r="AE661" s="26"/>
      <c r="AF661" s="26"/>
      <c r="AG661" s="25"/>
      <c r="AH661" s="25"/>
      <c r="AI661" s="25"/>
      <c r="AJ661" s="25"/>
      <c r="AK661" s="25"/>
      <c r="AL661" s="25"/>
      <c r="AM661" s="25"/>
      <c r="AN661" s="25"/>
      <c r="AO661" s="25"/>
      <c r="AP661" s="25"/>
      <c r="AQ661" s="25"/>
      <c r="AR661" s="25"/>
      <c r="AS661" s="25"/>
      <c r="AT661" s="25"/>
      <c r="AU661" s="25"/>
      <c r="AV661" s="25"/>
      <c r="AW661" s="25"/>
      <c r="AX661" s="25"/>
      <c r="AY661" s="25"/>
      <c r="AZ661" s="25"/>
      <c r="BA661" s="25"/>
      <c r="BB661" s="25"/>
      <c r="BC661" s="25"/>
      <c r="BD661" s="26"/>
      <c r="BE661" s="26"/>
      <c r="BF661" s="26"/>
      <c r="BG661" s="26"/>
      <c r="BH661" s="26"/>
      <c r="BI661" s="26"/>
    </row>
    <row r="662" spans="1:61" ht="14.25" customHeight="1" x14ac:dyDescent="0.25">
      <c r="A662" s="25"/>
      <c r="B662" s="25"/>
      <c r="C662" s="25"/>
      <c r="D662" s="25"/>
      <c r="E662" s="25"/>
      <c r="F662" s="25"/>
      <c r="G662" s="25"/>
      <c r="H662" s="25"/>
      <c r="I662" s="25"/>
      <c r="J662" s="25"/>
      <c r="K662" s="25"/>
      <c r="L662" s="25"/>
      <c r="M662" s="25"/>
      <c r="N662" s="25"/>
      <c r="O662" s="25"/>
      <c r="P662" s="25"/>
      <c r="Q662" s="25"/>
      <c r="R662" s="25"/>
      <c r="S662" s="25"/>
      <c r="T662" s="25"/>
      <c r="U662" s="25"/>
      <c r="V662" s="27"/>
      <c r="W662" s="27"/>
      <c r="X662" s="30"/>
      <c r="Y662" s="30"/>
      <c r="Z662" s="26"/>
      <c r="AA662" s="26"/>
      <c r="AB662" s="26"/>
      <c r="AC662" s="26"/>
      <c r="AD662" s="26"/>
      <c r="AE662" s="26"/>
      <c r="AF662" s="26"/>
      <c r="AG662" s="25"/>
      <c r="AH662" s="25"/>
      <c r="AI662" s="25"/>
      <c r="AJ662" s="25"/>
      <c r="AK662" s="25"/>
      <c r="AL662" s="25"/>
      <c r="AM662" s="25"/>
      <c r="AN662" s="25"/>
      <c r="AO662" s="25"/>
      <c r="AP662" s="25"/>
      <c r="AQ662" s="25"/>
      <c r="AR662" s="25"/>
      <c r="AS662" s="25"/>
      <c r="AT662" s="25"/>
      <c r="AU662" s="25"/>
      <c r="AV662" s="25"/>
      <c r="AW662" s="25"/>
      <c r="AX662" s="25"/>
      <c r="AY662" s="25"/>
      <c r="AZ662" s="25"/>
      <c r="BA662" s="25"/>
      <c r="BB662" s="25"/>
      <c r="BC662" s="25"/>
      <c r="BD662" s="26"/>
      <c r="BE662" s="26"/>
      <c r="BF662" s="26"/>
      <c r="BG662" s="26"/>
      <c r="BH662" s="26"/>
      <c r="BI662" s="26"/>
    </row>
    <row r="663" spans="1:61" ht="14.25" customHeight="1" x14ac:dyDescent="0.25">
      <c r="A663" s="25"/>
      <c r="B663" s="25"/>
      <c r="C663" s="25"/>
      <c r="D663" s="25"/>
      <c r="E663" s="25"/>
      <c r="F663" s="25"/>
      <c r="G663" s="25"/>
      <c r="H663" s="25"/>
      <c r="I663" s="25"/>
      <c r="J663" s="25"/>
      <c r="K663" s="25"/>
      <c r="L663" s="25"/>
      <c r="M663" s="25"/>
      <c r="N663" s="25"/>
      <c r="O663" s="25"/>
      <c r="P663" s="25"/>
      <c r="Q663" s="25"/>
      <c r="R663" s="25"/>
      <c r="S663" s="25"/>
      <c r="T663" s="25"/>
      <c r="U663" s="25"/>
      <c r="V663" s="27"/>
      <c r="W663" s="27"/>
      <c r="X663" s="30"/>
      <c r="Y663" s="30"/>
      <c r="Z663" s="26"/>
      <c r="AA663" s="26"/>
      <c r="AB663" s="26"/>
      <c r="AC663" s="26"/>
      <c r="AD663" s="26"/>
      <c r="AE663" s="26"/>
      <c r="AF663" s="26"/>
      <c r="AG663" s="25"/>
      <c r="AH663" s="25"/>
      <c r="AI663" s="25"/>
      <c r="AJ663" s="25"/>
      <c r="AK663" s="25"/>
      <c r="AL663" s="25"/>
      <c r="AM663" s="25"/>
      <c r="AN663" s="25"/>
      <c r="AO663" s="25"/>
      <c r="AP663" s="25"/>
      <c r="AQ663" s="25"/>
      <c r="AR663" s="25"/>
      <c r="AS663" s="25"/>
      <c r="AT663" s="25"/>
      <c r="AU663" s="25"/>
      <c r="AV663" s="25"/>
      <c r="AW663" s="25"/>
      <c r="AX663" s="25"/>
      <c r="AY663" s="25"/>
      <c r="AZ663" s="25"/>
      <c r="BA663" s="25"/>
      <c r="BB663" s="25"/>
      <c r="BC663" s="25"/>
      <c r="BD663" s="26"/>
      <c r="BE663" s="26"/>
      <c r="BF663" s="26"/>
      <c r="BG663" s="26"/>
      <c r="BH663" s="26"/>
      <c r="BI663" s="26"/>
    </row>
    <row r="664" spans="1:61" ht="14.25" customHeight="1" x14ac:dyDescent="0.25">
      <c r="A664" s="25"/>
      <c r="B664" s="25"/>
      <c r="C664" s="25"/>
      <c r="D664" s="25"/>
      <c r="E664" s="25"/>
      <c r="F664" s="25"/>
      <c r="G664" s="25"/>
      <c r="H664" s="25"/>
      <c r="I664" s="25"/>
      <c r="J664" s="25"/>
      <c r="K664" s="25"/>
      <c r="L664" s="25"/>
      <c r="M664" s="25"/>
      <c r="N664" s="25"/>
      <c r="O664" s="25"/>
      <c r="P664" s="25"/>
      <c r="Q664" s="25"/>
      <c r="R664" s="25"/>
      <c r="S664" s="25"/>
      <c r="T664" s="25"/>
      <c r="U664" s="25"/>
      <c r="V664" s="27"/>
      <c r="W664" s="27"/>
      <c r="X664" s="30"/>
      <c r="Y664" s="30"/>
      <c r="Z664" s="26"/>
      <c r="AA664" s="26"/>
      <c r="AB664" s="26"/>
      <c r="AC664" s="26"/>
      <c r="AD664" s="26"/>
      <c r="AE664" s="26"/>
      <c r="AF664" s="26"/>
      <c r="AG664" s="25"/>
      <c r="AH664" s="25"/>
      <c r="AI664" s="25"/>
      <c r="AJ664" s="25"/>
      <c r="AK664" s="25"/>
      <c r="AL664" s="25"/>
      <c r="AM664" s="25"/>
      <c r="AN664" s="25"/>
      <c r="AO664" s="25"/>
      <c r="AP664" s="25"/>
      <c r="AQ664" s="25"/>
      <c r="AR664" s="25"/>
      <c r="AS664" s="25"/>
      <c r="AT664" s="25"/>
      <c r="AU664" s="25"/>
      <c r="AV664" s="25"/>
      <c r="AW664" s="25"/>
      <c r="AX664" s="25"/>
      <c r="AY664" s="25"/>
      <c r="AZ664" s="25"/>
      <c r="BA664" s="25"/>
      <c r="BB664" s="25"/>
      <c r="BC664" s="25"/>
      <c r="BD664" s="26"/>
      <c r="BE664" s="26"/>
      <c r="BF664" s="26"/>
      <c r="BG664" s="26"/>
      <c r="BH664" s="26"/>
      <c r="BI664" s="26"/>
    </row>
    <row r="665" spans="1:61" ht="14.25" customHeight="1" x14ac:dyDescent="0.25">
      <c r="A665" s="25"/>
      <c r="B665" s="25"/>
      <c r="C665" s="25"/>
      <c r="D665" s="25"/>
      <c r="E665" s="25"/>
      <c r="F665" s="25"/>
      <c r="G665" s="25"/>
      <c r="H665" s="25"/>
      <c r="I665" s="25"/>
      <c r="J665" s="25"/>
      <c r="K665" s="25"/>
      <c r="L665" s="25"/>
      <c r="M665" s="25"/>
      <c r="N665" s="25"/>
      <c r="O665" s="25"/>
      <c r="P665" s="25"/>
      <c r="Q665" s="25"/>
      <c r="R665" s="25"/>
      <c r="S665" s="25"/>
      <c r="T665" s="25"/>
      <c r="U665" s="25"/>
      <c r="V665" s="27"/>
      <c r="W665" s="27"/>
      <c r="X665" s="30"/>
      <c r="Y665" s="30"/>
      <c r="Z665" s="26"/>
      <c r="AA665" s="26"/>
      <c r="AB665" s="26"/>
      <c r="AC665" s="26"/>
      <c r="AD665" s="26"/>
      <c r="AE665" s="26"/>
      <c r="AF665" s="26"/>
      <c r="AG665" s="25"/>
      <c r="AH665" s="25"/>
      <c r="AI665" s="25"/>
      <c r="AJ665" s="25"/>
      <c r="AK665" s="25"/>
      <c r="AL665" s="25"/>
      <c r="AM665" s="25"/>
      <c r="AN665" s="25"/>
      <c r="AO665" s="25"/>
      <c r="AP665" s="25"/>
      <c r="AQ665" s="25"/>
      <c r="AR665" s="25"/>
      <c r="AS665" s="25"/>
      <c r="AT665" s="25"/>
      <c r="AU665" s="25"/>
      <c r="AV665" s="25"/>
      <c r="AW665" s="25"/>
      <c r="AX665" s="25"/>
      <c r="AY665" s="25"/>
      <c r="AZ665" s="25"/>
      <c r="BA665" s="25"/>
      <c r="BB665" s="25"/>
      <c r="BC665" s="25"/>
      <c r="BD665" s="26"/>
      <c r="BE665" s="26"/>
      <c r="BF665" s="26"/>
      <c r="BG665" s="26"/>
      <c r="BH665" s="26"/>
      <c r="BI665" s="26"/>
    </row>
    <row r="666" spans="1:61" ht="14.25" customHeight="1" x14ac:dyDescent="0.25">
      <c r="A666" s="25"/>
      <c r="B666" s="25"/>
      <c r="C666" s="25"/>
      <c r="D666" s="25"/>
      <c r="E666" s="25"/>
      <c r="F666" s="25"/>
      <c r="G666" s="25"/>
      <c r="H666" s="25"/>
      <c r="I666" s="25"/>
      <c r="J666" s="25"/>
      <c r="K666" s="25"/>
      <c r="L666" s="25"/>
      <c r="M666" s="25"/>
      <c r="N666" s="25"/>
      <c r="O666" s="25"/>
      <c r="P666" s="25"/>
      <c r="Q666" s="25"/>
      <c r="R666" s="25"/>
      <c r="S666" s="25"/>
      <c r="T666" s="25"/>
      <c r="U666" s="25"/>
      <c r="V666" s="27"/>
      <c r="W666" s="27"/>
      <c r="X666" s="30"/>
      <c r="Y666" s="30"/>
      <c r="Z666" s="26"/>
      <c r="AA666" s="26"/>
      <c r="AB666" s="26"/>
      <c r="AC666" s="26"/>
      <c r="AD666" s="26"/>
      <c r="AE666" s="26"/>
      <c r="AF666" s="26"/>
      <c r="AG666" s="25"/>
      <c r="AH666" s="25"/>
      <c r="AI666" s="25"/>
      <c r="AJ666" s="25"/>
      <c r="AK666" s="25"/>
      <c r="AL666" s="25"/>
      <c r="AM666" s="25"/>
      <c r="AN666" s="25"/>
      <c r="AO666" s="25"/>
      <c r="AP666" s="25"/>
      <c r="AQ666" s="25"/>
      <c r="AR666" s="25"/>
      <c r="AS666" s="25"/>
      <c r="AT666" s="25"/>
      <c r="AU666" s="25"/>
      <c r="AV666" s="25"/>
      <c r="AW666" s="25"/>
      <c r="AX666" s="25"/>
      <c r="AY666" s="25"/>
      <c r="AZ666" s="25"/>
      <c r="BA666" s="25"/>
      <c r="BB666" s="25"/>
      <c r="BC666" s="25"/>
      <c r="BD666" s="26"/>
      <c r="BE666" s="26"/>
      <c r="BF666" s="26"/>
      <c r="BG666" s="26"/>
      <c r="BH666" s="26"/>
      <c r="BI666" s="26"/>
    </row>
    <row r="667" spans="1:61" ht="14.25" customHeight="1" x14ac:dyDescent="0.25">
      <c r="A667" s="25"/>
      <c r="B667" s="25"/>
      <c r="C667" s="25"/>
      <c r="D667" s="25"/>
      <c r="E667" s="25"/>
      <c r="F667" s="25"/>
      <c r="G667" s="25"/>
      <c r="H667" s="25"/>
      <c r="I667" s="25"/>
      <c r="J667" s="25"/>
      <c r="K667" s="25"/>
      <c r="L667" s="25"/>
      <c r="M667" s="25"/>
      <c r="N667" s="25"/>
      <c r="O667" s="25"/>
      <c r="P667" s="25"/>
      <c r="Q667" s="25"/>
      <c r="R667" s="25"/>
      <c r="S667" s="25"/>
      <c r="T667" s="25"/>
      <c r="U667" s="25"/>
      <c r="V667" s="27"/>
      <c r="W667" s="27"/>
      <c r="X667" s="30"/>
      <c r="Y667" s="30"/>
      <c r="Z667" s="26"/>
      <c r="AA667" s="26"/>
      <c r="AB667" s="26"/>
      <c r="AC667" s="26"/>
      <c r="AD667" s="26"/>
      <c r="AE667" s="26"/>
      <c r="AF667" s="26"/>
      <c r="AG667" s="25"/>
      <c r="AH667" s="25"/>
      <c r="AI667" s="25"/>
      <c r="AJ667" s="25"/>
      <c r="AK667" s="25"/>
      <c r="AL667" s="25"/>
      <c r="AM667" s="25"/>
      <c r="AN667" s="25"/>
      <c r="AO667" s="25"/>
      <c r="AP667" s="25"/>
      <c r="AQ667" s="25"/>
      <c r="AR667" s="25"/>
      <c r="AS667" s="25"/>
      <c r="AT667" s="25"/>
      <c r="AU667" s="25"/>
      <c r="AV667" s="25"/>
      <c r="AW667" s="25"/>
      <c r="AX667" s="25"/>
      <c r="AY667" s="25"/>
      <c r="AZ667" s="25"/>
      <c r="BA667" s="25"/>
      <c r="BB667" s="25"/>
      <c r="BC667" s="25"/>
      <c r="BD667" s="26"/>
      <c r="BE667" s="26"/>
      <c r="BF667" s="26"/>
      <c r="BG667" s="26"/>
      <c r="BH667" s="26"/>
      <c r="BI667" s="26"/>
    </row>
    <row r="668" spans="1:61" ht="14.25" customHeight="1" x14ac:dyDescent="0.25">
      <c r="A668" s="25"/>
      <c r="B668" s="25"/>
      <c r="C668" s="25"/>
      <c r="D668" s="25"/>
      <c r="E668" s="25"/>
      <c r="F668" s="25"/>
      <c r="G668" s="25"/>
      <c r="H668" s="25"/>
      <c r="I668" s="25"/>
      <c r="J668" s="25"/>
      <c r="K668" s="25"/>
      <c r="L668" s="25"/>
      <c r="M668" s="25"/>
      <c r="N668" s="25"/>
      <c r="O668" s="25"/>
      <c r="P668" s="25"/>
      <c r="Q668" s="25"/>
      <c r="R668" s="25"/>
      <c r="S668" s="25"/>
      <c r="T668" s="25"/>
      <c r="U668" s="25"/>
      <c r="V668" s="27"/>
      <c r="W668" s="27"/>
      <c r="X668" s="30"/>
      <c r="Y668" s="30"/>
      <c r="Z668" s="26"/>
      <c r="AA668" s="26"/>
      <c r="AB668" s="26"/>
      <c r="AC668" s="26"/>
      <c r="AD668" s="26"/>
      <c r="AE668" s="26"/>
      <c r="AF668" s="26"/>
      <c r="AG668" s="25"/>
      <c r="AH668" s="25"/>
      <c r="AI668" s="25"/>
      <c r="AJ668" s="25"/>
      <c r="AK668" s="25"/>
      <c r="AL668" s="25"/>
      <c r="AM668" s="25"/>
      <c r="AN668" s="25"/>
      <c r="AO668" s="25"/>
      <c r="AP668" s="25"/>
      <c r="AQ668" s="25"/>
      <c r="AR668" s="25"/>
      <c r="AS668" s="25"/>
      <c r="AT668" s="25"/>
      <c r="AU668" s="25"/>
      <c r="AV668" s="25"/>
      <c r="AW668" s="25"/>
      <c r="AX668" s="25"/>
      <c r="AY668" s="25"/>
      <c r="AZ668" s="25"/>
      <c r="BA668" s="25"/>
      <c r="BB668" s="25"/>
      <c r="BC668" s="25"/>
      <c r="BD668" s="26"/>
      <c r="BE668" s="26"/>
      <c r="BF668" s="26"/>
      <c r="BG668" s="26"/>
      <c r="BH668" s="26"/>
      <c r="BI668" s="26"/>
    </row>
    <row r="669" spans="1:61" ht="14.25" customHeight="1" x14ac:dyDescent="0.25">
      <c r="A669" s="25"/>
      <c r="B669" s="25"/>
      <c r="C669" s="25"/>
      <c r="D669" s="25"/>
      <c r="E669" s="25"/>
      <c r="F669" s="25"/>
      <c r="G669" s="25"/>
      <c r="H669" s="25"/>
      <c r="I669" s="25"/>
      <c r="J669" s="25"/>
      <c r="K669" s="25"/>
      <c r="L669" s="25"/>
      <c r="M669" s="25"/>
      <c r="N669" s="25"/>
      <c r="O669" s="25"/>
      <c r="P669" s="25"/>
      <c r="Q669" s="25"/>
      <c r="R669" s="25"/>
      <c r="S669" s="25"/>
      <c r="T669" s="25"/>
      <c r="U669" s="25"/>
      <c r="V669" s="27"/>
      <c r="W669" s="27"/>
      <c r="X669" s="30"/>
      <c r="Y669" s="30"/>
      <c r="Z669" s="26"/>
      <c r="AA669" s="26"/>
      <c r="AB669" s="26"/>
      <c r="AC669" s="26"/>
      <c r="AD669" s="26"/>
      <c r="AE669" s="26"/>
      <c r="AF669" s="26"/>
      <c r="AG669" s="25"/>
      <c r="AH669" s="25"/>
      <c r="AI669" s="25"/>
      <c r="AJ669" s="25"/>
      <c r="AK669" s="25"/>
      <c r="AL669" s="25"/>
      <c r="AM669" s="25"/>
      <c r="AN669" s="25"/>
      <c r="AO669" s="25"/>
      <c r="AP669" s="25"/>
      <c r="AQ669" s="25"/>
      <c r="AR669" s="25"/>
      <c r="AS669" s="25"/>
      <c r="AT669" s="25"/>
      <c r="AU669" s="25"/>
      <c r="AV669" s="25"/>
      <c r="AW669" s="25"/>
      <c r="AX669" s="25"/>
      <c r="AY669" s="25"/>
      <c r="AZ669" s="25"/>
      <c r="BA669" s="25"/>
      <c r="BB669" s="25"/>
      <c r="BC669" s="25"/>
      <c r="BD669" s="26"/>
      <c r="BE669" s="26"/>
      <c r="BF669" s="26"/>
      <c r="BG669" s="26"/>
      <c r="BH669" s="26"/>
      <c r="BI669" s="26"/>
    </row>
    <row r="670" spans="1:61" ht="14.25" customHeight="1" x14ac:dyDescent="0.25">
      <c r="A670" s="25"/>
      <c r="B670" s="25"/>
      <c r="C670" s="25"/>
      <c r="D670" s="25"/>
      <c r="E670" s="25"/>
      <c r="F670" s="25"/>
      <c r="G670" s="25"/>
      <c r="H670" s="25"/>
      <c r="I670" s="25"/>
      <c r="J670" s="25"/>
      <c r="K670" s="25"/>
      <c r="L670" s="25"/>
      <c r="M670" s="25"/>
      <c r="N670" s="25"/>
      <c r="O670" s="25"/>
      <c r="P670" s="25"/>
      <c r="Q670" s="25"/>
      <c r="R670" s="25"/>
      <c r="S670" s="25"/>
      <c r="T670" s="25"/>
      <c r="U670" s="25"/>
      <c r="V670" s="27"/>
      <c r="W670" s="27"/>
      <c r="X670" s="30"/>
      <c r="Y670" s="30"/>
      <c r="Z670" s="26"/>
      <c r="AA670" s="26"/>
      <c r="AB670" s="26"/>
      <c r="AC670" s="26"/>
      <c r="AD670" s="26"/>
      <c r="AE670" s="26"/>
      <c r="AF670" s="26"/>
      <c r="AG670" s="25"/>
      <c r="AH670" s="25"/>
      <c r="AI670" s="25"/>
      <c r="AJ670" s="25"/>
      <c r="AK670" s="25"/>
      <c r="AL670" s="25"/>
      <c r="AM670" s="25"/>
      <c r="AN670" s="25"/>
      <c r="AO670" s="25"/>
      <c r="AP670" s="25"/>
      <c r="AQ670" s="25"/>
      <c r="AR670" s="25"/>
      <c r="AS670" s="25"/>
      <c r="AT670" s="25"/>
      <c r="AU670" s="25"/>
      <c r="AV670" s="25"/>
      <c r="AW670" s="25"/>
      <c r="AX670" s="25"/>
      <c r="AY670" s="25"/>
      <c r="AZ670" s="25"/>
      <c r="BA670" s="25"/>
      <c r="BB670" s="25"/>
      <c r="BC670" s="25"/>
      <c r="BD670" s="26"/>
      <c r="BE670" s="26"/>
      <c r="BF670" s="26"/>
      <c r="BG670" s="26"/>
      <c r="BH670" s="26"/>
      <c r="BI670" s="26"/>
    </row>
    <row r="671" spans="1:61" ht="14.25" customHeight="1" x14ac:dyDescent="0.25">
      <c r="A671" s="25"/>
      <c r="B671" s="25"/>
      <c r="C671" s="25"/>
      <c r="D671" s="25"/>
      <c r="E671" s="25"/>
      <c r="F671" s="25"/>
      <c r="G671" s="25"/>
      <c r="H671" s="25"/>
      <c r="I671" s="25"/>
      <c r="J671" s="25"/>
      <c r="K671" s="25"/>
      <c r="L671" s="25"/>
      <c r="M671" s="25"/>
      <c r="N671" s="25"/>
      <c r="O671" s="25"/>
      <c r="P671" s="25"/>
      <c r="Q671" s="25"/>
      <c r="R671" s="25"/>
      <c r="S671" s="25"/>
      <c r="T671" s="25"/>
      <c r="U671" s="25"/>
      <c r="V671" s="27"/>
      <c r="W671" s="27"/>
      <c r="X671" s="30"/>
      <c r="Y671" s="30"/>
      <c r="Z671" s="26"/>
      <c r="AA671" s="26"/>
      <c r="AB671" s="26"/>
      <c r="AC671" s="26"/>
      <c r="AD671" s="26"/>
      <c r="AE671" s="26"/>
      <c r="AF671" s="26"/>
      <c r="AG671" s="25"/>
      <c r="AH671" s="25"/>
      <c r="AI671" s="25"/>
      <c r="AJ671" s="25"/>
      <c r="AK671" s="25"/>
      <c r="AL671" s="25"/>
      <c r="AM671" s="25"/>
      <c r="AN671" s="25"/>
      <c r="AO671" s="25"/>
      <c r="AP671" s="25"/>
      <c r="AQ671" s="25"/>
      <c r="AR671" s="25"/>
      <c r="AS671" s="25"/>
      <c r="AT671" s="25"/>
      <c r="AU671" s="25"/>
      <c r="AV671" s="25"/>
      <c r="AW671" s="25"/>
      <c r="AX671" s="25"/>
      <c r="AY671" s="25"/>
      <c r="AZ671" s="25"/>
      <c r="BA671" s="25"/>
      <c r="BB671" s="25"/>
      <c r="BC671" s="25"/>
      <c r="BD671" s="26"/>
      <c r="BE671" s="26"/>
      <c r="BF671" s="26"/>
      <c r="BG671" s="26"/>
      <c r="BH671" s="26"/>
      <c r="BI671" s="26"/>
    </row>
    <row r="672" spans="1:61" ht="14.25" customHeight="1" x14ac:dyDescent="0.25">
      <c r="A672" s="25"/>
      <c r="B672" s="25"/>
      <c r="C672" s="25"/>
      <c r="D672" s="25"/>
      <c r="E672" s="25"/>
      <c r="F672" s="25"/>
      <c r="G672" s="25"/>
      <c r="H672" s="25"/>
      <c r="I672" s="25"/>
      <c r="J672" s="25"/>
      <c r="K672" s="25"/>
      <c r="L672" s="25"/>
      <c r="M672" s="25"/>
      <c r="N672" s="25"/>
      <c r="O672" s="25"/>
      <c r="P672" s="25"/>
      <c r="Q672" s="25"/>
      <c r="R672" s="25"/>
      <c r="S672" s="25"/>
      <c r="T672" s="25"/>
      <c r="U672" s="25"/>
      <c r="V672" s="27"/>
      <c r="W672" s="27"/>
      <c r="X672" s="30"/>
      <c r="Y672" s="30"/>
      <c r="Z672" s="26"/>
      <c r="AA672" s="26"/>
      <c r="AB672" s="26"/>
      <c r="AC672" s="26"/>
      <c r="AD672" s="26"/>
      <c r="AE672" s="26"/>
      <c r="AF672" s="26"/>
      <c r="AG672" s="25"/>
      <c r="AH672" s="25"/>
      <c r="AI672" s="25"/>
      <c r="AJ672" s="25"/>
      <c r="AK672" s="25"/>
      <c r="AL672" s="25"/>
      <c r="AM672" s="25"/>
      <c r="AN672" s="25"/>
      <c r="AO672" s="25"/>
      <c r="AP672" s="25"/>
      <c r="AQ672" s="25"/>
      <c r="AR672" s="25"/>
      <c r="AS672" s="25"/>
      <c r="AT672" s="25"/>
      <c r="AU672" s="25"/>
      <c r="AV672" s="25"/>
      <c r="AW672" s="25"/>
      <c r="AX672" s="25"/>
      <c r="AY672" s="25"/>
      <c r="AZ672" s="25"/>
      <c r="BA672" s="25"/>
      <c r="BB672" s="25"/>
      <c r="BC672" s="25"/>
      <c r="BD672" s="26"/>
      <c r="BE672" s="26"/>
      <c r="BF672" s="26"/>
      <c r="BG672" s="26"/>
      <c r="BH672" s="26"/>
      <c r="BI672" s="26"/>
    </row>
    <row r="673" spans="1:61" ht="14.25" customHeight="1" x14ac:dyDescent="0.25">
      <c r="A673" s="25"/>
      <c r="B673" s="25"/>
      <c r="C673" s="25"/>
      <c r="D673" s="25"/>
      <c r="E673" s="25"/>
      <c r="F673" s="25"/>
      <c r="G673" s="25"/>
      <c r="H673" s="25"/>
      <c r="I673" s="25"/>
      <c r="J673" s="25"/>
      <c r="K673" s="25"/>
      <c r="L673" s="25"/>
      <c r="M673" s="25"/>
      <c r="N673" s="25"/>
      <c r="O673" s="25"/>
      <c r="P673" s="25"/>
      <c r="Q673" s="25"/>
      <c r="R673" s="25"/>
      <c r="S673" s="25"/>
      <c r="T673" s="25"/>
      <c r="U673" s="25"/>
      <c r="V673" s="27"/>
      <c r="W673" s="27"/>
      <c r="X673" s="30"/>
      <c r="Y673" s="30"/>
      <c r="Z673" s="26"/>
      <c r="AA673" s="26"/>
      <c r="AB673" s="26"/>
      <c r="AC673" s="26"/>
      <c r="AD673" s="26"/>
      <c r="AE673" s="26"/>
      <c r="AF673" s="26"/>
      <c r="AG673" s="25"/>
      <c r="AH673" s="25"/>
      <c r="AI673" s="25"/>
      <c r="AJ673" s="25"/>
      <c r="AK673" s="25"/>
      <c r="AL673" s="25"/>
      <c r="AM673" s="25"/>
      <c r="AN673" s="25"/>
      <c r="AO673" s="25"/>
      <c r="AP673" s="25"/>
      <c r="AQ673" s="25"/>
      <c r="AR673" s="25"/>
      <c r="AS673" s="25"/>
      <c r="AT673" s="25"/>
      <c r="AU673" s="25"/>
      <c r="AV673" s="25"/>
      <c r="AW673" s="25"/>
      <c r="AX673" s="25"/>
      <c r="AY673" s="25"/>
      <c r="AZ673" s="25"/>
      <c r="BA673" s="25"/>
      <c r="BB673" s="25"/>
      <c r="BC673" s="25"/>
      <c r="BD673" s="26"/>
      <c r="BE673" s="26"/>
      <c r="BF673" s="26"/>
      <c r="BG673" s="26"/>
      <c r="BH673" s="26"/>
      <c r="BI673" s="26"/>
    </row>
    <row r="674" spans="1:61" ht="14.25" customHeight="1" x14ac:dyDescent="0.25">
      <c r="A674" s="25"/>
      <c r="B674" s="25"/>
      <c r="C674" s="25"/>
      <c r="D674" s="25"/>
      <c r="E674" s="25"/>
      <c r="F674" s="25"/>
      <c r="G674" s="25"/>
      <c r="H674" s="25"/>
      <c r="I674" s="25"/>
      <c r="J674" s="25"/>
      <c r="K674" s="25"/>
      <c r="L674" s="25"/>
      <c r="M674" s="25"/>
      <c r="N674" s="25"/>
      <c r="O674" s="25"/>
      <c r="P674" s="25"/>
      <c r="Q674" s="25"/>
      <c r="R674" s="25"/>
      <c r="S674" s="25"/>
      <c r="T674" s="25"/>
      <c r="U674" s="25"/>
      <c r="V674" s="27"/>
      <c r="W674" s="27"/>
      <c r="X674" s="30"/>
      <c r="Y674" s="30"/>
      <c r="Z674" s="26"/>
      <c r="AA674" s="26"/>
      <c r="AB674" s="26"/>
      <c r="AC674" s="26"/>
      <c r="AD674" s="26"/>
      <c r="AE674" s="26"/>
      <c r="AF674" s="26"/>
      <c r="AG674" s="25"/>
      <c r="AH674" s="25"/>
      <c r="AI674" s="25"/>
      <c r="AJ674" s="25"/>
      <c r="AK674" s="25"/>
      <c r="AL674" s="25"/>
      <c r="AM674" s="25"/>
      <c r="AN674" s="25"/>
      <c r="AO674" s="25"/>
      <c r="AP674" s="25"/>
      <c r="AQ674" s="25"/>
      <c r="AR674" s="25"/>
      <c r="AS674" s="25"/>
      <c r="AT674" s="25"/>
      <c r="AU674" s="25"/>
      <c r="AV674" s="25"/>
      <c r="AW674" s="25"/>
      <c r="AX674" s="25"/>
      <c r="AY674" s="25"/>
      <c r="AZ674" s="25"/>
      <c r="BA674" s="25"/>
      <c r="BB674" s="25"/>
      <c r="BC674" s="25"/>
      <c r="BD674" s="26"/>
      <c r="BE674" s="26"/>
      <c r="BF674" s="26"/>
      <c r="BG674" s="26"/>
      <c r="BH674" s="26"/>
      <c r="BI674" s="26"/>
    </row>
    <row r="675" spans="1:61" ht="14.25" customHeight="1" x14ac:dyDescent="0.25">
      <c r="A675" s="25"/>
      <c r="B675" s="25"/>
      <c r="C675" s="25"/>
      <c r="D675" s="25"/>
      <c r="E675" s="25"/>
      <c r="F675" s="25"/>
      <c r="G675" s="25"/>
      <c r="H675" s="25"/>
      <c r="I675" s="25"/>
      <c r="J675" s="25"/>
      <c r="K675" s="25"/>
      <c r="L675" s="25"/>
      <c r="M675" s="25"/>
      <c r="N675" s="25"/>
      <c r="O675" s="25"/>
      <c r="P675" s="25"/>
      <c r="Q675" s="25"/>
      <c r="R675" s="25"/>
      <c r="S675" s="25"/>
      <c r="T675" s="25"/>
      <c r="U675" s="25"/>
      <c r="V675" s="27"/>
      <c r="W675" s="27"/>
      <c r="X675" s="30"/>
      <c r="Y675" s="30"/>
      <c r="Z675" s="26"/>
      <c r="AA675" s="26"/>
      <c r="AB675" s="26"/>
      <c r="AC675" s="26"/>
      <c r="AD675" s="26"/>
      <c r="AE675" s="26"/>
      <c r="AF675" s="26"/>
      <c r="AG675" s="25"/>
      <c r="AH675" s="25"/>
      <c r="AI675" s="25"/>
      <c r="AJ675" s="25"/>
      <c r="AK675" s="25"/>
      <c r="AL675" s="25"/>
      <c r="AM675" s="25"/>
      <c r="AN675" s="25"/>
      <c r="AO675" s="25"/>
      <c r="AP675" s="25"/>
      <c r="AQ675" s="25"/>
      <c r="AR675" s="25"/>
      <c r="AS675" s="25"/>
      <c r="AT675" s="25"/>
      <c r="AU675" s="25"/>
      <c r="AV675" s="25"/>
      <c r="AW675" s="25"/>
      <c r="AX675" s="25"/>
      <c r="AY675" s="25"/>
      <c r="AZ675" s="25"/>
      <c r="BA675" s="25"/>
      <c r="BB675" s="25"/>
      <c r="BC675" s="25"/>
      <c r="BD675" s="26"/>
      <c r="BE675" s="26"/>
      <c r="BF675" s="26"/>
      <c r="BG675" s="26"/>
      <c r="BH675" s="26"/>
      <c r="BI675" s="26"/>
    </row>
    <row r="676" spans="1:61" ht="14.25" customHeight="1" x14ac:dyDescent="0.25">
      <c r="A676" s="25"/>
      <c r="B676" s="25"/>
      <c r="C676" s="25"/>
      <c r="D676" s="25"/>
      <c r="E676" s="25"/>
      <c r="F676" s="25"/>
      <c r="G676" s="25"/>
      <c r="H676" s="25"/>
      <c r="I676" s="25"/>
      <c r="J676" s="25"/>
      <c r="K676" s="25"/>
      <c r="L676" s="25"/>
      <c r="M676" s="25"/>
      <c r="N676" s="25"/>
      <c r="O676" s="25"/>
      <c r="P676" s="25"/>
      <c r="Q676" s="25"/>
      <c r="R676" s="25"/>
      <c r="S676" s="25"/>
      <c r="T676" s="25"/>
      <c r="U676" s="25"/>
      <c r="V676" s="27"/>
      <c r="W676" s="27"/>
      <c r="X676" s="30"/>
      <c r="Y676" s="30"/>
      <c r="Z676" s="26"/>
      <c r="AA676" s="26"/>
      <c r="AB676" s="26"/>
      <c r="AC676" s="26"/>
      <c r="AD676" s="26"/>
      <c r="AE676" s="26"/>
      <c r="AF676" s="26"/>
      <c r="AG676" s="25"/>
      <c r="AH676" s="25"/>
      <c r="AI676" s="25"/>
      <c r="AJ676" s="25"/>
      <c r="AK676" s="25"/>
      <c r="AL676" s="25"/>
      <c r="AM676" s="25"/>
      <c r="AN676" s="25"/>
      <c r="AO676" s="25"/>
      <c r="AP676" s="25"/>
      <c r="AQ676" s="25"/>
      <c r="AR676" s="25"/>
      <c r="AS676" s="25"/>
      <c r="AT676" s="25"/>
      <c r="AU676" s="25"/>
      <c r="AV676" s="25"/>
      <c r="AW676" s="25"/>
      <c r="AX676" s="25"/>
      <c r="AY676" s="25"/>
      <c r="AZ676" s="25"/>
      <c r="BA676" s="25"/>
      <c r="BB676" s="25"/>
      <c r="BC676" s="25"/>
      <c r="BD676" s="26"/>
      <c r="BE676" s="26"/>
      <c r="BF676" s="26"/>
      <c r="BG676" s="26"/>
      <c r="BH676" s="26"/>
      <c r="BI676" s="26"/>
    </row>
    <row r="677" spans="1:61" ht="14.25" customHeight="1" x14ac:dyDescent="0.25">
      <c r="A677" s="25"/>
      <c r="B677" s="25"/>
      <c r="C677" s="25"/>
      <c r="D677" s="25"/>
      <c r="E677" s="25"/>
      <c r="F677" s="25"/>
      <c r="G677" s="25"/>
      <c r="H677" s="25"/>
      <c r="I677" s="25"/>
      <c r="J677" s="25"/>
      <c r="K677" s="25"/>
      <c r="L677" s="25"/>
      <c r="M677" s="25"/>
      <c r="N677" s="25"/>
      <c r="O677" s="25"/>
      <c r="P677" s="25"/>
      <c r="Q677" s="25"/>
      <c r="R677" s="25"/>
      <c r="S677" s="25"/>
      <c r="T677" s="25"/>
      <c r="U677" s="25"/>
      <c r="V677" s="27"/>
      <c r="W677" s="27"/>
      <c r="X677" s="30"/>
      <c r="Y677" s="30"/>
      <c r="Z677" s="26"/>
      <c r="AA677" s="26"/>
      <c r="AB677" s="26"/>
      <c r="AC677" s="26"/>
      <c r="AD677" s="26"/>
      <c r="AE677" s="26"/>
      <c r="AF677" s="26"/>
      <c r="AG677" s="25"/>
      <c r="AH677" s="25"/>
      <c r="AI677" s="25"/>
      <c r="AJ677" s="25"/>
      <c r="AK677" s="25"/>
      <c r="AL677" s="25"/>
      <c r="AM677" s="25"/>
      <c r="AN677" s="25"/>
      <c r="AO677" s="25"/>
      <c r="AP677" s="25"/>
      <c r="AQ677" s="25"/>
      <c r="AR677" s="25"/>
      <c r="AS677" s="25"/>
      <c r="AT677" s="25"/>
      <c r="AU677" s="25"/>
      <c r="AV677" s="25"/>
      <c r="AW677" s="25"/>
      <c r="AX677" s="25"/>
      <c r="AY677" s="25"/>
      <c r="AZ677" s="25"/>
      <c r="BA677" s="25"/>
      <c r="BB677" s="25"/>
      <c r="BC677" s="25"/>
      <c r="BD677" s="26"/>
      <c r="BE677" s="26"/>
      <c r="BF677" s="26"/>
      <c r="BG677" s="26"/>
      <c r="BH677" s="26"/>
      <c r="BI677" s="26"/>
    </row>
    <row r="678" spans="1:61" ht="14.25" customHeight="1" x14ac:dyDescent="0.25">
      <c r="A678" s="25"/>
      <c r="B678" s="25"/>
      <c r="C678" s="25"/>
      <c r="D678" s="25"/>
      <c r="E678" s="25"/>
      <c r="F678" s="25"/>
      <c r="G678" s="25"/>
      <c r="H678" s="25"/>
      <c r="I678" s="25"/>
      <c r="J678" s="25"/>
      <c r="K678" s="25"/>
      <c r="L678" s="25"/>
      <c r="M678" s="25"/>
      <c r="N678" s="25"/>
      <c r="O678" s="25"/>
      <c r="P678" s="25"/>
      <c r="Q678" s="25"/>
      <c r="R678" s="25"/>
      <c r="S678" s="25"/>
      <c r="T678" s="25"/>
      <c r="U678" s="25"/>
      <c r="V678" s="27"/>
      <c r="W678" s="27"/>
      <c r="X678" s="30"/>
      <c r="Y678" s="30"/>
      <c r="Z678" s="26"/>
      <c r="AA678" s="26"/>
      <c r="AB678" s="26"/>
      <c r="AC678" s="26"/>
      <c r="AD678" s="26"/>
      <c r="AE678" s="26"/>
      <c r="AF678" s="26"/>
      <c r="AG678" s="25"/>
      <c r="AH678" s="25"/>
      <c r="AI678" s="25"/>
      <c r="AJ678" s="25"/>
      <c r="AK678" s="25"/>
      <c r="AL678" s="25"/>
      <c r="AM678" s="25"/>
      <c r="AN678" s="25"/>
      <c r="AO678" s="25"/>
      <c r="AP678" s="25"/>
      <c r="AQ678" s="25"/>
      <c r="AR678" s="25"/>
      <c r="AS678" s="25"/>
      <c r="AT678" s="25"/>
      <c r="AU678" s="25"/>
      <c r="AV678" s="25"/>
      <c r="AW678" s="25"/>
      <c r="AX678" s="25"/>
      <c r="AY678" s="25"/>
      <c r="AZ678" s="25"/>
      <c r="BA678" s="25"/>
      <c r="BB678" s="25"/>
      <c r="BC678" s="25"/>
      <c r="BD678" s="26"/>
      <c r="BE678" s="26"/>
      <c r="BF678" s="26"/>
      <c r="BG678" s="26"/>
      <c r="BH678" s="26"/>
      <c r="BI678" s="26"/>
    </row>
    <row r="679" spans="1:61" ht="14.25" customHeight="1" x14ac:dyDescent="0.25">
      <c r="A679" s="25"/>
      <c r="B679" s="25"/>
      <c r="C679" s="25"/>
      <c r="D679" s="25"/>
      <c r="E679" s="25"/>
      <c r="F679" s="25"/>
      <c r="G679" s="25"/>
      <c r="H679" s="25"/>
      <c r="I679" s="25"/>
      <c r="J679" s="25"/>
      <c r="K679" s="25"/>
      <c r="L679" s="25"/>
      <c r="M679" s="25"/>
      <c r="N679" s="25"/>
      <c r="O679" s="25"/>
      <c r="P679" s="25"/>
      <c r="Q679" s="25"/>
      <c r="R679" s="25"/>
      <c r="S679" s="25"/>
      <c r="T679" s="25"/>
      <c r="U679" s="25"/>
      <c r="V679" s="27"/>
      <c r="W679" s="27"/>
      <c r="X679" s="30"/>
      <c r="Y679" s="30"/>
      <c r="Z679" s="26"/>
      <c r="AA679" s="26"/>
      <c r="AB679" s="26"/>
      <c r="AC679" s="26"/>
      <c r="AD679" s="26"/>
      <c r="AE679" s="26"/>
      <c r="AF679" s="26"/>
      <c r="AG679" s="25"/>
      <c r="AH679" s="25"/>
      <c r="AI679" s="25"/>
      <c r="AJ679" s="25"/>
      <c r="AK679" s="25"/>
      <c r="AL679" s="25"/>
      <c r="AM679" s="25"/>
      <c r="AN679" s="25"/>
      <c r="AO679" s="25"/>
      <c r="AP679" s="25"/>
      <c r="AQ679" s="25"/>
      <c r="AR679" s="25"/>
      <c r="AS679" s="25"/>
      <c r="AT679" s="25"/>
      <c r="AU679" s="25"/>
      <c r="AV679" s="25"/>
      <c r="AW679" s="25"/>
      <c r="AX679" s="25"/>
      <c r="AY679" s="25"/>
      <c r="AZ679" s="25"/>
      <c r="BA679" s="25"/>
      <c r="BB679" s="25"/>
      <c r="BC679" s="25"/>
      <c r="BD679" s="26"/>
      <c r="BE679" s="26"/>
      <c r="BF679" s="26"/>
      <c r="BG679" s="26"/>
      <c r="BH679" s="26"/>
      <c r="BI679" s="26"/>
    </row>
    <row r="680" spans="1:61" ht="14.25" customHeight="1" x14ac:dyDescent="0.25">
      <c r="A680" s="25"/>
      <c r="B680" s="25"/>
      <c r="C680" s="25"/>
      <c r="D680" s="25"/>
      <c r="E680" s="25"/>
      <c r="F680" s="25"/>
      <c r="G680" s="25"/>
      <c r="H680" s="25"/>
      <c r="I680" s="25"/>
      <c r="J680" s="25"/>
      <c r="K680" s="25"/>
      <c r="L680" s="25"/>
      <c r="M680" s="25"/>
      <c r="N680" s="25"/>
      <c r="O680" s="25"/>
      <c r="P680" s="25"/>
      <c r="Q680" s="25"/>
      <c r="R680" s="25"/>
      <c r="S680" s="25"/>
      <c r="T680" s="25"/>
      <c r="U680" s="25"/>
      <c r="V680" s="27"/>
      <c r="W680" s="27"/>
      <c r="X680" s="30"/>
      <c r="Y680" s="30"/>
      <c r="Z680" s="26"/>
      <c r="AA680" s="26"/>
      <c r="AB680" s="26"/>
      <c r="AC680" s="26"/>
      <c r="AD680" s="26"/>
      <c r="AE680" s="26"/>
      <c r="AF680" s="26"/>
      <c r="AG680" s="25"/>
      <c r="AH680" s="25"/>
      <c r="AI680" s="25"/>
      <c r="AJ680" s="25"/>
      <c r="AK680" s="25"/>
      <c r="AL680" s="25"/>
      <c r="AM680" s="25"/>
      <c r="AN680" s="25"/>
      <c r="AO680" s="25"/>
      <c r="AP680" s="25"/>
      <c r="AQ680" s="25"/>
      <c r="AR680" s="25"/>
      <c r="AS680" s="25"/>
      <c r="AT680" s="25"/>
      <c r="AU680" s="25"/>
      <c r="AV680" s="25"/>
      <c r="AW680" s="25"/>
      <c r="AX680" s="25"/>
      <c r="AY680" s="25"/>
      <c r="AZ680" s="25"/>
      <c r="BA680" s="25"/>
      <c r="BB680" s="25"/>
      <c r="BC680" s="25"/>
      <c r="BD680" s="26"/>
      <c r="BE680" s="26"/>
      <c r="BF680" s="26"/>
      <c r="BG680" s="26"/>
      <c r="BH680" s="26"/>
      <c r="BI680" s="26"/>
    </row>
    <row r="681" spans="1:61" ht="14.25" customHeight="1" x14ac:dyDescent="0.25">
      <c r="A681" s="25"/>
      <c r="B681" s="25"/>
      <c r="C681" s="25"/>
      <c r="D681" s="25"/>
      <c r="E681" s="25"/>
      <c r="F681" s="25"/>
      <c r="G681" s="25"/>
      <c r="H681" s="25"/>
      <c r="I681" s="25"/>
      <c r="J681" s="25"/>
      <c r="K681" s="25"/>
      <c r="L681" s="25"/>
      <c r="M681" s="25"/>
      <c r="N681" s="25"/>
      <c r="O681" s="25"/>
      <c r="P681" s="25"/>
      <c r="Q681" s="25"/>
      <c r="R681" s="25"/>
      <c r="S681" s="25"/>
      <c r="T681" s="25"/>
      <c r="U681" s="25"/>
      <c r="V681" s="27"/>
      <c r="W681" s="27"/>
      <c r="X681" s="30"/>
      <c r="Y681" s="30"/>
      <c r="Z681" s="26"/>
      <c r="AA681" s="26"/>
      <c r="AB681" s="26"/>
      <c r="AC681" s="26"/>
      <c r="AD681" s="26"/>
      <c r="AE681" s="26"/>
      <c r="AF681" s="26"/>
      <c r="AG681" s="25"/>
      <c r="AH681" s="25"/>
      <c r="AI681" s="25"/>
      <c r="AJ681" s="25"/>
      <c r="AK681" s="25"/>
      <c r="AL681" s="25"/>
      <c r="AM681" s="25"/>
      <c r="AN681" s="25"/>
      <c r="AO681" s="25"/>
      <c r="AP681" s="25"/>
      <c r="AQ681" s="25"/>
      <c r="AR681" s="25"/>
      <c r="AS681" s="25"/>
      <c r="AT681" s="25"/>
      <c r="AU681" s="25"/>
      <c r="AV681" s="25"/>
      <c r="AW681" s="25"/>
      <c r="AX681" s="25"/>
      <c r="AY681" s="25"/>
      <c r="AZ681" s="25"/>
      <c r="BA681" s="25"/>
      <c r="BB681" s="25"/>
      <c r="BC681" s="25"/>
      <c r="BD681" s="26"/>
      <c r="BE681" s="26"/>
      <c r="BF681" s="26"/>
      <c r="BG681" s="26"/>
      <c r="BH681" s="26"/>
      <c r="BI681" s="26"/>
    </row>
    <row r="682" spans="1:61" ht="14.25" customHeight="1" x14ac:dyDescent="0.25">
      <c r="A682" s="25"/>
      <c r="B682" s="25"/>
      <c r="C682" s="25"/>
      <c r="D682" s="25"/>
      <c r="E682" s="25"/>
      <c r="F682" s="25"/>
      <c r="G682" s="25"/>
      <c r="H682" s="25"/>
      <c r="I682" s="25"/>
      <c r="J682" s="25"/>
      <c r="K682" s="25"/>
      <c r="L682" s="25"/>
      <c r="M682" s="25"/>
      <c r="N682" s="25"/>
      <c r="O682" s="25"/>
      <c r="P682" s="25"/>
      <c r="Q682" s="25"/>
      <c r="R682" s="25"/>
      <c r="S682" s="25"/>
      <c r="T682" s="25"/>
      <c r="U682" s="25"/>
      <c r="V682" s="27"/>
      <c r="W682" s="27"/>
      <c r="X682" s="30"/>
      <c r="Y682" s="30"/>
      <c r="Z682" s="26"/>
      <c r="AA682" s="26"/>
      <c r="AB682" s="26"/>
      <c r="AC682" s="26"/>
      <c r="AD682" s="26"/>
      <c r="AE682" s="26"/>
      <c r="AF682" s="26"/>
      <c r="AG682" s="25"/>
      <c r="AH682" s="25"/>
      <c r="AI682" s="25"/>
      <c r="AJ682" s="25"/>
      <c r="AK682" s="25"/>
      <c r="AL682" s="25"/>
      <c r="AM682" s="25"/>
      <c r="AN682" s="25"/>
      <c r="AO682" s="25"/>
      <c r="AP682" s="25"/>
      <c r="AQ682" s="25"/>
      <c r="AR682" s="25"/>
      <c r="AS682" s="25"/>
      <c r="AT682" s="25"/>
      <c r="AU682" s="25"/>
      <c r="AV682" s="25"/>
      <c r="AW682" s="25"/>
      <c r="AX682" s="25"/>
      <c r="AY682" s="25"/>
      <c r="AZ682" s="25"/>
      <c r="BA682" s="25"/>
      <c r="BB682" s="25"/>
      <c r="BC682" s="25"/>
      <c r="BD682" s="26"/>
      <c r="BE682" s="26"/>
      <c r="BF682" s="26"/>
      <c r="BG682" s="26"/>
      <c r="BH682" s="26"/>
      <c r="BI682" s="26"/>
    </row>
    <row r="683" spans="1:61" ht="14.25" customHeight="1" x14ac:dyDescent="0.25">
      <c r="A683" s="25"/>
      <c r="B683" s="25"/>
      <c r="C683" s="25"/>
      <c r="D683" s="25"/>
      <c r="E683" s="25"/>
      <c r="F683" s="25"/>
      <c r="G683" s="25"/>
      <c r="H683" s="25"/>
      <c r="I683" s="25"/>
      <c r="J683" s="25"/>
      <c r="K683" s="25"/>
      <c r="L683" s="25"/>
      <c r="M683" s="25"/>
      <c r="N683" s="25"/>
      <c r="O683" s="25"/>
      <c r="P683" s="25"/>
      <c r="Q683" s="25"/>
      <c r="R683" s="25"/>
      <c r="S683" s="25"/>
      <c r="T683" s="25"/>
      <c r="U683" s="25"/>
      <c r="V683" s="27"/>
      <c r="W683" s="27"/>
      <c r="X683" s="30"/>
      <c r="Y683" s="30"/>
      <c r="Z683" s="26"/>
      <c r="AA683" s="26"/>
      <c r="AB683" s="26"/>
      <c r="AC683" s="26"/>
      <c r="AD683" s="26"/>
      <c r="AE683" s="26"/>
      <c r="AF683" s="26"/>
      <c r="AG683" s="25"/>
      <c r="AH683" s="25"/>
      <c r="AI683" s="25"/>
      <c r="AJ683" s="25"/>
      <c r="AK683" s="25"/>
      <c r="AL683" s="25"/>
      <c r="AM683" s="25"/>
      <c r="AN683" s="25"/>
      <c r="AO683" s="25"/>
      <c r="AP683" s="25"/>
      <c r="AQ683" s="25"/>
      <c r="AR683" s="25"/>
      <c r="AS683" s="25"/>
      <c r="AT683" s="25"/>
      <c r="AU683" s="25"/>
      <c r="AV683" s="25"/>
      <c r="AW683" s="25"/>
      <c r="AX683" s="25"/>
      <c r="AY683" s="25"/>
      <c r="AZ683" s="25"/>
      <c r="BA683" s="25"/>
      <c r="BB683" s="25"/>
      <c r="BC683" s="25"/>
      <c r="BD683" s="26"/>
      <c r="BE683" s="26"/>
      <c r="BF683" s="26"/>
      <c r="BG683" s="26"/>
      <c r="BH683" s="26"/>
      <c r="BI683" s="26"/>
    </row>
    <row r="684" spans="1:61" ht="14.25" customHeight="1" x14ac:dyDescent="0.25">
      <c r="A684" s="25"/>
      <c r="B684" s="25"/>
      <c r="C684" s="25"/>
      <c r="D684" s="25"/>
      <c r="E684" s="25"/>
      <c r="F684" s="25"/>
      <c r="G684" s="25"/>
      <c r="H684" s="25"/>
      <c r="I684" s="25"/>
      <c r="J684" s="25"/>
      <c r="K684" s="25"/>
      <c r="L684" s="25"/>
      <c r="M684" s="25"/>
      <c r="N684" s="25"/>
      <c r="O684" s="25"/>
      <c r="P684" s="25"/>
      <c r="Q684" s="25"/>
      <c r="R684" s="25"/>
      <c r="S684" s="25"/>
      <c r="T684" s="25"/>
      <c r="U684" s="25"/>
      <c r="V684" s="27"/>
      <c r="W684" s="27"/>
      <c r="X684" s="30"/>
      <c r="Y684" s="30"/>
      <c r="Z684" s="26"/>
      <c r="AA684" s="26"/>
      <c r="AB684" s="26"/>
      <c r="AC684" s="26"/>
      <c r="AD684" s="26"/>
      <c r="AE684" s="26"/>
      <c r="AF684" s="26"/>
      <c r="AG684" s="25"/>
      <c r="AH684" s="25"/>
      <c r="AI684" s="25"/>
      <c r="AJ684" s="25"/>
      <c r="AK684" s="25"/>
      <c r="AL684" s="25"/>
      <c r="AM684" s="25"/>
      <c r="AN684" s="25"/>
      <c r="AO684" s="25"/>
      <c r="AP684" s="25"/>
      <c r="AQ684" s="25"/>
      <c r="AR684" s="25"/>
      <c r="AS684" s="25"/>
      <c r="AT684" s="25"/>
      <c r="AU684" s="25"/>
      <c r="AV684" s="25"/>
      <c r="AW684" s="25"/>
      <c r="AX684" s="25"/>
      <c r="AY684" s="25"/>
      <c r="AZ684" s="25"/>
      <c r="BA684" s="25"/>
      <c r="BB684" s="25"/>
      <c r="BC684" s="25"/>
      <c r="BD684" s="26"/>
      <c r="BE684" s="26"/>
      <c r="BF684" s="26"/>
      <c r="BG684" s="26"/>
      <c r="BH684" s="26"/>
      <c r="BI684" s="26"/>
    </row>
    <row r="685" spans="1:61" ht="14.25" customHeight="1" x14ac:dyDescent="0.25">
      <c r="A685" s="25"/>
      <c r="B685" s="25"/>
      <c r="C685" s="25"/>
      <c r="D685" s="25"/>
      <c r="E685" s="25"/>
      <c r="F685" s="25"/>
      <c r="G685" s="25"/>
      <c r="H685" s="25"/>
      <c r="I685" s="25"/>
      <c r="J685" s="25"/>
      <c r="K685" s="25"/>
      <c r="L685" s="25"/>
      <c r="M685" s="25"/>
      <c r="N685" s="25"/>
      <c r="O685" s="25"/>
      <c r="P685" s="25"/>
      <c r="Q685" s="25"/>
      <c r="R685" s="25"/>
      <c r="S685" s="25"/>
      <c r="T685" s="25"/>
      <c r="U685" s="25"/>
      <c r="V685" s="27"/>
      <c r="W685" s="27"/>
      <c r="X685" s="30"/>
      <c r="Y685" s="30"/>
      <c r="Z685" s="26"/>
      <c r="AA685" s="26"/>
      <c r="AB685" s="26"/>
      <c r="AC685" s="26"/>
      <c r="AD685" s="26"/>
      <c r="AE685" s="26"/>
      <c r="AF685" s="26"/>
      <c r="AG685" s="25"/>
      <c r="AH685" s="25"/>
      <c r="AI685" s="25"/>
      <c r="AJ685" s="25"/>
      <c r="AK685" s="25"/>
      <c r="AL685" s="25"/>
      <c r="AM685" s="25"/>
      <c r="AN685" s="25"/>
      <c r="AO685" s="25"/>
      <c r="AP685" s="25"/>
      <c r="AQ685" s="25"/>
      <c r="AR685" s="25"/>
      <c r="AS685" s="25"/>
      <c r="AT685" s="25"/>
      <c r="AU685" s="25"/>
      <c r="AV685" s="25"/>
      <c r="AW685" s="25"/>
      <c r="AX685" s="25"/>
      <c r="AY685" s="25"/>
      <c r="AZ685" s="25"/>
      <c r="BA685" s="25"/>
      <c r="BB685" s="25"/>
      <c r="BC685" s="25"/>
      <c r="BD685" s="26"/>
      <c r="BE685" s="26"/>
      <c r="BF685" s="26"/>
      <c r="BG685" s="26"/>
      <c r="BH685" s="26"/>
      <c r="BI685" s="26"/>
    </row>
    <row r="686" spans="1:61" ht="14.25" customHeight="1" x14ac:dyDescent="0.25">
      <c r="A686" s="25"/>
      <c r="B686" s="25"/>
      <c r="C686" s="25"/>
      <c r="D686" s="25"/>
      <c r="E686" s="25"/>
      <c r="F686" s="25"/>
      <c r="G686" s="25"/>
      <c r="H686" s="25"/>
      <c r="I686" s="25"/>
      <c r="J686" s="25"/>
      <c r="K686" s="25"/>
      <c r="L686" s="25"/>
      <c r="M686" s="25"/>
      <c r="N686" s="25"/>
      <c r="O686" s="25"/>
      <c r="P686" s="25"/>
      <c r="Q686" s="25"/>
      <c r="R686" s="25"/>
      <c r="S686" s="25"/>
      <c r="T686" s="25"/>
      <c r="U686" s="25"/>
      <c r="V686" s="27"/>
      <c r="W686" s="27"/>
      <c r="X686" s="30"/>
      <c r="Y686" s="30"/>
      <c r="Z686" s="26"/>
      <c r="AA686" s="26"/>
      <c r="AB686" s="26"/>
      <c r="AC686" s="26"/>
      <c r="AD686" s="26"/>
      <c r="AE686" s="26"/>
      <c r="AF686" s="26"/>
      <c r="AG686" s="25"/>
      <c r="AH686" s="25"/>
      <c r="AI686" s="25"/>
      <c r="AJ686" s="25"/>
      <c r="AK686" s="25"/>
      <c r="AL686" s="25"/>
      <c r="AM686" s="25"/>
      <c r="AN686" s="25"/>
      <c r="AO686" s="25"/>
      <c r="AP686" s="25"/>
      <c r="AQ686" s="25"/>
      <c r="AR686" s="25"/>
      <c r="AS686" s="25"/>
      <c r="AT686" s="25"/>
      <c r="AU686" s="25"/>
      <c r="AV686" s="25"/>
      <c r="AW686" s="25"/>
      <c r="AX686" s="25"/>
      <c r="AY686" s="25"/>
      <c r="AZ686" s="25"/>
      <c r="BA686" s="25"/>
      <c r="BB686" s="25"/>
      <c r="BC686" s="25"/>
      <c r="BD686" s="26"/>
      <c r="BE686" s="26"/>
      <c r="BF686" s="26"/>
      <c r="BG686" s="26"/>
      <c r="BH686" s="26"/>
      <c r="BI686" s="26"/>
    </row>
    <row r="687" spans="1:61" ht="14.25" customHeight="1" x14ac:dyDescent="0.25">
      <c r="A687" s="25"/>
      <c r="B687" s="25"/>
      <c r="C687" s="25"/>
      <c r="D687" s="25"/>
      <c r="E687" s="25"/>
      <c r="F687" s="25"/>
      <c r="G687" s="25"/>
      <c r="H687" s="25"/>
      <c r="I687" s="25"/>
      <c r="J687" s="25"/>
      <c r="K687" s="25"/>
      <c r="L687" s="25"/>
      <c r="M687" s="25"/>
      <c r="N687" s="25"/>
      <c r="O687" s="25"/>
      <c r="P687" s="25"/>
      <c r="Q687" s="25"/>
      <c r="R687" s="25"/>
      <c r="S687" s="25"/>
      <c r="T687" s="25"/>
      <c r="U687" s="25"/>
      <c r="V687" s="27"/>
      <c r="W687" s="27"/>
      <c r="X687" s="30"/>
      <c r="Y687" s="30"/>
      <c r="Z687" s="26"/>
      <c r="AA687" s="26"/>
      <c r="AB687" s="26"/>
      <c r="AC687" s="26"/>
      <c r="AD687" s="26"/>
      <c r="AE687" s="26"/>
      <c r="AF687" s="26"/>
      <c r="AG687" s="25"/>
      <c r="AH687" s="25"/>
      <c r="AI687" s="25"/>
      <c r="AJ687" s="25"/>
      <c r="AK687" s="25"/>
      <c r="AL687" s="25"/>
      <c r="AM687" s="25"/>
      <c r="AN687" s="25"/>
      <c r="AO687" s="25"/>
      <c r="AP687" s="25"/>
      <c r="AQ687" s="25"/>
      <c r="AR687" s="25"/>
      <c r="AS687" s="25"/>
      <c r="AT687" s="25"/>
      <c r="AU687" s="25"/>
      <c r="AV687" s="25"/>
      <c r="AW687" s="25"/>
      <c r="AX687" s="25"/>
      <c r="AY687" s="25"/>
      <c r="AZ687" s="25"/>
      <c r="BA687" s="25"/>
      <c r="BB687" s="25"/>
      <c r="BC687" s="25"/>
      <c r="BD687" s="26"/>
      <c r="BE687" s="26"/>
      <c r="BF687" s="26"/>
      <c r="BG687" s="26"/>
      <c r="BH687" s="26"/>
      <c r="BI687" s="26"/>
    </row>
    <row r="688" spans="1:61" ht="14.25" customHeight="1" x14ac:dyDescent="0.25">
      <c r="A688" s="25"/>
      <c r="B688" s="25"/>
      <c r="C688" s="25"/>
      <c r="D688" s="25"/>
      <c r="E688" s="25"/>
      <c r="F688" s="25"/>
      <c r="G688" s="25"/>
      <c r="H688" s="25"/>
      <c r="I688" s="25"/>
      <c r="J688" s="25"/>
      <c r="K688" s="25"/>
      <c r="L688" s="25"/>
      <c r="M688" s="25"/>
      <c r="N688" s="25"/>
      <c r="O688" s="25"/>
      <c r="P688" s="25"/>
      <c r="Q688" s="25"/>
      <c r="R688" s="25"/>
      <c r="S688" s="25"/>
      <c r="T688" s="25"/>
      <c r="U688" s="25"/>
      <c r="V688" s="27"/>
      <c r="W688" s="27"/>
      <c r="X688" s="30"/>
      <c r="Y688" s="30"/>
      <c r="Z688" s="26"/>
      <c r="AA688" s="26"/>
      <c r="AB688" s="26"/>
      <c r="AC688" s="26"/>
      <c r="AD688" s="26"/>
      <c r="AE688" s="26"/>
      <c r="AF688" s="26"/>
      <c r="AG688" s="25"/>
      <c r="AH688" s="25"/>
      <c r="AI688" s="25"/>
      <c r="AJ688" s="25"/>
      <c r="AK688" s="25"/>
      <c r="AL688" s="25"/>
      <c r="AM688" s="25"/>
      <c r="AN688" s="25"/>
      <c r="AO688" s="25"/>
      <c r="AP688" s="25"/>
      <c r="AQ688" s="25"/>
      <c r="AR688" s="25"/>
      <c r="AS688" s="25"/>
      <c r="AT688" s="25"/>
      <c r="AU688" s="25"/>
      <c r="AV688" s="25"/>
      <c r="AW688" s="25"/>
      <c r="AX688" s="25"/>
      <c r="AY688" s="25"/>
      <c r="AZ688" s="25"/>
      <c r="BA688" s="25"/>
      <c r="BB688" s="25"/>
      <c r="BC688" s="25"/>
      <c r="BD688" s="26"/>
      <c r="BE688" s="26"/>
      <c r="BF688" s="26"/>
      <c r="BG688" s="26"/>
      <c r="BH688" s="26"/>
      <c r="BI688" s="26"/>
    </row>
    <row r="689" spans="1:61" ht="14.25" customHeight="1" x14ac:dyDescent="0.25">
      <c r="A689" s="25"/>
      <c r="B689" s="25"/>
      <c r="C689" s="25"/>
      <c r="D689" s="25"/>
      <c r="E689" s="25"/>
      <c r="F689" s="25"/>
      <c r="G689" s="25"/>
      <c r="H689" s="25"/>
      <c r="I689" s="25"/>
      <c r="J689" s="25"/>
      <c r="K689" s="25"/>
      <c r="L689" s="25"/>
      <c r="M689" s="25"/>
      <c r="N689" s="25"/>
      <c r="O689" s="25"/>
      <c r="P689" s="25"/>
      <c r="Q689" s="25"/>
      <c r="R689" s="25"/>
      <c r="S689" s="25"/>
      <c r="T689" s="25"/>
      <c r="U689" s="25"/>
      <c r="V689" s="27"/>
      <c r="W689" s="27"/>
      <c r="X689" s="30"/>
      <c r="Y689" s="30"/>
      <c r="Z689" s="26"/>
      <c r="AA689" s="26"/>
      <c r="AB689" s="26"/>
      <c r="AC689" s="26"/>
      <c r="AD689" s="26"/>
      <c r="AE689" s="26"/>
      <c r="AF689" s="26"/>
      <c r="AG689" s="25"/>
      <c r="AH689" s="25"/>
      <c r="AI689" s="25"/>
      <c r="AJ689" s="25"/>
      <c r="AK689" s="25"/>
      <c r="AL689" s="25"/>
      <c r="AM689" s="25"/>
      <c r="AN689" s="25"/>
      <c r="AO689" s="25"/>
      <c r="AP689" s="25"/>
      <c r="AQ689" s="25"/>
      <c r="AR689" s="25"/>
      <c r="AS689" s="25"/>
      <c r="AT689" s="25"/>
      <c r="AU689" s="25"/>
      <c r="AV689" s="25"/>
      <c r="AW689" s="25"/>
      <c r="AX689" s="25"/>
      <c r="AY689" s="25"/>
      <c r="AZ689" s="25"/>
      <c r="BA689" s="25"/>
      <c r="BB689" s="25"/>
      <c r="BC689" s="25"/>
      <c r="BD689" s="26"/>
      <c r="BE689" s="26"/>
      <c r="BF689" s="26"/>
      <c r="BG689" s="26"/>
      <c r="BH689" s="26"/>
      <c r="BI689" s="26"/>
    </row>
    <row r="690" spans="1:61" ht="14.25" customHeight="1" x14ac:dyDescent="0.25">
      <c r="A690" s="25"/>
      <c r="B690" s="25"/>
      <c r="C690" s="25"/>
      <c r="D690" s="25"/>
      <c r="E690" s="25"/>
      <c r="F690" s="25"/>
      <c r="G690" s="25"/>
      <c r="H690" s="25"/>
      <c r="I690" s="25"/>
      <c r="J690" s="25"/>
      <c r="K690" s="25"/>
      <c r="L690" s="25"/>
      <c r="M690" s="25"/>
      <c r="N690" s="25"/>
      <c r="O690" s="25"/>
      <c r="P690" s="25"/>
      <c r="Q690" s="25"/>
      <c r="R690" s="25"/>
      <c r="S690" s="25"/>
      <c r="T690" s="25"/>
      <c r="U690" s="25"/>
      <c r="V690" s="27"/>
      <c r="W690" s="27"/>
      <c r="X690" s="30"/>
      <c r="Y690" s="30"/>
      <c r="Z690" s="26"/>
      <c r="AA690" s="26"/>
      <c r="AB690" s="26"/>
      <c r="AC690" s="26"/>
      <c r="AD690" s="26"/>
      <c r="AE690" s="26"/>
      <c r="AF690" s="26"/>
      <c r="AG690" s="25"/>
      <c r="AH690" s="25"/>
      <c r="AI690" s="25"/>
      <c r="AJ690" s="25"/>
      <c r="AK690" s="25"/>
      <c r="AL690" s="25"/>
      <c r="AM690" s="25"/>
      <c r="AN690" s="25"/>
      <c r="AO690" s="25"/>
      <c r="AP690" s="25"/>
      <c r="AQ690" s="25"/>
      <c r="AR690" s="25"/>
      <c r="AS690" s="25"/>
      <c r="AT690" s="25"/>
      <c r="AU690" s="25"/>
      <c r="AV690" s="25"/>
      <c r="AW690" s="25"/>
      <c r="AX690" s="25"/>
      <c r="AY690" s="25"/>
      <c r="AZ690" s="25"/>
      <c r="BA690" s="25"/>
      <c r="BB690" s="25"/>
      <c r="BC690" s="25"/>
      <c r="BD690" s="26"/>
      <c r="BE690" s="26"/>
      <c r="BF690" s="26"/>
      <c r="BG690" s="26"/>
      <c r="BH690" s="26"/>
      <c r="BI690" s="26"/>
    </row>
    <row r="691" spans="1:61" ht="14.25" customHeight="1" x14ac:dyDescent="0.25">
      <c r="A691" s="25"/>
      <c r="B691" s="25"/>
      <c r="C691" s="25"/>
      <c r="D691" s="25"/>
      <c r="E691" s="25"/>
      <c r="F691" s="25"/>
      <c r="G691" s="25"/>
      <c r="H691" s="25"/>
      <c r="I691" s="25"/>
      <c r="J691" s="25"/>
      <c r="K691" s="25"/>
      <c r="L691" s="25"/>
      <c r="M691" s="25"/>
      <c r="N691" s="25"/>
      <c r="O691" s="25"/>
      <c r="P691" s="25"/>
      <c r="Q691" s="25"/>
      <c r="R691" s="25"/>
      <c r="S691" s="25"/>
      <c r="T691" s="25"/>
      <c r="U691" s="25"/>
      <c r="V691" s="27"/>
      <c r="W691" s="27"/>
      <c r="X691" s="30"/>
      <c r="Y691" s="30"/>
      <c r="Z691" s="26"/>
      <c r="AA691" s="26"/>
      <c r="AB691" s="26"/>
      <c r="AC691" s="26"/>
      <c r="AD691" s="26"/>
      <c r="AE691" s="26"/>
      <c r="AF691" s="26"/>
      <c r="AG691" s="25"/>
      <c r="AH691" s="25"/>
      <c r="AI691" s="25"/>
      <c r="AJ691" s="25"/>
      <c r="AK691" s="25"/>
      <c r="AL691" s="25"/>
      <c r="AM691" s="25"/>
      <c r="AN691" s="25"/>
      <c r="AO691" s="25"/>
      <c r="AP691" s="25"/>
      <c r="AQ691" s="25"/>
      <c r="AR691" s="25"/>
      <c r="AS691" s="25"/>
      <c r="AT691" s="25"/>
      <c r="AU691" s="25"/>
      <c r="AV691" s="25"/>
      <c r="AW691" s="25"/>
      <c r="AX691" s="25"/>
      <c r="AY691" s="25"/>
      <c r="AZ691" s="25"/>
      <c r="BA691" s="25"/>
      <c r="BB691" s="25"/>
      <c r="BC691" s="25"/>
      <c r="BD691" s="26"/>
      <c r="BE691" s="26"/>
      <c r="BF691" s="26"/>
      <c r="BG691" s="26"/>
      <c r="BH691" s="26"/>
      <c r="BI691" s="26"/>
    </row>
    <row r="692" spans="1:61" ht="14.25" customHeight="1" x14ac:dyDescent="0.25">
      <c r="A692" s="25"/>
      <c r="B692" s="25"/>
      <c r="C692" s="25"/>
      <c r="D692" s="25"/>
      <c r="E692" s="25"/>
      <c r="F692" s="25"/>
      <c r="G692" s="25"/>
      <c r="H692" s="25"/>
      <c r="I692" s="25"/>
      <c r="J692" s="25"/>
      <c r="K692" s="25"/>
      <c r="L692" s="25"/>
      <c r="M692" s="25"/>
      <c r="N692" s="25"/>
      <c r="O692" s="25"/>
      <c r="P692" s="25"/>
      <c r="Q692" s="25"/>
      <c r="R692" s="25"/>
      <c r="S692" s="25"/>
      <c r="T692" s="25"/>
      <c r="U692" s="25"/>
      <c r="V692" s="27"/>
      <c r="W692" s="27"/>
      <c r="X692" s="30"/>
      <c r="Y692" s="30"/>
      <c r="Z692" s="26"/>
      <c r="AA692" s="26"/>
      <c r="AB692" s="26"/>
      <c r="AC692" s="26"/>
      <c r="AD692" s="26"/>
      <c r="AE692" s="26"/>
      <c r="AF692" s="26"/>
      <c r="AG692" s="25"/>
      <c r="AH692" s="25"/>
      <c r="AI692" s="25"/>
      <c r="AJ692" s="25"/>
      <c r="AK692" s="25"/>
      <c r="AL692" s="25"/>
      <c r="AM692" s="25"/>
      <c r="AN692" s="25"/>
      <c r="AO692" s="25"/>
      <c r="AP692" s="25"/>
      <c r="AQ692" s="25"/>
      <c r="AR692" s="25"/>
      <c r="AS692" s="25"/>
      <c r="AT692" s="25"/>
      <c r="AU692" s="25"/>
      <c r="AV692" s="25"/>
      <c r="AW692" s="25"/>
      <c r="AX692" s="25"/>
      <c r="AY692" s="25"/>
      <c r="AZ692" s="25"/>
      <c r="BA692" s="25"/>
      <c r="BB692" s="25"/>
      <c r="BC692" s="25"/>
      <c r="BD692" s="26"/>
      <c r="BE692" s="26"/>
      <c r="BF692" s="26"/>
      <c r="BG692" s="26"/>
      <c r="BH692" s="26"/>
      <c r="BI692" s="26"/>
    </row>
    <row r="693" spans="1:61" ht="14.25" customHeight="1" x14ac:dyDescent="0.25">
      <c r="A693" s="25"/>
      <c r="B693" s="25"/>
      <c r="C693" s="25"/>
      <c r="D693" s="25"/>
      <c r="E693" s="25"/>
      <c r="F693" s="25"/>
      <c r="G693" s="25"/>
      <c r="H693" s="25"/>
      <c r="I693" s="25"/>
      <c r="J693" s="25"/>
      <c r="K693" s="25"/>
      <c r="L693" s="25"/>
      <c r="M693" s="25"/>
      <c r="N693" s="25"/>
      <c r="O693" s="25"/>
      <c r="P693" s="25"/>
      <c r="Q693" s="25"/>
      <c r="R693" s="25"/>
      <c r="S693" s="25"/>
      <c r="T693" s="25"/>
      <c r="U693" s="25"/>
      <c r="V693" s="27"/>
      <c r="W693" s="27"/>
      <c r="X693" s="30"/>
      <c r="Y693" s="30"/>
      <c r="Z693" s="26"/>
      <c r="AA693" s="26"/>
      <c r="AB693" s="26"/>
      <c r="AC693" s="26"/>
      <c r="AD693" s="26"/>
      <c r="AE693" s="26"/>
      <c r="AF693" s="26"/>
      <c r="AG693" s="25"/>
      <c r="AH693" s="25"/>
      <c r="AI693" s="25"/>
      <c r="AJ693" s="25"/>
      <c r="AK693" s="25"/>
      <c r="AL693" s="25"/>
      <c r="AM693" s="25"/>
      <c r="AN693" s="25"/>
      <c r="AO693" s="25"/>
      <c r="AP693" s="25"/>
      <c r="AQ693" s="25"/>
      <c r="AR693" s="25"/>
      <c r="AS693" s="25"/>
      <c r="AT693" s="25"/>
      <c r="AU693" s="25"/>
      <c r="AV693" s="25"/>
      <c r="AW693" s="25"/>
      <c r="AX693" s="25"/>
      <c r="AY693" s="25"/>
      <c r="AZ693" s="25"/>
      <c r="BA693" s="25"/>
      <c r="BB693" s="25"/>
      <c r="BC693" s="25"/>
      <c r="BD693" s="26"/>
      <c r="BE693" s="26"/>
      <c r="BF693" s="26"/>
      <c r="BG693" s="26"/>
      <c r="BH693" s="26"/>
      <c r="BI693" s="26"/>
    </row>
    <row r="694" spans="1:61" ht="14.25" customHeight="1" x14ac:dyDescent="0.25">
      <c r="A694" s="25"/>
      <c r="B694" s="25"/>
      <c r="C694" s="25"/>
      <c r="D694" s="25"/>
      <c r="E694" s="25"/>
      <c r="F694" s="25"/>
      <c r="G694" s="25"/>
      <c r="H694" s="25"/>
      <c r="I694" s="25"/>
      <c r="J694" s="25"/>
      <c r="K694" s="25"/>
      <c r="L694" s="25"/>
      <c r="M694" s="25"/>
      <c r="N694" s="25"/>
      <c r="O694" s="25"/>
      <c r="P694" s="25"/>
      <c r="Q694" s="25"/>
      <c r="R694" s="25"/>
      <c r="S694" s="25"/>
      <c r="T694" s="25"/>
      <c r="U694" s="25"/>
      <c r="V694" s="27"/>
      <c r="W694" s="27"/>
      <c r="X694" s="30"/>
      <c r="Y694" s="30"/>
      <c r="Z694" s="26"/>
      <c r="AA694" s="26"/>
      <c r="AB694" s="26"/>
      <c r="AC694" s="26"/>
      <c r="AD694" s="26"/>
      <c r="AE694" s="26"/>
      <c r="AF694" s="26"/>
      <c r="AG694" s="25"/>
      <c r="AH694" s="25"/>
      <c r="AI694" s="25"/>
      <c r="AJ694" s="25"/>
      <c r="AK694" s="25"/>
      <c r="AL694" s="25"/>
      <c r="AM694" s="25"/>
      <c r="AN694" s="25"/>
      <c r="AO694" s="25"/>
      <c r="AP694" s="25"/>
      <c r="AQ694" s="25"/>
      <c r="AR694" s="25"/>
      <c r="AS694" s="25"/>
      <c r="AT694" s="25"/>
      <c r="AU694" s="25"/>
      <c r="AV694" s="25"/>
      <c r="AW694" s="25"/>
      <c r="AX694" s="25"/>
      <c r="AY694" s="25"/>
      <c r="AZ694" s="25"/>
      <c r="BA694" s="25"/>
      <c r="BB694" s="25"/>
      <c r="BC694" s="25"/>
      <c r="BD694" s="26"/>
      <c r="BE694" s="26"/>
      <c r="BF694" s="26"/>
      <c r="BG694" s="26"/>
      <c r="BH694" s="26"/>
      <c r="BI694" s="26"/>
    </row>
    <row r="695" spans="1:61" ht="14.25" customHeight="1" x14ac:dyDescent="0.25">
      <c r="A695" s="25"/>
      <c r="B695" s="25"/>
      <c r="C695" s="25"/>
      <c r="D695" s="25"/>
      <c r="E695" s="25"/>
      <c r="F695" s="25"/>
      <c r="G695" s="25"/>
      <c r="H695" s="25"/>
      <c r="I695" s="25"/>
      <c r="J695" s="25"/>
      <c r="K695" s="25"/>
      <c r="L695" s="25"/>
      <c r="M695" s="25"/>
      <c r="N695" s="25"/>
      <c r="O695" s="25"/>
      <c r="P695" s="25"/>
      <c r="Q695" s="25"/>
      <c r="R695" s="25"/>
      <c r="S695" s="25"/>
      <c r="T695" s="25"/>
      <c r="U695" s="25"/>
      <c r="V695" s="27"/>
      <c r="W695" s="27"/>
      <c r="X695" s="30"/>
      <c r="Y695" s="30"/>
      <c r="Z695" s="26"/>
      <c r="AA695" s="26"/>
      <c r="AB695" s="26"/>
      <c r="AC695" s="26"/>
      <c r="AD695" s="26"/>
      <c r="AE695" s="26"/>
      <c r="AF695" s="26"/>
      <c r="AG695" s="25"/>
      <c r="AH695" s="25"/>
      <c r="AI695" s="25"/>
      <c r="AJ695" s="25"/>
      <c r="AK695" s="25"/>
      <c r="AL695" s="25"/>
      <c r="AM695" s="25"/>
      <c r="AN695" s="25"/>
      <c r="AO695" s="25"/>
      <c r="AP695" s="25"/>
      <c r="AQ695" s="25"/>
      <c r="AR695" s="25"/>
      <c r="AS695" s="25"/>
      <c r="AT695" s="25"/>
      <c r="AU695" s="25"/>
      <c r="AV695" s="25"/>
      <c r="AW695" s="25"/>
      <c r="AX695" s="25"/>
      <c r="AY695" s="25"/>
      <c r="AZ695" s="25"/>
      <c r="BA695" s="25"/>
      <c r="BB695" s="25"/>
      <c r="BC695" s="25"/>
      <c r="BD695" s="26"/>
      <c r="BE695" s="26"/>
      <c r="BF695" s="26"/>
      <c r="BG695" s="26"/>
      <c r="BH695" s="26"/>
      <c r="BI695" s="26"/>
    </row>
    <row r="696" spans="1:61" ht="14.25" customHeight="1" x14ac:dyDescent="0.25">
      <c r="A696" s="25"/>
      <c r="B696" s="25"/>
      <c r="C696" s="25"/>
      <c r="D696" s="25"/>
      <c r="E696" s="25"/>
      <c r="F696" s="25"/>
      <c r="G696" s="25"/>
      <c r="H696" s="25"/>
      <c r="I696" s="25"/>
      <c r="J696" s="25"/>
      <c r="K696" s="25"/>
      <c r="L696" s="25"/>
      <c r="M696" s="25"/>
      <c r="N696" s="25"/>
      <c r="O696" s="25"/>
      <c r="P696" s="25"/>
      <c r="Q696" s="25"/>
      <c r="R696" s="25"/>
      <c r="S696" s="25"/>
      <c r="T696" s="25"/>
      <c r="U696" s="25"/>
      <c r="V696" s="27"/>
      <c r="W696" s="27"/>
      <c r="X696" s="30"/>
      <c r="Y696" s="30"/>
      <c r="Z696" s="26"/>
      <c r="AA696" s="26"/>
      <c r="AB696" s="26"/>
      <c r="AC696" s="26"/>
      <c r="AD696" s="26"/>
      <c r="AE696" s="26"/>
      <c r="AF696" s="26"/>
      <c r="AG696" s="25"/>
      <c r="AH696" s="25"/>
      <c r="AI696" s="25"/>
      <c r="AJ696" s="25"/>
      <c r="AK696" s="25"/>
      <c r="AL696" s="25"/>
      <c r="AM696" s="25"/>
      <c r="AN696" s="25"/>
      <c r="AO696" s="25"/>
      <c r="AP696" s="25"/>
      <c r="AQ696" s="25"/>
      <c r="AR696" s="25"/>
      <c r="AS696" s="25"/>
      <c r="AT696" s="25"/>
      <c r="AU696" s="25"/>
      <c r="AV696" s="25"/>
      <c r="AW696" s="25"/>
      <c r="AX696" s="25"/>
      <c r="AY696" s="25"/>
      <c r="AZ696" s="25"/>
      <c r="BA696" s="25"/>
      <c r="BB696" s="25"/>
      <c r="BC696" s="25"/>
      <c r="BD696" s="26"/>
      <c r="BE696" s="26"/>
      <c r="BF696" s="26"/>
      <c r="BG696" s="26"/>
      <c r="BH696" s="26"/>
      <c r="BI696" s="26"/>
    </row>
    <row r="697" spans="1:61" ht="14.25" customHeight="1" x14ac:dyDescent="0.25">
      <c r="A697" s="25"/>
      <c r="B697" s="25"/>
      <c r="C697" s="25"/>
      <c r="D697" s="25"/>
      <c r="E697" s="25"/>
      <c r="F697" s="25"/>
      <c r="G697" s="25"/>
      <c r="H697" s="25"/>
      <c r="I697" s="25"/>
      <c r="J697" s="25"/>
      <c r="K697" s="25"/>
      <c r="L697" s="25"/>
      <c r="M697" s="25"/>
      <c r="N697" s="25"/>
      <c r="O697" s="25"/>
      <c r="P697" s="25"/>
      <c r="Q697" s="25"/>
      <c r="R697" s="25"/>
      <c r="S697" s="25"/>
      <c r="T697" s="25"/>
      <c r="U697" s="25"/>
      <c r="V697" s="27"/>
      <c r="W697" s="27"/>
      <c r="X697" s="30"/>
      <c r="Y697" s="30"/>
      <c r="Z697" s="26"/>
      <c r="AA697" s="26"/>
      <c r="AB697" s="26"/>
      <c r="AC697" s="26"/>
      <c r="AD697" s="26"/>
      <c r="AE697" s="26"/>
      <c r="AF697" s="26"/>
      <c r="AG697" s="25"/>
      <c r="AH697" s="25"/>
      <c r="AI697" s="25"/>
      <c r="AJ697" s="25"/>
      <c r="AK697" s="25"/>
      <c r="AL697" s="25"/>
      <c r="AM697" s="25"/>
      <c r="AN697" s="25"/>
      <c r="AO697" s="25"/>
      <c r="AP697" s="25"/>
      <c r="AQ697" s="25"/>
      <c r="AR697" s="25"/>
      <c r="AS697" s="25"/>
      <c r="AT697" s="25"/>
      <c r="AU697" s="25"/>
      <c r="AV697" s="25"/>
      <c r="AW697" s="25"/>
      <c r="AX697" s="25"/>
      <c r="AY697" s="25"/>
      <c r="AZ697" s="25"/>
      <c r="BA697" s="25"/>
      <c r="BB697" s="25"/>
      <c r="BC697" s="25"/>
      <c r="BD697" s="26"/>
      <c r="BE697" s="26"/>
      <c r="BF697" s="26"/>
      <c r="BG697" s="26"/>
      <c r="BH697" s="26"/>
      <c r="BI697" s="26"/>
    </row>
    <row r="698" spans="1:61" ht="14.25" customHeight="1" x14ac:dyDescent="0.25">
      <c r="A698" s="25"/>
      <c r="B698" s="25"/>
      <c r="C698" s="25"/>
      <c r="D698" s="25"/>
      <c r="E698" s="25"/>
      <c r="F698" s="25"/>
      <c r="G698" s="25"/>
      <c r="H698" s="25"/>
      <c r="I698" s="25"/>
      <c r="J698" s="25"/>
      <c r="K698" s="25"/>
      <c r="L698" s="25"/>
      <c r="M698" s="25"/>
      <c r="N698" s="25"/>
      <c r="O698" s="25"/>
      <c r="P698" s="25"/>
      <c r="Q698" s="25"/>
      <c r="R698" s="25"/>
      <c r="S698" s="25"/>
      <c r="T698" s="25"/>
      <c r="U698" s="25"/>
      <c r="V698" s="27"/>
      <c r="W698" s="27"/>
      <c r="X698" s="30"/>
      <c r="Y698" s="30"/>
      <c r="Z698" s="26"/>
      <c r="AA698" s="26"/>
      <c r="AB698" s="26"/>
      <c r="AC698" s="26"/>
      <c r="AD698" s="26"/>
      <c r="AE698" s="26"/>
      <c r="AF698" s="26"/>
      <c r="AG698" s="25"/>
      <c r="AH698" s="25"/>
      <c r="AI698" s="25"/>
      <c r="AJ698" s="25"/>
      <c r="AK698" s="25"/>
      <c r="AL698" s="25"/>
      <c r="AM698" s="25"/>
      <c r="AN698" s="25"/>
      <c r="AO698" s="25"/>
      <c r="AP698" s="25"/>
      <c r="AQ698" s="25"/>
      <c r="AR698" s="25"/>
      <c r="AS698" s="25"/>
      <c r="AT698" s="25"/>
      <c r="AU698" s="25"/>
      <c r="AV698" s="25"/>
      <c r="AW698" s="25"/>
      <c r="AX698" s="25"/>
      <c r="AY698" s="25"/>
      <c r="AZ698" s="25"/>
      <c r="BA698" s="25"/>
      <c r="BB698" s="25"/>
      <c r="BC698" s="25"/>
      <c r="BD698" s="26"/>
      <c r="BE698" s="26"/>
      <c r="BF698" s="26"/>
      <c r="BG698" s="26"/>
      <c r="BH698" s="26"/>
      <c r="BI698" s="26"/>
    </row>
    <row r="699" spans="1:61" ht="14.25" customHeight="1" x14ac:dyDescent="0.25">
      <c r="A699" s="25"/>
      <c r="B699" s="25"/>
      <c r="C699" s="25"/>
      <c r="D699" s="25"/>
      <c r="E699" s="25"/>
      <c r="F699" s="25"/>
      <c r="G699" s="25"/>
      <c r="H699" s="25"/>
      <c r="I699" s="25"/>
      <c r="J699" s="25"/>
      <c r="K699" s="25"/>
      <c r="L699" s="25"/>
      <c r="M699" s="25"/>
      <c r="N699" s="25"/>
      <c r="O699" s="25"/>
      <c r="P699" s="25"/>
      <c r="Q699" s="25"/>
      <c r="R699" s="25"/>
      <c r="S699" s="25"/>
      <c r="T699" s="25"/>
      <c r="U699" s="25"/>
      <c r="V699" s="27"/>
      <c r="W699" s="27"/>
      <c r="X699" s="30"/>
      <c r="Y699" s="30"/>
      <c r="Z699" s="26"/>
      <c r="AA699" s="26"/>
      <c r="AB699" s="26"/>
      <c r="AC699" s="26"/>
      <c r="AD699" s="26"/>
      <c r="AE699" s="26"/>
      <c r="AF699" s="26"/>
      <c r="AG699" s="25"/>
      <c r="AH699" s="25"/>
      <c r="AI699" s="25"/>
      <c r="AJ699" s="25"/>
      <c r="AK699" s="25"/>
      <c r="AL699" s="25"/>
      <c r="AM699" s="25"/>
      <c r="AN699" s="25"/>
      <c r="AO699" s="25"/>
      <c r="AP699" s="25"/>
      <c r="AQ699" s="25"/>
      <c r="AR699" s="25"/>
      <c r="AS699" s="25"/>
      <c r="AT699" s="25"/>
      <c r="AU699" s="25"/>
      <c r="AV699" s="25"/>
      <c r="AW699" s="25"/>
      <c r="AX699" s="25"/>
      <c r="AY699" s="25"/>
      <c r="AZ699" s="25"/>
      <c r="BA699" s="25"/>
      <c r="BB699" s="25"/>
      <c r="BC699" s="25"/>
      <c r="BD699" s="26"/>
      <c r="BE699" s="26"/>
      <c r="BF699" s="26"/>
      <c r="BG699" s="26"/>
      <c r="BH699" s="26"/>
      <c r="BI699" s="26"/>
    </row>
    <row r="700" spans="1:61" ht="14.25" customHeight="1" x14ac:dyDescent="0.25">
      <c r="A700" s="25"/>
      <c r="B700" s="25"/>
      <c r="C700" s="25"/>
      <c r="D700" s="25"/>
      <c r="E700" s="25"/>
      <c r="F700" s="25"/>
      <c r="G700" s="25"/>
      <c r="H700" s="25"/>
      <c r="I700" s="25"/>
      <c r="J700" s="25"/>
      <c r="K700" s="25"/>
      <c r="L700" s="25"/>
      <c r="M700" s="25"/>
      <c r="N700" s="25"/>
      <c r="O700" s="25"/>
      <c r="P700" s="25"/>
      <c r="Q700" s="25"/>
      <c r="R700" s="25"/>
      <c r="S700" s="25"/>
      <c r="T700" s="25"/>
      <c r="U700" s="25"/>
      <c r="V700" s="27"/>
      <c r="W700" s="27"/>
      <c r="X700" s="30"/>
      <c r="Y700" s="30"/>
      <c r="Z700" s="26"/>
      <c r="AA700" s="26"/>
      <c r="AB700" s="26"/>
      <c r="AC700" s="26"/>
      <c r="AD700" s="26"/>
      <c r="AE700" s="26"/>
      <c r="AF700" s="26"/>
      <c r="AG700" s="25"/>
      <c r="AH700" s="25"/>
      <c r="AI700" s="25"/>
      <c r="AJ700" s="25"/>
      <c r="AK700" s="25"/>
      <c r="AL700" s="25"/>
      <c r="AM700" s="25"/>
      <c r="AN700" s="25"/>
      <c r="AO700" s="25"/>
      <c r="AP700" s="25"/>
      <c r="AQ700" s="25"/>
      <c r="AR700" s="25"/>
      <c r="AS700" s="25"/>
      <c r="AT700" s="25"/>
      <c r="AU700" s="25"/>
      <c r="AV700" s="25"/>
      <c r="AW700" s="25"/>
      <c r="AX700" s="25"/>
      <c r="AY700" s="25"/>
      <c r="AZ700" s="25"/>
      <c r="BA700" s="25"/>
      <c r="BB700" s="25"/>
      <c r="BC700" s="25"/>
      <c r="BD700" s="26"/>
      <c r="BE700" s="26"/>
      <c r="BF700" s="26"/>
      <c r="BG700" s="26"/>
      <c r="BH700" s="26"/>
      <c r="BI700" s="26"/>
    </row>
    <row r="701" spans="1:61" ht="14.25" customHeight="1" x14ac:dyDescent="0.25">
      <c r="A701" s="25"/>
      <c r="B701" s="25"/>
      <c r="C701" s="25"/>
      <c r="D701" s="25"/>
      <c r="E701" s="25"/>
      <c r="F701" s="25"/>
      <c r="G701" s="25"/>
      <c r="H701" s="25"/>
      <c r="I701" s="25"/>
      <c r="J701" s="25"/>
      <c r="K701" s="25"/>
      <c r="L701" s="25"/>
      <c r="M701" s="25"/>
      <c r="N701" s="25"/>
      <c r="O701" s="25"/>
      <c r="P701" s="25"/>
      <c r="Q701" s="25"/>
      <c r="R701" s="25"/>
      <c r="S701" s="25"/>
      <c r="T701" s="25"/>
      <c r="U701" s="25"/>
      <c r="V701" s="27"/>
      <c r="W701" s="27"/>
      <c r="X701" s="30"/>
      <c r="Y701" s="30"/>
      <c r="Z701" s="26"/>
      <c r="AA701" s="26"/>
      <c r="AB701" s="26"/>
      <c r="AC701" s="26"/>
      <c r="AD701" s="26"/>
      <c r="AE701" s="26"/>
      <c r="AF701" s="26"/>
      <c r="AG701" s="25"/>
      <c r="AH701" s="25"/>
      <c r="AI701" s="25"/>
      <c r="AJ701" s="25"/>
      <c r="AK701" s="25"/>
      <c r="AL701" s="25"/>
      <c r="AM701" s="25"/>
      <c r="AN701" s="25"/>
      <c r="AO701" s="25"/>
      <c r="AP701" s="25"/>
      <c r="AQ701" s="25"/>
      <c r="AR701" s="25"/>
      <c r="AS701" s="25"/>
      <c r="AT701" s="25"/>
      <c r="AU701" s="25"/>
      <c r="AV701" s="25"/>
      <c r="AW701" s="25"/>
      <c r="AX701" s="25"/>
      <c r="AY701" s="25"/>
      <c r="AZ701" s="25"/>
      <c r="BA701" s="25"/>
      <c r="BB701" s="25"/>
      <c r="BC701" s="25"/>
      <c r="BD701" s="26"/>
      <c r="BE701" s="26"/>
      <c r="BF701" s="26"/>
      <c r="BG701" s="26"/>
      <c r="BH701" s="26"/>
      <c r="BI701" s="26"/>
    </row>
    <row r="702" spans="1:61" ht="14.25" customHeight="1" x14ac:dyDescent="0.25">
      <c r="A702" s="25"/>
      <c r="B702" s="25"/>
      <c r="C702" s="25"/>
      <c r="D702" s="25"/>
      <c r="E702" s="25"/>
      <c r="F702" s="25"/>
      <c r="G702" s="25"/>
      <c r="H702" s="25"/>
      <c r="I702" s="25"/>
      <c r="J702" s="25"/>
      <c r="K702" s="25"/>
      <c r="L702" s="25"/>
      <c r="M702" s="25"/>
      <c r="N702" s="25"/>
      <c r="O702" s="25"/>
      <c r="P702" s="25"/>
      <c r="Q702" s="25"/>
      <c r="R702" s="25"/>
      <c r="S702" s="25"/>
      <c r="T702" s="25"/>
      <c r="U702" s="25"/>
      <c r="V702" s="27"/>
      <c r="W702" s="27"/>
      <c r="X702" s="30"/>
      <c r="Y702" s="30"/>
      <c r="Z702" s="26"/>
      <c r="AA702" s="26"/>
      <c r="AB702" s="26"/>
      <c r="AC702" s="26"/>
      <c r="AD702" s="26"/>
      <c r="AE702" s="26"/>
      <c r="AF702" s="26"/>
      <c r="AG702" s="25"/>
      <c r="AH702" s="25"/>
      <c r="AI702" s="25"/>
      <c r="AJ702" s="25"/>
      <c r="AK702" s="25"/>
      <c r="AL702" s="25"/>
      <c r="AM702" s="25"/>
      <c r="AN702" s="25"/>
      <c r="AO702" s="25"/>
      <c r="AP702" s="25"/>
      <c r="AQ702" s="25"/>
      <c r="AR702" s="25"/>
      <c r="AS702" s="25"/>
      <c r="AT702" s="25"/>
      <c r="AU702" s="25"/>
      <c r="AV702" s="25"/>
      <c r="AW702" s="25"/>
      <c r="AX702" s="25"/>
      <c r="AY702" s="25"/>
      <c r="AZ702" s="25"/>
      <c r="BA702" s="25"/>
      <c r="BB702" s="25"/>
      <c r="BC702" s="25"/>
      <c r="BD702" s="26"/>
      <c r="BE702" s="26"/>
      <c r="BF702" s="26"/>
      <c r="BG702" s="26"/>
      <c r="BH702" s="26"/>
      <c r="BI702" s="26"/>
    </row>
    <row r="703" spans="1:61" ht="14.25" customHeight="1" x14ac:dyDescent="0.25">
      <c r="A703" s="25"/>
      <c r="B703" s="25"/>
      <c r="C703" s="25"/>
      <c r="D703" s="25"/>
      <c r="E703" s="25"/>
      <c r="F703" s="25"/>
      <c r="G703" s="25"/>
      <c r="H703" s="25"/>
      <c r="I703" s="25"/>
      <c r="J703" s="25"/>
      <c r="K703" s="25"/>
      <c r="L703" s="25"/>
      <c r="M703" s="25"/>
      <c r="N703" s="25"/>
      <c r="O703" s="25"/>
      <c r="P703" s="25"/>
      <c r="Q703" s="25"/>
      <c r="R703" s="25"/>
      <c r="S703" s="25"/>
      <c r="T703" s="25"/>
      <c r="U703" s="25"/>
      <c r="V703" s="27"/>
      <c r="W703" s="27"/>
      <c r="X703" s="30"/>
      <c r="Y703" s="30"/>
      <c r="Z703" s="26"/>
      <c r="AA703" s="26"/>
      <c r="AB703" s="26"/>
      <c r="AC703" s="26"/>
      <c r="AD703" s="26"/>
      <c r="AE703" s="26"/>
      <c r="AF703" s="26"/>
      <c r="AG703" s="25"/>
      <c r="AH703" s="25"/>
      <c r="AI703" s="25"/>
      <c r="AJ703" s="25"/>
      <c r="AK703" s="25"/>
      <c r="AL703" s="25"/>
      <c r="AM703" s="25"/>
      <c r="AN703" s="25"/>
      <c r="AO703" s="25"/>
      <c r="AP703" s="25"/>
      <c r="AQ703" s="25"/>
      <c r="AR703" s="25"/>
      <c r="AS703" s="25"/>
      <c r="AT703" s="25"/>
      <c r="AU703" s="25"/>
      <c r="AV703" s="25"/>
      <c r="AW703" s="25"/>
      <c r="AX703" s="25"/>
      <c r="AY703" s="25"/>
      <c r="AZ703" s="25"/>
      <c r="BA703" s="25"/>
      <c r="BB703" s="25"/>
      <c r="BC703" s="25"/>
      <c r="BD703" s="26"/>
      <c r="BE703" s="26"/>
      <c r="BF703" s="26"/>
      <c r="BG703" s="26"/>
      <c r="BH703" s="26"/>
      <c r="BI703" s="26"/>
    </row>
    <row r="704" spans="1:61" ht="14.25" customHeight="1" x14ac:dyDescent="0.25">
      <c r="A704" s="25"/>
      <c r="B704" s="25"/>
      <c r="C704" s="25"/>
      <c r="D704" s="25"/>
      <c r="E704" s="25"/>
      <c r="F704" s="25"/>
      <c r="G704" s="25"/>
      <c r="H704" s="25"/>
      <c r="I704" s="25"/>
      <c r="J704" s="25"/>
      <c r="K704" s="25"/>
      <c r="L704" s="25"/>
      <c r="M704" s="25"/>
      <c r="N704" s="25"/>
      <c r="O704" s="25"/>
      <c r="P704" s="25"/>
      <c r="Q704" s="25"/>
      <c r="R704" s="25"/>
      <c r="S704" s="25"/>
      <c r="T704" s="25"/>
      <c r="U704" s="25"/>
      <c r="V704" s="27"/>
      <c r="W704" s="27"/>
      <c r="X704" s="30"/>
      <c r="Y704" s="30"/>
      <c r="Z704" s="26"/>
      <c r="AA704" s="26"/>
      <c r="AB704" s="26"/>
      <c r="AC704" s="26"/>
      <c r="AD704" s="26"/>
      <c r="AE704" s="26"/>
      <c r="AF704" s="26"/>
      <c r="AG704" s="25"/>
      <c r="AH704" s="25"/>
      <c r="AI704" s="25"/>
      <c r="AJ704" s="25"/>
      <c r="AK704" s="25"/>
      <c r="AL704" s="25"/>
      <c r="AM704" s="25"/>
      <c r="AN704" s="25"/>
      <c r="AO704" s="25"/>
      <c r="AP704" s="25"/>
      <c r="AQ704" s="25"/>
      <c r="AR704" s="25"/>
      <c r="AS704" s="25"/>
      <c r="AT704" s="25"/>
      <c r="AU704" s="25"/>
      <c r="AV704" s="25"/>
      <c r="AW704" s="25"/>
      <c r="AX704" s="25"/>
      <c r="AY704" s="25"/>
      <c r="AZ704" s="25"/>
      <c r="BA704" s="25"/>
      <c r="BB704" s="25"/>
      <c r="BC704" s="25"/>
      <c r="BD704" s="26"/>
      <c r="BE704" s="26"/>
      <c r="BF704" s="26"/>
      <c r="BG704" s="26"/>
      <c r="BH704" s="26"/>
      <c r="BI704" s="26"/>
    </row>
    <row r="705" spans="1:61" ht="14.25" customHeight="1" x14ac:dyDescent="0.25">
      <c r="A705" s="25"/>
      <c r="B705" s="25"/>
      <c r="C705" s="25"/>
      <c r="D705" s="25"/>
      <c r="E705" s="25"/>
      <c r="F705" s="25"/>
      <c r="G705" s="25"/>
      <c r="H705" s="25"/>
      <c r="I705" s="25"/>
      <c r="J705" s="25"/>
      <c r="K705" s="25"/>
      <c r="L705" s="25"/>
      <c r="M705" s="25"/>
      <c r="N705" s="25"/>
      <c r="O705" s="25"/>
      <c r="P705" s="25"/>
      <c r="Q705" s="25"/>
      <c r="R705" s="25"/>
      <c r="S705" s="25"/>
      <c r="T705" s="25"/>
      <c r="U705" s="25"/>
      <c r="V705" s="27"/>
      <c r="W705" s="27"/>
      <c r="X705" s="30"/>
      <c r="Y705" s="30"/>
      <c r="Z705" s="26"/>
      <c r="AA705" s="26"/>
      <c r="AB705" s="26"/>
      <c r="AC705" s="26"/>
      <c r="AD705" s="26"/>
      <c r="AE705" s="26"/>
      <c r="AF705" s="26"/>
      <c r="AG705" s="25"/>
      <c r="AH705" s="25"/>
      <c r="AI705" s="25"/>
      <c r="AJ705" s="25"/>
      <c r="AK705" s="25"/>
      <c r="AL705" s="25"/>
      <c r="AM705" s="25"/>
      <c r="AN705" s="25"/>
      <c r="AO705" s="25"/>
      <c r="AP705" s="25"/>
      <c r="AQ705" s="25"/>
      <c r="AR705" s="25"/>
      <c r="AS705" s="25"/>
      <c r="AT705" s="25"/>
      <c r="AU705" s="25"/>
      <c r="AV705" s="25"/>
      <c r="AW705" s="25"/>
      <c r="AX705" s="25"/>
      <c r="AY705" s="25"/>
      <c r="AZ705" s="25"/>
      <c r="BA705" s="25"/>
      <c r="BB705" s="25"/>
      <c r="BC705" s="25"/>
      <c r="BD705" s="26"/>
      <c r="BE705" s="26"/>
      <c r="BF705" s="26"/>
      <c r="BG705" s="26"/>
      <c r="BH705" s="26"/>
      <c r="BI705" s="26"/>
    </row>
    <row r="706" spans="1:61" ht="14.25" customHeight="1" x14ac:dyDescent="0.25">
      <c r="A706" s="25"/>
      <c r="B706" s="25"/>
      <c r="C706" s="25"/>
      <c r="D706" s="25"/>
      <c r="E706" s="25"/>
      <c r="F706" s="25"/>
      <c r="G706" s="25"/>
      <c r="H706" s="25"/>
      <c r="I706" s="25"/>
      <c r="J706" s="25"/>
      <c r="K706" s="25"/>
      <c r="L706" s="25"/>
      <c r="M706" s="25"/>
      <c r="N706" s="25"/>
      <c r="O706" s="25"/>
      <c r="P706" s="25"/>
      <c r="Q706" s="25"/>
      <c r="R706" s="25"/>
      <c r="S706" s="25"/>
      <c r="T706" s="25"/>
      <c r="U706" s="25"/>
      <c r="V706" s="27"/>
      <c r="W706" s="27"/>
      <c r="X706" s="30"/>
      <c r="Y706" s="30"/>
      <c r="Z706" s="26"/>
      <c r="AA706" s="26"/>
      <c r="AB706" s="26"/>
      <c r="AC706" s="26"/>
      <c r="AD706" s="26"/>
      <c r="AE706" s="26"/>
      <c r="AF706" s="26"/>
      <c r="AG706" s="25"/>
      <c r="AH706" s="25"/>
      <c r="AI706" s="25"/>
      <c r="AJ706" s="25"/>
      <c r="AK706" s="25"/>
      <c r="AL706" s="25"/>
      <c r="AM706" s="25"/>
      <c r="AN706" s="25"/>
      <c r="AO706" s="25"/>
      <c r="AP706" s="25"/>
      <c r="AQ706" s="25"/>
      <c r="AR706" s="25"/>
      <c r="AS706" s="25"/>
      <c r="AT706" s="25"/>
      <c r="AU706" s="25"/>
      <c r="AV706" s="25"/>
      <c r="AW706" s="25"/>
      <c r="AX706" s="25"/>
      <c r="AY706" s="25"/>
      <c r="AZ706" s="25"/>
      <c r="BA706" s="25"/>
      <c r="BB706" s="25"/>
      <c r="BC706" s="25"/>
      <c r="BD706" s="26"/>
      <c r="BE706" s="26"/>
      <c r="BF706" s="26"/>
      <c r="BG706" s="26"/>
      <c r="BH706" s="26"/>
      <c r="BI706" s="26"/>
    </row>
    <row r="707" spans="1:61" ht="14.25" customHeight="1" x14ac:dyDescent="0.25">
      <c r="A707" s="25"/>
      <c r="B707" s="25"/>
      <c r="C707" s="25"/>
      <c r="D707" s="25"/>
      <c r="E707" s="25"/>
      <c r="F707" s="25"/>
      <c r="G707" s="25"/>
      <c r="H707" s="25"/>
      <c r="I707" s="25"/>
      <c r="J707" s="25"/>
      <c r="K707" s="25"/>
      <c r="L707" s="25"/>
      <c r="M707" s="25"/>
      <c r="N707" s="25"/>
      <c r="O707" s="25"/>
      <c r="P707" s="25"/>
      <c r="Q707" s="25"/>
      <c r="R707" s="25"/>
      <c r="S707" s="25"/>
      <c r="T707" s="25"/>
      <c r="U707" s="25"/>
      <c r="V707" s="27"/>
      <c r="W707" s="27"/>
      <c r="X707" s="30"/>
      <c r="Y707" s="30"/>
      <c r="Z707" s="26"/>
      <c r="AA707" s="26"/>
      <c r="AB707" s="26"/>
      <c r="AC707" s="26"/>
      <c r="AD707" s="26"/>
      <c r="AE707" s="26"/>
      <c r="AF707" s="26"/>
      <c r="AG707" s="25"/>
      <c r="AH707" s="25"/>
      <c r="AI707" s="25"/>
      <c r="AJ707" s="25"/>
      <c r="AK707" s="25"/>
      <c r="AL707" s="25"/>
      <c r="AM707" s="25"/>
      <c r="AN707" s="25"/>
      <c r="AO707" s="25"/>
      <c r="AP707" s="25"/>
      <c r="AQ707" s="25"/>
      <c r="AR707" s="25"/>
      <c r="AS707" s="25"/>
      <c r="AT707" s="25"/>
      <c r="AU707" s="25"/>
      <c r="AV707" s="25"/>
      <c r="AW707" s="25"/>
      <c r="AX707" s="25"/>
      <c r="AY707" s="25"/>
      <c r="AZ707" s="25"/>
      <c r="BA707" s="25"/>
      <c r="BB707" s="25"/>
      <c r="BC707" s="25"/>
      <c r="BD707" s="26"/>
      <c r="BE707" s="26"/>
      <c r="BF707" s="26"/>
      <c r="BG707" s="26"/>
      <c r="BH707" s="26"/>
      <c r="BI707" s="26"/>
    </row>
    <row r="708" spans="1:61" ht="14.25" customHeight="1" x14ac:dyDescent="0.25">
      <c r="A708" s="25"/>
      <c r="B708" s="25"/>
      <c r="C708" s="25"/>
      <c r="D708" s="25"/>
      <c r="E708" s="25"/>
      <c r="F708" s="25"/>
      <c r="G708" s="25"/>
      <c r="H708" s="25"/>
      <c r="I708" s="25"/>
      <c r="J708" s="25"/>
      <c r="K708" s="25"/>
      <c r="L708" s="25"/>
      <c r="M708" s="25"/>
      <c r="N708" s="25"/>
      <c r="O708" s="25"/>
      <c r="P708" s="25"/>
      <c r="Q708" s="25"/>
      <c r="R708" s="25"/>
      <c r="S708" s="25"/>
      <c r="T708" s="25"/>
      <c r="U708" s="25"/>
      <c r="V708" s="27"/>
      <c r="W708" s="27"/>
      <c r="X708" s="30"/>
      <c r="Y708" s="30"/>
      <c r="Z708" s="26"/>
      <c r="AA708" s="26"/>
      <c r="AB708" s="26"/>
      <c r="AC708" s="26"/>
      <c r="AD708" s="26"/>
      <c r="AE708" s="26"/>
      <c r="AF708" s="26"/>
      <c r="AG708" s="25"/>
      <c r="AH708" s="25"/>
      <c r="AI708" s="25"/>
      <c r="AJ708" s="25"/>
      <c r="AK708" s="25"/>
      <c r="AL708" s="25"/>
      <c r="AM708" s="25"/>
      <c r="AN708" s="25"/>
      <c r="AO708" s="25"/>
      <c r="AP708" s="25"/>
      <c r="AQ708" s="25"/>
      <c r="AR708" s="25"/>
      <c r="AS708" s="25"/>
      <c r="AT708" s="25"/>
      <c r="AU708" s="25"/>
      <c r="AV708" s="25"/>
      <c r="AW708" s="25"/>
      <c r="AX708" s="25"/>
      <c r="AY708" s="25"/>
      <c r="AZ708" s="25"/>
      <c r="BA708" s="25"/>
      <c r="BB708" s="25"/>
      <c r="BC708" s="25"/>
      <c r="BD708" s="26"/>
      <c r="BE708" s="26"/>
      <c r="BF708" s="26"/>
      <c r="BG708" s="26"/>
      <c r="BH708" s="26"/>
      <c r="BI708" s="26"/>
    </row>
    <row r="709" spans="1:61" ht="14.25" customHeight="1" x14ac:dyDescent="0.25">
      <c r="A709" s="25"/>
      <c r="B709" s="25"/>
      <c r="C709" s="25"/>
      <c r="D709" s="25"/>
      <c r="E709" s="25"/>
      <c r="F709" s="25"/>
      <c r="G709" s="25"/>
      <c r="H709" s="25"/>
      <c r="I709" s="25"/>
      <c r="J709" s="25"/>
      <c r="K709" s="25"/>
      <c r="L709" s="25"/>
      <c r="M709" s="25"/>
      <c r="N709" s="25"/>
      <c r="O709" s="25"/>
      <c r="P709" s="25"/>
      <c r="Q709" s="25"/>
      <c r="R709" s="25"/>
      <c r="S709" s="25"/>
      <c r="T709" s="25"/>
      <c r="U709" s="25"/>
      <c r="V709" s="27"/>
      <c r="W709" s="27"/>
      <c r="X709" s="30"/>
      <c r="Y709" s="30"/>
      <c r="Z709" s="26"/>
      <c r="AA709" s="26"/>
      <c r="AB709" s="26"/>
      <c r="AC709" s="26"/>
      <c r="AD709" s="26"/>
      <c r="AE709" s="26"/>
      <c r="AF709" s="26"/>
      <c r="AG709" s="25"/>
      <c r="AH709" s="25"/>
      <c r="AI709" s="25"/>
      <c r="AJ709" s="25"/>
      <c r="AK709" s="25"/>
      <c r="AL709" s="25"/>
      <c r="AM709" s="25"/>
      <c r="AN709" s="25"/>
      <c r="AO709" s="25"/>
      <c r="AP709" s="25"/>
      <c r="AQ709" s="25"/>
      <c r="AR709" s="25"/>
      <c r="AS709" s="25"/>
      <c r="AT709" s="25"/>
      <c r="AU709" s="25"/>
      <c r="AV709" s="25"/>
      <c r="AW709" s="25"/>
      <c r="AX709" s="25"/>
      <c r="AY709" s="25"/>
      <c r="AZ709" s="25"/>
      <c r="BA709" s="25"/>
      <c r="BB709" s="25"/>
      <c r="BC709" s="25"/>
      <c r="BD709" s="26"/>
      <c r="BE709" s="26"/>
      <c r="BF709" s="26"/>
      <c r="BG709" s="26"/>
      <c r="BH709" s="26"/>
      <c r="BI709" s="26"/>
    </row>
    <row r="710" spans="1:61" ht="14.25" customHeight="1" x14ac:dyDescent="0.25">
      <c r="A710" s="25"/>
      <c r="B710" s="25"/>
      <c r="C710" s="25"/>
      <c r="D710" s="25"/>
      <c r="E710" s="25"/>
      <c r="F710" s="25"/>
      <c r="G710" s="25"/>
      <c r="H710" s="25"/>
      <c r="I710" s="25"/>
      <c r="J710" s="25"/>
      <c r="K710" s="25"/>
      <c r="L710" s="25"/>
      <c r="M710" s="25"/>
      <c r="N710" s="25"/>
      <c r="O710" s="25"/>
      <c r="P710" s="25"/>
      <c r="Q710" s="25"/>
      <c r="R710" s="25"/>
      <c r="S710" s="25"/>
      <c r="T710" s="25"/>
      <c r="U710" s="25"/>
      <c r="V710" s="27"/>
      <c r="W710" s="27"/>
      <c r="X710" s="30"/>
      <c r="Y710" s="30"/>
      <c r="Z710" s="26"/>
      <c r="AA710" s="26"/>
      <c r="AB710" s="26"/>
      <c r="AC710" s="26"/>
      <c r="AD710" s="26"/>
      <c r="AE710" s="26"/>
      <c r="AF710" s="26"/>
      <c r="AG710" s="25"/>
      <c r="AH710" s="25"/>
      <c r="AI710" s="25"/>
      <c r="AJ710" s="25"/>
      <c r="AK710" s="25"/>
      <c r="AL710" s="25"/>
      <c r="AM710" s="25"/>
      <c r="AN710" s="25"/>
      <c r="AO710" s="25"/>
      <c r="AP710" s="25"/>
      <c r="AQ710" s="25"/>
      <c r="AR710" s="25"/>
      <c r="AS710" s="25"/>
      <c r="AT710" s="25"/>
      <c r="AU710" s="25"/>
      <c r="AV710" s="25"/>
      <c r="AW710" s="25"/>
      <c r="AX710" s="25"/>
      <c r="AY710" s="25"/>
      <c r="AZ710" s="25"/>
      <c r="BA710" s="25"/>
      <c r="BB710" s="25"/>
      <c r="BC710" s="25"/>
      <c r="BD710" s="26"/>
      <c r="BE710" s="26"/>
      <c r="BF710" s="26"/>
      <c r="BG710" s="26"/>
      <c r="BH710" s="26"/>
      <c r="BI710" s="26"/>
    </row>
    <row r="711" spans="1:61" ht="14.25" customHeight="1" x14ac:dyDescent="0.25">
      <c r="A711" s="25"/>
      <c r="B711" s="25"/>
      <c r="C711" s="25"/>
      <c r="D711" s="25"/>
      <c r="E711" s="25"/>
      <c r="F711" s="25"/>
      <c r="G711" s="25"/>
      <c r="H711" s="25"/>
      <c r="I711" s="25"/>
      <c r="J711" s="25"/>
      <c r="K711" s="25"/>
      <c r="L711" s="25"/>
      <c r="M711" s="25"/>
      <c r="N711" s="25"/>
      <c r="O711" s="25"/>
      <c r="P711" s="25"/>
      <c r="Q711" s="25"/>
      <c r="R711" s="25"/>
      <c r="S711" s="25"/>
      <c r="T711" s="25"/>
      <c r="U711" s="25"/>
      <c r="V711" s="27"/>
      <c r="W711" s="27"/>
      <c r="X711" s="30"/>
      <c r="Y711" s="30"/>
      <c r="Z711" s="26"/>
      <c r="AA711" s="26"/>
      <c r="AB711" s="26"/>
      <c r="AC711" s="26"/>
      <c r="AD711" s="26"/>
      <c r="AE711" s="26"/>
      <c r="AF711" s="26"/>
      <c r="AG711" s="25"/>
      <c r="AH711" s="25"/>
      <c r="AI711" s="25"/>
      <c r="AJ711" s="25"/>
      <c r="AK711" s="25"/>
      <c r="AL711" s="25"/>
      <c r="AM711" s="25"/>
      <c r="AN711" s="25"/>
      <c r="AO711" s="25"/>
      <c r="AP711" s="25"/>
      <c r="AQ711" s="25"/>
      <c r="AR711" s="25"/>
      <c r="AS711" s="25"/>
      <c r="AT711" s="25"/>
      <c r="AU711" s="25"/>
      <c r="AV711" s="25"/>
      <c r="AW711" s="25"/>
      <c r="AX711" s="25"/>
      <c r="AY711" s="25"/>
      <c r="AZ711" s="25"/>
      <c r="BA711" s="25"/>
      <c r="BB711" s="25"/>
      <c r="BC711" s="25"/>
      <c r="BD711" s="26"/>
      <c r="BE711" s="26"/>
      <c r="BF711" s="26"/>
      <c r="BG711" s="26"/>
      <c r="BH711" s="26"/>
      <c r="BI711" s="26"/>
    </row>
    <row r="712" spans="1:61" ht="14.25" customHeight="1" x14ac:dyDescent="0.25">
      <c r="A712" s="25"/>
      <c r="B712" s="25"/>
      <c r="C712" s="25"/>
      <c r="D712" s="25"/>
      <c r="E712" s="25"/>
      <c r="F712" s="25"/>
      <c r="G712" s="25"/>
      <c r="H712" s="25"/>
      <c r="I712" s="25"/>
      <c r="J712" s="25"/>
      <c r="K712" s="25"/>
      <c r="L712" s="25"/>
      <c r="M712" s="25"/>
      <c r="N712" s="25"/>
      <c r="O712" s="25"/>
      <c r="P712" s="25"/>
      <c r="Q712" s="25"/>
      <c r="R712" s="25"/>
      <c r="S712" s="25"/>
      <c r="T712" s="25"/>
      <c r="U712" s="25"/>
      <c r="V712" s="27"/>
      <c r="W712" s="27"/>
      <c r="X712" s="30"/>
      <c r="Y712" s="30"/>
      <c r="Z712" s="26"/>
      <c r="AA712" s="26"/>
      <c r="AB712" s="26"/>
      <c r="AC712" s="26"/>
      <c r="AD712" s="26"/>
      <c r="AE712" s="26"/>
      <c r="AF712" s="26"/>
      <c r="AG712" s="25"/>
      <c r="AH712" s="25"/>
      <c r="AI712" s="25"/>
      <c r="AJ712" s="25"/>
      <c r="AK712" s="25"/>
      <c r="AL712" s="25"/>
      <c r="AM712" s="25"/>
      <c r="AN712" s="25"/>
      <c r="AO712" s="25"/>
      <c r="AP712" s="25"/>
      <c r="AQ712" s="25"/>
      <c r="AR712" s="25"/>
      <c r="AS712" s="25"/>
      <c r="AT712" s="25"/>
      <c r="AU712" s="25"/>
      <c r="AV712" s="25"/>
      <c r="AW712" s="25"/>
      <c r="AX712" s="25"/>
      <c r="AY712" s="25"/>
      <c r="AZ712" s="25"/>
      <c r="BA712" s="25"/>
      <c r="BB712" s="25"/>
      <c r="BC712" s="25"/>
      <c r="BD712" s="26"/>
      <c r="BE712" s="26"/>
      <c r="BF712" s="26"/>
      <c r="BG712" s="26"/>
      <c r="BH712" s="26"/>
      <c r="BI712" s="26"/>
    </row>
    <row r="713" spans="1:61" ht="14.25" customHeight="1" x14ac:dyDescent="0.25">
      <c r="A713" s="25"/>
      <c r="B713" s="25"/>
      <c r="C713" s="25"/>
      <c r="D713" s="25"/>
      <c r="E713" s="25"/>
      <c r="F713" s="25"/>
      <c r="G713" s="25"/>
      <c r="H713" s="25"/>
      <c r="I713" s="25"/>
      <c r="J713" s="25"/>
      <c r="K713" s="25"/>
      <c r="L713" s="25"/>
      <c r="M713" s="25"/>
      <c r="N713" s="25"/>
      <c r="O713" s="25"/>
      <c r="P713" s="25"/>
      <c r="Q713" s="25"/>
      <c r="R713" s="25"/>
      <c r="S713" s="25"/>
      <c r="T713" s="25"/>
      <c r="U713" s="25"/>
      <c r="V713" s="27"/>
      <c r="W713" s="27"/>
      <c r="X713" s="30"/>
      <c r="Y713" s="30"/>
      <c r="Z713" s="26"/>
      <c r="AA713" s="26"/>
      <c r="AB713" s="26"/>
      <c r="AC713" s="26"/>
      <c r="AD713" s="26"/>
      <c r="AE713" s="26"/>
      <c r="AF713" s="26"/>
      <c r="AG713" s="25"/>
      <c r="AH713" s="25"/>
      <c r="AI713" s="25"/>
      <c r="AJ713" s="25"/>
      <c r="AK713" s="25"/>
      <c r="AL713" s="25"/>
      <c r="AM713" s="25"/>
      <c r="AN713" s="25"/>
      <c r="AO713" s="25"/>
      <c r="AP713" s="25"/>
      <c r="AQ713" s="25"/>
      <c r="AR713" s="25"/>
      <c r="AS713" s="25"/>
      <c r="AT713" s="25"/>
      <c r="AU713" s="25"/>
      <c r="AV713" s="25"/>
      <c r="AW713" s="25"/>
      <c r="AX713" s="25"/>
      <c r="AY713" s="25"/>
      <c r="AZ713" s="25"/>
      <c r="BA713" s="25"/>
      <c r="BB713" s="25"/>
      <c r="BC713" s="25"/>
      <c r="BD713" s="26"/>
      <c r="BE713" s="26"/>
      <c r="BF713" s="26"/>
      <c r="BG713" s="26"/>
      <c r="BH713" s="26"/>
      <c r="BI713" s="26"/>
    </row>
    <row r="714" spans="1:61" ht="14.25" customHeight="1" x14ac:dyDescent="0.25">
      <c r="A714" s="25"/>
      <c r="B714" s="25"/>
      <c r="C714" s="25"/>
      <c r="D714" s="25"/>
      <c r="E714" s="25"/>
      <c r="F714" s="25"/>
      <c r="G714" s="25"/>
      <c r="H714" s="25"/>
      <c r="I714" s="25"/>
      <c r="J714" s="25"/>
      <c r="K714" s="25"/>
      <c r="L714" s="25"/>
      <c r="M714" s="25"/>
      <c r="N714" s="25"/>
      <c r="O714" s="25"/>
      <c r="P714" s="25"/>
      <c r="Q714" s="25"/>
      <c r="R714" s="25"/>
      <c r="S714" s="25"/>
      <c r="T714" s="25"/>
      <c r="U714" s="25"/>
      <c r="V714" s="27"/>
      <c r="W714" s="27"/>
      <c r="X714" s="30"/>
      <c r="Y714" s="30"/>
      <c r="Z714" s="26"/>
      <c r="AA714" s="26"/>
      <c r="AB714" s="26"/>
      <c r="AC714" s="26"/>
      <c r="AD714" s="26"/>
      <c r="AE714" s="26"/>
      <c r="AF714" s="26"/>
      <c r="AG714" s="25"/>
      <c r="AH714" s="25"/>
      <c r="AI714" s="25"/>
      <c r="AJ714" s="25"/>
      <c r="AK714" s="25"/>
      <c r="AL714" s="25"/>
      <c r="AM714" s="25"/>
      <c r="AN714" s="25"/>
      <c r="AO714" s="25"/>
      <c r="AP714" s="25"/>
      <c r="AQ714" s="25"/>
      <c r="AR714" s="25"/>
      <c r="AS714" s="25"/>
      <c r="AT714" s="25"/>
      <c r="AU714" s="25"/>
      <c r="AV714" s="25"/>
      <c r="AW714" s="25"/>
      <c r="AX714" s="25"/>
      <c r="AY714" s="25"/>
      <c r="AZ714" s="25"/>
      <c r="BA714" s="25"/>
      <c r="BB714" s="25"/>
      <c r="BC714" s="25"/>
      <c r="BD714" s="26"/>
      <c r="BE714" s="26"/>
      <c r="BF714" s="26"/>
      <c r="BG714" s="26"/>
      <c r="BH714" s="26"/>
      <c r="BI714" s="26"/>
    </row>
    <row r="715" spans="1:61" ht="14.25" customHeight="1" x14ac:dyDescent="0.25">
      <c r="A715" s="25"/>
      <c r="B715" s="25"/>
      <c r="C715" s="25"/>
      <c r="D715" s="25"/>
      <c r="E715" s="25"/>
      <c r="F715" s="25"/>
      <c r="G715" s="25"/>
      <c r="H715" s="25"/>
      <c r="I715" s="25"/>
      <c r="J715" s="25"/>
      <c r="K715" s="25"/>
      <c r="L715" s="25"/>
      <c r="M715" s="25"/>
      <c r="N715" s="25"/>
      <c r="O715" s="25"/>
      <c r="P715" s="25"/>
      <c r="Q715" s="25"/>
      <c r="R715" s="25"/>
      <c r="S715" s="25"/>
      <c r="T715" s="25"/>
      <c r="U715" s="25"/>
      <c r="V715" s="27"/>
      <c r="W715" s="27"/>
      <c r="X715" s="30"/>
      <c r="Y715" s="30"/>
      <c r="Z715" s="26"/>
      <c r="AA715" s="26"/>
      <c r="AB715" s="26"/>
      <c r="AC715" s="26"/>
      <c r="AD715" s="26"/>
      <c r="AE715" s="26"/>
      <c r="AF715" s="26"/>
      <c r="AG715" s="25"/>
      <c r="AH715" s="25"/>
      <c r="AI715" s="25"/>
      <c r="AJ715" s="25"/>
      <c r="AK715" s="25"/>
      <c r="AL715" s="25"/>
      <c r="AM715" s="25"/>
      <c r="AN715" s="25"/>
      <c r="AO715" s="25"/>
      <c r="AP715" s="25"/>
      <c r="AQ715" s="25"/>
      <c r="AR715" s="25"/>
      <c r="AS715" s="25"/>
      <c r="AT715" s="25"/>
      <c r="AU715" s="25"/>
      <c r="AV715" s="25"/>
      <c r="AW715" s="25"/>
      <c r="AX715" s="25"/>
      <c r="AY715" s="25"/>
      <c r="AZ715" s="25"/>
      <c r="BA715" s="25"/>
      <c r="BB715" s="25"/>
      <c r="BC715" s="25"/>
      <c r="BD715" s="26"/>
      <c r="BE715" s="26"/>
      <c r="BF715" s="26"/>
      <c r="BG715" s="26"/>
      <c r="BH715" s="26"/>
      <c r="BI715" s="26"/>
    </row>
    <row r="716" spans="1:61" ht="14.25" customHeight="1" x14ac:dyDescent="0.25">
      <c r="A716" s="25"/>
      <c r="B716" s="25"/>
      <c r="C716" s="25"/>
      <c r="D716" s="25"/>
      <c r="E716" s="25"/>
      <c r="F716" s="25"/>
      <c r="G716" s="25"/>
      <c r="H716" s="25"/>
      <c r="I716" s="25"/>
      <c r="J716" s="25"/>
      <c r="K716" s="25"/>
      <c r="L716" s="25"/>
      <c r="M716" s="25"/>
      <c r="N716" s="25"/>
      <c r="O716" s="25"/>
      <c r="P716" s="25"/>
      <c r="Q716" s="25"/>
      <c r="R716" s="25"/>
      <c r="S716" s="25"/>
      <c r="T716" s="25"/>
      <c r="U716" s="25"/>
      <c r="V716" s="27"/>
      <c r="W716" s="27"/>
      <c r="X716" s="30"/>
      <c r="Y716" s="30"/>
      <c r="Z716" s="26"/>
      <c r="AA716" s="26"/>
      <c r="AB716" s="26"/>
      <c r="AC716" s="26"/>
      <c r="AD716" s="26"/>
      <c r="AE716" s="26"/>
      <c r="AF716" s="26"/>
      <c r="AG716" s="25"/>
      <c r="AH716" s="25"/>
      <c r="AI716" s="25"/>
      <c r="AJ716" s="25"/>
      <c r="AK716" s="25"/>
      <c r="AL716" s="25"/>
      <c r="AM716" s="25"/>
      <c r="AN716" s="25"/>
      <c r="AO716" s="25"/>
      <c r="AP716" s="25"/>
      <c r="AQ716" s="25"/>
      <c r="AR716" s="25"/>
      <c r="AS716" s="25"/>
      <c r="AT716" s="25"/>
      <c r="AU716" s="25"/>
      <c r="AV716" s="25"/>
      <c r="AW716" s="25"/>
      <c r="AX716" s="25"/>
      <c r="AY716" s="25"/>
      <c r="AZ716" s="25"/>
      <c r="BA716" s="25"/>
      <c r="BB716" s="25"/>
      <c r="BC716" s="25"/>
      <c r="BD716" s="26"/>
      <c r="BE716" s="26"/>
      <c r="BF716" s="26"/>
      <c r="BG716" s="26"/>
      <c r="BH716" s="26"/>
      <c r="BI716" s="26"/>
    </row>
    <row r="717" spans="1:61" ht="14.25" customHeight="1" x14ac:dyDescent="0.25">
      <c r="A717" s="25"/>
      <c r="B717" s="25"/>
      <c r="C717" s="25"/>
      <c r="D717" s="25"/>
      <c r="E717" s="25"/>
      <c r="F717" s="25"/>
      <c r="G717" s="25"/>
      <c r="H717" s="25"/>
      <c r="I717" s="25"/>
      <c r="J717" s="25"/>
      <c r="K717" s="25"/>
      <c r="L717" s="25"/>
      <c r="M717" s="25"/>
      <c r="N717" s="25"/>
      <c r="O717" s="25"/>
      <c r="P717" s="25"/>
      <c r="Q717" s="25"/>
      <c r="R717" s="25"/>
      <c r="S717" s="25"/>
      <c r="T717" s="25"/>
      <c r="U717" s="25"/>
      <c r="V717" s="27"/>
      <c r="W717" s="27"/>
      <c r="X717" s="30"/>
      <c r="Y717" s="30"/>
      <c r="Z717" s="26"/>
      <c r="AA717" s="26"/>
      <c r="AB717" s="26"/>
      <c r="AC717" s="26"/>
      <c r="AD717" s="26"/>
      <c r="AE717" s="26"/>
      <c r="AF717" s="26"/>
      <c r="AG717" s="25"/>
      <c r="AH717" s="25"/>
      <c r="AI717" s="25"/>
      <c r="AJ717" s="25"/>
      <c r="AK717" s="25"/>
      <c r="AL717" s="25"/>
      <c r="AM717" s="25"/>
      <c r="AN717" s="25"/>
      <c r="AO717" s="25"/>
      <c r="AP717" s="25"/>
      <c r="AQ717" s="25"/>
      <c r="AR717" s="25"/>
      <c r="AS717" s="25"/>
      <c r="AT717" s="25"/>
      <c r="AU717" s="25"/>
      <c r="AV717" s="25"/>
      <c r="AW717" s="25"/>
      <c r="AX717" s="25"/>
      <c r="AY717" s="25"/>
      <c r="AZ717" s="25"/>
      <c r="BA717" s="25"/>
      <c r="BB717" s="25"/>
      <c r="BC717" s="25"/>
      <c r="BD717" s="26"/>
      <c r="BE717" s="26"/>
      <c r="BF717" s="26"/>
      <c r="BG717" s="26"/>
      <c r="BH717" s="26"/>
      <c r="BI717" s="26"/>
    </row>
    <row r="718" spans="1:61" ht="14.25" customHeight="1" x14ac:dyDescent="0.25">
      <c r="A718" s="25"/>
      <c r="B718" s="25"/>
      <c r="C718" s="25"/>
      <c r="D718" s="25"/>
      <c r="E718" s="25"/>
      <c r="F718" s="25"/>
      <c r="G718" s="25"/>
      <c r="H718" s="25"/>
      <c r="I718" s="25"/>
      <c r="J718" s="25"/>
      <c r="K718" s="25"/>
      <c r="L718" s="25"/>
      <c r="M718" s="25"/>
      <c r="N718" s="25"/>
      <c r="O718" s="25"/>
      <c r="P718" s="25"/>
      <c r="Q718" s="25"/>
      <c r="R718" s="25"/>
      <c r="S718" s="25"/>
      <c r="T718" s="25"/>
      <c r="U718" s="25"/>
      <c r="V718" s="27"/>
      <c r="W718" s="27"/>
      <c r="X718" s="30"/>
      <c r="Y718" s="30"/>
      <c r="Z718" s="26"/>
      <c r="AA718" s="26"/>
      <c r="AB718" s="26"/>
      <c r="AC718" s="26"/>
      <c r="AD718" s="26"/>
      <c r="AE718" s="26"/>
      <c r="AF718" s="26"/>
      <c r="AG718" s="25"/>
      <c r="AH718" s="25"/>
      <c r="AI718" s="25"/>
      <c r="AJ718" s="25"/>
      <c r="AK718" s="25"/>
      <c r="AL718" s="25"/>
      <c r="AM718" s="25"/>
      <c r="AN718" s="25"/>
      <c r="AO718" s="25"/>
      <c r="AP718" s="25"/>
      <c r="AQ718" s="25"/>
      <c r="AR718" s="25"/>
      <c r="AS718" s="25"/>
      <c r="AT718" s="25"/>
      <c r="AU718" s="25"/>
      <c r="AV718" s="25"/>
      <c r="AW718" s="25"/>
      <c r="AX718" s="25"/>
      <c r="AY718" s="25"/>
      <c r="AZ718" s="25"/>
      <c r="BA718" s="25"/>
      <c r="BB718" s="25"/>
      <c r="BC718" s="25"/>
      <c r="BD718" s="26"/>
      <c r="BE718" s="26"/>
      <c r="BF718" s="26"/>
      <c r="BG718" s="26"/>
      <c r="BH718" s="26"/>
      <c r="BI718" s="26"/>
    </row>
    <row r="719" spans="1:61" ht="14.25" customHeight="1" x14ac:dyDescent="0.25">
      <c r="A719" s="25"/>
      <c r="B719" s="25"/>
      <c r="C719" s="25"/>
      <c r="D719" s="25"/>
      <c r="E719" s="25"/>
      <c r="F719" s="25"/>
      <c r="G719" s="25"/>
      <c r="H719" s="25"/>
      <c r="I719" s="25"/>
      <c r="J719" s="25"/>
      <c r="K719" s="25"/>
      <c r="L719" s="25"/>
      <c r="M719" s="25"/>
      <c r="N719" s="25"/>
      <c r="O719" s="25"/>
      <c r="P719" s="25"/>
      <c r="Q719" s="25"/>
      <c r="R719" s="25"/>
      <c r="S719" s="25"/>
      <c r="T719" s="25"/>
      <c r="U719" s="25"/>
      <c r="V719" s="27"/>
      <c r="W719" s="27"/>
      <c r="X719" s="30"/>
      <c r="Y719" s="30"/>
      <c r="Z719" s="26"/>
      <c r="AA719" s="26"/>
      <c r="AB719" s="26"/>
      <c r="AC719" s="26"/>
      <c r="AD719" s="26"/>
      <c r="AE719" s="26"/>
      <c r="AF719" s="26"/>
      <c r="AG719" s="25"/>
      <c r="AH719" s="25"/>
      <c r="AI719" s="25"/>
      <c r="AJ719" s="25"/>
      <c r="AK719" s="25"/>
      <c r="AL719" s="25"/>
      <c r="AM719" s="25"/>
      <c r="AN719" s="25"/>
      <c r="AO719" s="25"/>
      <c r="AP719" s="25"/>
      <c r="AQ719" s="25"/>
      <c r="AR719" s="25"/>
      <c r="AS719" s="25"/>
      <c r="AT719" s="25"/>
      <c r="AU719" s="25"/>
      <c r="AV719" s="25"/>
      <c r="AW719" s="25"/>
      <c r="AX719" s="25"/>
      <c r="AY719" s="25"/>
      <c r="AZ719" s="25"/>
      <c r="BA719" s="25"/>
      <c r="BB719" s="25"/>
      <c r="BC719" s="25"/>
      <c r="BD719" s="26"/>
      <c r="BE719" s="26"/>
      <c r="BF719" s="26"/>
      <c r="BG719" s="26"/>
      <c r="BH719" s="26"/>
      <c r="BI719" s="26"/>
    </row>
    <row r="720" spans="1:61" ht="14.25" customHeight="1" x14ac:dyDescent="0.25">
      <c r="A720" s="25"/>
      <c r="B720" s="25"/>
      <c r="C720" s="25"/>
      <c r="D720" s="25"/>
      <c r="E720" s="25"/>
      <c r="F720" s="25"/>
      <c r="G720" s="25"/>
      <c r="H720" s="25"/>
      <c r="I720" s="25"/>
      <c r="J720" s="25"/>
      <c r="K720" s="25"/>
      <c r="L720" s="25"/>
      <c r="M720" s="25"/>
      <c r="N720" s="25"/>
      <c r="O720" s="25"/>
      <c r="P720" s="25"/>
      <c r="Q720" s="25"/>
      <c r="R720" s="25"/>
      <c r="S720" s="25"/>
      <c r="T720" s="25"/>
      <c r="U720" s="25"/>
      <c r="V720" s="27"/>
      <c r="W720" s="27"/>
      <c r="X720" s="30"/>
      <c r="Y720" s="30"/>
      <c r="Z720" s="26"/>
      <c r="AA720" s="26"/>
      <c r="AB720" s="26"/>
      <c r="AC720" s="26"/>
      <c r="AD720" s="26"/>
      <c r="AE720" s="26"/>
      <c r="AF720" s="26"/>
      <c r="AG720" s="25"/>
      <c r="AH720" s="25"/>
      <c r="AI720" s="25"/>
      <c r="AJ720" s="25"/>
      <c r="AK720" s="25"/>
      <c r="AL720" s="25"/>
      <c r="AM720" s="25"/>
      <c r="AN720" s="25"/>
      <c r="AO720" s="25"/>
      <c r="AP720" s="25"/>
      <c r="AQ720" s="25"/>
      <c r="AR720" s="25"/>
      <c r="AS720" s="25"/>
      <c r="AT720" s="25"/>
      <c r="AU720" s="25"/>
      <c r="AV720" s="25"/>
      <c r="AW720" s="25"/>
      <c r="AX720" s="25"/>
      <c r="AY720" s="25"/>
      <c r="AZ720" s="25"/>
      <c r="BA720" s="25"/>
      <c r="BB720" s="25"/>
      <c r="BC720" s="25"/>
      <c r="BD720" s="26"/>
      <c r="BE720" s="26"/>
      <c r="BF720" s="26"/>
      <c r="BG720" s="26"/>
      <c r="BH720" s="26"/>
      <c r="BI720" s="26"/>
    </row>
    <row r="721" spans="1:61" ht="14.25" customHeight="1" x14ac:dyDescent="0.25">
      <c r="A721" s="25"/>
      <c r="B721" s="25"/>
      <c r="C721" s="25"/>
      <c r="D721" s="25"/>
      <c r="E721" s="25"/>
      <c r="F721" s="25"/>
      <c r="G721" s="25"/>
      <c r="H721" s="25"/>
      <c r="I721" s="25"/>
      <c r="J721" s="25"/>
      <c r="K721" s="25"/>
      <c r="L721" s="25"/>
      <c r="M721" s="25"/>
      <c r="N721" s="25"/>
      <c r="O721" s="25"/>
      <c r="P721" s="25"/>
      <c r="Q721" s="25"/>
      <c r="R721" s="25"/>
      <c r="S721" s="25"/>
      <c r="T721" s="25"/>
      <c r="U721" s="25"/>
      <c r="V721" s="27"/>
      <c r="W721" s="27"/>
      <c r="X721" s="30"/>
      <c r="Y721" s="30"/>
      <c r="Z721" s="26"/>
      <c r="AA721" s="26"/>
      <c r="AB721" s="26"/>
      <c r="AC721" s="26"/>
      <c r="AD721" s="26"/>
      <c r="AE721" s="26"/>
      <c r="AF721" s="26"/>
      <c r="AG721" s="25"/>
      <c r="AH721" s="25"/>
      <c r="AI721" s="25"/>
      <c r="AJ721" s="25"/>
      <c r="AK721" s="25"/>
      <c r="AL721" s="25"/>
      <c r="AM721" s="25"/>
      <c r="AN721" s="25"/>
      <c r="AO721" s="25"/>
      <c r="AP721" s="25"/>
      <c r="AQ721" s="25"/>
      <c r="AR721" s="25"/>
      <c r="AS721" s="25"/>
      <c r="AT721" s="25"/>
      <c r="AU721" s="25"/>
      <c r="AV721" s="25"/>
      <c r="AW721" s="25"/>
      <c r="AX721" s="25"/>
      <c r="AY721" s="25"/>
      <c r="AZ721" s="25"/>
      <c r="BA721" s="25"/>
      <c r="BB721" s="25"/>
      <c r="BC721" s="25"/>
      <c r="BD721" s="26"/>
      <c r="BE721" s="26"/>
      <c r="BF721" s="26"/>
      <c r="BG721" s="26"/>
      <c r="BH721" s="26"/>
      <c r="BI721" s="26"/>
    </row>
    <row r="722" spans="1:61" ht="14.25" customHeight="1" x14ac:dyDescent="0.25">
      <c r="A722" s="25"/>
      <c r="B722" s="25"/>
      <c r="C722" s="25"/>
      <c r="D722" s="25"/>
      <c r="E722" s="25"/>
      <c r="F722" s="25"/>
      <c r="G722" s="25"/>
      <c r="H722" s="25"/>
      <c r="I722" s="25"/>
      <c r="J722" s="25"/>
      <c r="K722" s="25"/>
      <c r="L722" s="25"/>
      <c r="M722" s="25"/>
      <c r="N722" s="25"/>
      <c r="O722" s="25"/>
      <c r="P722" s="25"/>
      <c r="Q722" s="25"/>
      <c r="R722" s="25"/>
      <c r="S722" s="25"/>
      <c r="T722" s="25"/>
      <c r="U722" s="25"/>
      <c r="V722" s="27"/>
      <c r="W722" s="27"/>
      <c r="X722" s="30"/>
      <c r="Y722" s="30"/>
      <c r="Z722" s="26"/>
      <c r="AA722" s="26"/>
      <c r="AB722" s="26"/>
      <c r="AC722" s="26"/>
      <c r="AD722" s="26"/>
      <c r="AE722" s="26"/>
      <c r="AF722" s="26"/>
      <c r="AG722" s="25"/>
      <c r="AH722" s="25"/>
      <c r="AI722" s="25"/>
      <c r="AJ722" s="25"/>
      <c r="AK722" s="25"/>
      <c r="AL722" s="25"/>
      <c r="AM722" s="25"/>
      <c r="AN722" s="25"/>
      <c r="AO722" s="25"/>
      <c r="AP722" s="25"/>
      <c r="AQ722" s="25"/>
      <c r="AR722" s="25"/>
      <c r="AS722" s="25"/>
      <c r="AT722" s="25"/>
      <c r="AU722" s="25"/>
      <c r="AV722" s="25"/>
      <c r="AW722" s="25"/>
      <c r="AX722" s="25"/>
      <c r="AY722" s="25"/>
      <c r="AZ722" s="25"/>
      <c r="BA722" s="25"/>
      <c r="BB722" s="25"/>
      <c r="BC722" s="25"/>
      <c r="BD722" s="26"/>
      <c r="BE722" s="26"/>
      <c r="BF722" s="26"/>
      <c r="BG722" s="26"/>
      <c r="BH722" s="26"/>
      <c r="BI722" s="26"/>
    </row>
    <row r="723" spans="1:61" ht="14.25" customHeight="1" x14ac:dyDescent="0.25">
      <c r="A723" s="25"/>
      <c r="B723" s="25"/>
      <c r="C723" s="25"/>
      <c r="D723" s="25"/>
      <c r="E723" s="25"/>
      <c r="F723" s="25"/>
      <c r="G723" s="25"/>
      <c r="H723" s="25"/>
      <c r="I723" s="25"/>
      <c r="J723" s="25"/>
      <c r="K723" s="25"/>
      <c r="L723" s="25"/>
      <c r="M723" s="25"/>
      <c r="N723" s="25"/>
      <c r="O723" s="25"/>
      <c r="P723" s="25"/>
      <c r="Q723" s="25"/>
      <c r="R723" s="25"/>
      <c r="S723" s="25"/>
      <c r="T723" s="25"/>
      <c r="U723" s="25"/>
      <c r="V723" s="27"/>
      <c r="W723" s="27"/>
      <c r="X723" s="30"/>
      <c r="Y723" s="30"/>
      <c r="Z723" s="26"/>
      <c r="AA723" s="26"/>
      <c r="AB723" s="26"/>
      <c r="AC723" s="26"/>
      <c r="AD723" s="26"/>
      <c r="AE723" s="26"/>
      <c r="AF723" s="26"/>
      <c r="AG723" s="25"/>
      <c r="AH723" s="25"/>
      <c r="AI723" s="25"/>
      <c r="AJ723" s="25"/>
      <c r="AK723" s="25"/>
      <c r="AL723" s="25"/>
      <c r="AM723" s="25"/>
      <c r="AN723" s="25"/>
      <c r="AO723" s="25"/>
      <c r="AP723" s="25"/>
      <c r="AQ723" s="25"/>
      <c r="AR723" s="25"/>
      <c r="AS723" s="25"/>
      <c r="AT723" s="25"/>
      <c r="AU723" s="25"/>
      <c r="AV723" s="25"/>
      <c r="AW723" s="25"/>
      <c r="AX723" s="25"/>
      <c r="AY723" s="25"/>
      <c r="AZ723" s="25"/>
      <c r="BA723" s="25"/>
      <c r="BB723" s="25"/>
      <c r="BC723" s="25"/>
      <c r="BD723" s="26"/>
      <c r="BE723" s="26"/>
      <c r="BF723" s="26"/>
      <c r="BG723" s="26"/>
      <c r="BH723" s="26"/>
      <c r="BI723" s="26"/>
    </row>
    <row r="724" spans="1:61" ht="14.25" customHeight="1" x14ac:dyDescent="0.25">
      <c r="A724" s="25"/>
      <c r="B724" s="25"/>
      <c r="C724" s="25"/>
      <c r="D724" s="25"/>
      <c r="E724" s="25"/>
      <c r="F724" s="25"/>
      <c r="G724" s="25"/>
      <c r="H724" s="25"/>
      <c r="I724" s="25"/>
      <c r="J724" s="25"/>
      <c r="K724" s="25"/>
      <c r="L724" s="25"/>
      <c r="M724" s="25"/>
      <c r="N724" s="25"/>
      <c r="O724" s="25"/>
      <c r="P724" s="25"/>
      <c r="Q724" s="25"/>
      <c r="R724" s="25"/>
      <c r="S724" s="25"/>
      <c r="T724" s="25"/>
      <c r="U724" s="25"/>
      <c r="V724" s="27"/>
      <c r="W724" s="27"/>
      <c r="X724" s="30"/>
      <c r="Y724" s="30"/>
      <c r="Z724" s="26"/>
      <c r="AA724" s="26"/>
      <c r="AB724" s="26"/>
      <c r="AC724" s="26"/>
      <c r="AD724" s="26"/>
      <c r="AE724" s="26"/>
      <c r="AF724" s="26"/>
      <c r="AG724" s="25"/>
      <c r="AH724" s="25"/>
      <c r="AI724" s="25"/>
      <c r="AJ724" s="25"/>
      <c r="AK724" s="25"/>
      <c r="AL724" s="25"/>
      <c r="AM724" s="25"/>
      <c r="AN724" s="25"/>
      <c r="AO724" s="25"/>
      <c r="AP724" s="25"/>
      <c r="AQ724" s="25"/>
      <c r="AR724" s="25"/>
      <c r="AS724" s="25"/>
      <c r="AT724" s="25"/>
      <c r="AU724" s="25"/>
      <c r="AV724" s="25"/>
      <c r="AW724" s="25"/>
      <c r="AX724" s="25"/>
      <c r="AY724" s="25"/>
      <c r="AZ724" s="25"/>
      <c r="BA724" s="25"/>
      <c r="BB724" s="25"/>
      <c r="BC724" s="25"/>
      <c r="BD724" s="26"/>
      <c r="BE724" s="26"/>
      <c r="BF724" s="26"/>
      <c r="BG724" s="26"/>
      <c r="BH724" s="26"/>
      <c r="BI724" s="26"/>
    </row>
    <row r="725" spans="1:61" ht="14.25" customHeight="1" x14ac:dyDescent="0.25">
      <c r="A725" s="25"/>
      <c r="B725" s="25"/>
      <c r="C725" s="25"/>
      <c r="D725" s="25"/>
      <c r="E725" s="25"/>
      <c r="F725" s="25"/>
      <c r="G725" s="25"/>
      <c r="H725" s="25"/>
      <c r="I725" s="25"/>
      <c r="J725" s="25"/>
      <c r="K725" s="25"/>
      <c r="L725" s="25"/>
      <c r="M725" s="25"/>
      <c r="N725" s="25"/>
      <c r="O725" s="25"/>
      <c r="P725" s="25"/>
      <c r="Q725" s="25"/>
      <c r="R725" s="25"/>
      <c r="S725" s="25"/>
      <c r="T725" s="25"/>
      <c r="U725" s="25"/>
      <c r="V725" s="27"/>
      <c r="W725" s="27"/>
      <c r="X725" s="30"/>
      <c r="Y725" s="30"/>
      <c r="Z725" s="26"/>
      <c r="AA725" s="26"/>
      <c r="AB725" s="26"/>
      <c r="AC725" s="26"/>
      <c r="AD725" s="26"/>
      <c r="AE725" s="26"/>
      <c r="AF725" s="26"/>
      <c r="AG725" s="25"/>
      <c r="AH725" s="25"/>
      <c r="AI725" s="25"/>
      <c r="AJ725" s="25"/>
      <c r="AK725" s="25"/>
      <c r="AL725" s="25"/>
      <c r="AM725" s="25"/>
      <c r="AN725" s="25"/>
      <c r="AO725" s="25"/>
      <c r="AP725" s="25"/>
      <c r="AQ725" s="25"/>
      <c r="AR725" s="25"/>
      <c r="AS725" s="25"/>
      <c r="AT725" s="25"/>
      <c r="AU725" s="25"/>
      <c r="AV725" s="25"/>
      <c r="AW725" s="25"/>
      <c r="AX725" s="25"/>
      <c r="AY725" s="25"/>
      <c r="AZ725" s="25"/>
      <c r="BA725" s="25"/>
      <c r="BB725" s="25"/>
      <c r="BC725" s="25"/>
      <c r="BD725" s="26"/>
      <c r="BE725" s="26"/>
      <c r="BF725" s="26"/>
      <c r="BG725" s="26"/>
      <c r="BH725" s="26"/>
      <c r="BI725" s="26"/>
    </row>
    <row r="726" spans="1:61" ht="14.25" customHeight="1" x14ac:dyDescent="0.25">
      <c r="A726" s="25"/>
      <c r="B726" s="25"/>
      <c r="C726" s="25"/>
      <c r="D726" s="25"/>
      <c r="E726" s="25"/>
      <c r="F726" s="25"/>
      <c r="G726" s="25"/>
      <c r="H726" s="25"/>
      <c r="I726" s="25"/>
      <c r="J726" s="25"/>
      <c r="K726" s="25"/>
      <c r="L726" s="25"/>
      <c r="M726" s="25"/>
      <c r="N726" s="25"/>
      <c r="O726" s="25"/>
      <c r="P726" s="25"/>
      <c r="Q726" s="25"/>
      <c r="R726" s="25"/>
      <c r="S726" s="25"/>
      <c r="T726" s="25"/>
      <c r="U726" s="25"/>
      <c r="V726" s="27"/>
      <c r="W726" s="27"/>
      <c r="X726" s="30"/>
      <c r="Y726" s="30"/>
      <c r="Z726" s="26"/>
      <c r="AA726" s="26"/>
      <c r="AB726" s="26"/>
      <c r="AC726" s="26"/>
      <c r="AD726" s="26"/>
      <c r="AE726" s="26"/>
      <c r="AF726" s="26"/>
      <c r="AG726" s="25"/>
      <c r="AH726" s="25"/>
      <c r="AI726" s="25"/>
      <c r="AJ726" s="25"/>
      <c r="AK726" s="25"/>
      <c r="AL726" s="25"/>
      <c r="AM726" s="25"/>
      <c r="AN726" s="25"/>
      <c r="AO726" s="25"/>
      <c r="AP726" s="25"/>
      <c r="AQ726" s="25"/>
      <c r="AR726" s="25"/>
      <c r="AS726" s="25"/>
      <c r="AT726" s="25"/>
      <c r="AU726" s="25"/>
      <c r="AV726" s="25"/>
      <c r="AW726" s="25"/>
      <c r="AX726" s="25"/>
      <c r="AY726" s="25"/>
      <c r="AZ726" s="25"/>
      <c r="BA726" s="25"/>
      <c r="BB726" s="25"/>
      <c r="BC726" s="25"/>
      <c r="BD726" s="26"/>
      <c r="BE726" s="26"/>
      <c r="BF726" s="26"/>
      <c r="BG726" s="26"/>
      <c r="BH726" s="26"/>
      <c r="BI726" s="26"/>
    </row>
    <row r="727" spans="1:61" ht="14.25" customHeight="1" x14ac:dyDescent="0.25">
      <c r="A727" s="25"/>
      <c r="B727" s="25"/>
      <c r="C727" s="25"/>
      <c r="D727" s="25"/>
      <c r="E727" s="25"/>
      <c r="F727" s="25"/>
      <c r="G727" s="25"/>
      <c r="H727" s="25"/>
      <c r="I727" s="25"/>
      <c r="J727" s="25"/>
      <c r="K727" s="25"/>
      <c r="L727" s="25"/>
      <c r="M727" s="25"/>
      <c r="N727" s="25"/>
      <c r="O727" s="25"/>
      <c r="P727" s="25"/>
      <c r="Q727" s="25"/>
      <c r="R727" s="25"/>
      <c r="S727" s="25"/>
      <c r="T727" s="25"/>
      <c r="U727" s="25"/>
      <c r="V727" s="27"/>
      <c r="W727" s="27"/>
      <c r="X727" s="30"/>
      <c r="Y727" s="30"/>
      <c r="Z727" s="26"/>
      <c r="AA727" s="26"/>
      <c r="AB727" s="26"/>
      <c r="AC727" s="26"/>
      <c r="AD727" s="26"/>
      <c r="AE727" s="26"/>
      <c r="AF727" s="26"/>
      <c r="AG727" s="25"/>
      <c r="AH727" s="25"/>
      <c r="AI727" s="25"/>
      <c r="AJ727" s="25"/>
      <c r="AK727" s="25"/>
      <c r="AL727" s="25"/>
      <c r="AM727" s="25"/>
      <c r="AN727" s="25"/>
      <c r="AO727" s="25"/>
      <c r="AP727" s="25"/>
      <c r="AQ727" s="25"/>
      <c r="AR727" s="25"/>
      <c r="AS727" s="25"/>
      <c r="AT727" s="25"/>
      <c r="AU727" s="25"/>
      <c r="AV727" s="25"/>
      <c r="AW727" s="25"/>
      <c r="AX727" s="25"/>
      <c r="AY727" s="25"/>
      <c r="AZ727" s="25"/>
      <c r="BA727" s="25"/>
      <c r="BB727" s="25"/>
      <c r="BC727" s="25"/>
      <c r="BD727" s="26"/>
      <c r="BE727" s="26"/>
      <c r="BF727" s="26"/>
      <c r="BG727" s="26"/>
      <c r="BH727" s="26"/>
      <c r="BI727" s="26"/>
    </row>
    <row r="728" spans="1:61" ht="14.25" customHeight="1" x14ac:dyDescent="0.25">
      <c r="A728" s="25"/>
      <c r="B728" s="25"/>
      <c r="C728" s="25"/>
      <c r="D728" s="25"/>
      <c r="E728" s="25"/>
      <c r="F728" s="25"/>
      <c r="G728" s="25"/>
      <c r="H728" s="25"/>
      <c r="I728" s="25"/>
      <c r="J728" s="25"/>
      <c r="K728" s="25"/>
      <c r="L728" s="25"/>
      <c r="M728" s="25"/>
      <c r="N728" s="25"/>
      <c r="O728" s="25"/>
      <c r="P728" s="25"/>
      <c r="Q728" s="25"/>
      <c r="R728" s="25"/>
      <c r="S728" s="25"/>
      <c r="T728" s="25"/>
      <c r="U728" s="25"/>
      <c r="V728" s="27"/>
      <c r="W728" s="27"/>
      <c r="X728" s="30"/>
      <c r="Y728" s="30"/>
      <c r="Z728" s="26"/>
      <c r="AA728" s="26"/>
      <c r="AB728" s="26"/>
      <c r="AC728" s="26"/>
      <c r="AD728" s="26"/>
      <c r="AE728" s="26"/>
      <c r="AF728" s="26"/>
      <c r="AG728" s="25"/>
      <c r="AH728" s="25"/>
      <c r="AI728" s="25"/>
      <c r="AJ728" s="25"/>
      <c r="AK728" s="25"/>
      <c r="AL728" s="25"/>
      <c r="AM728" s="25"/>
      <c r="AN728" s="25"/>
      <c r="AO728" s="25"/>
      <c r="AP728" s="25"/>
      <c r="AQ728" s="25"/>
      <c r="AR728" s="25"/>
      <c r="AS728" s="25"/>
      <c r="AT728" s="25"/>
      <c r="AU728" s="25"/>
      <c r="AV728" s="25"/>
      <c r="AW728" s="25"/>
      <c r="AX728" s="25"/>
      <c r="AY728" s="25"/>
      <c r="AZ728" s="25"/>
      <c r="BA728" s="25"/>
      <c r="BB728" s="25"/>
      <c r="BC728" s="25"/>
      <c r="BD728" s="26"/>
      <c r="BE728" s="26"/>
      <c r="BF728" s="26"/>
      <c r="BG728" s="26"/>
      <c r="BH728" s="26"/>
      <c r="BI728" s="26"/>
    </row>
    <row r="729" spans="1:61" ht="14.25" customHeight="1" x14ac:dyDescent="0.25">
      <c r="A729" s="25"/>
      <c r="B729" s="25"/>
      <c r="C729" s="25"/>
      <c r="D729" s="25"/>
      <c r="E729" s="25"/>
      <c r="F729" s="25"/>
      <c r="G729" s="25"/>
      <c r="H729" s="25"/>
      <c r="I729" s="25"/>
      <c r="J729" s="25"/>
      <c r="K729" s="25"/>
      <c r="L729" s="25"/>
      <c r="M729" s="25"/>
      <c r="N729" s="25"/>
      <c r="O729" s="25"/>
      <c r="P729" s="25"/>
      <c r="Q729" s="25"/>
      <c r="R729" s="25"/>
      <c r="S729" s="25"/>
      <c r="T729" s="25"/>
      <c r="U729" s="25"/>
      <c r="V729" s="27"/>
      <c r="W729" s="27"/>
      <c r="X729" s="30"/>
      <c r="Y729" s="30"/>
      <c r="Z729" s="26"/>
      <c r="AA729" s="26"/>
      <c r="AB729" s="26"/>
      <c r="AC729" s="26"/>
      <c r="AD729" s="26"/>
      <c r="AE729" s="26"/>
      <c r="AF729" s="26"/>
      <c r="AG729" s="25"/>
      <c r="AH729" s="25"/>
      <c r="AI729" s="25"/>
      <c r="AJ729" s="25"/>
      <c r="AK729" s="25"/>
      <c r="AL729" s="25"/>
      <c r="AM729" s="25"/>
      <c r="AN729" s="25"/>
      <c r="AO729" s="25"/>
      <c r="AP729" s="25"/>
      <c r="AQ729" s="25"/>
      <c r="AR729" s="25"/>
      <c r="AS729" s="25"/>
      <c r="AT729" s="25"/>
      <c r="AU729" s="25"/>
      <c r="AV729" s="25"/>
      <c r="AW729" s="25"/>
      <c r="AX729" s="25"/>
      <c r="AY729" s="25"/>
      <c r="AZ729" s="25"/>
      <c r="BA729" s="25"/>
      <c r="BB729" s="25"/>
      <c r="BC729" s="25"/>
      <c r="BD729" s="26"/>
      <c r="BE729" s="26"/>
      <c r="BF729" s="26"/>
      <c r="BG729" s="26"/>
      <c r="BH729" s="26"/>
      <c r="BI729" s="26"/>
    </row>
    <row r="730" spans="1:61" ht="14.25" customHeight="1" x14ac:dyDescent="0.25">
      <c r="A730" s="25"/>
      <c r="B730" s="25"/>
      <c r="C730" s="25"/>
      <c r="D730" s="25"/>
      <c r="E730" s="25"/>
      <c r="F730" s="25"/>
      <c r="G730" s="25"/>
      <c r="H730" s="25"/>
      <c r="I730" s="25"/>
      <c r="J730" s="25"/>
      <c r="K730" s="25"/>
      <c r="L730" s="25"/>
      <c r="M730" s="25"/>
      <c r="N730" s="25"/>
      <c r="O730" s="25"/>
      <c r="P730" s="25"/>
      <c r="Q730" s="25"/>
      <c r="R730" s="25"/>
      <c r="S730" s="25"/>
      <c r="T730" s="25"/>
      <c r="U730" s="25"/>
      <c r="V730" s="27"/>
      <c r="W730" s="27"/>
      <c r="X730" s="30"/>
      <c r="Y730" s="30"/>
      <c r="Z730" s="26"/>
      <c r="AA730" s="26"/>
      <c r="AB730" s="26"/>
      <c r="AC730" s="26"/>
      <c r="AD730" s="26"/>
      <c r="AE730" s="26"/>
      <c r="AF730" s="26"/>
      <c r="AG730" s="25"/>
      <c r="AH730" s="25"/>
      <c r="AI730" s="25"/>
      <c r="AJ730" s="25"/>
      <c r="AK730" s="25"/>
      <c r="AL730" s="25"/>
      <c r="AM730" s="25"/>
      <c r="AN730" s="25"/>
      <c r="AO730" s="25"/>
      <c r="AP730" s="25"/>
      <c r="AQ730" s="25"/>
      <c r="AR730" s="25"/>
      <c r="AS730" s="25"/>
      <c r="AT730" s="25"/>
      <c r="AU730" s="25"/>
      <c r="AV730" s="25"/>
      <c r="AW730" s="25"/>
      <c r="AX730" s="25"/>
      <c r="AY730" s="25"/>
      <c r="AZ730" s="25"/>
      <c r="BA730" s="25"/>
      <c r="BB730" s="25"/>
      <c r="BC730" s="25"/>
      <c r="BD730" s="26"/>
      <c r="BE730" s="26"/>
      <c r="BF730" s="26"/>
      <c r="BG730" s="26"/>
      <c r="BH730" s="26"/>
      <c r="BI730" s="26"/>
    </row>
    <row r="731" spans="1:61" ht="14.25" customHeight="1" x14ac:dyDescent="0.25">
      <c r="A731" s="25"/>
      <c r="B731" s="25"/>
      <c r="C731" s="25"/>
      <c r="D731" s="25"/>
      <c r="E731" s="25"/>
      <c r="F731" s="25"/>
      <c r="G731" s="25"/>
      <c r="H731" s="25"/>
      <c r="I731" s="25"/>
      <c r="J731" s="25"/>
      <c r="K731" s="25"/>
      <c r="L731" s="25"/>
      <c r="M731" s="25"/>
      <c r="N731" s="25"/>
      <c r="O731" s="25"/>
      <c r="P731" s="25"/>
      <c r="Q731" s="25"/>
      <c r="R731" s="25"/>
      <c r="S731" s="25"/>
      <c r="T731" s="25"/>
      <c r="U731" s="25"/>
      <c r="V731" s="27"/>
      <c r="W731" s="27"/>
      <c r="X731" s="30"/>
      <c r="Y731" s="30"/>
      <c r="Z731" s="26"/>
      <c r="AA731" s="26"/>
      <c r="AB731" s="26"/>
      <c r="AC731" s="26"/>
      <c r="AD731" s="26"/>
      <c r="AE731" s="26"/>
      <c r="AF731" s="26"/>
      <c r="AG731" s="25"/>
      <c r="AH731" s="25"/>
      <c r="AI731" s="25"/>
      <c r="AJ731" s="25"/>
      <c r="AK731" s="25"/>
      <c r="AL731" s="25"/>
      <c r="AM731" s="25"/>
      <c r="AN731" s="25"/>
      <c r="AO731" s="25"/>
      <c r="AP731" s="25"/>
      <c r="AQ731" s="25"/>
      <c r="AR731" s="25"/>
      <c r="AS731" s="25"/>
      <c r="AT731" s="25"/>
      <c r="AU731" s="25"/>
      <c r="AV731" s="25"/>
      <c r="AW731" s="25"/>
      <c r="AX731" s="25"/>
      <c r="AY731" s="25"/>
      <c r="AZ731" s="25"/>
      <c r="BA731" s="25"/>
      <c r="BB731" s="25"/>
      <c r="BC731" s="25"/>
      <c r="BD731" s="26"/>
      <c r="BE731" s="26"/>
      <c r="BF731" s="26"/>
      <c r="BG731" s="26"/>
      <c r="BH731" s="26"/>
      <c r="BI731" s="26"/>
    </row>
    <row r="732" spans="1:61" ht="14.25" customHeight="1" x14ac:dyDescent="0.25">
      <c r="A732" s="25"/>
      <c r="B732" s="25"/>
      <c r="C732" s="25"/>
      <c r="D732" s="25"/>
      <c r="E732" s="25"/>
      <c r="F732" s="25"/>
      <c r="G732" s="25"/>
      <c r="H732" s="25"/>
      <c r="I732" s="25"/>
      <c r="J732" s="25"/>
      <c r="K732" s="25"/>
      <c r="L732" s="25"/>
      <c r="M732" s="25"/>
      <c r="N732" s="25"/>
      <c r="O732" s="25"/>
      <c r="P732" s="25"/>
      <c r="Q732" s="25"/>
      <c r="R732" s="25"/>
      <c r="S732" s="25"/>
      <c r="T732" s="25"/>
      <c r="U732" s="25"/>
      <c r="V732" s="27"/>
      <c r="W732" s="27"/>
      <c r="X732" s="30"/>
      <c r="Y732" s="30"/>
      <c r="Z732" s="26"/>
      <c r="AA732" s="26"/>
      <c r="AB732" s="26"/>
      <c r="AC732" s="26"/>
      <c r="AD732" s="26"/>
      <c r="AE732" s="26"/>
      <c r="AF732" s="26"/>
      <c r="AG732" s="25"/>
      <c r="AH732" s="25"/>
      <c r="AI732" s="25"/>
      <c r="AJ732" s="25"/>
      <c r="AK732" s="25"/>
      <c r="AL732" s="25"/>
      <c r="AM732" s="25"/>
      <c r="AN732" s="25"/>
      <c r="AO732" s="25"/>
      <c r="AP732" s="25"/>
      <c r="AQ732" s="25"/>
      <c r="AR732" s="25"/>
      <c r="AS732" s="25"/>
      <c r="AT732" s="25"/>
      <c r="AU732" s="25"/>
      <c r="AV732" s="25"/>
      <c r="AW732" s="25"/>
      <c r="AX732" s="25"/>
      <c r="AY732" s="25"/>
      <c r="AZ732" s="25"/>
      <c r="BA732" s="25"/>
      <c r="BB732" s="25"/>
      <c r="BC732" s="25"/>
      <c r="BD732" s="26"/>
      <c r="BE732" s="26"/>
      <c r="BF732" s="26"/>
      <c r="BG732" s="26"/>
      <c r="BH732" s="26"/>
      <c r="BI732" s="26"/>
    </row>
    <row r="733" spans="1:61" ht="14.25" customHeight="1" x14ac:dyDescent="0.25">
      <c r="A733" s="25"/>
      <c r="B733" s="25"/>
      <c r="C733" s="25"/>
      <c r="D733" s="25"/>
      <c r="E733" s="25"/>
      <c r="F733" s="25"/>
      <c r="G733" s="25"/>
      <c r="H733" s="25"/>
      <c r="I733" s="25"/>
      <c r="J733" s="25"/>
      <c r="K733" s="25"/>
      <c r="L733" s="25"/>
      <c r="M733" s="25"/>
      <c r="N733" s="25"/>
      <c r="O733" s="25"/>
      <c r="P733" s="25"/>
      <c r="Q733" s="25"/>
      <c r="R733" s="25"/>
      <c r="S733" s="25"/>
      <c r="T733" s="25"/>
      <c r="U733" s="25"/>
      <c r="V733" s="27"/>
      <c r="W733" s="27"/>
      <c r="X733" s="30"/>
      <c r="Y733" s="30"/>
      <c r="Z733" s="26"/>
      <c r="AA733" s="26"/>
      <c r="AB733" s="26"/>
      <c r="AC733" s="26"/>
      <c r="AD733" s="26"/>
      <c r="AE733" s="26"/>
      <c r="AF733" s="26"/>
      <c r="AG733" s="25"/>
      <c r="AH733" s="25"/>
      <c r="AI733" s="25"/>
      <c r="AJ733" s="25"/>
      <c r="AK733" s="25"/>
      <c r="AL733" s="25"/>
      <c r="AM733" s="25"/>
      <c r="AN733" s="25"/>
      <c r="AO733" s="25"/>
      <c r="AP733" s="25"/>
      <c r="AQ733" s="25"/>
      <c r="AR733" s="25"/>
      <c r="AS733" s="25"/>
      <c r="AT733" s="25"/>
      <c r="AU733" s="25"/>
      <c r="AV733" s="25"/>
      <c r="AW733" s="25"/>
      <c r="AX733" s="25"/>
      <c r="AY733" s="25"/>
      <c r="AZ733" s="25"/>
      <c r="BA733" s="25"/>
      <c r="BB733" s="25"/>
      <c r="BC733" s="25"/>
      <c r="BD733" s="26"/>
      <c r="BE733" s="26"/>
      <c r="BF733" s="26"/>
      <c r="BG733" s="26"/>
      <c r="BH733" s="26"/>
      <c r="BI733" s="26"/>
    </row>
    <row r="734" spans="1:61" ht="14.25" customHeight="1" x14ac:dyDescent="0.25">
      <c r="A734" s="25"/>
      <c r="B734" s="25"/>
      <c r="C734" s="25"/>
      <c r="D734" s="25"/>
      <c r="E734" s="25"/>
      <c r="F734" s="25"/>
      <c r="G734" s="25"/>
      <c r="H734" s="25"/>
      <c r="I734" s="25"/>
      <c r="J734" s="25"/>
      <c r="K734" s="25"/>
      <c r="L734" s="25"/>
      <c r="M734" s="25"/>
      <c r="N734" s="25"/>
      <c r="O734" s="25"/>
      <c r="P734" s="25"/>
      <c r="Q734" s="25"/>
      <c r="R734" s="25"/>
      <c r="S734" s="25"/>
      <c r="T734" s="25"/>
      <c r="U734" s="25"/>
      <c r="V734" s="27"/>
      <c r="W734" s="27"/>
      <c r="X734" s="30"/>
      <c r="Y734" s="30"/>
      <c r="Z734" s="26"/>
      <c r="AA734" s="26"/>
      <c r="AB734" s="26"/>
      <c r="AC734" s="26"/>
      <c r="AD734" s="26"/>
      <c r="AE734" s="26"/>
      <c r="AF734" s="26"/>
      <c r="AG734" s="25"/>
      <c r="AH734" s="25"/>
      <c r="AI734" s="25"/>
      <c r="AJ734" s="25"/>
      <c r="AK734" s="25"/>
      <c r="AL734" s="25"/>
      <c r="AM734" s="25"/>
      <c r="AN734" s="25"/>
      <c r="AO734" s="25"/>
      <c r="AP734" s="25"/>
      <c r="AQ734" s="25"/>
      <c r="AR734" s="25"/>
      <c r="AS734" s="25"/>
      <c r="AT734" s="25"/>
      <c r="AU734" s="25"/>
      <c r="AV734" s="25"/>
      <c r="AW734" s="25"/>
      <c r="AX734" s="25"/>
      <c r="AY734" s="25"/>
      <c r="AZ734" s="25"/>
      <c r="BA734" s="25"/>
      <c r="BB734" s="25"/>
      <c r="BC734" s="25"/>
      <c r="BD734" s="26"/>
      <c r="BE734" s="26"/>
      <c r="BF734" s="26"/>
      <c r="BG734" s="26"/>
      <c r="BH734" s="26"/>
      <c r="BI734" s="26"/>
    </row>
    <row r="735" spans="1:61" ht="14.25" customHeight="1" x14ac:dyDescent="0.25">
      <c r="A735" s="25"/>
      <c r="B735" s="25"/>
      <c r="C735" s="25"/>
      <c r="D735" s="25"/>
      <c r="E735" s="25"/>
      <c r="F735" s="25"/>
      <c r="G735" s="25"/>
      <c r="H735" s="25"/>
      <c r="I735" s="25"/>
      <c r="J735" s="25"/>
      <c r="K735" s="25"/>
      <c r="L735" s="25"/>
      <c r="M735" s="25"/>
      <c r="N735" s="25"/>
      <c r="O735" s="25"/>
      <c r="P735" s="25"/>
      <c r="Q735" s="25"/>
      <c r="R735" s="25"/>
      <c r="S735" s="25"/>
      <c r="T735" s="25"/>
      <c r="U735" s="25"/>
      <c r="V735" s="27"/>
      <c r="W735" s="27"/>
      <c r="X735" s="30"/>
      <c r="Y735" s="30"/>
      <c r="Z735" s="26"/>
      <c r="AA735" s="26"/>
      <c r="AB735" s="26"/>
      <c r="AC735" s="26"/>
      <c r="AD735" s="26"/>
      <c r="AE735" s="26"/>
      <c r="AF735" s="26"/>
      <c r="AG735" s="25"/>
      <c r="AH735" s="25"/>
      <c r="AI735" s="25"/>
      <c r="AJ735" s="25"/>
      <c r="AK735" s="25"/>
      <c r="AL735" s="25"/>
      <c r="AM735" s="25"/>
      <c r="AN735" s="25"/>
      <c r="AO735" s="25"/>
      <c r="AP735" s="25"/>
      <c r="AQ735" s="25"/>
      <c r="AR735" s="25"/>
      <c r="AS735" s="25"/>
      <c r="AT735" s="25"/>
      <c r="AU735" s="25"/>
      <c r="AV735" s="25"/>
      <c r="AW735" s="25"/>
      <c r="AX735" s="25"/>
      <c r="AY735" s="25"/>
      <c r="AZ735" s="25"/>
      <c r="BA735" s="25"/>
      <c r="BB735" s="25"/>
      <c r="BC735" s="25"/>
      <c r="BD735" s="26"/>
      <c r="BE735" s="26"/>
      <c r="BF735" s="26"/>
      <c r="BG735" s="26"/>
      <c r="BH735" s="26"/>
      <c r="BI735" s="26"/>
    </row>
    <row r="736" spans="1:61" ht="14.25" customHeight="1" x14ac:dyDescent="0.25">
      <c r="A736" s="25"/>
      <c r="B736" s="25"/>
      <c r="C736" s="25"/>
      <c r="D736" s="25"/>
      <c r="E736" s="25"/>
      <c r="F736" s="25"/>
      <c r="G736" s="25"/>
      <c r="H736" s="25"/>
      <c r="I736" s="25"/>
      <c r="J736" s="25"/>
      <c r="K736" s="25"/>
      <c r="L736" s="25"/>
      <c r="M736" s="25"/>
      <c r="N736" s="25"/>
      <c r="O736" s="25"/>
      <c r="P736" s="25"/>
      <c r="Q736" s="25"/>
      <c r="R736" s="25"/>
      <c r="S736" s="25"/>
      <c r="T736" s="25"/>
      <c r="U736" s="25"/>
      <c r="V736" s="27"/>
      <c r="W736" s="27"/>
      <c r="X736" s="30"/>
      <c r="Y736" s="30"/>
      <c r="Z736" s="26"/>
      <c r="AA736" s="26"/>
      <c r="AB736" s="26"/>
      <c r="AC736" s="26"/>
      <c r="AD736" s="26"/>
      <c r="AE736" s="26"/>
      <c r="AF736" s="26"/>
      <c r="AG736" s="25"/>
      <c r="AH736" s="25"/>
      <c r="AI736" s="25"/>
      <c r="AJ736" s="25"/>
      <c r="AK736" s="25"/>
      <c r="AL736" s="25"/>
      <c r="AM736" s="25"/>
      <c r="AN736" s="25"/>
      <c r="AO736" s="25"/>
      <c r="AP736" s="25"/>
      <c r="AQ736" s="25"/>
      <c r="AR736" s="25"/>
      <c r="AS736" s="25"/>
      <c r="AT736" s="25"/>
      <c r="AU736" s="25"/>
      <c r="AV736" s="25"/>
      <c r="AW736" s="25"/>
      <c r="AX736" s="25"/>
      <c r="AY736" s="25"/>
      <c r="AZ736" s="25"/>
      <c r="BA736" s="25"/>
      <c r="BB736" s="25"/>
      <c r="BC736" s="25"/>
      <c r="BD736" s="26"/>
      <c r="BE736" s="26"/>
      <c r="BF736" s="26"/>
      <c r="BG736" s="26"/>
      <c r="BH736" s="26"/>
      <c r="BI736" s="26"/>
    </row>
    <row r="737" spans="1:61" ht="14.25" customHeight="1" x14ac:dyDescent="0.25">
      <c r="A737" s="25"/>
      <c r="B737" s="25"/>
      <c r="C737" s="25"/>
      <c r="D737" s="25"/>
      <c r="E737" s="25"/>
      <c r="F737" s="25"/>
      <c r="G737" s="25"/>
      <c r="H737" s="25"/>
      <c r="I737" s="25"/>
      <c r="J737" s="25"/>
      <c r="K737" s="25"/>
      <c r="L737" s="25"/>
      <c r="M737" s="25"/>
      <c r="N737" s="25"/>
      <c r="O737" s="25"/>
      <c r="P737" s="25"/>
      <c r="Q737" s="25"/>
      <c r="R737" s="25"/>
      <c r="S737" s="25"/>
      <c r="T737" s="25"/>
      <c r="U737" s="25"/>
      <c r="V737" s="27"/>
      <c r="W737" s="27"/>
      <c r="X737" s="30"/>
      <c r="Y737" s="30"/>
      <c r="Z737" s="26"/>
      <c r="AA737" s="26"/>
      <c r="AB737" s="26"/>
      <c r="AC737" s="26"/>
      <c r="AD737" s="26"/>
      <c r="AE737" s="26"/>
      <c r="AF737" s="26"/>
      <c r="AG737" s="25"/>
      <c r="AH737" s="25"/>
      <c r="AI737" s="25"/>
      <c r="AJ737" s="25"/>
      <c r="AK737" s="25"/>
      <c r="AL737" s="25"/>
      <c r="AM737" s="25"/>
      <c r="AN737" s="25"/>
      <c r="AO737" s="25"/>
      <c r="AP737" s="25"/>
      <c r="AQ737" s="25"/>
      <c r="AR737" s="25"/>
      <c r="AS737" s="25"/>
      <c r="AT737" s="25"/>
      <c r="AU737" s="25"/>
      <c r="AV737" s="25"/>
      <c r="AW737" s="25"/>
      <c r="AX737" s="25"/>
      <c r="AY737" s="25"/>
      <c r="AZ737" s="25"/>
      <c r="BA737" s="25"/>
      <c r="BB737" s="25"/>
      <c r="BC737" s="25"/>
      <c r="BD737" s="26"/>
      <c r="BE737" s="26"/>
      <c r="BF737" s="26"/>
      <c r="BG737" s="26"/>
      <c r="BH737" s="26"/>
      <c r="BI737" s="26"/>
    </row>
    <row r="738" spans="1:61" ht="14.25" customHeight="1" x14ac:dyDescent="0.25">
      <c r="A738" s="25"/>
      <c r="B738" s="25"/>
      <c r="C738" s="25"/>
      <c r="D738" s="25"/>
      <c r="E738" s="25"/>
      <c r="F738" s="25"/>
      <c r="G738" s="25"/>
      <c r="H738" s="25"/>
      <c r="I738" s="25"/>
      <c r="J738" s="25"/>
      <c r="K738" s="25"/>
      <c r="L738" s="25"/>
      <c r="M738" s="25"/>
      <c r="N738" s="25"/>
      <c r="O738" s="25"/>
      <c r="P738" s="25"/>
      <c r="Q738" s="25"/>
      <c r="R738" s="25"/>
      <c r="S738" s="25"/>
      <c r="T738" s="25"/>
      <c r="U738" s="25"/>
      <c r="V738" s="27"/>
      <c r="W738" s="27"/>
      <c r="X738" s="30"/>
      <c r="Y738" s="30"/>
      <c r="Z738" s="26"/>
      <c r="AA738" s="26"/>
      <c r="AB738" s="26"/>
      <c r="AC738" s="26"/>
      <c r="AD738" s="26"/>
      <c r="AE738" s="26"/>
      <c r="AF738" s="26"/>
      <c r="AG738" s="25"/>
      <c r="AH738" s="25"/>
      <c r="AI738" s="25"/>
      <c r="AJ738" s="25"/>
      <c r="AK738" s="25"/>
      <c r="AL738" s="25"/>
      <c r="AM738" s="25"/>
      <c r="AN738" s="25"/>
      <c r="AO738" s="25"/>
      <c r="AP738" s="25"/>
      <c r="AQ738" s="25"/>
      <c r="AR738" s="25"/>
      <c r="AS738" s="25"/>
      <c r="AT738" s="25"/>
      <c r="AU738" s="25"/>
      <c r="AV738" s="25"/>
      <c r="AW738" s="25"/>
      <c r="AX738" s="25"/>
      <c r="AY738" s="25"/>
      <c r="AZ738" s="25"/>
      <c r="BA738" s="25"/>
      <c r="BB738" s="25"/>
      <c r="BC738" s="25"/>
      <c r="BD738" s="26"/>
      <c r="BE738" s="26"/>
      <c r="BF738" s="26"/>
      <c r="BG738" s="26"/>
      <c r="BH738" s="26"/>
      <c r="BI738" s="26"/>
    </row>
    <row r="739" spans="1:61" ht="14.25" customHeight="1" x14ac:dyDescent="0.25">
      <c r="A739" s="25"/>
      <c r="B739" s="25"/>
      <c r="C739" s="25"/>
      <c r="D739" s="25"/>
      <c r="E739" s="25"/>
      <c r="F739" s="25"/>
      <c r="G739" s="25"/>
      <c r="H739" s="25"/>
      <c r="I739" s="25"/>
      <c r="J739" s="25"/>
      <c r="K739" s="25"/>
      <c r="L739" s="25"/>
      <c r="M739" s="25"/>
      <c r="N739" s="25"/>
      <c r="O739" s="25"/>
      <c r="P739" s="25"/>
      <c r="Q739" s="25"/>
      <c r="R739" s="25"/>
      <c r="S739" s="25"/>
      <c r="T739" s="25"/>
      <c r="U739" s="25"/>
      <c r="V739" s="27"/>
      <c r="W739" s="27"/>
      <c r="X739" s="30"/>
      <c r="Y739" s="30"/>
      <c r="Z739" s="26"/>
      <c r="AA739" s="26"/>
      <c r="AB739" s="26"/>
      <c r="AC739" s="26"/>
      <c r="AD739" s="26"/>
      <c r="AE739" s="26"/>
      <c r="AF739" s="26"/>
      <c r="AG739" s="25"/>
      <c r="AH739" s="25"/>
      <c r="AI739" s="25"/>
      <c r="AJ739" s="25"/>
      <c r="AK739" s="25"/>
      <c r="AL739" s="25"/>
      <c r="AM739" s="25"/>
      <c r="AN739" s="25"/>
      <c r="AO739" s="25"/>
      <c r="AP739" s="25"/>
      <c r="AQ739" s="25"/>
      <c r="AR739" s="25"/>
      <c r="AS739" s="25"/>
      <c r="AT739" s="25"/>
      <c r="AU739" s="25"/>
      <c r="AV739" s="25"/>
      <c r="AW739" s="25"/>
      <c r="AX739" s="25"/>
      <c r="AY739" s="25"/>
      <c r="AZ739" s="25"/>
      <c r="BA739" s="25"/>
      <c r="BB739" s="25"/>
      <c r="BC739" s="25"/>
      <c r="BD739" s="26"/>
      <c r="BE739" s="26"/>
      <c r="BF739" s="26"/>
      <c r="BG739" s="26"/>
      <c r="BH739" s="26"/>
      <c r="BI739" s="26"/>
    </row>
    <row r="740" spans="1:61" ht="14.25" customHeight="1" x14ac:dyDescent="0.25">
      <c r="A740" s="25"/>
      <c r="B740" s="25"/>
      <c r="C740" s="25"/>
      <c r="D740" s="25"/>
      <c r="E740" s="25"/>
      <c r="F740" s="25"/>
      <c r="G740" s="25"/>
      <c r="H740" s="25"/>
      <c r="I740" s="25"/>
      <c r="J740" s="25"/>
      <c r="K740" s="25"/>
      <c r="L740" s="25"/>
      <c r="M740" s="25"/>
      <c r="N740" s="25"/>
      <c r="O740" s="25"/>
      <c r="P740" s="25"/>
      <c r="Q740" s="25"/>
      <c r="R740" s="25"/>
      <c r="S740" s="25"/>
      <c r="T740" s="25"/>
      <c r="U740" s="25"/>
      <c r="V740" s="27"/>
      <c r="W740" s="27"/>
      <c r="X740" s="30"/>
      <c r="Y740" s="30"/>
      <c r="Z740" s="26"/>
      <c r="AA740" s="26"/>
      <c r="AB740" s="26"/>
      <c r="AC740" s="26"/>
      <c r="AD740" s="26"/>
      <c r="AE740" s="26"/>
      <c r="AF740" s="26"/>
      <c r="AG740" s="25"/>
      <c r="AH740" s="25"/>
      <c r="AI740" s="25"/>
      <c r="AJ740" s="25"/>
      <c r="AK740" s="25"/>
      <c r="AL740" s="25"/>
      <c r="AM740" s="25"/>
      <c r="AN740" s="25"/>
      <c r="AO740" s="25"/>
      <c r="AP740" s="25"/>
      <c r="AQ740" s="25"/>
      <c r="AR740" s="25"/>
      <c r="AS740" s="25"/>
      <c r="AT740" s="25"/>
      <c r="AU740" s="25"/>
      <c r="AV740" s="25"/>
      <c r="AW740" s="25"/>
      <c r="AX740" s="25"/>
      <c r="AY740" s="25"/>
      <c r="AZ740" s="25"/>
      <c r="BA740" s="25"/>
      <c r="BB740" s="25"/>
      <c r="BC740" s="25"/>
      <c r="BD740" s="26"/>
      <c r="BE740" s="26"/>
      <c r="BF740" s="26"/>
      <c r="BG740" s="26"/>
      <c r="BH740" s="26"/>
      <c r="BI740" s="26"/>
    </row>
    <row r="741" spans="1:61" ht="14.25" customHeight="1" x14ac:dyDescent="0.25">
      <c r="A741" s="25"/>
      <c r="B741" s="25"/>
      <c r="C741" s="25"/>
      <c r="D741" s="25"/>
      <c r="E741" s="25"/>
      <c r="F741" s="25"/>
      <c r="G741" s="25"/>
      <c r="H741" s="25"/>
      <c r="I741" s="25"/>
      <c r="J741" s="25"/>
      <c r="K741" s="25"/>
      <c r="L741" s="25"/>
      <c r="M741" s="25"/>
      <c r="N741" s="25"/>
      <c r="O741" s="25"/>
      <c r="P741" s="25"/>
      <c r="Q741" s="25"/>
      <c r="R741" s="25"/>
      <c r="S741" s="25"/>
      <c r="T741" s="25"/>
      <c r="U741" s="25"/>
      <c r="V741" s="27"/>
      <c r="W741" s="27"/>
      <c r="X741" s="30"/>
      <c r="Y741" s="30"/>
      <c r="Z741" s="26"/>
      <c r="AA741" s="26"/>
      <c r="AB741" s="26"/>
      <c r="AC741" s="26"/>
      <c r="AD741" s="26"/>
      <c r="AE741" s="26"/>
      <c r="AF741" s="26"/>
      <c r="AG741" s="25"/>
      <c r="AH741" s="25"/>
      <c r="AI741" s="25"/>
      <c r="AJ741" s="25"/>
      <c r="AK741" s="25"/>
      <c r="AL741" s="25"/>
      <c r="AM741" s="25"/>
      <c r="AN741" s="25"/>
      <c r="AO741" s="25"/>
      <c r="AP741" s="25"/>
      <c r="AQ741" s="25"/>
      <c r="AR741" s="25"/>
      <c r="AS741" s="25"/>
      <c r="AT741" s="25"/>
      <c r="AU741" s="25"/>
      <c r="AV741" s="25"/>
      <c r="AW741" s="25"/>
      <c r="AX741" s="25"/>
      <c r="AY741" s="25"/>
      <c r="AZ741" s="25"/>
      <c r="BA741" s="25"/>
      <c r="BB741" s="25"/>
      <c r="BC741" s="25"/>
      <c r="BD741" s="26"/>
      <c r="BE741" s="26"/>
      <c r="BF741" s="26"/>
      <c r="BG741" s="26"/>
      <c r="BH741" s="26"/>
      <c r="BI741" s="26"/>
    </row>
    <row r="742" spans="1:61" ht="14.25" customHeight="1" x14ac:dyDescent="0.25">
      <c r="A742" s="25"/>
      <c r="B742" s="25"/>
      <c r="C742" s="25"/>
      <c r="D742" s="25"/>
      <c r="E742" s="25"/>
      <c r="F742" s="25"/>
      <c r="G742" s="25"/>
      <c r="H742" s="25"/>
      <c r="I742" s="25"/>
      <c r="J742" s="25"/>
      <c r="K742" s="25"/>
      <c r="L742" s="25"/>
      <c r="M742" s="25"/>
      <c r="N742" s="25"/>
      <c r="O742" s="25"/>
      <c r="P742" s="25"/>
      <c r="Q742" s="25"/>
      <c r="R742" s="25"/>
      <c r="S742" s="25"/>
      <c r="T742" s="25"/>
      <c r="U742" s="25"/>
      <c r="V742" s="27"/>
      <c r="W742" s="27"/>
      <c r="X742" s="30"/>
      <c r="Y742" s="30"/>
      <c r="Z742" s="26"/>
      <c r="AA742" s="26"/>
      <c r="AB742" s="26"/>
      <c r="AC742" s="26"/>
      <c r="AD742" s="26"/>
      <c r="AE742" s="26"/>
      <c r="AF742" s="26"/>
      <c r="AG742" s="25"/>
      <c r="AH742" s="25"/>
      <c r="AI742" s="25"/>
      <c r="AJ742" s="25"/>
      <c r="AK742" s="25"/>
      <c r="AL742" s="25"/>
      <c r="AM742" s="25"/>
      <c r="AN742" s="25"/>
      <c r="AO742" s="25"/>
      <c r="AP742" s="25"/>
      <c r="AQ742" s="25"/>
      <c r="AR742" s="25"/>
      <c r="AS742" s="25"/>
      <c r="AT742" s="25"/>
      <c r="AU742" s="25"/>
      <c r="AV742" s="25"/>
      <c r="AW742" s="25"/>
      <c r="AX742" s="25"/>
      <c r="AY742" s="25"/>
      <c r="AZ742" s="25"/>
      <c r="BA742" s="25"/>
      <c r="BB742" s="25"/>
      <c r="BC742" s="25"/>
      <c r="BD742" s="26"/>
      <c r="BE742" s="26"/>
      <c r="BF742" s="26"/>
      <c r="BG742" s="26"/>
      <c r="BH742" s="26"/>
      <c r="BI742" s="26"/>
    </row>
    <row r="743" spans="1:61" ht="14.25" customHeight="1" x14ac:dyDescent="0.25">
      <c r="A743" s="25"/>
      <c r="B743" s="25"/>
      <c r="C743" s="25"/>
      <c r="D743" s="25"/>
      <c r="E743" s="25"/>
      <c r="F743" s="25"/>
      <c r="G743" s="25"/>
      <c r="H743" s="25"/>
      <c r="I743" s="25"/>
      <c r="J743" s="25"/>
      <c r="K743" s="25"/>
      <c r="L743" s="25"/>
      <c r="M743" s="25"/>
      <c r="N743" s="25"/>
      <c r="O743" s="25"/>
      <c r="P743" s="25"/>
      <c r="Q743" s="25"/>
      <c r="R743" s="25"/>
      <c r="S743" s="25"/>
      <c r="T743" s="25"/>
      <c r="U743" s="25"/>
      <c r="V743" s="27"/>
      <c r="W743" s="27"/>
      <c r="X743" s="30"/>
      <c r="Y743" s="30"/>
      <c r="Z743" s="26"/>
      <c r="AA743" s="26"/>
      <c r="AB743" s="26"/>
      <c r="AC743" s="26"/>
      <c r="AD743" s="26"/>
      <c r="AE743" s="26"/>
      <c r="AF743" s="26"/>
      <c r="AG743" s="25"/>
      <c r="AH743" s="25"/>
      <c r="AI743" s="25"/>
      <c r="AJ743" s="25"/>
      <c r="AK743" s="25"/>
      <c r="AL743" s="25"/>
      <c r="AM743" s="25"/>
      <c r="AN743" s="25"/>
      <c r="AO743" s="25"/>
      <c r="AP743" s="25"/>
      <c r="AQ743" s="25"/>
      <c r="AR743" s="25"/>
      <c r="AS743" s="25"/>
      <c r="AT743" s="25"/>
      <c r="AU743" s="25"/>
      <c r="AV743" s="25"/>
      <c r="AW743" s="25"/>
      <c r="AX743" s="25"/>
      <c r="AY743" s="25"/>
      <c r="AZ743" s="25"/>
      <c r="BA743" s="25"/>
      <c r="BB743" s="25"/>
      <c r="BC743" s="25"/>
      <c r="BD743" s="26"/>
      <c r="BE743" s="26"/>
      <c r="BF743" s="26"/>
      <c r="BG743" s="26"/>
      <c r="BH743" s="26"/>
      <c r="BI743" s="26"/>
    </row>
    <row r="744" spans="1:61" ht="14.25" customHeight="1" x14ac:dyDescent="0.25">
      <c r="A744" s="25"/>
      <c r="B744" s="25"/>
      <c r="C744" s="25"/>
      <c r="D744" s="25"/>
      <c r="E744" s="25"/>
      <c r="F744" s="25"/>
      <c r="G744" s="25"/>
      <c r="H744" s="25"/>
      <c r="I744" s="25"/>
      <c r="J744" s="25"/>
      <c r="K744" s="25"/>
      <c r="L744" s="25"/>
      <c r="M744" s="25"/>
      <c r="N744" s="25"/>
      <c r="O744" s="25"/>
      <c r="P744" s="25"/>
      <c r="Q744" s="25"/>
      <c r="R744" s="25"/>
      <c r="S744" s="25"/>
      <c r="T744" s="25"/>
      <c r="U744" s="25"/>
      <c r="V744" s="27"/>
      <c r="W744" s="27"/>
      <c r="X744" s="30"/>
      <c r="Y744" s="30"/>
      <c r="Z744" s="26"/>
      <c r="AA744" s="26"/>
      <c r="AB744" s="26"/>
      <c r="AC744" s="26"/>
      <c r="AD744" s="26"/>
      <c r="AE744" s="26"/>
      <c r="AF744" s="26"/>
      <c r="AG744" s="25"/>
      <c r="AH744" s="25"/>
      <c r="AI744" s="25"/>
      <c r="AJ744" s="25"/>
      <c r="AK744" s="25"/>
      <c r="AL744" s="25"/>
      <c r="AM744" s="25"/>
      <c r="AN744" s="25"/>
      <c r="AO744" s="25"/>
      <c r="AP744" s="25"/>
      <c r="AQ744" s="25"/>
      <c r="AR744" s="25"/>
      <c r="AS744" s="25"/>
      <c r="AT744" s="25"/>
      <c r="AU744" s="25"/>
      <c r="AV744" s="25"/>
      <c r="AW744" s="25"/>
      <c r="AX744" s="25"/>
      <c r="AY744" s="25"/>
      <c r="AZ744" s="25"/>
      <c r="BA744" s="25"/>
      <c r="BB744" s="25"/>
      <c r="BC744" s="25"/>
      <c r="BD744" s="26"/>
      <c r="BE744" s="26"/>
      <c r="BF744" s="26"/>
      <c r="BG744" s="26"/>
      <c r="BH744" s="26"/>
      <c r="BI744" s="26"/>
    </row>
    <row r="745" spans="1:61" ht="14.25" customHeight="1" x14ac:dyDescent="0.25">
      <c r="A745" s="25"/>
      <c r="B745" s="25"/>
      <c r="C745" s="25"/>
      <c r="D745" s="25"/>
      <c r="E745" s="25"/>
      <c r="F745" s="25"/>
      <c r="G745" s="25"/>
      <c r="H745" s="25"/>
      <c r="I745" s="25"/>
      <c r="J745" s="25"/>
      <c r="K745" s="25"/>
      <c r="L745" s="25"/>
      <c r="M745" s="25"/>
      <c r="N745" s="25"/>
      <c r="O745" s="25"/>
      <c r="P745" s="25"/>
      <c r="Q745" s="25"/>
      <c r="R745" s="25"/>
      <c r="S745" s="25"/>
      <c r="T745" s="25"/>
      <c r="U745" s="25"/>
      <c r="V745" s="27"/>
      <c r="W745" s="27"/>
      <c r="X745" s="30"/>
      <c r="Y745" s="30"/>
      <c r="Z745" s="26"/>
      <c r="AA745" s="26"/>
      <c r="AB745" s="26"/>
      <c r="AC745" s="26"/>
      <c r="AD745" s="26"/>
      <c r="AE745" s="26"/>
      <c r="AF745" s="26"/>
      <c r="AG745" s="25"/>
      <c r="AH745" s="25"/>
      <c r="AI745" s="25"/>
      <c r="AJ745" s="25"/>
      <c r="AK745" s="25"/>
      <c r="AL745" s="25"/>
      <c r="AM745" s="25"/>
      <c r="AN745" s="25"/>
      <c r="AO745" s="25"/>
      <c r="AP745" s="25"/>
      <c r="AQ745" s="25"/>
      <c r="AR745" s="25"/>
      <c r="AS745" s="25"/>
      <c r="AT745" s="25"/>
      <c r="AU745" s="25"/>
      <c r="AV745" s="25"/>
      <c r="AW745" s="25"/>
      <c r="AX745" s="25"/>
      <c r="AY745" s="25"/>
      <c r="AZ745" s="25"/>
      <c r="BA745" s="25"/>
      <c r="BB745" s="25"/>
      <c r="BC745" s="25"/>
      <c r="BD745" s="26"/>
      <c r="BE745" s="26"/>
      <c r="BF745" s="26"/>
      <c r="BG745" s="26"/>
      <c r="BH745" s="26"/>
      <c r="BI745" s="26"/>
    </row>
    <row r="746" spans="1:61" ht="14.25" customHeight="1" x14ac:dyDescent="0.25">
      <c r="A746" s="25"/>
      <c r="B746" s="25"/>
      <c r="C746" s="25"/>
      <c r="D746" s="25"/>
      <c r="E746" s="25"/>
      <c r="F746" s="25"/>
      <c r="G746" s="25"/>
      <c r="H746" s="25"/>
      <c r="I746" s="25"/>
      <c r="J746" s="25"/>
      <c r="K746" s="25"/>
      <c r="L746" s="25"/>
      <c r="M746" s="25"/>
      <c r="N746" s="25"/>
      <c r="O746" s="25"/>
      <c r="P746" s="25"/>
      <c r="Q746" s="25"/>
      <c r="R746" s="25"/>
      <c r="S746" s="25"/>
      <c r="T746" s="25"/>
      <c r="U746" s="25"/>
      <c r="V746" s="27"/>
      <c r="W746" s="27"/>
      <c r="X746" s="30"/>
      <c r="Y746" s="30"/>
      <c r="Z746" s="26"/>
      <c r="AA746" s="26"/>
      <c r="AB746" s="26"/>
      <c r="AC746" s="26"/>
      <c r="AD746" s="26"/>
      <c r="AE746" s="26"/>
      <c r="AF746" s="26"/>
      <c r="AG746" s="25"/>
      <c r="AH746" s="25"/>
      <c r="AI746" s="25"/>
      <c r="AJ746" s="25"/>
      <c r="AK746" s="25"/>
      <c r="AL746" s="25"/>
      <c r="AM746" s="25"/>
      <c r="AN746" s="25"/>
      <c r="AO746" s="25"/>
      <c r="AP746" s="25"/>
      <c r="AQ746" s="25"/>
      <c r="AR746" s="25"/>
      <c r="AS746" s="25"/>
      <c r="AT746" s="25"/>
      <c r="AU746" s="25"/>
      <c r="AV746" s="25"/>
      <c r="AW746" s="25"/>
      <c r="AX746" s="25"/>
      <c r="AY746" s="25"/>
      <c r="AZ746" s="25"/>
      <c r="BA746" s="25"/>
      <c r="BB746" s="25"/>
      <c r="BC746" s="25"/>
      <c r="BD746" s="26"/>
      <c r="BE746" s="26"/>
      <c r="BF746" s="26"/>
      <c r="BG746" s="26"/>
      <c r="BH746" s="26"/>
      <c r="BI746" s="26"/>
    </row>
    <row r="747" spans="1:61" ht="14.25" customHeight="1" x14ac:dyDescent="0.25">
      <c r="A747" s="25"/>
      <c r="B747" s="25"/>
      <c r="C747" s="25"/>
      <c r="D747" s="25"/>
      <c r="E747" s="25"/>
      <c r="F747" s="25"/>
      <c r="G747" s="25"/>
      <c r="H747" s="25"/>
      <c r="I747" s="25"/>
      <c r="J747" s="25"/>
      <c r="K747" s="25"/>
      <c r="L747" s="25"/>
      <c r="M747" s="25"/>
      <c r="N747" s="25"/>
      <c r="O747" s="25"/>
      <c r="P747" s="25"/>
      <c r="Q747" s="25"/>
      <c r="R747" s="25"/>
      <c r="S747" s="25"/>
      <c r="T747" s="25"/>
      <c r="U747" s="25"/>
      <c r="V747" s="27"/>
      <c r="W747" s="27"/>
      <c r="X747" s="30"/>
      <c r="Y747" s="30"/>
      <c r="Z747" s="26"/>
      <c r="AA747" s="26"/>
      <c r="AB747" s="26"/>
      <c r="AC747" s="26"/>
      <c r="AD747" s="26"/>
      <c r="AE747" s="26"/>
      <c r="AF747" s="26"/>
      <c r="AG747" s="25"/>
      <c r="AH747" s="25"/>
      <c r="AI747" s="25"/>
      <c r="AJ747" s="25"/>
      <c r="AK747" s="25"/>
      <c r="AL747" s="25"/>
      <c r="AM747" s="25"/>
      <c r="AN747" s="25"/>
      <c r="AO747" s="25"/>
      <c r="AP747" s="25"/>
      <c r="AQ747" s="25"/>
      <c r="AR747" s="25"/>
      <c r="AS747" s="25"/>
      <c r="AT747" s="25"/>
      <c r="AU747" s="25"/>
      <c r="AV747" s="25"/>
      <c r="AW747" s="25"/>
      <c r="AX747" s="25"/>
      <c r="AY747" s="25"/>
      <c r="AZ747" s="25"/>
      <c r="BA747" s="25"/>
      <c r="BB747" s="25"/>
      <c r="BC747" s="25"/>
      <c r="BD747" s="26"/>
      <c r="BE747" s="26"/>
      <c r="BF747" s="26"/>
      <c r="BG747" s="26"/>
      <c r="BH747" s="26"/>
      <c r="BI747" s="26"/>
    </row>
    <row r="748" spans="1:61" ht="14.25" customHeight="1" x14ac:dyDescent="0.25">
      <c r="A748" s="25"/>
      <c r="B748" s="25"/>
      <c r="C748" s="25"/>
      <c r="D748" s="25"/>
      <c r="E748" s="25"/>
      <c r="F748" s="25"/>
      <c r="G748" s="25"/>
      <c r="H748" s="25"/>
      <c r="I748" s="25"/>
      <c r="J748" s="25"/>
      <c r="K748" s="25"/>
      <c r="L748" s="25"/>
      <c r="M748" s="25"/>
      <c r="N748" s="25"/>
      <c r="O748" s="25"/>
      <c r="P748" s="25"/>
      <c r="Q748" s="25"/>
      <c r="R748" s="25"/>
      <c r="S748" s="25"/>
      <c r="T748" s="25"/>
      <c r="U748" s="25"/>
      <c r="V748" s="27"/>
      <c r="W748" s="27"/>
      <c r="X748" s="30"/>
      <c r="Y748" s="30"/>
      <c r="Z748" s="26"/>
      <c r="AA748" s="26"/>
      <c r="AB748" s="26"/>
      <c r="AC748" s="26"/>
      <c r="AD748" s="26"/>
      <c r="AE748" s="26"/>
      <c r="AF748" s="26"/>
      <c r="AG748" s="25"/>
      <c r="AH748" s="25"/>
      <c r="AI748" s="25"/>
      <c r="AJ748" s="25"/>
      <c r="AK748" s="25"/>
      <c r="AL748" s="25"/>
      <c r="AM748" s="25"/>
      <c r="AN748" s="25"/>
      <c r="AO748" s="25"/>
      <c r="AP748" s="25"/>
      <c r="AQ748" s="25"/>
      <c r="AR748" s="25"/>
      <c r="AS748" s="25"/>
      <c r="AT748" s="25"/>
      <c r="AU748" s="25"/>
      <c r="AV748" s="25"/>
      <c r="AW748" s="25"/>
      <c r="AX748" s="25"/>
      <c r="AY748" s="25"/>
      <c r="AZ748" s="25"/>
      <c r="BA748" s="25"/>
      <c r="BB748" s="25"/>
      <c r="BC748" s="25"/>
      <c r="BD748" s="26"/>
      <c r="BE748" s="26"/>
      <c r="BF748" s="26"/>
      <c r="BG748" s="26"/>
      <c r="BH748" s="26"/>
      <c r="BI748" s="26"/>
    </row>
    <row r="749" spans="1:61" ht="14.25" customHeight="1" x14ac:dyDescent="0.25">
      <c r="A749" s="25"/>
      <c r="B749" s="25"/>
      <c r="C749" s="25"/>
      <c r="D749" s="25"/>
      <c r="E749" s="25"/>
      <c r="F749" s="25"/>
      <c r="G749" s="25"/>
      <c r="H749" s="25"/>
      <c r="I749" s="25"/>
      <c r="J749" s="25"/>
      <c r="K749" s="25"/>
      <c r="L749" s="25"/>
      <c r="M749" s="25"/>
      <c r="N749" s="25"/>
      <c r="O749" s="25"/>
      <c r="P749" s="25"/>
      <c r="Q749" s="25"/>
      <c r="R749" s="25"/>
      <c r="S749" s="25"/>
      <c r="T749" s="25"/>
      <c r="U749" s="25"/>
      <c r="V749" s="27"/>
      <c r="W749" s="27"/>
      <c r="X749" s="30"/>
      <c r="Y749" s="30"/>
      <c r="Z749" s="26"/>
      <c r="AA749" s="26"/>
      <c r="AB749" s="26"/>
      <c r="AC749" s="26"/>
      <c r="AD749" s="26"/>
      <c r="AE749" s="26"/>
      <c r="AF749" s="26"/>
      <c r="AG749" s="25"/>
      <c r="AH749" s="25"/>
      <c r="AI749" s="25"/>
      <c r="AJ749" s="25"/>
      <c r="AK749" s="25"/>
      <c r="AL749" s="25"/>
      <c r="AM749" s="25"/>
      <c r="AN749" s="25"/>
      <c r="AO749" s="25"/>
      <c r="AP749" s="25"/>
      <c r="AQ749" s="25"/>
      <c r="AR749" s="25"/>
      <c r="AS749" s="25"/>
      <c r="AT749" s="25"/>
      <c r="AU749" s="25"/>
      <c r="AV749" s="25"/>
      <c r="AW749" s="25"/>
      <c r="AX749" s="25"/>
      <c r="AY749" s="25"/>
      <c r="AZ749" s="25"/>
      <c r="BA749" s="25"/>
      <c r="BB749" s="25"/>
      <c r="BC749" s="25"/>
      <c r="BD749" s="26"/>
      <c r="BE749" s="26"/>
      <c r="BF749" s="26"/>
      <c r="BG749" s="26"/>
      <c r="BH749" s="26"/>
      <c r="BI749" s="26"/>
    </row>
    <row r="750" spans="1:61" ht="14.25" customHeight="1" x14ac:dyDescent="0.25">
      <c r="A750" s="25"/>
      <c r="B750" s="25"/>
      <c r="C750" s="25"/>
      <c r="D750" s="25"/>
      <c r="E750" s="25"/>
      <c r="F750" s="25"/>
      <c r="G750" s="25"/>
      <c r="H750" s="25"/>
      <c r="I750" s="25"/>
      <c r="J750" s="25"/>
      <c r="K750" s="25"/>
      <c r="L750" s="25"/>
      <c r="M750" s="25"/>
      <c r="N750" s="25"/>
      <c r="O750" s="25"/>
      <c r="P750" s="25"/>
      <c r="Q750" s="25"/>
      <c r="R750" s="25"/>
      <c r="S750" s="25"/>
      <c r="T750" s="25"/>
      <c r="U750" s="25"/>
      <c r="V750" s="27"/>
      <c r="W750" s="27"/>
      <c r="X750" s="30"/>
      <c r="Y750" s="30"/>
      <c r="Z750" s="26"/>
      <c r="AA750" s="26"/>
      <c r="AB750" s="26"/>
      <c r="AC750" s="26"/>
      <c r="AD750" s="26"/>
      <c r="AE750" s="26"/>
      <c r="AF750" s="26"/>
      <c r="AG750" s="25"/>
      <c r="AH750" s="25"/>
      <c r="AI750" s="25"/>
      <c r="AJ750" s="25"/>
      <c r="AK750" s="25"/>
      <c r="AL750" s="25"/>
      <c r="AM750" s="25"/>
      <c r="AN750" s="25"/>
      <c r="AO750" s="25"/>
      <c r="AP750" s="25"/>
      <c r="AQ750" s="25"/>
      <c r="AR750" s="25"/>
      <c r="AS750" s="25"/>
      <c r="AT750" s="25"/>
      <c r="AU750" s="25"/>
      <c r="AV750" s="25"/>
      <c r="AW750" s="25"/>
      <c r="AX750" s="25"/>
      <c r="AY750" s="25"/>
      <c r="AZ750" s="25"/>
      <c r="BA750" s="25"/>
      <c r="BB750" s="25"/>
      <c r="BC750" s="25"/>
      <c r="BD750" s="26"/>
      <c r="BE750" s="26"/>
      <c r="BF750" s="26"/>
      <c r="BG750" s="26"/>
      <c r="BH750" s="26"/>
      <c r="BI750" s="26"/>
    </row>
    <row r="751" spans="1:61" ht="14.25" customHeight="1" x14ac:dyDescent="0.25">
      <c r="A751" s="25"/>
      <c r="B751" s="25"/>
      <c r="C751" s="25"/>
      <c r="D751" s="25"/>
      <c r="E751" s="25"/>
      <c r="F751" s="25"/>
      <c r="G751" s="25"/>
      <c r="H751" s="25"/>
      <c r="I751" s="25"/>
      <c r="J751" s="25"/>
      <c r="K751" s="25"/>
      <c r="L751" s="25"/>
      <c r="M751" s="25"/>
      <c r="N751" s="25"/>
      <c r="O751" s="25"/>
      <c r="P751" s="25"/>
      <c r="Q751" s="25"/>
      <c r="R751" s="25"/>
      <c r="S751" s="25"/>
      <c r="T751" s="25"/>
      <c r="U751" s="25"/>
      <c r="V751" s="27"/>
      <c r="W751" s="27"/>
      <c r="X751" s="30"/>
      <c r="Y751" s="30"/>
      <c r="Z751" s="26"/>
      <c r="AA751" s="26"/>
      <c r="AB751" s="26"/>
      <c r="AC751" s="26"/>
      <c r="AD751" s="26"/>
      <c r="AE751" s="26"/>
      <c r="AF751" s="26"/>
      <c r="AG751" s="25"/>
      <c r="AH751" s="25"/>
      <c r="AI751" s="25"/>
      <c r="AJ751" s="25"/>
      <c r="AK751" s="25"/>
      <c r="AL751" s="25"/>
      <c r="AM751" s="25"/>
      <c r="AN751" s="25"/>
      <c r="AO751" s="25"/>
      <c r="AP751" s="25"/>
      <c r="AQ751" s="25"/>
      <c r="AR751" s="25"/>
      <c r="AS751" s="25"/>
      <c r="AT751" s="25"/>
      <c r="AU751" s="25"/>
      <c r="AV751" s="25"/>
      <c r="AW751" s="25"/>
      <c r="AX751" s="25"/>
      <c r="AY751" s="25"/>
      <c r="AZ751" s="25"/>
      <c r="BA751" s="25"/>
      <c r="BB751" s="25"/>
      <c r="BC751" s="25"/>
      <c r="BD751" s="26"/>
      <c r="BE751" s="26"/>
      <c r="BF751" s="26"/>
      <c r="BG751" s="26"/>
      <c r="BH751" s="26"/>
      <c r="BI751" s="26"/>
    </row>
    <row r="752" spans="1:61" ht="14.25" customHeight="1" x14ac:dyDescent="0.25">
      <c r="A752" s="25"/>
      <c r="B752" s="25"/>
      <c r="C752" s="25"/>
      <c r="D752" s="25"/>
      <c r="E752" s="25"/>
      <c r="F752" s="25"/>
      <c r="G752" s="25"/>
      <c r="H752" s="25"/>
      <c r="I752" s="25"/>
      <c r="J752" s="25"/>
      <c r="K752" s="25"/>
      <c r="L752" s="25"/>
      <c r="M752" s="25"/>
      <c r="N752" s="25"/>
      <c r="O752" s="25"/>
      <c r="P752" s="25"/>
      <c r="Q752" s="25"/>
      <c r="R752" s="25"/>
      <c r="S752" s="25"/>
      <c r="T752" s="25"/>
      <c r="U752" s="25"/>
      <c r="V752" s="27"/>
      <c r="W752" s="27"/>
      <c r="X752" s="30"/>
      <c r="Y752" s="30"/>
      <c r="Z752" s="26"/>
      <c r="AA752" s="26"/>
      <c r="AB752" s="26"/>
      <c r="AC752" s="26"/>
      <c r="AD752" s="26"/>
      <c r="AE752" s="26"/>
      <c r="AF752" s="26"/>
      <c r="AG752" s="25"/>
      <c r="AH752" s="25"/>
      <c r="AI752" s="25"/>
      <c r="AJ752" s="25"/>
      <c r="AK752" s="25"/>
      <c r="AL752" s="25"/>
      <c r="AM752" s="25"/>
      <c r="AN752" s="25"/>
      <c r="AO752" s="25"/>
      <c r="AP752" s="25"/>
      <c r="AQ752" s="25"/>
      <c r="AR752" s="25"/>
      <c r="AS752" s="25"/>
      <c r="AT752" s="25"/>
      <c r="AU752" s="25"/>
      <c r="AV752" s="25"/>
      <c r="AW752" s="25"/>
      <c r="AX752" s="25"/>
      <c r="AY752" s="25"/>
      <c r="AZ752" s="25"/>
      <c r="BA752" s="25"/>
      <c r="BB752" s="25"/>
      <c r="BC752" s="25"/>
      <c r="BD752" s="26"/>
      <c r="BE752" s="26"/>
      <c r="BF752" s="26"/>
      <c r="BG752" s="26"/>
      <c r="BH752" s="26"/>
      <c r="BI752" s="26"/>
    </row>
    <row r="753" spans="1:61" ht="14.25" customHeight="1" x14ac:dyDescent="0.25">
      <c r="A753" s="25"/>
      <c r="B753" s="25"/>
      <c r="C753" s="25"/>
      <c r="D753" s="25"/>
      <c r="E753" s="25"/>
      <c r="F753" s="25"/>
      <c r="G753" s="25"/>
      <c r="H753" s="25"/>
      <c r="I753" s="25"/>
      <c r="J753" s="25"/>
      <c r="K753" s="25"/>
      <c r="L753" s="25"/>
      <c r="M753" s="25"/>
      <c r="N753" s="25"/>
      <c r="O753" s="25"/>
      <c r="P753" s="25"/>
      <c r="Q753" s="25"/>
      <c r="R753" s="25"/>
      <c r="S753" s="25"/>
      <c r="T753" s="25"/>
      <c r="U753" s="25"/>
      <c r="V753" s="27"/>
      <c r="W753" s="27"/>
      <c r="X753" s="30"/>
      <c r="Y753" s="30"/>
      <c r="Z753" s="26"/>
      <c r="AA753" s="26"/>
      <c r="AB753" s="26"/>
      <c r="AC753" s="26"/>
      <c r="AD753" s="26"/>
      <c r="AE753" s="26"/>
      <c r="AF753" s="26"/>
      <c r="AG753" s="25"/>
      <c r="AH753" s="25"/>
      <c r="AI753" s="25"/>
      <c r="AJ753" s="25"/>
      <c r="AK753" s="25"/>
      <c r="AL753" s="25"/>
      <c r="AM753" s="25"/>
      <c r="AN753" s="25"/>
      <c r="AO753" s="25"/>
      <c r="AP753" s="25"/>
      <c r="AQ753" s="25"/>
      <c r="AR753" s="25"/>
      <c r="AS753" s="25"/>
      <c r="AT753" s="25"/>
      <c r="AU753" s="25"/>
      <c r="AV753" s="25"/>
      <c r="AW753" s="25"/>
      <c r="AX753" s="25"/>
      <c r="AY753" s="25"/>
      <c r="AZ753" s="25"/>
      <c r="BA753" s="25"/>
      <c r="BB753" s="25"/>
      <c r="BC753" s="25"/>
      <c r="BD753" s="26"/>
      <c r="BE753" s="26"/>
      <c r="BF753" s="26"/>
      <c r="BG753" s="26"/>
      <c r="BH753" s="26"/>
      <c r="BI753" s="26"/>
    </row>
    <row r="754" spans="1:61" ht="14.25" customHeight="1" x14ac:dyDescent="0.25">
      <c r="A754" s="25"/>
      <c r="B754" s="25"/>
      <c r="C754" s="25"/>
      <c r="D754" s="25"/>
      <c r="E754" s="25"/>
      <c r="F754" s="25"/>
      <c r="G754" s="25"/>
      <c r="H754" s="25"/>
      <c r="I754" s="25"/>
      <c r="J754" s="25"/>
      <c r="K754" s="25"/>
      <c r="L754" s="25"/>
      <c r="M754" s="25"/>
      <c r="N754" s="25"/>
      <c r="O754" s="25"/>
      <c r="P754" s="25"/>
      <c r="Q754" s="25"/>
      <c r="R754" s="25"/>
      <c r="S754" s="25"/>
      <c r="T754" s="25"/>
      <c r="U754" s="25"/>
      <c r="V754" s="27"/>
      <c r="W754" s="27"/>
      <c r="X754" s="30"/>
      <c r="Y754" s="30"/>
      <c r="Z754" s="26"/>
      <c r="AA754" s="26"/>
      <c r="AB754" s="26"/>
      <c r="AC754" s="26"/>
      <c r="AD754" s="26"/>
      <c r="AE754" s="26"/>
      <c r="AF754" s="26"/>
      <c r="AG754" s="25"/>
      <c r="AH754" s="25"/>
      <c r="AI754" s="25"/>
      <c r="AJ754" s="25"/>
      <c r="AK754" s="25"/>
      <c r="AL754" s="25"/>
      <c r="AM754" s="25"/>
      <c r="AN754" s="25"/>
      <c r="AO754" s="25"/>
      <c r="AP754" s="25"/>
      <c r="AQ754" s="25"/>
      <c r="AR754" s="25"/>
      <c r="AS754" s="25"/>
      <c r="AT754" s="25"/>
      <c r="AU754" s="25"/>
      <c r="AV754" s="25"/>
      <c r="AW754" s="25"/>
      <c r="AX754" s="25"/>
      <c r="AY754" s="25"/>
      <c r="AZ754" s="25"/>
      <c r="BA754" s="25"/>
      <c r="BB754" s="25"/>
      <c r="BC754" s="25"/>
      <c r="BD754" s="26"/>
      <c r="BE754" s="26"/>
      <c r="BF754" s="26"/>
      <c r="BG754" s="26"/>
      <c r="BH754" s="26"/>
      <c r="BI754" s="26"/>
    </row>
    <row r="755" spans="1:61" ht="14.25" customHeight="1" x14ac:dyDescent="0.25">
      <c r="A755" s="25"/>
      <c r="B755" s="25"/>
      <c r="C755" s="25"/>
      <c r="D755" s="25"/>
      <c r="E755" s="25"/>
      <c r="F755" s="25"/>
      <c r="G755" s="25"/>
      <c r="H755" s="25"/>
      <c r="I755" s="25"/>
      <c r="J755" s="25"/>
      <c r="K755" s="25"/>
      <c r="L755" s="25"/>
      <c r="M755" s="25"/>
      <c r="N755" s="25"/>
      <c r="O755" s="25"/>
      <c r="P755" s="25"/>
      <c r="Q755" s="25"/>
      <c r="R755" s="25"/>
      <c r="S755" s="25"/>
      <c r="T755" s="25"/>
      <c r="U755" s="25"/>
      <c r="V755" s="27"/>
      <c r="W755" s="27"/>
      <c r="X755" s="30"/>
      <c r="Y755" s="30"/>
      <c r="Z755" s="26"/>
      <c r="AA755" s="26"/>
      <c r="AB755" s="26"/>
      <c r="AC755" s="26"/>
      <c r="AD755" s="26"/>
      <c r="AE755" s="26"/>
      <c r="AF755" s="26"/>
      <c r="AG755" s="25"/>
      <c r="AH755" s="25"/>
      <c r="AI755" s="25"/>
      <c r="AJ755" s="25"/>
      <c r="AK755" s="25"/>
      <c r="AL755" s="25"/>
      <c r="AM755" s="25"/>
      <c r="AN755" s="25"/>
      <c r="AO755" s="25"/>
      <c r="AP755" s="25"/>
      <c r="AQ755" s="25"/>
      <c r="AR755" s="25"/>
      <c r="AS755" s="25"/>
      <c r="AT755" s="25"/>
      <c r="AU755" s="25"/>
      <c r="AV755" s="25"/>
      <c r="AW755" s="25"/>
      <c r="AX755" s="25"/>
      <c r="AY755" s="25"/>
      <c r="AZ755" s="25"/>
      <c r="BA755" s="25"/>
      <c r="BB755" s="25"/>
      <c r="BC755" s="25"/>
      <c r="BD755" s="26"/>
      <c r="BE755" s="26"/>
      <c r="BF755" s="26"/>
      <c r="BG755" s="26"/>
      <c r="BH755" s="26"/>
      <c r="BI755" s="26"/>
    </row>
    <row r="756" spans="1:61" ht="14.25" customHeight="1" x14ac:dyDescent="0.25">
      <c r="A756" s="25"/>
      <c r="B756" s="25"/>
      <c r="C756" s="25"/>
      <c r="D756" s="25"/>
      <c r="E756" s="25"/>
      <c r="F756" s="25"/>
      <c r="G756" s="25"/>
      <c r="H756" s="25"/>
      <c r="I756" s="25"/>
      <c r="J756" s="25"/>
      <c r="K756" s="25"/>
      <c r="L756" s="25"/>
      <c r="M756" s="25"/>
      <c r="N756" s="25"/>
      <c r="O756" s="25"/>
      <c r="P756" s="25"/>
      <c r="Q756" s="25"/>
      <c r="R756" s="25"/>
      <c r="S756" s="25"/>
      <c r="T756" s="25"/>
      <c r="U756" s="25"/>
      <c r="V756" s="27"/>
      <c r="W756" s="27"/>
      <c r="X756" s="30"/>
      <c r="Y756" s="30"/>
      <c r="Z756" s="26"/>
      <c r="AA756" s="26"/>
      <c r="AB756" s="26"/>
      <c r="AC756" s="26"/>
      <c r="AD756" s="26"/>
      <c r="AE756" s="26"/>
      <c r="AF756" s="26"/>
      <c r="AG756" s="25"/>
      <c r="AH756" s="25"/>
      <c r="AI756" s="25"/>
      <c r="AJ756" s="25"/>
      <c r="AK756" s="25"/>
      <c r="AL756" s="25"/>
      <c r="AM756" s="25"/>
      <c r="AN756" s="25"/>
      <c r="AO756" s="25"/>
      <c r="AP756" s="25"/>
      <c r="AQ756" s="25"/>
      <c r="AR756" s="25"/>
      <c r="AS756" s="25"/>
      <c r="AT756" s="25"/>
      <c r="AU756" s="25"/>
      <c r="AV756" s="25"/>
      <c r="AW756" s="25"/>
      <c r="AX756" s="25"/>
      <c r="AY756" s="25"/>
      <c r="AZ756" s="25"/>
      <c r="BA756" s="25"/>
      <c r="BB756" s="25"/>
      <c r="BC756" s="25"/>
      <c r="BD756" s="26"/>
      <c r="BE756" s="26"/>
      <c r="BF756" s="26"/>
      <c r="BG756" s="26"/>
      <c r="BH756" s="26"/>
      <c r="BI756" s="26"/>
    </row>
    <row r="757" spans="1:61" ht="14.25" customHeight="1" x14ac:dyDescent="0.25">
      <c r="A757" s="25"/>
      <c r="B757" s="25"/>
      <c r="C757" s="25"/>
      <c r="D757" s="25"/>
      <c r="E757" s="25"/>
      <c r="F757" s="25"/>
      <c r="G757" s="25"/>
      <c r="H757" s="25"/>
      <c r="I757" s="25"/>
      <c r="J757" s="25"/>
      <c r="K757" s="25"/>
      <c r="L757" s="25"/>
      <c r="M757" s="25"/>
      <c r="N757" s="25"/>
      <c r="O757" s="25"/>
      <c r="P757" s="25"/>
      <c r="Q757" s="25"/>
      <c r="R757" s="25"/>
      <c r="S757" s="25"/>
      <c r="T757" s="25"/>
      <c r="U757" s="25"/>
      <c r="V757" s="27"/>
      <c r="W757" s="27"/>
      <c r="X757" s="30"/>
      <c r="Y757" s="30"/>
      <c r="Z757" s="26"/>
      <c r="AA757" s="26"/>
      <c r="AB757" s="26"/>
      <c r="AC757" s="26"/>
      <c r="AD757" s="26"/>
      <c r="AE757" s="26"/>
      <c r="AF757" s="26"/>
      <c r="AG757" s="25"/>
      <c r="AH757" s="25"/>
      <c r="AI757" s="25"/>
      <c r="AJ757" s="25"/>
      <c r="AK757" s="25"/>
      <c r="AL757" s="25"/>
      <c r="AM757" s="25"/>
      <c r="AN757" s="25"/>
      <c r="AO757" s="25"/>
      <c r="AP757" s="25"/>
      <c r="AQ757" s="25"/>
      <c r="AR757" s="25"/>
      <c r="AS757" s="25"/>
      <c r="AT757" s="25"/>
      <c r="AU757" s="25"/>
      <c r="AV757" s="25"/>
      <c r="AW757" s="25"/>
      <c r="AX757" s="25"/>
      <c r="AY757" s="25"/>
      <c r="AZ757" s="25"/>
      <c r="BA757" s="25"/>
      <c r="BB757" s="25"/>
      <c r="BC757" s="25"/>
      <c r="BD757" s="26"/>
      <c r="BE757" s="26"/>
      <c r="BF757" s="26"/>
      <c r="BG757" s="26"/>
      <c r="BH757" s="26"/>
      <c r="BI757" s="26"/>
    </row>
    <row r="758" spans="1:61" ht="14.25" customHeight="1" x14ac:dyDescent="0.25">
      <c r="A758" s="25"/>
      <c r="B758" s="25"/>
      <c r="C758" s="25"/>
      <c r="D758" s="25"/>
      <c r="E758" s="25"/>
      <c r="F758" s="25"/>
      <c r="G758" s="25"/>
      <c r="H758" s="25"/>
      <c r="I758" s="25"/>
      <c r="J758" s="25"/>
      <c r="K758" s="25"/>
      <c r="L758" s="25"/>
      <c r="M758" s="25"/>
      <c r="N758" s="25"/>
      <c r="O758" s="25"/>
      <c r="P758" s="25"/>
      <c r="Q758" s="25"/>
      <c r="R758" s="25"/>
      <c r="S758" s="25"/>
      <c r="T758" s="25"/>
      <c r="U758" s="25"/>
      <c r="V758" s="27"/>
      <c r="W758" s="27"/>
      <c r="X758" s="30"/>
      <c r="Y758" s="30"/>
      <c r="Z758" s="26"/>
      <c r="AA758" s="26"/>
      <c r="AB758" s="26"/>
      <c r="AC758" s="26"/>
      <c r="AD758" s="26"/>
      <c r="AE758" s="26"/>
      <c r="AF758" s="26"/>
      <c r="AG758" s="25"/>
      <c r="AH758" s="25"/>
      <c r="AI758" s="25"/>
      <c r="AJ758" s="25"/>
      <c r="AK758" s="25"/>
      <c r="AL758" s="25"/>
      <c r="AM758" s="25"/>
      <c r="AN758" s="25"/>
      <c r="AO758" s="25"/>
      <c r="AP758" s="25"/>
      <c r="AQ758" s="25"/>
      <c r="AR758" s="25"/>
      <c r="AS758" s="25"/>
      <c r="AT758" s="25"/>
      <c r="AU758" s="25"/>
      <c r="AV758" s="25"/>
      <c r="AW758" s="25"/>
      <c r="AX758" s="25"/>
      <c r="AY758" s="25"/>
      <c r="AZ758" s="25"/>
      <c r="BA758" s="25"/>
      <c r="BB758" s="25"/>
      <c r="BC758" s="25"/>
      <c r="BD758" s="26"/>
      <c r="BE758" s="26"/>
      <c r="BF758" s="26"/>
      <c r="BG758" s="26"/>
      <c r="BH758" s="26"/>
      <c r="BI758" s="26"/>
    </row>
    <row r="759" spans="1:61" ht="14.25" customHeight="1" x14ac:dyDescent="0.25">
      <c r="A759" s="25"/>
      <c r="B759" s="25"/>
      <c r="C759" s="25"/>
      <c r="D759" s="25"/>
      <c r="E759" s="25"/>
      <c r="F759" s="25"/>
      <c r="G759" s="25"/>
      <c r="H759" s="25"/>
      <c r="I759" s="25"/>
      <c r="J759" s="25"/>
      <c r="K759" s="25"/>
      <c r="L759" s="25"/>
      <c r="M759" s="25"/>
      <c r="N759" s="25"/>
      <c r="O759" s="25"/>
      <c r="P759" s="25"/>
      <c r="Q759" s="25"/>
      <c r="R759" s="25"/>
      <c r="S759" s="25"/>
      <c r="T759" s="25"/>
      <c r="U759" s="25"/>
      <c r="V759" s="27"/>
      <c r="W759" s="27"/>
      <c r="X759" s="30"/>
      <c r="Y759" s="30"/>
      <c r="Z759" s="26"/>
      <c r="AA759" s="26"/>
      <c r="AB759" s="26"/>
      <c r="AC759" s="26"/>
      <c r="AD759" s="26"/>
      <c r="AE759" s="26"/>
      <c r="AF759" s="26"/>
      <c r="AG759" s="25"/>
      <c r="AH759" s="25"/>
      <c r="AI759" s="25"/>
      <c r="AJ759" s="25"/>
      <c r="AK759" s="25"/>
      <c r="AL759" s="25"/>
      <c r="AM759" s="25"/>
      <c r="AN759" s="25"/>
      <c r="AO759" s="25"/>
      <c r="AP759" s="25"/>
      <c r="AQ759" s="25"/>
      <c r="AR759" s="25"/>
      <c r="AS759" s="25"/>
      <c r="AT759" s="25"/>
      <c r="AU759" s="25"/>
      <c r="AV759" s="25"/>
      <c r="AW759" s="25"/>
      <c r="AX759" s="25"/>
      <c r="AY759" s="25"/>
      <c r="AZ759" s="25"/>
      <c r="BA759" s="25"/>
      <c r="BB759" s="25"/>
      <c r="BC759" s="25"/>
      <c r="BD759" s="26"/>
      <c r="BE759" s="26"/>
      <c r="BF759" s="26"/>
      <c r="BG759" s="26"/>
      <c r="BH759" s="26"/>
      <c r="BI759" s="26"/>
    </row>
    <row r="760" spans="1:61" ht="14.25" customHeight="1" x14ac:dyDescent="0.25">
      <c r="A760" s="25"/>
      <c r="B760" s="25"/>
      <c r="C760" s="25"/>
      <c r="D760" s="25"/>
      <c r="E760" s="25"/>
      <c r="F760" s="25"/>
      <c r="G760" s="25"/>
      <c r="H760" s="25"/>
      <c r="I760" s="25"/>
      <c r="J760" s="25"/>
      <c r="K760" s="25"/>
      <c r="L760" s="25"/>
      <c r="M760" s="25"/>
      <c r="N760" s="25"/>
      <c r="O760" s="25"/>
      <c r="P760" s="25"/>
      <c r="Q760" s="25"/>
      <c r="R760" s="25"/>
      <c r="S760" s="25"/>
      <c r="T760" s="25"/>
      <c r="U760" s="25"/>
      <c r="V760" s="27"/>
      <c r="W760" s="27"/>
      <c r="X760" s="30"/>
      <c r="Y760" s="30"/>
      <c r="Z760" s="26"/>
      <c r="AA760" s="26"/>
      <c r="AB760" s="26"/>
      <c r="AC760" s="26"/>
      <c r="AD760" s="26"/>
      <c r="AE760" s="26"/>
      <c r="AF760" s="26"/>
      <c r="AG760" s="25"/>
      <c r="AH760" s="25"/>
      <c r="AI760" s="25"/>
      <c r="AJ760" s="25"/>
      <c r="AK760" s="25"/>
      <c r="AL760" s="25"/>
      <c r="AM760" s="25"/>
      <c r="AN760" s="25"/>
      <c r="AO760" s="25"/>
      <c r="AP760" s="25"/>
      <c r="AQ760" s="25"/>
      <c r="AR760" s="25"/>
      <c r="AS760" s="25"/>
      <c r="AT760" s="25"/>
      <c r="AU760" s="25"/>
      <c r="AV760" s="25"/>
      <c r="AW760" s="25"/>
      <c r="AX760" s="25"/>
      <c r="AY760" s="25"/>
      <c r="AZ760" s="25"/>
      <c r="BA760" s="25"/>
      <c r="BB760" s="25"/>
      <c r="BC760" s="25"/>
      <c r="BD760" s="26"/>
      <c r="BE760" s="26"/>
      <c r="BF760" s="26"/>
      <c r="BG760" s="26"/>
      <c r="BH760" s="26"/>
      <c r="BI760" s="26"/>
    </row>
    <row r="761" spans="1:61" ht="14.25" customHeight="1" x14ac:dyDescent="0.25">
      <c r="A761" s="25"/>
      <c r="B761" s="25"/>
      <c r="C761" s="25"/>
      <c r="D761" s="25"/>
      <c r="E761" s="25"/>
      <c r="F761" s="25"/>
      <c r="G761" s="25"/>
      <c r="H761" s="25"/>
      <c r="I761" s="25"/>
      <c r="J761" s="25"/>
      <c r="K761" s="25"/>
      <c r="L761" s="25"/>
      <c r="M761" s="25"/>
      <c r="N761" s="25"/>
      <c r="O761" s="25"/>
      <c r="P761" s="25"/>
      <c r="Q761" s="25"/>
      <c r="R761" s="25"/>
      <c r="S761" s="25"/>
      <c r="T761" s="25"/>
      <c r="U761" s="25"/>
      <c r="V761" s="27"/>
      <c r="W761" s="27"/>
      <c r="X761" s="30"/>
      <c r="Y761" s="30"/>
      <c r="Z761" s="26"/>
      <c r="AA761" s="26"/>
      <c r="AB761" s="26"/>
      <c r="AC761" s="26"/>
      <c r="AD761" s="26"/>
      <c r="AE761" s="26"/>
      <c r="AF761" s="26"/>
      <c r="AG761" s="25"/>
      <c r="AH761" s="25"/>
      <c r="AI761" s="25"/>
      <c r="AJ761" s="25"/>
      <c r="AK761" s="25"/>
      <c r="AL761" s="25"/>
      <c r="AM761" s="25"/>
      <c r="AN761" s="25"/>
      <c r="AO761" s="25"/>
      <c r="AP761" s="25"/>
      <c r="AQ761" s="25"/>
      <c r="AR761" s="25"/>
      <c r="AS761" s="25"/>
      <c r="AT761" s="25"/>
      <c r="AU761" s="25"/>
      <c r="AV761" s="25"/>
      <c r="AW761" s="25"/>
      <c r="AX761" s="25"/>
      <c r="AY761" s="25"/>
      <c r="AZ761" s="25"/>
      <c r="BA761" s="25"/>
      <c r="BB761" s="25"/>
      <c r="BC761" s="25"/>
      <c r="BD761" s="26"/>
      <c r="BE761" s="26"/>
      <c r="BF761" s="26"/>
      <c r="BG761" s="26"/>
      <c r="BH761" s="26"/>
      <c r="BI761" s="26"/>
    </row>
    <row r="762" spans="1:61" ht="14.25" customHeight="1" x14ac:dyDescent="0.25">
      <c r="A762" s="25"/>
      <c r="B762" s="25"/>
      <c r="C762" s="25"/>
      <c r="D762" s="25"/>
      <c r="E762" s="25"/>
      <c r="F762" s="25"/>
      <c r="G762" s="25"/>
      <c r="H762" s="25"/>
      <c r="I762" s="25"/>
      <c r="J762" s="25"/>
      <c r="K762" s="25"/>
      <c r="L762" s="25"/>
      <c r="M762" s="25"/>
      <c r="N762" s="25"/>
      <c r="O762" s="25"/>
      <c r="P762" s="25"/>
      <c r="Q762" s="25"/>
      <c r="R762" s="25"/>
      <c r="S762" s="25"/>
      <c r="T762" s="25"/>
      <c r="U762" s="25"/>
      <c r="V762" s="27"/>
      <c r="W762" s="27"/>
      <c r="X762" s="30"/>
      <c r="Y762" s="30"/>
      <c r="Z762" s="26"/>
      <c r="AA762" s="26"/>
      <c r="AB762" s="26"/>
      <c r="AC762" s="26"/>
      <c r="AD762" s="26"/>
      <c r="AE762" s="26"/>
      <c r="AF762" s="26"/>
      <c r="AG762" s="25"/>
      <c r="AH762" s="25"/>
      <c r="AI762" s="25"/>
      <c r="AJ762" s="25"/>
      <c r="AK762" s="25"/>
      <c r="AL762" s="25"/>
      <c r="AM762" s="25"/>
      <c r="AN762" s="25"/>
      <c r="AO762" s="25"/>
      <c r="AP762" s="25"/>
      <c r="AQ762" s="25"/>
      <c r="AR762" s="25"/>
      <c r="AS762" s="25"/>
      <c r="AT762" s="25"/>
      <c r="AU762" s="25"/>
      <c r="AV762" s="25"/>
      <c r="AW762" s="25"/>
      <c r="AX762" s="25"/>
      <c r="AY762" s="25"/>
      <c r="AZ762" s="25"/>
      <c r="BA762" s="25"/>
      <c r="BB762" s="25"/>
      <c r="BC762" s="25"/>
      <c r="BD762" s="26"/>
      <c r="BE762" s="26"/>
      <c r="BF762" s="26"/>
      <c r="BG762" s="26"/>
      <c r="BH762" s="26"/>
      <c r="BI762" s="26"/>
    </row>
    <row r="763" spans="1:61" ht="14.25" customHeight="1" x14ac:dyDescent="0.25">
      <c r="A763" s="25"/>
      <c r="B763" s="25"/>
      <c r="C763" s="25"/>
      <c r="D763" s="25"/>
      <c r="E763" s="25"/>
      <c r="F763" s="25"/>
      <c r="G763" s="25"/>
      <c r="H763" s="25"/>
      <c r="I763" s="25"/>
      <c r="J763" s="25"/>
      <c r="K763" s="25"/>
      <c r="L763" s="25"/>
      <c r="M763" s="25"/>
      <c r="N763" s="25"/>
      <c r="O763" s="25"/>
      <c r="P763" s="25"/>
      <c r="Q763" s="25"/>
      <c r="R763" s="25"/>
      <c r="S763" s="25"/>
      <c r="T763" s="25"/>
      <c r="U763" s="25"/>
      <c r="V763" s="27"/>
      <c r="W763" s="27"/>
      <c r="X763" s="30"/>
      <c r="Y763" s="30"/>
      <c r="Z763" s="26"/>
      <c r="AA763" s="26"/>
      <c r="AB763" s="26"/>
      <c r="AC763" s="26"/>
      <c r="AD763" s="26"/>
      <c r="AE763" s="26"/>
      <c r="AF763" s="26"/>
      <c r="AG763" s="25"/>
      <c r="AH763" s="25"/>
      <c r="AI763" s="25"/>
      <c r="AJ763" s="25"/>
      <c r="AK763" s="25"/>
      <c r="AL763" s="25"/>
      <c r="AM763" s="25"/>
      <c r="AN763" s="25"/>
      <c r="AO763" s="25"/>
      <c r="AP763" s="25"/>
      <c r="AQ763" s="25"/>
      <c r="AR763" s="25"/>
      <c r="AS763" s="25"/>
      <c r="AT763" s="25"/>
      <c r="AU763" s="25"/>
      <c r="AV763" s="25"/>
      <c r="AW763" s="25"/>
      <c r="AX763" s="25"/>
      <c r="AY763" s="25"/>
      <c r="AZ763" s="25"/>
      <c r="BA763" s="25"/>
      <c r="BB763" s="25"/>
      <c r="BC763" s="25"/>
      <c r="BD763" s="26"/>
      <c r="BE763" s="26"/>
      <c r="BF763" s="26"/>
      <c r="BG763" s="26"/>
      <c r="BH763" s="26"/>
      <c r="BI763" s="26"/>
    </row>
    <row r="764" spans="1:61" ht="14.25" customHeight="1" x14ac:dyDescent="0.25">
      <c r="A764" s="25"/>
      <c r="B764" s="25"/>
      <c r="C764" s="25"/>
      <c r="D764" s="25"/>
      <c r="E764" s="25"/>
      <c r="F764" s="25"/>
      <c r="G764" s="25"/>
      <c r="H764" s="25"/>
      <c r="I764" s="25"/>
      <c r="J764" s="25"/>
      <c r="K764" s="25"/>
      <c r="L764" s="25"/>
      <c r="M764" s="25"/>
      <c r="N764" s="25"/>
      <c r="O764" s="25"/>
      <c r="P764" s="25"/>
      <c r="Q764" s="25"/>
      <c r="R764" s="25"/>
      <c r="S764" s="25"/>
      <c r="T764" s="25"/>
      <c r="U764" s="25"/>
      <c r="V764" s="27"/>
      <c r="W764" s="27"/>
      <c r="X764" s="30"/>
      <c r="Y764" s="30"/>
      <c r="Z764" s="26"/>
      <c r="AA764" s="26"/>
      <c r="AB764" s="26"/>
      <c r="AC764" s="26"/>
      <c r="AD764" s="26"/>
      <c r="AE764" s="26"/>
      <c r="AF764" s="26"/>
      <c r="AG764" s="25"/>
      <c r="AH764" s="25"/>
      <c r="AI764" s="25"/>
      <c r="AJ764" s="25"/>
      <c r="AK764" s="25"/>
      <c r="AL764" s="25"/>
      <c r="AM764" s="25"/>
      <c r="AN764" s="25"/>
      <c r="AO764" s="25"/>
      <c r="AP764" s="25"/>
      <c r="AQ764" s="25"/>
      <c r="AR764" s="25"/>
      <c r="AS764" s="25"/>
      <c r="AT764" s="25"/>
      <c r="AU764" s="25"/>
      <c r="AV764" s="25"/>
      <c r="AW764" s="25"/>
      <c r="AX764" s="25"/>
      <c r="AY764" s="25"/>
      <c r="AZ764" s="25"/>
      <c r="BA764" s="25"/>
      <c r="BB764" s="25"/>
      <c r="BC764" s="25"/>
      <c r="BD764" s="26"/>
      <c r="BE764" s="26"/>
      <c r="BF764" s="26"/>
      <c r="BG764" s="26"/>
      <c r="BH764" s="26"/>
      <c r="BI764" s="26"/>
    </row>
    <row r="765" spans="1:61" ht="14.25" customHeight="1" x14ac:dyDescent="0.25">
      <c r="A765" s="25"/>
      <c r="B765" s="25"/>
      <c r="C765" s="25"/>
      <c r="D765" s="25"/>
      <c r="E765" s="25"/>
      <c r="F765" s="25"/>
      <c r="G765" s="25"/>
      <c r="H765" s="25"/>
      <c r="I765" s="25"/>
      <c r="J765" s="25"/>
      <c r="K765" s="25"/>
      <c r="L765" s="25"/>
      <c r="M765" s="25"/>
      <c r="N765" s="25"/>
      <c r="O765" s="25"/>
      <c r="P765" s="25"/>
      <c r="Q765" s="25"/>
      <c r="R765" s="25"/>
      <c r="S765" s="25"/>
      <c r="T765" s="25"/>
      <c r="U765" s="25"/>
      <c r="V765" s="27"/>
      <c r="W765" s="27"/>
      <c r="X765" s="30"/>
      <c r="Y765" s="30"/>
      <c r="Z765" s="26"/>
      <c r="AA765" s="26"/>
      <c r="AB765" s="26"/>
      <c r="AC765" s="26"/>
      <c r="AD765" s="26"/>
      <c r="AE765" s="26"/>
      <c r="AF765" s="26"/>
      <c r="AG765" s="25"/>
      <c r="AH765" s="25"/>
      <c r="AI765" s="25"/>
      <c r="AJ765" s="25"/>
      <c r="AK765" s="25"/>
      <c r="AL765" s="25"/>
      <c r="AM765" s="25"/>
      <c r="AN765" s="25"/>
      <c r="AO765" s="25"/>
      <c r="AP765" s="25"/>
      <c r="AQ765" s="25"/>
      <c r="AR765" s="25"/>
      <c r="AS765" s="25"/>
      <c r="AT765" s="25"/>
      <c r="AU765" s="25"/>
      <c r="AV765" s="25"/>
      <c r="AW765" s="25"/>
      <c r="AX765" s="25"/>
      <c r="AY765" s="25"/>
      <c r="AZ765" s="25"/>
      <c r="BA765" s="25"/>
      <c r="BB765" s="25"/>
      <c r="BC765" s="25"/>
      <c r="BD765" s="26"/>
      <c r="BE765" s="26"/>
      <c r="BF765" s="26"/>
      <c r="BG765" s="26"/>
      <c r="BH765" s="26"/>
      <c r="BI765" s="26"/>
    </row>
    <row r="766" spans="1:61" ht="14.25" customHeight="1" x14ac:dyDescent="0.25">
      <c r="A766" s="25"/>
      <c r="B766" s="25"/>
      <c r="C766" s="25"/>
      <c r="D766" s="25"/>
      <c r="E766" s="25"/>
      <c r="F766" s="25"/>
      <c r="G766" s="25"/>
      <c r="H766" s="25"/>
      <c r="I766" s="25"/>
      <c r="J766" s="25"/>
      <c r="K766" s="25"/>
      <c r="L766" s="25"/>
      <c r="M766" s="25"/>
      <c r="N766" s="25"/>
      <c r="O766" s="25"/>
      <c r="P766" s="25"/>
      <c r="Q766" s="25"/>
      <c r="R766" s="25"/>
      <c r="S766" s="25"/>
      <c r="T766" s="25"/>
      <c r="U766" s="25"/>
      <c r="V766" s="27"/>
      <c r="W766" s="27"/>
      <c r="X766" s="30"/>
      <c r="Y766" s="30"/>
      <c r="Z766" s="26"/>
      <c r="AA766" s="26"/>
      <c r="AB766" s="26"/>
      <c r="AC766" s="26"/>
      <c r="AD766" s="26"/>
      <c r="AE766" s="26"/>
      <c r="AF766" s="26"/>
      <c r="AG766" s="25"/>
      <c r="AH766" s="25"/>
      <c r="AI766" s="25"/>
      <c r="AJ766" s="25"/>
      <c r="AK766" s="25"/>
      <c r="AL766" s="25"/>
      <c r="AM766" s="25"/>
      <c r="AN766" s="25"/>
      <c r="AO766" s="25"/>
      <c r="AP766" s="25"/>
      <c r="AQ766" s="25"/>
      <c r="AR766" s="25"/>
      <c r="AS766" s="25"/>
      <c r="AT766" s="25"/>
      <c r="AU766" s="25"/>
      <c r="AV766" s="25"/>
      <c r="AW766" s="25"/>
      <c r="AX766" s="25"/>
      <c r="AY766" s="25"/>
      <c r="AZ766" s="25"/>
      <c r="BA766" s="25"/>
      <c r="BB766" s="25"/>
      <c r="BC766" s="25"/>
      <c r="BD766" s="26"/>
      <c r="BE766" s="26"/>
      <c r="BF766" s="26"/>
      <c r="BG766" s="26"/>
      <c r="BH766" s="26"/>
      <c r="BI766" s="26"/>
    </row>
    <row r="767" spans="1:61" ht="14.25" customHeight="1" x14ac:dyDescent="0.25">
      <c r="A767" s="25"/>
      <c r="B767" s="25"/>
      <c r="C767" s="25"/>
      <c r="D767" s="25"/>
      <c r="E767" s="25"/>
      <c r="F767" s="25"/>
      <c r="G767" s="25"/>
      <c r="H767" s="25"/>
      <c r="I767" s="25"/>
      <c r="J767" s="25"/>
      <c r="K767" s="25"/>
      <c r="L767" s="25"/>
      <c r="M767" s="25"/>
      <c r="N767" s="25"/>
      <c r="O767" s="25"/>
      <c r="P767" s="25"/>
      <c r="Q767" s="25"/>
      <c r="R767" s="25"/>
      <c r="S767" s="25"/>
      <c r="T767" s="25"/>
      <c r="U767" s="25"/>
      <c r="V767" s="27"/>
      <c r="W767" s="27"/>
      <c r="X767" s="30"/>
      <c r="Y767" s="30"/>
      <c r="Z767" s="26"/>
      <c r="AA767" s="26"/>
      <c r="AB767" s="26"/>
      <c r="AC767" s="26"/>
      <c r="AD767" s="26"/>
      <c r="AE767" s="26"/>
      <c r="AF767" s="26"/>
      <c r="AG767" s="25"/>
      <c r="AH767" s="25"/>
      <c r="AI767" s="25"/>
      <c r="AJ767" s="25"/>
      <c r="AK767" s="25"/>
      <c r="AL767" s="25"/>
      <c r="AM767" s="25"/>
      <c r="AN767" s="25"/>
      <c r="AO767" s="25"/>
      <c r="AP767" s="25"/>
      <c r="AQ767" s="25"/>
      <c r="AR767" s="25"/>
      <c r="AS767" s="25"/>
      <c r="AT767" s="25"/>
      <c r="AU767" s="25"/>
      <c r="AV767" s="25"/>
      <c r="AW767" s="25"/>
      <c r="AX767" s="25"/>
      <c r="AY767" s="25"/>
      <c r="AZ767" s="25"/>
      <c r="BA767" s="25"/>
      <c r="BB767" s="25"/>
      <c r="BC767" s="25"/>
      <c r="BD767" s="26"/>
      <c r="BE767" s="26"/>
      <c r="BF767" s="26"/>
      <c r="BG767" s="26"/>
      <c r="BH767" s="26"/>
      <c r="BI767" s="26"/>
    </row>
    <row r="768" spans="1:61" ht="14.25" customHeight="1" x14ac:dyDescent="0.25">
      <c r="A768" s="25"/>
      <c r="B768" s="25"/>
      <c r="C768" s="25"/>
      <c r="D768" s="25"/>
      <c r="E768" s="25"/>
      <c r="F768" s="25"/>
      <c r="G768" s="25"/>
      <c r="H768" s="25"/>
      <c r="I768" s="25"/>
      <c r="J768" s="25"/>
      <c r="K768" s="25"/>
      <c r="L768" s="25"/>
      <c r="M768" s="25"/>
      <c r="N768" s="25"/>
      <c r="O768" s="25"/>
      <c r="P768" s="25"/>
      <c r="Q768" s="25"/>
      <c r="R768" s="25"/>
      <c r="S768" s="25"/>
      <c r="T768" s="25"/>
      <c r="U768" s="25"/>
      <c r="V768" s="27"/>
      <c r="W768" s="27"/>
      <c r="X768" s="30"/>
      <c r="Y768" s="30"/>
      <c r="Z768" s="26"/>
      <c r="AA768" s="26"/>
      <c r="AB768" s="26"/>
      <c r="AC768" s="26"/>
      <c r="AD768" s="26"/>
      <c r="AE768" s="26"/>
      <c r="AF768" s="26"/>
      <c r="AG768" s="25"/>
      <c r="AH768" s="25"/>
      <c r="AI768" s="25"/>
      <c r="AJ768" s="25"/>
      <c r="AK768" s="25"/>
      <c r="AL768" s="25"/>
      <c r="AM768" s="25"/>
      <c r="AN768" s="25"/>
      <c r="AO768" s="25"/>
      <c r="AP768" s="25"/>
      <c r="AQ768" s="25"/>
      <c r="AR768" s="25"/>
      <c r="AS768" s="25"/>
      <c r="AT768" s="25"/>
      <c r="AU768" s="25"/>
      <c r="AV768" s="25"/>
      <c r="AW768" s="25"/>
      <c r="AX768" s="25"/>
      <c r="AY768" s="25"/>
      <c r="AZ768" s="25"/>
      <c r="BA768" s="25"/>
      <c r="BB768" s="25"/>
      <c r="BC768" s="25"/>
      <c r="BD768" s="26"/>
      <c r="BE768" s="26"/>
      <c r="BF768" s="26"/>
      <c r="BG768" s="26"/>
      <c r="BH768" s="26"/>
      <c r="BI768" s="26"/>
    </row>
    <row r="769" spans="1:61" ht="14.25" customHeight="1" x14ac:dyDescent="0.25">
      <c r="A769" s="25"/>
      <c r="B769" s="25"/>
      <c r="C769" s="25"/>
      <c r="D769" s="25"/>
      <c r="E769" s="25"/>
      <c r="F769" s="25"/>
      <c r="G769" s="25"/>
      <c r="H769" s="25"/>
      <c r="I769" s="25"/>
      <c r="J769" s="25"/>
      <c r="K769" s="25"/>
      <c r="L769" s="25"/>
      <c r="M769" s="25"/>
      <c r="N769" s="25"/>
      <c r="O769" s="25"/>
      <c r="P769" s="25"/>
      <c r="Q769" s="25"/>
      <c r="R769" s="25"/>
      <c r="S769" s="25"/>
      <c r="T769" s="25"/>
      <c r="U769" s="25"/>
      <c r="V769" s="27"/>
      <c r="W769" s="27"/>
      <c r="X769" s="30"/>
      <c r="Y769" s="30"/>
      <c r="Z769" s="26"/>
      <c r="AA769" s="26"/>
      <c r="AB769" s="26"/>
      <c r="AC769" s="26"/>
      <c r="AD769" s="26"/>
      <c r="AE769" s="26"/>
      <c r="AF769" s="26"/>
      <c r="AG769" s="25"/>
      <c r="AH769" s="25"/>
      <c r="AI769" s="25"/>
      <c r="AJ769" s="25"/>
      <c r="AK769" s="25"/>
      <c r="AL769" s="25"/>
      <c r="AM769" s="25"/>
      <c r="AN769" s="25"/>
      <c r="AO769" s="25"/>
      <c r="AP769" s="25"/>
      <c r="AQ769" s="25"/>
      <c r="AR769" s="25"/>
      <c r="AS769" s="25"/>
      <c r="AT769" s="25"/>
      <c r="AU769" s="25"/>
      <c r="AV769" s="25"/>
      <c r="AW769" s="25"/>
      <c r="AX769" s="25"/>
      <c r="AY769" s="25"/>
      <c r="AZ769" s="25"/>
      <c r="BA769" s="25"/>
      <c r="BB769" s="25"/>
      <c r="BC769" s="25"/>
      <c r="BD769" s="26"/>
      <c r="BE769" s="26"/>
      <c r="BF769" s="26"/>
      <c r="BG769" s="26"/>
      <c r="BH769" s="26"/>
      <c r="BI769" s="26"/>
    </row>
    <row r="770" spans="1:61" ht="14.25" customHeight="1" x14ac:dyDescent="0.25">
      <c r="A770" s="25"/>
      <c r="B770" s="25"/>
      <c r="C770" s="25"/>
      <c r="D770" s="25"/>
      <c r="E770" s="25"/>
      <c r="F770" s="25"/>
      <c r="G770" s="25"/>
      <c r="H770" s="25"/>
      <c r="I770" s="25"/>
      <c r="J770" s="25"/>
      <c r="K770" s="25"/>
      <c r="L770" s="25"/>
      <c r="M770" s="25"/>
      <c r="N770" s="25"/>
      <c r="O770" s="25"/>
      <c r="P770" s="25"/>
      <c r="Q770" s="25"/>
      <c r="R770" s="25"/>
      <c r="S770" s="25"/>
      <c r="T770" s="25"/>
      <c r="U770" s="25"/>
      <c r="V770" s="27"/>
      <c r="W770" s="27"/>
      <c r="X770" s="30"/>
      <c r="Y770" s="30"/>
      <c r="Z770" s="26"/>
      <c r="AA770" s="26"/>
      <c r="AB770" s="26"/>
      <c r="AC770" s="26"/>
      <c r="AD770" s="26"/>
      <c r="AE770" s="26"/>
      <c r="AF770" s="26"/>
      <c r="AG770" s="25"/>
      <c r="AH770" s="25"/>
      <c r="AI770" s="25"/>
      <c r="AJ770" s="25"/>
      <c r="AK770" s="25"/>
      <c r="AL770" s="25"/>
      <c r="AM770" s="25"/>
      <c r="AN770" s="25"/>
      <c r="AO770" s="25"/>
      <c r="AP770" s="25"/>
      <c r="AQ770" s="25"/>
      <c r="AR770" s="25"/>
      <c r="AS770" s="25"/>
      <c r="AT770" s="25"/>
      <c r="AU770" s="25"/>
      <c r="AV770" s="25"/>
      <c r="AW770" s="25"/>
      <c r="AX770" s="25"/>
      <c r="AY770" s="25"/>
      <c r="AZ770" s="25"/>
      <c r="BA770" s="25"/>
      <c r="BB770" s="25"/>
      <c r="BC770" s="25"/>
      <c r="BD770" s="26"/>
      <c r="BE770" s="26"/>
      <c r="BF770" s="26"/>
      <c r="BG770" s="26"/>
      <c r="BH770" s="26"/>
      <c r="BI770" s="26"/>
    </row>
    <row r="771" spans="1:61" ht="14.25" customHeight="1" x14ac:dyDescent="0.25">
      <c r="A771" s="25"/>
      <c r="B771" s="25"/>
      <c r="C771" s="25"/>
      <c r="D771" s="25"/>
      <c r="E771" s="25"/>
      <c r="F771" s="25"/>
      <c r="G771" s="25"/>
      <c r="H771" s="25"/>
      <c r="I771" s="25"/>
      <c r="J771" s="25"/>
      <c r="K771" s="25"/>
      <c r="L771" s="25"/>
      <c r="M771" s="25"/>
      <c r="N771" s="25"/>
      <c r="O771" s="25"/>
      <c r="P771" s="25"/>
      <c r="Q771" s="25"/>
      <c r="R771" s="25"/>
      <c r="S771" s="25"/>
      <c r="T771" s="25"/>
      <c r="U771" s="25"/>
      <c r="V771" s="27"/>
      <c r="W771" s="27"/>
      <c r="X771" s="30"/>
      <c r="Y771" s="30"/>
      <c r="Z771" s="26"/>
      <c r="AA771" s="26"/>
      <c r="AB771" s="26"/>
      <c r="AC771" s="26"/>
      <c r="AD771" s="26"/>
      <c r="AE771" s="26"/>
      <c r="AF771" s="26"/>
      <c r="AG771" s="25"/>
      <c r="AH771" s="25"/>
      <c r="AI771" s="25"/>
      <c r="AJ771" s="25"/>
      <c r="AK771" s="25"/>
      <c r="AL771" s="25"/>
      <c r="AM771" s="25"/>
      <c r="AN771" s="25"/>
      <c r="AO771" s="25"/>
      <c r="AP771" s="25"/>
      <c r="AQ771" s="25"/>
      <c r="AR771" s="25"/>
      <c r="AS771" s="25"/>
      <c r="AT771" s="25"/>
      <c r="AU771" s="25"/>
      <c r="AV771" s="25"/>
      <c r="AW771" s="25"/>
      <c r="AX771" s="25"/>
      <c r="AY771" s="25"/>
      <c r="AZ771" s="25"/>
      <c r="BA771" s="25"/>
      <c r="BB771" s="25"/>
      <c r="BC771" s="25"/>
      <c r="BD771" s="26"/>
      <c r="BE771" s="26"/>
      <c r="BF771" s="26"/>
      <c r="BG771" s="26"/>
      <c r="BH771" s="26"/>
      <c r="BI771" s="26"/>
    </row>
    <row r="772" spans="1:61" ht="14.25" customHeight="1" x14ac:dyDescent="0.25">
      <c r="A772" s="25"/>
      <c r="B772" s="25"/>
      <c r="C772" s="25"/>
      <c r="D772" s="25"/>
      <c r="E772" s="25"/>
      <c r="F772" s="25"/>
      <c r="G772" s="25"/>
      <c r="H772" s="25"/>
      <c r="I772" s="25"/>
      <c r="J772" s="25"/>
      <c r="K772" s="25"/>
      <c r="L772" s="25"/>
      <c r="M772" s="25"/>
      <c r="N772" s="25"/>
      <c r="O772" s="25"/>
      <c r="P772" s="25"/>
      <c r="Q772" s="25"/>
      <c r="R772" s="25"/>
      <c r="S772" s="25"/>
      <c r="T772" s="25"/>
      <c r="U772" s="25"/>
      <c r="V772" s="27"/>
      <c r="W772" s="27"/>
      <c r="X772" s="30"/>
      <c r="Y772" s="30"/>
      <c r="Z772" s="26"/>
      <c r="AA772" s="26"/>
      <c r="AB772" s="26"/>
      <c r="AC772" s="26"/>
      <c r="AD772" s="26"/>
      <c r="AE772" s="26"/>
      <c r="AF772" s="26"/>
      <c r="AG772" s="25"/>
      <c r="AH772" s="25"/>
      <c r="AI772" s="25"/>
      <c r="AJ772" s="25"/>
      <c r="AK772" s="25"/>
      <c r="AL772" s="25"/>
      <c r="AM772" s="25"/>
      <c r="AN772" s="25"/>
      <c r="AO772" s="25"/>
      <c r="AP772" s="25"/>
      <c r="AQ772" s="25"/>
      <c r="AR772" s="25"/>
      <c r="AS772" s="25"/>
      <c r="AT772" s="25"/>
      <c r="AU772" s="25"/>
      <c r="AV772" s="25"/>
      <c r="AW772" s="25"/>
      <c r="AX772" s="25"/>
      <c r="AY772" s="25"/>
      <c r="AZ772" s="25"/>
      <c r="BA772" s="25"/>
      <c r="BB772" s="25"/>
      <c r="BC772" s="25"/>
      <c r="BD772" s="26"/>
      <c r="BE772" s="26"/>
      <c r="BF772" s="26"/>
      <c r="BG772" s="26"/>
      <c r="BH772" s="26"/>
      <c r="BI772" s="26"/>
    </row>
    <row r="773" spans="1:61" ht="14.25" customHeight="1" x14ac:dyDescent="0.25">
      <c r="A773" s="25"/>
      <c r="B773" s="25"/>
      <c r="C773" s="25"/>
      <c r="D773" s="25"/>
      <c r="E773" s="25"/>
      <c r="F773" s="25"/>
      <c r="G773" s="25"/>
      <c r="H773" s="25"/>
      <c r="I773" s="25"/>
      <c r="J773" s="25"/>
      <c r="K773" s="25"/>
      <c r="L773" s="25"/>
      <c r="M773" s="25"/>
      <c r="N773" s="25"/>
      <c r="O773" s="25"/>
      <c r="P773" s="25"/>
      <c r="Q773" s="25"/>
      <c r="R773" s="25"/>
      <c r="S773" s="25"/>
      <c r="T773" s="25"/>
      <c r="U773" s="25"/>
      <c r="V773" s="27"/>
      <c r="W773" s="27"/>
      <c r="X773" s="30"/>
      <c r="Y773" s="30"/>
      <c r="Z773" s="26"/>
      <c r="AA773" s="26"/>
      <c r="AB773" s="26"/>
      <c r="AC773" s="26"/>
      <c r="AD773" s="26"/>
      <c r="AE773" s="26"/>
      <c r="AF773" s="26"/>
      <c r="AG773" s="25"/>
      <c r="AH773" s="25"/>
      <c r="AI773" s="25"/>
      <c r="AJ773" s="25"/>
      <c r="AK773" s="25"/>
      <c r="AL773" s="25"/>
      <c r="AM773" s="25"/>
      <c r="AN773" s="25"/>
      <c r="AO773" s="25"/>
      <c r="AP773" s="25"/>
      <c r="AQ773" s="25"/>
      <c r="AR773" s="25"/>
      <c r="AS773" s="25"/>
      <c r="AT773" s="25"/>
      <c r="AU773" s="25"/>
      <c r="AV773" s="25"/>
      <c r="AW773" s="25"/>
      <c r="AX773" s="25"/>
      <c r="AY773" s="25"/>
      <c r="AZ773" s="25"/>
      <c r="BA773" s="25"/>
      <c r="BB773" s="25"/>
      <c r="BC773" s="25"/>
      <c r="BD773" s="26"/>
      <c r="BE773" s="26"/>
      <c r="BF773" s="26"/>
      <c r="BG773" s="26"/>
      <c r="BH773" s="26"/>
      <c r="BI773" s="26"/>
    </row>
    <row r="774" spans="1:61" ht="14.25" customHeight="1" x14ac:dyDescent="0.25">
      <c r="A774" s="25"/>
      <c r="B774" s="25"/>
      <c r="C774" s="25"/>
      <c r="D774" s="25"/>
      <c r="E774" s="25"/>
      <c r="F774" s="25"/>
      <c r="G774" s="25"/>
      <c r="H774" s="25"/>
      <c r="I774" s="25"/>
      <c r="J774" s="25"/>
      <c r="K774" s="25"/>
      <c r="L774" s="25"/>
      <c r="M774" s="25"/>
      <c r="N774" s="25"/>
      <c r="O774" s="25"/>
      <c r="P774" s="25"/>
      <c r="Q774" s="25"/>
      <c r="R774" s="25"/>
      <c r="S774" s="25"/>
      <c r="T774" s="25"/>
      <c r="U774" s="25"/>
      <c r="V774" s="27"/>
      <c r="W774" s="27"/>
      <c r="X774" s="30"/>
      <c r="Y774" s="30"/>
      <c r="Z774" s="26"/>
      <c r="AA774" s="26"/>
      <c r="AB774" s="26"/>
      <c r="AC774" s="26"/>
      <c r="AD774" s="26"/>
      <c r="AE774" s="26"/>
      <c r="AF774" s="26"/>
      <c r="AG774" s="25"/>
      <c r="AH774" s="25"/>
      <c r="AI774" s="25"/>
      <c r="AJ774" s="25"/>
      <c r="AK774" s="25"/>
      <c r="AL774" s="25"/>
      <c r="AM774" s="25"/>
      <c r="AN774" s="25"/>
      <c r="AO774" s="25"/>
      <c r="AP774" s="25"/>
      <c r="AQ774" s="25"/>
      <c r="AR774" s="25"/>
      <c r="AS774" s="25"/>
      <c r="AT774" s="25"/>
      <c r="AU774" s="25"/>
      <c r="AV774" s="25"/>
      <c r="AW774" s="25"/>
      <c r="AX774" s="25"/>
      <c r="AY774" s="25"/>
      <c r="AZ774" s="25"/>
      <c r="BA774" s="25"/>
      <c r="BB774" s="25"/>
      <c r="BC774" s="25"/>
      <c r="BD774" s="26"/>
      <c r="BE774" s="26"/>
      <c r="BF774" s="26"/>
      <c r="BG774" s="26"/>
      <c r="BH774" s="26"/>
      <c r="BI774" s="26"/>
    </row>
    <row r="775" spans="1:61" ht="14.25" customHeight="1" x14ac:dyDescent="0.25">
      <c r="A775" s="25"/>
      <c r="B775" s="25"/>
      <c r="C775" s="25"/>
      <c r="D775" s="25"/>
      <c r="E775" s="25"/>
      <c r="F775" s="25"/>
      <c r="G775" s="25"/>
      <c r="H775" s="25"/>
      <c r="I775" s="25"/>
      <c r="J775" s="25"/>
      <c r="K775" s="25"/>
      <c r="L775" s="25"/>
      <c r="M775" s="25"/>
      <c r="N775" s="25"/>
      <c r="O775" s="25"/>
      <c r="P775" s="25"/>
      <c r="Q775" s="25"/>
      <c r="R775" s="25"/>
      <c r="S775" s="25"/>
      <c r="T775" s="25"/>
      <c r="U775" s="25"/>
      <c r="V775" s="27"/>
      <c r="W775" s="27"/>
      <c r="X775" s="30"/>
      <c r="Y775" s="30"/>
      <c r="Z775" s="26"/>
      <c r="AA775" s="26"/>
      <c r="AB775" s="26"/>
      <c r="AC775" s="26"/>
      <c r="AD775" s="26"/>
      <c r="AE775" s="26"/>
      <c r="AF775" s="26"/>
      <c r="AG775" s="25"/>
      <c r="AH775" s="25"/>
      <c r="AI775" s="25"/>
      <c r="AJ775" s="25"/>
      <c r="AK775" s="25"/>
      <c r="AL775" s="25"/>
      <c r="AM775" s="25"/>
      <c r="AN775" s="25"/>
      <c r="AO775" s="25"/>
      <c r="AP775" s="25"/>
      <c r="AQ775" s="25"/>
      <c r="AR775" s="25"/>
      <c r="AS775" s="25"/>
      <c r="AT775" s="25"/>
      <c r="AU775" s="25"/>
      <c r="AV775" s="25"/>
      <c r="AW775" s="25"/>
      <c r="AX775" s="25"/>
      <c r="AY775" s="25"/>
      <c r="AZ775" s="25"/>
      <c r="BA775" s="25"/>
      <c r="BB775" s="25"/>
      <c r="BC775" s="25"/>
      <c r="BD775" s="26"/>
      <c r="BE775" s="26"/>
      <c r="BF775" s="26"/>
      <c r="BG775" s="26"/>
      <c r="BH775" s="26"/>
      <c r="BI775" s="26"/>
    </row>
    <row r="776" spans="1:61" ht="14.25" customHeight="1" x14ac:dyDescent="0.25">
      <c r="A776" s="25"/>
      <c r="B776" s="25"/>
      <c r="C776" s="25"/>
      <c r="D776" s="25"/>
      <c r="E776" s="25"/>
      <c r="F776" s="25"/>
      <c r="G776" s="25"/>
      <c r="H776" s="25"/>
      <c r="I776" s="25"/>
      <c r="J776" s="25"/>
      <c r="K776" s="25"/>
      <c r="L776" s="25"/>
      <c r="M776" s="25"/>
      <c r="N776" s="25"/>
      <c r="O776" s="25"/>
      <c r="P776" s="25"/>
      <c r="Q776" s="25"/>
      <c r="R776" s="25"/>
      <c r="S776" s="25"/>
      <c r="T776" s="25"/>
      <c r="U776" s="25"/>
      <c r="V776" s="27"/>
      <c r="W776" s="27"/>
      <c r="X776" s="30"/>
      <c r="Y776" s="30"/>
      <c r="Z776" s="26"/>
      <c r="AA776" s="26"/>
      <c r="AB776" s="26"/>
      <c r="AC776" s="26"/>
      <c r="AD776" s="26"/>
      <c r="AE776" s="26"/>
      <c r="AF776" s="26"/>
      <c r="AG776" s="25"/>
      <c r="AH776" s="25"/>
      <c r="AI776" s="25"/>
      <c r="AJ776" s="25"/>
      <c r="AK776" s="25"/>
      <c r="AL776" s="25"/>
      <c r="AM776" s="25"/>
      <c r="AN776" s="25"/>
      <c r="AO776" s="25"/>
      <c r="AP776" s="25"/>
      <c r="AQ776" s="25"/>
      <c r="AR776" s="25"/>
      <c r="AS776" s="25"/>
      <c r="AT776" s="25"/>
      <c r="AU776" s="25"/>
      <c r="AV776" s="25"/>
      <c r="AW776" s="25"/>
      <c r="AX776" s="25"/>
      <c r="AY776" s="25"/>
      <c r="AZ776" s="25"/>
      <c r="BA776" s="25"/>
      <c r="BB776" s="25"/>
      <c r="BC776" s="25"/>
      <c r="BD776" s="26"/>
      <c r="BE776" s="26"/>
      <c r="BF776" s="26"/>
      <c r="BG776" s="26"/>
      <c r="BH776" s="26"/>
      <c r="BI776" s="26"/>
    </row>
    <row r="777" spans="1:61" ht="14.25" customHeight="1" x14ac:dyDescent="0.25">
      <c r="A777" s="25"/>
      <c r="B777" s="25"/>
      <c r="C777" s="25"/>
      <c r="D777" s="25"/>
      <c r="E777" s="25"/>
      <c r="F777" s="25"/>
      <c r="G777" s="25"/>
      <c r="H777" s="25"/>
      <c r="I777" s="25"/>
      <c r="J777" s="25"/>
      <c r="K777" s="25"/>
      <c r="L777" s="25"/>
      <c r="M777" s="25"/>
      <c r="N777" s="25"/>
      <c r="O777" s="25"/>
      <c r="P777" s="25"/>
      <c r="Q777" s="25"/>
      <c r="R777" s="25"/>
      <c r="S777" s="25"/>
      <c r="T777" s="25"/>
      <c r="U777" s="25"/>
      <c r="V777" s="27"/>
      <c r="W777" s="27"/>
      <c r="X777" s="30"/>
      <c r="Y777" s="30"/>
      <c r="Z777" s="26"/>
      <c r="AA777" s="26"/>
      <c r="AB777" s="26"/>
      <c r="AC777" s="26"/>
      <c r="AD777" s="26"/>
      <c r="AE777" s="26"/>
      <c r="AF777" s="26"/>
      <c r="AG777" s="25"/>
      <c r="AH777" s="25"/>
      <c r="AI777" s="25"/>
      <c r="AJ777" s="25"/>
      <c r="AK777" s="25"/>
      <c r="AL777" s="25"/>
      <c r="AM777" s="25"/>
      <c r="AN777" s="25"/>
      <c r="AO777" s="25"/>
      <c r="AP777" s="25"/>
      <c r="AQ777" s="25"/>
      <c r="AR777" s="25"/>
      <c r="AS777" s="25"/>
      <c r="AT777" s="25"/>
      <c r="AU777" s="25"/>
      <c r="AV777" s="25"/>
      <c r="AW777" s="25"/>
      <c r="AX777" s="25"/>
      <c r="AY777" s="25"/>
      <c r="AZ777" s="25"/>
      <c r="BA777" s="25"/>
      <c r="BB777" s="25"/>
      <c r="BC777" s="25"/>
      <c r="BD777" s="26"/>
      <c r="BE777" s="26"/>
      <c r="BF777" s="26"/>
      <c r="BG777" s="26"/>
      <c r="BH777" s="26"/>
      <c r="BI777" s="26"/>
    </row>
    <row r="778" spans="1:61" ht="14.25" customHeight="1" x14ac:dyDescent="0.25">
      <c r="A778" s="25"/>
      <c r="B778" s="25"/>
      <c r="C778" s="25"/>
      <c r="D778" s="25"/>
      <c r="E778" s="25"/>
      <c r="F778" s="25"/>
      <c r="G778" s="25"/>
      <c r="H778" s="25"/>
      <c r="I778" s="25"/>
      <c r="J778" s="25"/>
      <c r="K778" s="25"/>
      <c r="L778" s="25"/>
      <c r="M778" s="25"/>
      <c r="N778" s="25"/>
      <c r="O778" s="25"/>
      <c r="P778" s="25"/>
      <c r="Q778" s="25"/>
      <c r="R778" s="25"/>
      <c r="S778" s="25"/>
      <c r="T778" s="25"/>
      <c r="U778" s="25"/>
      <c r="V778" s="27"/>
      <c r="W778" s="27"/>
      <c r="X778" s="30"/>
      <c r="Y778" s="30"/>
      <c r="Z778" s="26"/>
      <c r="AA778" s="26"/>
      <c r="AB778" s="26"/>
      <c r="AC778" s="26"/>
      <c r="AD778" s="26"/>
      <c r="AE778" s="26"/>
      <c r="AF778" s="26"/>
      <c r="AG778" s="25"/>
      <c r="AH778" s="25"/>
      <c r="AI778" s="25"/>
      <c r="AJ778" s="25"/>
      <c r="AK778" s="25"/>
      <c r="AL778" s="25"/>
      <c r="AM778" s="25"/>
      <c r="AN778" s="25"/>
      <c r="AO778" s="25"/>
      <c r="AP778" s="25"/>
      <c r="AQ778" s="25"/>
      <c r="AR778" s="25"/>
      <c r="AS778" s="25"/>
      <c r="AT778" s="25"/>
      <c r="AU778" s="25"/>
      <c r="AV778" s="25"/>
      <c r="AW778" s="25"/>
      <c r="AX778" s="25"/>
      <c r="AY778" s="25"/>
      <c r="AZ778" s="25"/>
      <c r="BA778" s="25"/>
      <c r="BB778" s="25"/>
      <c r="BC778" s="25"/>
      <c r="BD778" s="26"/>
      <c r="BE778" s="26"/>
      <c r="BF778" s="26"/>
      <c r="BG778" s="26"/>
      <c r="BH778" s="26"/>
      <c r="BI778" s="26"/>
    </row>
    <row r="779" spans="1:61" ht="14.25" customHeight="1" x14ac:dyDescent="0.25">
      <c r="A779" s="25"/>
      <c r="B779" s="25"/>
      <c r="C779" s="25"/>
      <c r="D779" s="25"/>
      <c r="E779" s="25"/>
      <c r="F779" s="25"/>
      <c r="G779" s="25"/>
      <c r="H779" s="25"/>
      <c r="I779" s="25"/>
      <c r="J779" s="25"/>
      <c r="K779" s="25"/>
      <c r="L779" s="25"/>
      <c r="M779" s="25"/>
      <c r="N779" s="25"/>
      <c r="O779" s="25"/>
      <c r="P779" s="25"/>
      <c r="Q779" s="25"/>
      <c r="R779" s="25"/>
      <c r="S779" s="25"/>
      <c r="T779" s="25"/>
      <c r="U779" s="25"/>
      <c r="V779" s="27"/>
      <c r="W779" s="27"/>
      <c r="X779" s="30"/>
      <c r="Y779" s="30"/>
      <c r="Z779" s="26"/>
      <c r="AA779" s="26"/>
      <c r="AB779" s="26"/>
      <c r="AC779" s="26"/>
      <c r="AD779" s="26"/>
      <c r="AE779" s="26"/>
      <c r="AF779" s="26"/>
      <c r="AG779" s="25"/>
      <c r="AH779" s="25"/>
      <c r="AI779" s="25"/>
      <c r="AJ779" s="25"/>
      <c r="AK779" s="25"/>
      <c r="AL779" s="25"/>
      <c r="AM779" s="25"/>
      <c r="AN779" s="25"/>
      <c r="AO779" s="25"/>
      <c r="AP779" s="25"/>
      <c r="AQ779" s="25"/>
      <c r="AR779" s="25"/>
      <c r="AS779" s="25"/>
      <c r="AT779" s="25"/>
      <c r="AU779" s="25"/>
      <c r="AV779" s="25"/>
      <c r="AW779" s="25"/>
      <c r="AX779" s="25"/>
      <c r="AY779" s="25"/>
      <c r="AZ779" s="25"/>
      <c r="BA779" s="25"/>
      <c r="BB779" s="25"/>
      <c r="BC779" s="25"/>
      <c r="BD779" s="26"/>
      <c r="BE779" s="26"/>
      <c r="BF779" s="26"/>
      <c r="BG779" s="26"/>
      <c r="BH779" s="26"/>
      <c r="BI779" s="26"/>
    </row>
    <row r="780" spans="1:61" ht="14.25" customHeight="1" x14ac:dyDescent="0.25">
      <c r="A780" s="25"/>
      <c r="B780" s="25"/>
      <c r="C780" s="25"/>
      <c r="D780" s="25"/>
      <c r="E780" s="25"/>
      <c r="F780" s="25"/>
      <c r="G780" s="25"/>
      <c r="H780" s="25"/>
      <c r="I780" s="25"/>
      <c r="J780" s="25"/>
      <c r="K780" s="25"/>
      <c r="L780" s="25"/>
      <c r="M780" s="25"/>
      <c r="N780" s="25"/>
      <c r="O780" s="25"/>
      <c r="P780" s="25"/>
      <c r="Q780" s="25"/>
      <c r="R780" s="25"/>
      <c r="S780" s="25"/>
      <c r="T780" s="25"/>
      <c r="U780" s="25"/>
      <c r="V780" s="27"/>
      <c r="W780" s="27"/>
      <c r="X780" s="30"/>
      <c r="Y780" s="30"/>
      <c r="Z780" s="26"/>
      <c r="AA780" s="26"/>
      <c r="AB780" s="26"/>
      <c r="AC780" s="26"/>
      <c r="AD780" s="26"/>
      <c r="AE780" s="26"/>
      <c r="AF780" s="26"/>
      <c r="AG780" s="25"/>
      <c r="AH780" s="25"/>
      <c r="AI780" s="25"/>
      <c r="AJ780" s="25"/>
      <c r="AK780" s="25"/>
      <c r="AL780" s="25"/>
      <c r="AM780" s="25"/>
      <c r="AN780" s="25"/>
      <c r="AO780" s="25"/>
      <c r="AP780" s="25"/>
      <c r="AQ780" s="25"/>
      <c r="AR780" s="25"/>
      <c r="AS780" s="25"/>
      <c r="AT780" s="25"/>
      <c r="AU780" s="25"/>
      <c r="AV780" s="25"/>
      <c r="AW780" s="25"/>
      <c r="AX780" s="25"/>
      <c r="AY780" s="25"/>
      <c r="AZ780" s="25"/>
      <c r="BA780" s="25"/>
      <c r="BB780" s="25"/>
      <c r="BC780" s="25"/>
      <c r="BD780" s="26"/>
      <c r="BE780" s="26"/>
      <c r="BF780" s="26"/>
      <c r="BG780" s="26"/>
      <c r="BH780" s="26"/>
      <c r="BI780" s="26"/>
    </row>
    <row r="781" spans="1:61" ht="14.25" customHeight="1" x14ac:dyDescent="0.25">
      <c r="A781" s="25"/>
      <c r="B781" s="25"/>
      <c r="C781" s="25"/>
      <c r="D781" s="25"/>
      <c r="E781" s="25"/>
      <c r="F781" s="25"/>
      <c r="G781" s="25"/>
      <c r="H781" s="25"/>
      <c r="I781" s="25"/>
      <c r="J781" s="25"/>
      <c r="K781" s="25"/>
      <c r="L781" s="25"/>
      <c r="M781" s="25"/>
      <c r="N781" s="25"/>
      <c r="O781" s="25"/>
      <c r="P781" s="25"/>
      <c r="Q781" s="25"/>
      <c r="R781" s="25"/>
      <c r="S781" s="25"/>
      <c r="T781" s="25"/>
      <c r="U781" s="25"/>
      <c r="V781" s="27"/>
      <c r="W781" s="27"/>
      <c r="X781" s="30"/>
      <c r="Y781" s="30"/>
      <c r="Z781" s="26"/>
      <c r="AA781" s="26"/>
      <c r="AB781" s="26"/>
      <c r="AC781" s="26"/>
      <c r="AD781" s="26"/>
      <c r="AE781" s="26"/>
      <c r="AF781" s="26"/>
      <c r="AG781" s="25"/>
      <c r="AH781" s="25"/>
      <c r="AI781" s="25"/>
      <c r="AJ781" s="25"/>
      <c r="AK781" s="25"/>
      <c r="AL781" s="25"/>
      <c r="AM781" s="25"/>
      <c r="AN781" s="25"/>
      <c r="AO781" s="25"/>
      <c r="AP781" s="25"/>
      <c r="AQ781" s="25"/>
      <c r="AR781" s="25"/>
      <c r="AS781" s="25"/>
      <c r="AT781" s="25"/>
      <c r="AU781" s="25"/>
      <c r="AV781" s="25"/>
      <c r="AW781" s="25"/>
      <c r="AX781" s="25"/>
      <c r="AY781" s="25"/>
      <c r="AZ781" s="25"/>
      <c r="BA781" s="25"/>
      <c r="BB781" s="25"/>
      <c r="BC781" s="25"/>
      <c r="BD781" s="26"/>
      <c r="BE781" s="26"/>
      <c r="BF781" s="26"/>
      <c r="BG781" s="26"/>
      <c r="BH781" s="26"/>
      <c r="BI781" s="26"/>
    </row>
    <row r="782" spans="1:61" ht="14.25" customHeight="1" x14ac:dyDescent="0.25">
      <c r="A782" s="25"/>
      <c r="B782" s="25"/>
      <c r="C782" s="25"/>
      <c r="D782" s="25"/>
      <c r="E782" s="25"/>
      <c r="F782" s="25"/>
      <c r="G782" s="25"/>
      <c r="H782" s="25"/>
      <c r="I782" s="25"/>
      <c r="J782" s="25"/>
      <c r="K782" s="25"/>
      <c r="L782" s="25"/>
      <c r="M782" s="25"/>
      <c r="N782" s="25"/>
      <c r="O782" s="25"/>
      <c r="P782" s="25"/>
      <c r="Q782" s="25"/>
      <c r="R782" s="25"/>
      <c r="S782" s="25"/>
      <c r="T782" s="25"/>
      <c r="U782" s="25"/>
      <c r="V782" s="27"/>
      <c r="W782" s="27"/>
      <c r="X782" s="30"/>
      <c r="Y782" s="30"/>
      <c r="Z782" s="26"/>
      <c r="AA782" s="26"/>
      <c r="AB782" s="26"/>
      <c r="AC782" s="26"/>
      <c r="AD782" s="26"/>
      <c r="AE782" s="26"/>
      <c r="AF782" s="26"/>
      <c r="AG782" s="25"/>
      <c r="AH782" s="25"/>
      <c r="AI782" s="25"/>
      <c r="AJ782" s="25"/>
      <c r="AK782" s="25"/>
      <c r="AL782" s="25"/>
      <c r="AM782" s="25"/>
      <c r="AN782" s="25"/>
      <c r="AO782" s="25"/>
      <c r="AP782" s="25"/>
      <c r="AQ782" s="25"/>
      <c r="AR782" s="25"/>
      <c r="AS782" s="25"/>
      <c r="AT782" s="25"/>
      <c r="AU782" s="25"/>
      <c r="AV782" s="25"/>
      <c r="AW782" s="25"/>
      <c r="AX782" s="25"/>
      <c r="AY782" s="25"/>
      <c r="AZ782" s="25"/>
      <c r="BA782" s="25"/>
      <c r="BB782" s="25"/>
      <c r="BC782" s="25"/>
      <c r="BD782" s="26"/>
      <c r="BE782" s="26"/>
      <c r="BF782" s="26"/>
      <c r="BG782" s="26"/>
      <c r="BH782" s="26"/>
      <c r="BI782" s="26"/>
    </row>
    <row r="783" spans="1:61" ht="14.25" customHeight="1" x14ac:dyDescent="0.25">
      <c r="A783" s="25"/>
      <c r="B783" s="25"/>
      <c r="C783" s="25"/>
      <c r="D783" s="25"/>
      <c r="E783" s="25"/>
      <c r="F783" s="25"/>
      <c r="G783" s="25"/>
      <c r="H783" s="25"/>
      <c r="I783" s="25"/>
      <c r="J783" s="25"/>
      <c r="K783" s="25"/>
      <c r="L783" s="25"/>
      <c r="M783" s="25"/>
      <c r="N783" s="25"/>
      <c r="O783" s="25"/>
      <c r="P783" s="25"/>
      <c r="Q783" s="25"/>
      <c r="R783" s="25"/>
      <c r="S783" s="25"/>
      <c r="T783" s="25"/>
      <c r="U783" s="25"/>
      <c r="V783" s="27"/>
      <c r="W783" s="27"/>
      <c r="X783" s="30"/>
      <c r="Y783" s="30"/>
      <c r="Z783" s="26"/>
      <c r="AA783" s="26"/>
      <c r="AB783" s="26"/>
      <c r="AC783" s="26"/>
      <c r="AD783" s="26"/>
      <c r="AE783" s="26"/>
      <c r="AF783" s="26"/>
      <c r="AG783" s="25"/>
      <c r="AH783" s="25"/>
      <c r="AI783" s="25"/>
      <c r="AJ783" s="25"/>
      <c r="AK783" s="25"/>
      <c r="AL783" s="25"/>
      <c r="AM783" s="25"/>
      <c r="AN783" s="25"/>
      <c r="AO783" s="25"/>
      <c r="AP783" s="25"/>
      <c r="AQ783" s="25"/>
      <c r="AR783" s="25"/>
      <c r="AS783" s="25"/>
      <c r="AT783" s="25"/>
      <c r="AU783" s="25"/>
      <c r="AV783" s="25"/>
      <c r="AW783" s="25"/>
      <c r="AX783" s="25"/>
      <c r="AY783" s="25"/>
      <c r="AZ783" s="25"/>
      <c r="BA783" s="25"/>
      <c r="BB783" s="25"/>
      <c r="BC783" s="25"/>
      <c r="BD783" s="26"/>
      <c r="BE783" s="26"/>
      <c r="BF783" s="26"/>
      <c r="BG783" s="26"/>
      <c r="BH783" s="26"/>
      <c r="BI783" s="26"/>
    </row>
    <row r="784" spans="1:61" ht="14.25" customHeight="1" x14ac:dyDescent="0.25">
      <c r="A784" s="25"/>
      <c r="B784" s="25"/>
      <c r="C784" s="25"/>
      <c r="D784" s="25"/>
      <c r="E784" s="25"/>
      <c r="F784" s="25"/>
      <c r="G784" s="25"/>
      <c r="H784" s="25"/>
      <c r="I784" s="25"/>
      <c r="J784" s="25"/>
      <c r="K784" s="25"/>
      <c r="L784" s="25"/>
      <c r="M784" s="25"/>
      <c r="N784" s="25"/>
      <c r="O784" s="25"/>
      <c r="P784" s="25"/>
      <c r="Q784" s="25"/>
      <c r="R784" s="25"/>
      <c r="S784" s="25"/>
      <c r="T784" s="25"/>
      <c r="U784" s="25"/>
      <c r="V784" s="27"/>
      <c r="W784" s="27"/>
      <c r="X784" s="30"/>
      <c r="Y784" s="30"/>
      <c r="Z784" s="26"/>
      <c r="AA784" s="26"/>
      <c r="AB784" s="26"/>
      <c r="AC784" s="26"/>
      <c r="AD784" s="26"/>
      <c r="AE784" s="26"/>
      <c r="AF784" s="26"/>
      <c r="AG784" s="25"/>
      <c r="AH784" s="25"/>
      <c r="AI784" s="25"/>
      <c r="AJ784" s="25"/>
      <c r="AK784" s="25"/>
      <c r="AL784" s="25"/>
      <c r="AM784" s="25"/>
      <c r="AN784" s="25"/>
      <c r="AO784" s="25"/>
      <c r="AP784" s="25"/>
      <c r="AQ784" s="25"/>
      <c r="AR784" s="25"/>
      <c r="AS784" s="25"/>
      <c r="AT784" s="25"/>
      <c r="AU784" s="25"/>
      <c r="AV784" s="25"/>
      <c r="AW784" s="25"/>
      <c r="AX784" s="25"/>
      <c r="AY784" s="25"/>
      <c r="AZ784" s="25"/>
      <c r="BA784" s="25"/>
      <c r="BB784" s="25"/>
      <c r="BC784" s="25"/>
      <c r="BD784" s="26"/>
      <c r="BE784" s="26"/>
      <c r="BF784" s="26"/>
      <c r="BG784" s="26"/>
      <c r="BH784" s="26"/>
      <c r="BI784" s="26"/>
    </row>
    <row r="785" spans="1:61" ht="14.25" customHeight="1" x14ac:dyDescent="0.25">
      <c r="A785" s="25"/>
      <c r="B785" s="25"/>
      <c r="C785" s="25"/>
      <c r="D785" s="25"/>
      <c r="E785" s="25"/>
      <c r="F785" s="25"/>
      <c r="G785" s="25"/>
      <c r="H785" s="25"/>
      <c r="I785" s="25"/>
      <c r="J785" s="25"/>
      <c r="K785" s="25"/>
      <c r="L785" s="25"/>
      <c r="M785" s="25"/>
      <c r="N785" s="25"/>
      <c r="O785" s="25"/>
      <c r="P785" s="25"/>
      <c r="Q785" s="25"/>
      <c r="R785" s="25"/>
      <c r="S785" s="25"/>
      <c r="T785" s="25"/>
      <c r="U785" s="25"/>
      <c r="V785" s="27"/>
      <c r="W785" s="27"/>
      <c r="X785" s="30"/>
      <c r="Y785" s="30"/>
      <c r="Z785" s="26"/>
      <c r="AA785" s="26"/>
      <c r="AB785" s="26"/>
      <c r="AC785" s="26"/>
      <c r="AD785" s="26"/>
      <c r="AE785" s="26"/>
      <c r="AF785" s="26"/>
      <c r="AG785" s="25"/>
      <c r="AH785" s="25"/>
      <c r="AI785" s="25"/>
      <c r="AJ785" s="25"/>
      <c r="AK785" s="25"/>
      <c r="AL785" s="25"/>
      <c r="AM785" s="25"/>
      <c r="AN785" s="25"/>
      <c r="AO785" s="25"/>
      <c r="AP785" s="25"/>
      <c r="AQ785" s="25"/>
      <c r="AR785" s="25"/>
      <c r="AS785" s="25"/>
      <c r="AT785" s="25"/>
      <c r="AU785" s="25"/>
      <c r="AV785" s="25"/>
      <c r="AW785" s="25"/>
      <c r="AX785" s="25"/>
      <c r="AY785" s="25"/>
      <c r="AZ785" s="25"/>
      <c r="BA785" s="25"/>
      <c r="BB785" s="25"/>
      <c r="BC785" s="25"/>
      <c r="BD785" s="26"/>
      <c r="BE785" s="26"/>
      <c r="BF785" s="26"/>
      <c r="BG785" s="26"/>
      <c r="BH785" s="26"/>
      <c r="BI785" s="26"/>
    </row>
    <row r="786" spans="1:61" ht="14.25" customHeight="1" x14ac:dyDescent="0.25">
      <c r="A786" s="25"/>
      <c r="B786" s="25"/>
      <c r="C786" s="25"/>
      <c r="D786" s="25"/>
      <c r="E786" s="25"/>
      <c r="F786" s="25"/>
      <c r="G786" s="25"/>
      <c r="H786" s="25"/>
      <c r="I786" s="25"/>
      <c r="J786" s="25"/>
      <c r="K786" s="25"/>
      <c r="L786" s="25"/>
      <c r="M786" s="25"/>
      <c r="N786" s="25"/>
      <c r="O786" s="25"/>
      <c r="P786" s="25"/>
      <c r="Q786" s="25"/>
      <c r="R786" s="25"/>
      <c r="S786" s="25"/>
      <c r="T786" s="25"/>
      <c r="U786" s="25"/>
      <c r="V786" s="27"/>
      <c r="W786" s="27"/>
      <c r="X786" s="30"/>
      <c r="Y786" s="30"/>
      <c r="Z786" s="26"/>
      <c r="AA786" s="26"/>
      <c r="AB786" s="26"/>
      <c r="AC786" s="26"/>
      <c r="AD786" s="26"/>
      <c r="AE786" s="26"/>
      <c r="AF786" s="26"/>
      <c r="AG786" s="25"/>
      <c r="AH786" s="25"/>
      <c r="AI786" s="25"/>
      <c r="AJ786" s="25"/>
      <c r="AK786" s="25"/>
      <c r="AL786" s="25"/>
      <c r="AM786" s="25"/>
      <c r="AN786" s="25"/>
      <c r="AO786" s="25"/>
      <c r="AP786" s="25"/>
      <c r="AQ786" s="25"/>
      <c r="AR786" s="25"/>
      <c r="AS786" s="25"/>
      <c r="AT786" s="25"/>
      <c r="AU786" s="25"/>
      <c r="AV786" s="25"/>
      <c r="AW786" s="25"/>
      <c r="AX786" s="25"/>
      <c r="AY786" s="25"/>
      <c r="AZ786" s="25"/>
      <c r="BA786" s="25"/>
      <c r="BB786" s="25"/>
      <c r="BC786" s="25"/>
      <c r="BD786" s="26"/>
      <c r="BE786" s="26"/>
      <c r="BF786" s="26"/>
      <c r="BG786" s="26"/>
      <c r="BH786" s="26"/>
      <c r="BI786" s="26"/>
    </row>
    <row r="787" spans="1:61" ht="14.25" customHeight="1" x14ac:dyDescent="0.25">
      <c r="A787" s="25"/>
      <c r="B787" s="25"/>
      <c r="C787" s="25"/>
      <c r="D787" s="25"/>
      <c r="E787" s="25"/>
      <c r="F787" s="25"/>
      <c r="G787" s="25"/>
      <c r="H787" s="25"/>
      <c r="I787" s="25"/>
      <c r="J787" s="25"/>
      <c r="K787" s="25"/>
      <c r="L787" s="25"/>
      <c r="M787" s="25"/>
      <c r="N787" s="25"/>
      <c r="O787" s="25"/>
      <c r="P787" s="25"/>
      <c r="Q787" s="25"/>
      <c r="R787" s="25"/>
      <c r="S787" s="25"/>
      <c r="T787" s="25"/>
      <c r="U787" s="25"/>
      <c r="V787" s="27"/>
      <c r="W787" s="27"/>
      <c r="X787" s="30"/>
      <c r="Y787" s="30"/>
      <c r="Z787" s="26"/>
      <c r="AA787" s="26"/>
      <c r="AB787" s="26"/>
      <c r="AC787" s="26"/>
      <c r="AD787" s="26"/>
      <c r="AE787" s="26"/>
      <c r="AF787" s="26"/>
      <c r="AG787" s="25"/>
      <c r="AH787" s="25"/>
      <c r="AI787" s="25"/>
      <c r="AJ787" s="25"/>
      <c r="AK787" s="25"/>
      <c r="AL787" s="25"/>
      <c r="AM787" s="25"/>
      <c r="AN787" s="25"/>
      <c r="AO787" s="25"/>
      <c r="AP787" s="25"/>
      <c r="AQ787" s="25"/>
      <c r="AR787" s="25"/>
      <c r="AS787" s="25"/>
      <c r="AT787" s="25"/>
      <c r="AU787" s="25"/>
      <c r="AV787" s="25"/>
      <c r="AW787" s="25"/>
      <c r="AX787" s="25"/>
      <c r="AY787" s="25"/>
      <c r="AZ787" s="25"/>
      <c r="BA787" s="25"/>
      <c r="BB787" s="25"/>
      <c r="BC787" s="25"/>
      <c r="BD787" s="26"/>
      <c r="BE787" s="26"/>
      <c r="BF787" s="26"/>
      <c r="BG787" s="26"/>
      <c r="BH787" s="26"/>
      <c r="BI787" s="26"/>
    </row>
    <row r="788" spans="1:61" ht="14.25" customHeight="1" x14ac:dyDescent="0.25">
      <c r="A788" s="25"/>
      <c r="B788" s="25"/>
      <c r="C788" s="25"/>
      <c r="D788" s="25"/>
      <c r="E788" s="25"/>
      <c r="F788" s="25"/>
      <c r="G788" s="25"/>
      <c r="H788" s="25"/>
      <c r="I788" s="25"/>
      <c r="J788" s="25"/>
      <c r="K788" s="25"/>
      <c r="L788" s="25"/>
      <c r="M788" s="25"/>
      <c r="N788" s="25"/>
      <c r="O788" s="25"/>
      <c r="P788" s="25"/>
      <c r="Q788" s="25"/>
      <c r="R788" s="25"/>
      <c r="S788" s="25"/>
      <c r="T788" s="25"/>
      <c r="U788" s="25"/>
      <c r="V788" s="27"/>
      <c r="W788" s="27"/>
      <c r="X788" s="30"/>
      <c r="Y788" s="30"/>
      <c r="Z788" s="26"/>
      <c r="AA788" s="26"/>
      <c r="AB788" s="26"/>
      <c r="AC788" s="26"/>
      <c r="AD788" s="26"/>
      <c r="AE788" s="26"/>
      <c r="AF788" s="26"/>
      <c r="AG788" s="25"/>
      <c r="AH788" s="25"/>
      <c r="AI788" s="25"/>
      <c r="AJ788" s="25"/>
      <c r="AK788" s="25"/>
      <c r="AL788" s="25"/>
      <c r="AM788" s="25"/>
      <c r="AN788" s="25"/>
      <c r="AO788" s="25"/>
      <c r="AP788" s="25"/>
      <c r="AQ788" s="25"/>
      <c r="AR788" s="25"/>
      <c r="AS788" s="25"/>
      <c r="AT788" s="25"/>
      <c r="AU788" s="25"/>
      <c r="AV788" s="25"/>
      <c r="AW788" s="25"/>
      <c r="AX788" s="25"/>
      <c r="AY788" s="25"/>
      <c r="AZ788" s="25"/>
      <c r="BA788" s="25"/>
      <c r="BB788" s="25"/>
      <c r="BC788" s="25"/>
      <c r="BD788" s="26"/>
      <c r="BE788" s="26"/>
      <c r="BF788" s="26"/>
      <c r="BG788" s="26"/>
      <c r="BH788" s="26"/>
      <c r="BI788" s="26"/>
    </row>
    <row r="789" spans="1:61" ht="14.25" customHeight="1" x14ac:dyDescent="0.25">
      <c r="A789" s="25"/>
      <c r="B789" s="25"/>
      <c r="C789" s="25"/>
      <c r="D789" s="25"/>
      <c r="E789" s="25"/>
      <c r="F789" s="25"/>
      <c r="G789" s="25"/>
      <c r="H789" s="25"/>
      <c r="I789" s="25"/>
      <c r="J789" s="25"/>
      <c r="K789" s="25"/>
      <c r="L789" s="25"/>
      <c r="M789" s="25"/>
      <c r="N789" s="25"/>
      <c r="O789" s="25"/>
      <c r="P789" s="25"/>
      <c r="Q789" s="25"/>
      <c r="R789" s="25"/>
      <c r="S789" s="25"/>
      <c r="T789" s="25"/>
      <c r="U789" s="25"/>
      <c r="V789" s="27"/>
      <c r="W789" s="27"/>
      <c r="X789" s="30"/>
      <c r="Y789" s="30"/>
      <c r="Z789" s="26"/>
      <c r="AA789" s="26"/>
      <c r="AB789" s="26"/>
      <c r="AC789" s="26"/>
      <c r="AD789" s="26"/>
      <c r="AE789" s="26"/>
      <c r="AF789" s="26"/>
      <c r="AG789" s="25"/>
      <c r="AH789" s="25"/>
      <c r="AI789" s="25"/>
      <c r="AJ789" s="25"/>
      <c r="AK789" s="25"/>
      <c r="AL789" s="25"/>
      <c r="AM789" s="25"/>
      <c r="AN789" s="25"/>
      <c r="AO789" s="25"/>
      <c r="AP789" s="25"/>
      <c r="AQ789" s="25"/>
      <c r="AR789" s="25"/>
      <c r="AS789" s="25"/>
      <c r="AT789" s="25"/>
      <c r="AU789" s="25"/>
      <c r="AV789" s="25"/>
      <c r="AW789" s="25"/>
      <c r="AX789" s="25"/>
      <c r="AY789" s="25"/>
      <c r="AZ789" s="25"/>
      <c r="BA789" s="25"/>
      <c r="BB789" s="25"/>
      <c r="BC789" s="25"/>
      <c r="BD789" s="26"/>
      <c r="BE789" s="26"/>
      <c r="BF789" s="26"/>
      <c r="BG789" s="26"/>
      <c r="BH789" s="26"/>
      <c r="BI789" s="26"/>
    </row>
    <row r="790" spans="1:61" ht="14.25" customHeight="1" x14ac:dyDescent="0.25">
      <c r="A790" s="25"/>
      <c r="B790" s="25"/>
      <c r="C790" s="25"/>
      <c r="D790" s="25"/>
      <c r="E790" s="25"/>
      <c r="F790" s="25"/>
      <c r="G790" s="25"/>
      <c r="H790" s="25"/>
      <c r="I790" s="25"/>
      <c r="J790" s="25"/>
      <c r="K790" s="25"/>
      <c r="L790" s="25"/>
      <c r="M790" s="25"/>
      <c r="N790" s="25"/>
      <c r="O790" s="25"/>
      <c r="P790" s="25"/>
      <c r="Q790" s="25"/>
      <c r="R790" s="25"/>
      <c r="S790" s="25"/>
      <c r="T790" s="25"/>
      <c r="U790" s="25"/>
      <c r="V790" s="27"/>
      <c r="W790" s="27"/>
      <c r="X790" s="30"/>
      <c r="Y790" s="30"/>
      <c r="Z790" s="26"/>
      <c r="AA790" s="26"/>
      <c r="AB790" s="26"/>
      <c r="AC790" s="26"/>
      <c r="AD790" s="26"/>
      <c r="AE790" s="26"/>
      <c r="AF790" s="26"/>
      <c r="AG790" s="25"/>
      <c r="AH790" s="25"/>
      <c r="AI790" s="25"/>
      <c r="AJ790" s="25"/>
      <c r="AK790" s="25"/>
      <c r="AL790" s="25"/>
      <c r="AM790" s="25"/>
      <c r="AN790" s="25"/>
      <c r="AO790" s="25"/>
      <c r="AP790" s="25"/>
      <c r="AQ790" s="25"/>
      <c r="AR790" s="25"/>
      <c r="AS790" s="25"/>
      <c r="AT790" s="25"/>
      <c r="AU790" s="25"/>
      <c r="AV790" s="25"/>
      <c r="AW790" s="25"/>
      <c r="AX790" s="25"/>
      <c r="AY790" s="25"/>
      <c r="AZ790" s="25"/>
      <c r="BA790" s="25"/>
      <c r="BB790" s="25"/>
      <c r="BC790" s="25"/>
      <c r="BD790" s="26"/>
      <c r="BE790" s="26"/>
      <c r="BF790" s="26"/>
      <c r="BG790" s="26"/>
      <c r="BH790" s="26"/>
      <c r="BI790" s="26"/>
    </row>
    <row r="791" spans="1:61" ht="14.25" customHeight="1" x14ac:dyDescent="0.25">
      <c r="A791" s="25"/>
      <c r="B791" s="25"/>
      <c r="C791" s="25"/>
      <c r="D791" s="25"/>
      <c r="E791" s="25"/>
      <c r="F791" s="25"/>
      <c r="G791" s="25"/>
      <c r="H791" s="25"/>
      <c r="I791" s="25"/>
      <c r="J791" s="25"/>
      <c r="K791" s="25"/>
      <c r="L791" s="25"/>
      <c r="M791" s="25"/>
      <c r="N791" s="25"/>
      <c r="O791" s="25"/>
      <c r="P791" s="25"/>
      <c r="Q791" s="25"/>
      <c r="R791" s="25"/>
      <c r="S791" s="25"/>
      <c r="T791" s="25"/>
      <c r="U791" s="25"/>
      <c r="V791" s="27"/>
      <c r="W791" s="27"/>
      <c r="X791" s="30"/>
      <c r="Y791" s="30"/>
      <c r="Z791" s="26"/>
      <c r="AA791" s="26"/>
      <c r="AB791" s="26"/>
      <c r="AC791" s="26"/>
      <c r="AD791" s="26"/>
      <c r="AE791" s="26"/>
      <c r="AF791" s="26"/>
      <c r="AG791" s="25"/>
      <c r="AH791" s="25"/>
      <c r="AI791" s="25"/>
      <c r="AJ791" s="25"/>
      <c r="AK791" s="25"/>
      <c r="AL791" s="25"/>
      <c r="AM791" s="25"/>
      <c r="AN791" s="25"/>
      <c r="AO791" s="25"/>
      <c r="AP791" s="25"/>
      <c r="AQ791" s="25"/>
      <c r="AR791" s="25"/>
      <c r="AS791" s="25"/>
      <c r="AT791" s="25"/>
      <c r="AU791" s="25"/>
      <c r="AV791" s="25"/>
      <c r="AW791" s="25"/>
      <c r="AX791" s="25"/>
      <c r="AY791" s="25"/>
      <c r="AZ791" s="25"/>
      <c r="BA791" s="25"/>
      <c r="BB791" s="25"/>
      <c r="BC791" s="25"/>
      <c r="BD791" s="26"/>
      <c r="BE791" s="26"/>
      <c r="BF791" s="26"/>
      <c r="BG791" s="26"/>
      <c r="BH791" s="26"/>
      <c r="BI791" s="26"/>
    </row>
    <row r="792" spans="1:61" ht="14.25" customHeight="1" x14ac:dyDescent="0.25">
      <c r="A792" s="25"/>
      <c r="B792" s="25"/>
      <c r="C792" s="25"/>
      <c r="D792" s="25"/>
      <c r="E792" s="25"/>
      <c r="F792" s="25"/>
      <c r="G792" s="25"/>
      <c r="H792" s="25"/>
      <c r="I792" s="25"/>
      <c r="J792" s="25"/>
      <c r="K792" s="25"/>
      <c r="L792" s="25"/>
      <c r="M792" s="25"/>
      <c r="N792" s="25"/>
      <c r="O792" s="25"/>
      <c r="P792" s="25"/>
      <c r="Q792" s="25"/>
      <c r="R792" s="25"/>
      <c r="S792" s="25"/>
      <c r="T792" s="25"/>
      <c r="U792" s="25"/>
      <c r="V792" s="27"/>
      <c r="W792" s="27"/>
      <c r="X792" s="30"/>
      <c r="Y792" s="30"/>
      <c r="Z792" s="26"/>
      <c r="AA792" s="26"/>
      <c r="AB792" s="26"/>
      <c r="AC792" s="26"/>
      <c r="AD792" s="26"/>
      <c r="AE792" s="26"/>
      <c r="AF792" s="26"/>
      <c r="AG792" s="25"/>
      <c r="AH792" s="25"/>
      <c r="AI792" s="25"/>
      <c r="AJ792" s="25"/>
      <c r="AK792" s="25"/>
      <c r="AL792" s="25"/>
      <c r="AM792" s="25"/>
      <c r="AN792" s="25"/>
      <c r="AO792" s="25"/>
      <c r="AP792" s="25"/>
      <c r="AQ792" s="25"/>
      <c r="AR792" s="25"/>
      <c r="AS792" s="25"/>
      <c r="AT792" s="25"/>
      <c r="AU792" s="25"/>
      <c r="AV792" s="25"/>
      <c r="AW792" s="25"/>
      <c r="AX792" s="25"/>
      <c r="AY792" s="25"/>
      <c r="AZ792" s="25"/>
      <c r="BA792" s="25"/>
      <c r="BB792" s="25"/>
      <c r="BC792" s="25"/>
      <c r="BD792" s="26"/>
      <c r="BE792" s="26"/>
      <c r="BF792" s="26"/>
      <c r="BG792" s="26"/>
      <c r="BH792" s="26"/>
      <c r="BI792" s="26"/>
    </row>
    <row r="793" spans="1:61" ht="14.25" customHeight="1" x14ac:dyDescent="0.25">
      <c r="A793" s="25"/>
      <c r="B793" s="25"/>
      <c r="C793" s="25"/>
      <c r="D793" s="25"/>
      <c r="E793" s="25"/>
      <c r="F793" s="25"/>
      <c r="G793" s="25"/>
      <c r="H793" s="25"/>
      <c r="I793" s="25"/>
      <c r="J793" s="25"/>
      <c r="K793" s="25"/>
      <c r="L793" s="25"/>
      <c r="M793" s="25"/>
      <c r="N793" s="25"/>
      <c r="O793" s="25"/>
      <c r="P793" s="25"/>
      <c r="Q793" s="25"/>
      <c r="R793" s="25"/>
      <c r="S793" s="25"/>
      <c r="T793" s="25"/>
      <c r="U793" s="25"/>
      <c r="V793" s="27"/>
      <c r="W793" s="27"/>
      <c r="X793" s="30"/>
      <c r="Y793" s="30"/>
      <c r="Z793" s="26"/>
      <c r="AA793" s="26"/>
      <c r="AB793" s="26"/>
      <c r="AC793" s="26"/>
      <c r="AD793" s="26"/>
      <c r="AE793" s="26"/>
      <c r="AF793" s="26"/>
      <c r="AG793" s="25"/>
      <c r="AH793" s="25"/>
      <c r="AI793" s="25"/>
      <c r="AJ793" s="25"/>
      <c r="AK793" s="25"/>
      <c r="AL793" s="25"/>
      <c r="AM793" s="25"/>
      <c r="AN793" s="25"/>
      <c r="AO793" s="25"/>
      <c r="AP793" s="25"/>
      <c r="AQ793" s="25"/>
      <c r="AR793" s="25"/>
      <c r="AS793" s="25"/>
      <c r="AT793" s="25"/>
      <c r="AU793" s="25"/>
      <c r="AV793" s="25"/>
      <c r="AW793" s="25"/>
      <c r="AX793" s="25"/>
      <c r="AY793" s="25"/>
      <c r="AZ793" s="25"/>
      <c r="BA793" s="25"/>
      <c r="BB793" s="25"/>
      <c r="BC793" s="25"/>
      <c r="BD793" s="26"/>
      <c r="BE793" s="26"/>
      <c r="BF793" s="26"/>
      <c r="BG793" s="26"/>
      <c r="BH793" s="26"/>
      <c r="BI793" s="26"/>
    </row>
    <row r="794" spans="1:61" ht="14.25" customHeight="1" x14ac:dyDescent="0.25">
      <c r="A794" s="25"/>
      <c r="B794" s="25"/>
      <c r="C794" s="25"/>
      <c r="D794" s="25"/>
      <c r="E794" s="25"/>
      <c r="F794" s="25"/>
      <c r="G794" s="25"/>
      <c r="H794" s="25"/>
      <c r="I794" s="25"/>
      <c r="J794" s="25"/>
      <c r="K794" s="25"/>
      <c r="L794" s="25"/>
      <c r="M794" s="25"/>
      <c r="N794" s="25"/>
      <c r="O794" s="25"/>
      <c r="P794" s="25"/>
      <c r="Q794" s="25"/>
      <c r="R794" s="25"/>
      <c r="S794" s="25"/>
      <c r="T794" s="25"/>
      <c r="U794" s="25"/>
      <c r="V794" s="27"/>
      <c r="W794" s="27"/>
      <c r="X794" s="30"/>
      <c r="Y794" s="30"/>
      <c r="Z794" s="26"/>
      <c r="AA794" s="26"/>
      <c r="AB794" s="26"/>
      <c r="AC794" s="26"/>
      <c r="AD794" s="26"/>
      <c r="AE794" s="26"/>
      <c r="AF794" s="26"/>
      <c r="AG794" s="25"/>
      <c r="AH794" s="25"/>
      <c r="AI794" s="25"/>
      <c r="AJ794" s="25"/>
      <c r="AK794" s="25"/>
      <c r="AL794" s="25"/>
      <c r="AM794" s="25"/>
      <c r="AN794" s="25"/>
      <c r="AO794" s="25"/>
      <c r="AP794" s="25"/>
      <c r="AQ794" s="25"/>
      <c r="AR794" s="25"/>
      <c r="AS794" s="25"/>
      <c r="AT794" s="25"/>
      <c r="AU794" s="25"/>
      <c r="AV794" s="25"/>
      <c r="AW794" s="25"/>
      <c r="AX794" s="25"/>
      <c r="AY794" s="25"/>
      <c r="AZ794" s="25"/>
      <c r="BA794" s="25"/>
      <c r="BB794" s="25"/>
      <c r="BC794" s="25"/>
      <c r="BD794" s="26"/>
      <c r="BE794" s="26"/>
      <c r="BF794" s="26"/>
      <c r="BG794" s="26"/>
      <c r="BH794" s="26"/>
      <c r="BI794" s="26"/>
    </row>
    <row r="795" spans="1:61" ht="14.25" customHeight="1" x14ac:dyDescent="0.25">
      <c r="A795" s="25"/>
      <c r="B795" s="25"/>
      <c r="C795" s="25"/>
      <c r="D795" s="25"/>
      <c r="E795" s="25"/>
      <c r="F795" s="25"/>
      <c r="G795" s="25"/>
      <c r="H795" s="25"/>
      <c r="I795" s="25"/>
      <c r="J795" s="25"/>
      <c r="K795" s="25"/>
      <c r="L795" s="25"/>
      <c r="M795" s="25"/>
      <c r="N795" s="25"/>
      <c r="O795" s="25"/>
      <c r="P795" s="25"/>
      <c r="Q795" s="25"/>
      <c r="R795" s="25"/>
      <c r="S795" s="25"/>
      <c r="T795" s="25"/>
      <c r="U795" s="25"/>
      <c r="V795" s="27"/>
      <c r="W795" s="27"/>
      <c r="X795" s="30"/>
      <c r="Y795" s="30"/>
      <c r="Z795" s="26"/>
      <c r="AA795" s="26"/>
      <c r="AB795" s="26"/>
      <c r="AC795" s="26"/>
      <c r="AD795" s="26"/>
      <c r="AE795" s="26"/>
      <c r="AF795" s="26"/>
      <c r="AG795" s="25"/>
      <c r="AH795" s="25"/>
      <c r="AI795" s="25"/>
      <c r="AJ795" s="25"/>
      <c r="AK795" s="25"/>
      <c r="AL795" s="25"/>
      <c r="AM795" s="25"/>
      <c r="AN795" s="25"/>
      <c r="AO795" s="25"/>
      <c r="AP795" s="25"/>
      <c r="AQ795" s="25"/>
      <c r="AR795" s="25"/>
      <c r="AS795" s="25"/>
      <c r="AT795" s="25"/>
      <c r="AU795" s="25"/>
      <c r="AV795" s="25"/>
      <c r="AW795" s="25"/>
      <c r="AX795" s="25"/>
      <c r="AY795" s="25"/>
      <c r="AZ795" s="25"/>
      <c r="BA795" s="25"/>
      <c r="BB795" s="25"/>
      <c r="BC795" s="25"/>
      <c r="BD795" s="26"/>
      <c r="BE795" s="26"/>
      <c r="BF795" s="26"/>
      <c r="BG795" s="26"/>
      <c r="BH795" s="26"/>
      <c r="BI795" s="26"/>
    </row>
    <row r="796" spans="1:61" ht="14.25" customHeight="1" x14ac:dyDescent="0.25">
      <c r="A796" s="25"/>
      <c r="B796" s="25"/>
      <c r="C796" s="25"/>
      <c r="D796" s="25"/>
      <c r="E796" s="25"/>
      <c r="F796" s="25"/>
      <c r="G796" s="25"/>
      <c r="H796" s="25"/>
      <c r="I796" s="25"/>
      <c r="J796" s="25"/>
      <c r="K796" s="25"/>
      <c r="L796" s="25"/>
      <c r="M796" s="25"/>
      <c r="N796" s="25"/>
      <c r="O796" s="25"/>
      <c r="P796" s="25"/>
      <c r="Q796" s="25"/>
      <c r="R796" s="25"/>
      <c r="S796" s="25"/>
      <c r="T796" s="25"/>
      <c r="U796" s="25"/>
      <c r="V796" s="27"/>
      <c r="W796" s="27"/>
      <c r="X796" s="30"/>
      <c r="Y796" s="30"/>
      <c r="Z796" s="26"/>
      <c r="AA796" s="26"/>
      <c r="AB796" s="26"/>
      <c r="AC796" s="26"/>
      <c r="AD796" s="26"/>
      <c r="AE796" s="26"/>
      <c r="AF796" s="26"/>
      <c r="AG796" s="25"/>
      <c r="AH796" s="25"/>
      <c r="AI796" s="25"/>
      <c r="AJ796" s="25"/>
      <c r="AK796" s="25"/>
      <c r="AL796" s="25"/>
      <c r="AM796" s="25"/>
      <c r="AN796" s="25"/>
      <c r="AO796" s="25"/>
      <c r="AP796" s="25"/>
      <c r="AQ796" s="25"/>
      <c r="AR796" s="25"/>
      <c r="AS796" s="25"/>
      <c r="AT796" s="25"/>
      <c r="AU796" s="25"/>
      <c r="AV796" s="25"/>
      <c r="AW796" s="25"/>
      <c r="AX796" s="25"/>
      <c r="AY796" s="25"/>
      <c r="AZ796" s="25"/>
      <c r="BA796" s="25"/>
      <c r="BB796" s="25"/>
      <c r="BC796" s="25"/>
      <c r="BD796" s="26"/>
      <c r="BE796" s="26"/>
      <c r="BF796" s="26"/>
      <c r="BG796" s="26"/>
      <c r="BH796" s="26"/>
      <c r="BI796" s="26"/>
    </row>
    <row r="797" spans="1:61" ht="14.25" customHeight="1" x14ac:dyDescent="0.25">
      <c r="A797" s="25"/>
      <c r="B797" s="25"/>
      <c r="C797" s="25"/>
      <c r="D797" s="25"/>
      <c r="E797" s="25"/>
      <c r="F797" s="25"/>
      <c r="G797" s="25"/>
      <c r="H797" s="25"/>
      <c r="I797" s="25"/>
      <c r="J797" s="25"/>
      <c r="K797" s="25"/>
      <c r="L797" s="25"/>
      <c r="M797" s="25"/>
      <c r="N797" s="25"/>
      <c r="O797" s="25"/>
      <c r="P797" s="25"/>
      <c r="Q797" s="25"/>
      <c r="R797" s="25"/>
      <c r="S797" s="25"/>
      <c r="T797" s="25"/>
      <c r="U797" s="25"/>
      <c r="V797" s="27"/>
      <c r="W797" s="27"/>
      <c r="X797" s="30"/>
      <c r="Y797" s="30"/>
      <c r="Z797" s="26"/>
      <c r="AA797" s="26"/>
      <c r="AB797" s="26"/>
      <c r="AC797" s="26"/>
      <c r="AD797" s="26"/>
      <c r="AE797" s="26"/>
      <c r="AF797" s="26"/>
      <c r="AG797" s="25"/>
      <c r="AH797" s="25"/>
      <c r="AI797" s="25"/>
      <c r="AJ797" s="25"/>
      <c r="AK797" s="25"/>
      <c r="AL797" s="25"/>
      <c r="AM797" s="25"/>
      <c r="AN797" s="25"/>
      <c r="AO797" s="25"/>
      <c r="AP797" s="25"/>
      <c r="AQ797" s="25"/>
      <c r="AR797" s="25"/>
      <c r="AS797" s="25"/>
      <c r="AT797" s="25"/>
      <c r="AU797" s="25"/>
      <c r="AV797" s="25"/>
      <c r="AW797" s="25"/>
      <c r="AX797" s="25"/>
      <c r="AY797" s="25"/>
      <c r="AZ797" s="25"/>
      <c r="BA797" s="25"/>
      <c r="BB797" s="25"/>
      <c r="BC797" s="25"/>
      <c r="BD797" s="26"/>
      <c r="BE797" s="26"/>
      <c r="BF797" s="26"/>
      <c r="BG797" s="26"/>
      <c r="BH797" s="26"/>
      <c r="BI797" s="26"/>
    </row>
    <row r="798" spans="1:61" ht="14.25" customHeight="1" x14ac:dyDescent="0.25">
      <c r="A798" s="25"/>
      <c r="B798" s="25"/>
      <c r="C798" s="25"/>
      <c r="D798" s="25"/>
      <c r="E798" s="25"/>
      <c r="F798" s="25"/>
      <c r="G798" s="25"/>
      <c r="H798" s="25"/>
      <c r="I798" s="25"/>
      <c r="J798" s="25"/>
      <c r="K798" s="25"/>
      <c r="L798" s="25"/>
      <c r="M798" s="25"/>
      <c r="N798" s="25"/>
      <c r="O798" s="25"/>
      <c r="P798" s="25"/>
      <c r="Q798" s="25"/>
      <c r="R798" s="25"/>
      <c r="S798" s="25"/>
      <c r="T798" s="25"/>
      <c r="U798" s="25"/>
      <c r="V798" s="27"/>
      <c r="W798" s="27"/>
      <c r="X798" s="30"/>
      <c r="Y798" s="30"/>
      <c r="Z798" s="26"/>
      <c r="AA798" s="26"/>
      <c r="AB798" s="26"/>
      <c r="AC798" s="26"/>
      <c r="AD798" s="26"/>
      <c r="AE798" s="26"/>
      <c r="AF798" s="26"/>
      <c r="AG798" s="25"/>
      <c r="AH798" s="25"/>
      <c r="AI798" s="25"/>
      <c r="AJ798" s="25"/>
      <c r="AK798" s="25"/>
      <c r="AL798" s="25"/>
      <c r="AM798" s="25"/>
      <c r="AN798" s="25"/>
      <c r="AO798" s="25"/>
      <c r="AP798" s="25"/>
      <c r="AQ798" s="25"/>
      <c r="AR798" s="25"/>
      <c r="AS798" s="25"/>
      <c r="AT798" s="25"/>
      <c r="AU798" s="25"/>
      <c r="AV798" s="25"/>
      <c r="AW798" s="25"/>
      <c r="AX798" s="25"/>
      <c r="AY798" s="25"/>
      <c r="AZ798" s="25"/>
      <c r="BA798" s="25"/>
      <c r="BB798" s="25"/>
      <c r="BC798" s="25"/>
      <c r="BD798" s="26"/>
      <c r="BE798" s="26"/>
      <c r="BF798" s="26"/>
      <c r="BG798" s="26"/>
      <c r="BH798" s="26"/>
      <c r="BI798" s="26"/>
    </row>
    <row r="799" spans="1:61" ht="14.25" customHeight="1" x14ac:dyDescent="0.25">
      <c r="A799" s="25"/>
      <c r="B799" s="25"/>
      <c r="C799" s="25"/>
      <c r="D799" s="25"/>
      <c r="E799" s="25"/>
      <c r="F799" s="25"/>
      <c r="G799" s="25"/>
      <c r="H799" s="25"/>
      <c r="I799" s="25"/>
      <c r="J799" s="25"/>
      <c r="K799" s="25"/>
      <c r="L799" s="25"/>
      <c r="M799" s="25"/>
      <c r="N799" s="25"/>
      <c r="O799" s="25"/>
      <c r="P799" s="25"/>
      <c r="Q799" s="25"/>
      <c r="R799" s="25"/>
      <c r="S799" s="25"/>
      <c r="T799" s="25"/>
      <c r="U799" s="25"/>
      <c r="V799" s="27"/>
      <c r="W799" s="27"/>
      <c r="X799" s="30"/>
      <c r="Y799" s="30"/>
      <c r="Z799" s="26"/>
      <c r="AA799" s="26"/>
      <c r="AB799" s="26"/>
      <c r="AC799" s="26"/>
      <c r="AD799" s="26"/>
      <c r="AE799" s="26"/>
      <c r="AF799" s="26"/>
      <c r="AG799" s="25"/>
      <c r="AH799" s="25"/>
      <c r="AI799" s="25"/>
      <c r="AJ799" s="25"/>
      <c r="AK799" s="25"/>
      <c r="AL799" s="25"/>
      <c r="AM799" s="25"/>
      <c r="AN799" s="25"/>
      <c r="AO799" s="25"/>
      <c r="AP799" s="25"/>
      <c r="AQ799" s="25"/>
      <c r="AR799" s="25"/>
      <c r="AS799" s="25"/>
      <c r="AT799" s="25"/>
      <c r="AU799" s="25"/>
      <c r="AV799" s="25"/>
      <c r="AW799" s="25"/>
      <c r="AX799" s="25"/>
      <c r="AY799" s="25"/>
      <c r="AZ799" s="25"/>
      <c r="BA799" s="25"/>
      <c r="BB799" s="25"/>
      <c r="BC799" s="25"/>
      <c r="BD799" s="26"/>
      <c r="BE799" s="26"/>
      <c r="BF799" s="26"/>
      <c r="BG799" s="26"/>
      <c r="BH799" s="26"/>
      <c r="BI799" s="26"/>
    </row>
    <row r="800" spans="1:61" ht="14.25" customHeight="1" x14ac:dyDescent="0.25">
      <c r="A800" s="25"/>
      <c r="B800" s="25"/>
      <c r="C800" s="25"/>
      <c r="D800" s="25"/>
      <c r="E800" s="25"/>
      <c r="F800" s="25"/>
      <c r="G800" s="25"/>
      <c r="H800" s="25"/>
      <c r="I800" s="25"/>
      <c r="J800" s="25"/>
      <c r="K800" s="25"/>
      <c r="L800" s="25"/>
      <c r="M800" s="25"/>
      <c r="N800" s="25"/>
      <c r="O800" s="25"/>
      <c r="P800" s="25"/>
      <c r="Q800" s="25"/>
      <c r="R800" s="25"/>
      <c r="S800" s="25"/>
      <c r="T800" s="25"/>
      <c r="U800" s="25"/>
      <c r="V800" s="27"/>
      <c r="W800" s="27"/>
      <c r="X800" s="30"/>
      <c r="Y800" s="30"/>
      <c r="Z800" s="26"/>
      <c r="AA800" s="26"/>
      <c r="AB800" s="26"/>
      <c r="AC800" s="26"/>
      <c r="AD800" s="26"/>
      <c r="AE800" s="26"/>
      <c r="AF800" s="26"/>
      <c r="AG800" s="25"/>
      <c r="AH800" s="25"/>
      <c r="AI800" s="25"/>
      <c r="AJ800" s="25"/>
      <c r="AK800" s="25"/>
      <c r="AL800" s="25"/>
      <c r="AM800" s="25"/>
      <c r="AN800" s="25"/>
      <c r="AO800" s="25"/>
      <c r="AP800" s="25"/>
      <c r="AQ800" s="25"/>
      <c r="AR800" s="25"/>
      <c r="AS800" s="25"/>
      <c r="AT800" s="25"/>
      <c r="AU800" s="25"/>
      <c r="AV800" s="25"/>
      <c r="AW800" s="25"/>
      <c r="AX800" s="25"/>
      <c r="AY800" s="25"/>
      <c r="AZ800" s="25"/>
      <c r="BA800" s="25"/>
      <c r="BB800" s="25"/>
      <c r="BC800" s="25"/>
      <c r="BD800" s="26"/>
      <c r="BE800" s="26"/>
      <c r="BF800" s="26"/>
      <c r="BG800" s="26"/>
      <c r="BH800" s="26"/>
      <c r="BI800" s="26"/>
    </row>
    <row r="801" spans="1:61" ht="14.25" customHeight="1" x14ac:dyDescent="0.25">
      <c r="A801" s="25"/>
      <c r="B801" s="25"/>
      <c r="C801" s="25"/>
      <c r="D801" s="25"/>
      <c r="E801" s="25"/>
      <c r="F801" s="25"/>
      <c r="G801" s="25"/>
      <c r="H801" s="25"/>
      <c r="I801" s="25"/>
      <c r="J801" s="25"/>
      <c r="K801" s="25"/>
      <c r="L801" s="25"/>
      <c r="M801" s="25"/>
      <c r="N801" s="25"/>
      <c r="O801" s="25"/>
      <c r="P801" s="25"/>
      <c r="Q801" s="25"/>
      <c r="R801" s="25"/>
      <c r="S801" s="25"/>
      <c r="T801" s="25"/>
      <c r="U801" s="25"/>
      <c r="V801" s="27"/>
      <c r="W801" s="27"/>
      <c r="X801" s="30"/>
      <c r="Y801" s="30"/>
      <c r="Z801" s="26"/>
      <c r="AA801" s="26"/>
      <c r="AB801" s="26"/>
      <c r="AC801" s="26"/>
      <c r="AD801" s="26"/>
      <c r="AE801" s="26"/>
      <c r="AF801" s="26"/>
      <c r="AG801" s="25"/>
      <c r="AH801" s="25"/>
      <c r="AI801" s="25"/>
      <c r="AJ801" s="25"/>
      <c r="AK801" s="25"/>
      <c r="AL801" s="25"/>
      <c r="AM801" s="25"/>
      <c r="AN801" s="25"/>
      <c r="AO801" s="25"/>
      <c r="AP801" s="25"/>
      <c r="AQ801" s="25"/>
      <c r="AR801" s="25"/>
      <c r="AS801" s="25"/>
      <c r="AT801" s="25"/>
      <c r="AU801" s="25"/>
      <c r="AV801" s="25"/>
      <c r="AW801" s="25"/>
      <c r="AX801" s="25"/>
      <c r="AY801" s="25"/>
      <c r="AZ801" s="25"/>
      <c r="BA801" s="25"/>
      <c r="BB801" s="25"/>
      <c r="BC801" s="25"/>
      <c r="BD801" s="26"/>
      <c r="BE801" s="26"/>
      <c r="BF801" s="26"/>
      <c r="BG801" s="26"/>
      <c r="BH801" s="26"/>
      <c r="BI801" s="26"/>
    </row>
    <row r="802" spans="1:61" ht="14.25" customHeight="1" x14ac:dyDescent="0.25">
      <c r="A802" s="25"/>
      <c r="B802" s="25"/>
      <c r="C802" s="25"/>
      <c r="D802" s="25"/>
      <c r="E802" s="25"/>
      <c r="F802" s="25"/>
      <c r="G802" s="25"/>
      <c r="H802" s="25"/>
      <c r="I802" s="25"/>
      <c r="J802" s="25"/>
      <c r="K802" s="25"/>
      <c r="L802" s="25"/>
      <c r="M802" s="25"/>
      <c r="N802" s="25"/>
      <c r="O802" s="25"/>
      <c r="P802" s="25"/>
      <c r="Q802" s="25"/>
      <c r="R802" s="25"/>
      <c r="S802" s="25"/>
      <c r="T802" s="25"/>
      <c r="U802" s="25"/>
      <c r="V802" s="27"/>
      <c r="W802" s="27"/>
      <c r="X802" s="30"/>
      <c r="Y802" s="30"/>
      <c r="Z802" s="26"/>
      <c r="AA802" s="26"/>
      <c r="AB802" s="26"/>
      <c r="AC802" s="26"/>
      <c r="AD802" s="26"/>
      <c r="AE802" s="26"/>
      <c r="AF802" s="26"/>
      <c r="AG802" s="25"/>
      <c r="AH802" s="25"/>
      <c r="AI802" s="25"/>
      <c r="AJ802" s="25"/>
      <c r="AK802" s="25"/>
      <c r="AL802" s="25"/>
      <c r="AM802" s="25"/>
      <c r="AN802" s="25"/>
      <c r="AO802" s="25"/>
      <c r="AP802" s="25"/>
      <c r="AQ802" s="25"/>
      <c r="AR802" s="25"/>
      <c r="AS802" s="25"/>
      <c r="AT802" s="25"/>
      <c r="AU802" s="25"/>
      <c r="AV802" s="25"/>
      <c r="AW802" s="25"/>
      <c r="AX802" s="25"/>
      <c r="AY802" s="25"/>
      <c r="AZ802" s="25"/>
      <c r="BA802" s="25"/>
      <c r="BB802" s="25"/>
      <c r="BC802" s="25"/>
      <c r="BD802" s="26"/>
      <c r="BE802" s="26"/>
      <c r="BF802" s="26"/>
      <c r="BG802" s="26"/>
      <c r="BH802" s="26"/>
      <c r="BI802" s="26"/>
    </row>
    <row r="803" spans="1:61" ht="14.25" customHeight="1" x14ac:dyDescent="0.25">
      <c r="A803" s="25"/>
      <c r="B803" s="25"/>
      <c r="C803" s="25"/>
      <c r="D803" s="25"/>
      <c r="E803" s="25"/>
      <c r="F803" s="25"/>
      <c r="G803" s="25"/>
      <c r="H803" s="25"/>
      <c r="I803" s="25"/>
      <c r="J803" s="25"/>
      <c r="K803" s="25"/>
      <c r="L803" s="25"/>
      <c r="M803" s="25"/>
      <c r="N803" s="25"/>
      <c r="O803" s="25"/>
      <c r="P803" s="25"/>
      <c r="Q803" s="25"/>
      <c r="R803" s="25"/>
      <c r="S803" s="25"/>
      <c r="T803" s="25"/>
      <c r="U803" s="25"/>
      <c r="V803" s="27"/>
      <c r="W803" s="27"/>
      <c r="X803" s="30"/>
      <c r="Y803" s="30"/>
      <c r="Z803" s="26"/>
      <c r="AA803" s="26"/>
      <c r="AB803" s="26"/>
      <c r="AC803" s="26"/>
      <c r="AD803" s="26"/>
      <c r="AE803" s="26"/>
      <c r="AF803" s="26"/>
      <c r="AG803" s="25"/>
      <c r="AH803" s="25"/>
      <c r="AI803" s="25"/>
      <c r="AJ803" s="25"/>
      <c r="AK803" s="25"/>
      <c r="AL803" s="25"/>
      <c r="AM803" s="25"/>
      <c r="AN803" s="25"/>
      <c r="AO803" s="25"/>
      <c r="AP803" s="25"/>
      <c r="AQ803" s="25"/>
      <c r="AR803" s="25"/>
      <c r="AS803" s="25"/>
      <c r="AT803" s="25"/>
      <c r="AU803" s="25"/>
      <c r="AV803" s="25"/>
      <c r="AW803" s="25"/>
      <c r="AX803" s="25"/>
      <c r="AY803" s="25"/>
      <c r="AZ803" s="25"/>
      <c r="BA803" s="25"/>
      <c r="BB803" s="25"/>
      <c r="BC803" s="25"/>
      <c r="BD803" s="26"/>
      <c r="BE803" s="26"/>
      <c r="BF803" s="26"/>
      <c r="BG803" s="26"/>
      <c r="BH803" s="26"/>
      <c r="BI803" s="26"/>
    </row>
    <row r="804" spans="1:61" ht="14.25" customHeight="1" x14ac:dyDescent="0.25">
      <c r="A804" s="25"/>
      <c r="B804" s="25"/>
      <c r="C804" s="25"/>
      <c r="D804" s="25"/>
      <c r="E804" s="25"/>
      <c r="F804" s="25"/>
      <c r="G804" s="25"/>
      <c r="H804" s="25"/>
      <c r="I804" s="25"/>
      <c r="J804" s="25"/>
      <c r="K804" s="25"/>
      <c r="L804" s="25"/>
      <c r="M804" s="25"/>
      <c r="N804" s="25"/>
      <c r="O804" s="25"/>
      <c r="P804" s="25"/>
      <c r="Q804" s="25"/>
      <c r="R804" s="25"/>
      <c r="S804" s="25"/>
      <c r="T804" s="25"/>
      <c r="U804" s="25"/>
      <c r="V804" s="27"/>
      <c r="W804" s="27"/>
      <c r="X804" s="30"/>
      <c r="Y804" s="30"/>
      <c r="Z804" s="26"/>
      <c r="AA804" s="26"/>
      <c r="AB804" s="26"/>
      <c r="AC804" s="26"/>
      <c r="AD804" s="26"/>
      <c r="AE804" s="26"/>
      <c r="AF804" s="26"/>
      <c r="AG804" s="25"/>
      <c r="AH804" s="25"/>
      <c r="AI804" s="25"/>
      <c r="AJ804" s="25"/>
      <c r="AK804" s="25"/>
      <c r="AL804" s="25"/>
      <c r="AM804" s="25"/>
      <c r="AN804" s="25"/>
      <c r="AO804" s="25"/>
      <c r="AP804" s="25"/>
      <c r="AQ804" s="25"/>
      <c r="AR804" s="25"/>
      <c r="AS804" s="25"/>
      <c r="AT804" s="25"/>
      <c r="AU804" s="25"/>
      <c r="AV804" s="25"/>
      <c r="AW804" s="25"/>
      <c r="AX804" s="25"/>
      <c r="AY804" s="25"/>
      <c r="AZ804" s="25"/>
      <c r="BA804" s="25"/>
      <c r="BB804" s="25"/>
      <c r="BC804" s="25"/>
      <c r="BD804" s="26"/>
      <c r="BE804" s="26"/>
      <c r="BF804" s="26"/>
      <c r="BG804" s="26"/>
      <c r="BH804" s="26"/>
      <c r="BI804" s="26"/>
    </row>
    <row r="805" spans="1:61" ht="14.25" customHeight="1" x14ac:dyDescent="0.25">
      <c r="A805" s="25"/>
      <c r="B805" s="25"/>
      <c r="C805" s="25"/>
      <c r="D805" s="25"/>
      <c r="E805" s="25"/>
      <c r="F805" s="25"/>
      <c r="G805" s="25"/>
      <c r="H805" s="25"/>
      <c r="I805" s="25"/>
      <c r="J805" s="25"/>
      <c r="K805" s="25"/>
      <c r="L805" s="25"/>
      <c r="M805" s="25"/>
      <c r="N805" s="25"/>
      <c r="O805" s="25"/>
      <c r="P805" s="25"/>
      <c r="Q805" s="25"/>
      <c r="R805" s="25"/>
      <c r="S805" s="25"/>
      <c r="T805" s="25"/>
      <c r="U805" s="25"/>
      <c r="V805" s="27"/>
      <c r="W805" s="27"/>
      <c r="X805" s="30"/>
      <c r="Y805" s="30"/>
      <c r="Z805" s="26"/>
      <c r="AA805" s="26"/>
      <c r="AB805" s="26"/>
      <c r="AC805" s="26"/>
      <c r="AD805" s="26"/>
      <c r="AE805" s="26"/>
      <c r="AF805" s="26"/>
      <c r="AG805" s="25"/>
      <c r="AH805" s="25"/>
      <c r="AI805" s="25"/>
      <c r="AJ805" s="25"/>
      <c r="AK805" s="25"/>
      <c r="AL805" s="25"/>
      <c r="AM805" s="25"/>
      <c r="AN805" s="25"/>
      <c r="AO805" s="25"/>
      <c r="AP805" s="25"/>
      <c r="AQ805" s="25"/>
      <c r="AR805" s="25"/>
      <c r="AS805" s="25"/>
      <c r="AT805" s="25"/>
      <c r="AU805" s="25"/>
      <c r="AV805" s="25"/>
      <c r="AW805" s="25"/>
      <c r="AX805" s="25"/>
      <c r="AY805" s="25"/>
      <c r="AZ805" s="25"/>
      <c r="BA805" s="25"/>
      <c r="BB805" s="25"/>
      <c r="BC805" s="25"/>
      <c r="BD805" s="26"/>
      <c r="BE805" s="26"/>
      <c r="BF805" s="26"/>
      <c r="BG805" s="26"/>
      <c r="BH805" s="26"/>
      <c r="BI805" s="26"/>
    </row>
    <row r="806" spans="1:61" ht="14.25" customHeight="1" x14ac:dyDescent="0.25">
      <c r="A806" s="25"/>
      <c r="B806" s="25"/>
      <c r="C806" s="25"/>
      <c r="D806" s="25"/>
      <c r="E806" s="25"/>
      <c r="F806" s="25"/>
      <c r="G806" s="25"/>
      <c r="H806" s="25"/>
      <c r="I806" s="25"/>
      <c r="J806" s="25"/>
      <c r="K806" s="25"/>
      <c r="L806" s="25"/>
      <c r="M806" s="25"/>
      <c r="N806" s="25"/>
      <c r="O806" s="25"/>
      <c r="P806" s="25"/>
      <c r="Q806" s="25"/>
      <c r="R806" s="25"/>
      <c r="S806" s="25"/>
      <c r="T806" s="25"/>
      <c r="U806" s="25"/>
      <c r="V806" s="27"/>
      <c r="W806" s="27"/>
      <c r="X806" s="30"/>
      <c r="Y806" s="30"/>
      <c r="Z806" s="26"/>
      <c r="AA806" s="26"/>
      <c r="AB806" s="26"/>
      <c r="AC806" s="26"/>
      <c r="AD806" s="26"/>
      <c r="AE806" s="26"/>
      <c r="AF806" s="26"/>
      <c r="AG806" s="25"/>
      <c r="AH806" s="25"/>
      <c r="AI806" s="25"/>
      <c r="AJ806" s="25"/>
      <c r="AK806" s="25"/>
      <c r="AL806" s="25"/>
      <c r="AM806" s="25"/>
      <c r="AN806" s="25"/>
      <c r="AO806" s="25"/>
      <c r="AP806" s="25"/>
      <c r="AQ806" s="25"/>
      <c r="AR806" s="25"/>
      <c r="AS806" s="25"/>
      <c r="AT806" s="25"/>
      <c r="AU806" s="25"/>
      <c r="AV806" s="25"/>
      <c r="AW806" s="25"/>
      <c r="AX806" s="25"/>
      <c r="AY806" s="25"/>
      <c r="AZ806" s="25"/>
      <c r="BA806" s="25"/>
      <c r="BB806" s="25"/>
      <c r="BC806" s="25"/>
      <c r="BD806" s="26"/>
      <c r="BE806" s="26"/>
      <c r="BF806" s="26"/>
      <c r="BG806" s="26"/>
      <c r="BH806" s="26"/>
      <c r="BI806" s="26"/>
    </row>
    <row r="807" spans="1:61" ht="14.25" customHeight="1" x14ac:dyDescent="0.25">
      <c r="A807" s="25"/>
      <c r="B807" s="25"/>
      <c r="C807" s="25"/>
      <c r="D807" s="25"/>
      <c r="E807" s="25"/>
      <c r="F807" s="25"/>
      <c r="G807" s="25"/>
      <c r="H807" s="25"/>
      <c r="I807" s="25"/>
      <c r="J807" s="25"/>
      <c r="K807" s="25"/>
      <c r="L807" s="25"/>
      <c r="M807" s="25"/>
      <c r="N807" s="25"/>
      <c r="O807" s="25"/>
      <c r="P807" s="25"/>
      <c r="Q807" s="25"/>
      <c r="R807" s="25"/>
      <c r="S807" s="25"/>
      <c r="T807" s="25"/>
      <c r="U807" s="25"/>
      <c r="V807" s="27"/>
      <c r="W807" s="27"/>
      <c r="X807" s="30"/>
      <c r="Y807" s="30"/>
      <c r="Z807" s="26"/>
      <c r="AA807" s="26"/>
      <c r="AB807" s="26"/>
      <c r="AC807" s="26"/>
      <c r="AD807" s="26"/>
      <c r="AE807" s="26"/>
      <c r="AF807" s="26"/>
      <c r="AG807" s="25"/>
      <c r="AH807" s="25"/>
      <c r="AI807" s="25"/>
      <c r="AJ807" s="25"/>
      <c r="AK807" s="25"/>
      <c r="AL807" s="25"/>
      <c r="AM807" s="25"/>
      <c r="AN807" s="25"/>
      <c r="AO807" s="25"/>
      <c r="AP807" s="25"/>
      <c r="AQ807" s="25"/>
      <c r="AR807" s="25"/>
      <c r="AS807" s="25"/>
      <c r="AT807" s="25"/>
      <c r="AU807" s="25"/>
      <c r="AV807" s="25"/>
      <c r="AW807" s="25"/>
      <c r="AX807" s="25"/>
      <c r="AY807" s="25"/>
      <c r="AZ807" s="25"/>
      <c r="BA807" s="25"/>
      <c r="BB807" s="25"/>
      <c r="BC807" s="25"/>
      <c r="BD807" s="26"/>
      <c r="BE807" s="26"/>
      <c r="BF807" s="26"/>
      <c r="BG807" s="26"/>
      <c r="BH807" s="26"/>
      <c r="BI807" s="26"/>
    </row>
    <row r="808" spans="1:61" ht="14.25" customHeight="1" x14ac:dyDescent="0.25">
      <c r="A808" s="25"/>
      <c r="B808" s="25"/>
      <c r="C808" s="25"/>
      <c r="D808" s="25"/>
      <c r="E808" s="25"/>
      <c r="F808" s="25"/>
      <c r="G808" s="25"/>
      <c r="H808" s="25"/>
      <c r="I808" s="25"/>
      <c r="J808" s="25"/>
      <c r="K808" s="25"/>
      <c r="L808" s="25"/>
      <c r="M808" s="25"/>
      <c r="N808" s="25"/>
      <c r="O808" s="25"/>
      <c r="P808" s="25"/>
      <c r="Q808" s="25"/>
      <c r="R808" s="25"/>
      <c r="S808" s="25"/>
      <c r="T808" s="25"/>
      <c r="U808" s="25"/>
      <c r="V808" s="27"/>
      <c r="W808" s="27"/>
      <c r="X808" s="30"/>
      <c r="Y808" s="30"/>
      <c r="Z808" s="26"/>
      <c r="AA808" s="26"/>
      <c r="AB808" s="26"/>
      <c r="AC808" s="26"/>
      <c r="AD808" s="26"/>
      <c r="AE808" s="26"/>
      <c r="AF808" s="26"/>
      <c r="AG808" s="25"/>
      <c r="AH808" s="25"/>
      <c r="AI808" s="25"/>
      <c r="AJ808" s="25"/>
      <c r="AK808" s="25"/>
      <c r="AL808" s="25"/>
      <c r="AM808" s="25"/>
      <c r="AN808" s="25"/>
      <c r="AO808" s="25"/>
      <c r="AP808" s="25"/>
      <c r="AQ808" s="25"/>
      <c r="AR808" s="25"/>
      <c r="AS808" s="25"/>
      <c r="AT808" s="25"/>
      <c r="AU808" s="25"/>
      <c r="AV808" s="25"/>
      <c r="AW808" s="25"/>
      <c r="AX808" s="25"/>
      <c r="AY808" s="25"/>
      <c r="AZ808" s="25"/>
      <c r="BA808" s="25"/>
      <c r="BB808" s="25"/>
      <c r="BC808" s="25"/>
      <c r="BD808" s="26"/>
      <c r="BE808" s="26"/>
      <c r="BF808" s="26"/>
      <c r="BG808" s="26"/>
      <c r="BH808" s="26"/>
      <c r="BI808" s="26"/>
    </row>
    <row r="809" spans="1:61" ht="14.25" customHeight="1" x14ac:dyDescent="0.25">
      <c r="A809" s="25"/>
      <c r="B809" s="25"/>
      <c r="C809" s="25"/>
      <c r="D809" s="25"/>
      <c r="E809" s="25"/>
      <c r="F809" s="25"/>
      <c r="G809" s="25"/>
      <c r="H809" s="25"/>
      <c r="I809" s="25"/>
      <c r="J809" s="25"/>
      <c r="K809" s="25"/>
      <c r="L809" s="25"/>
      <c r="M809" s="25"/>
      <c r="N809" s="25"/>
      <c r="O809" s="25"/>
      <c r="P809" s="25"/>
      <c r="Q809" s="25"/>
      <c r="R809" s="25"/>
      <c r="S809" s="25"/>
      <c r="T809" s="25"/>
      <c r="U809" s="25"/>
      <c r="V809" s="27"/>
      <c r="W809" s="27"/>
      <c r="X809" s="30"/>
      <c r="Y809" s="30"/>
      <c r="Z809" s="26"/>
      <c r="AA809" s="26"/>
      <c r="AB809" s="26"/>
      <c r="AC809" s="26"/>
      <c r="AD809" s="26"/>
      <c r="AE809" s="26"/>
      <c r="AF809" s="26"/>
      <c r="AG809" s="25"/>
      <c r="AH809" s="25"/>
      <c r="AI809" s="25"/>
      <c r="AJ809" s="25"/>
      <c r="AK809" s="25"/>
      <c r="AL809" s="25"/>
      <c r="AM809" s="25"/>
      <c r="AN809" s="25"/>
      <c r="AO809" s="25"/>
      <c r="AP809" s="25"/>
      <c r="AQ809" s="25"/>
      <c r="AR809" s="25"/>
      <c r="AS809" s="25"/>
      <c r="AT809" s="25"/>
      <c r="AU809" s="25"/>
      <c r="AV809" s="25"/>
      <c r="AW809" s="25"/>
      <c r="AX809" s="25"/>
      <c r="AY809" s="25"/>
      <c r="AZ809" s="25"/>
      <c r="BA809" s="25"/>
      <c r="BB809" s="25"/>
      <c r="BC809" s="25"/>
      <c r="BD809" s="26"/>
      <c r="BE809" s="26"/>
      <c r="BF809" s="26"/>
      <c r="BG809" s="26"/>
      <c r="BH809" s="26"/>
      <c r="BI809" s="26"/>
    </row>
    <row r="810" spans="1:61" ht="14.25" customHeight="1" x14ac:dyDescent="0.25">
      <c r="A810" s="25"/>
      <c r="B810" s="25"/>
      <c r="C810" s="25"/>
      <c r="D810" s="25"/>
      <c r="E810" s="25"/>
      <c r="F810" s="25"/>
      <c r="G810" s="25"/>
      <c r="H810" s="25"/>
      <c r="I810" s="25"/>
      <c r="J810" s="25"/>
      <c r="K810" s="25"/>
      <c r="L810" s="25"/>
      <c r="M810" s="25"/>
      <c r="N810" s="25"/>
      <c r="O810" s="25"/>
      <c r="P810" s="25"/>
      <c r="Q810" s="25"/>
      <c r="R810" s="25"/>
      <c r="S810" s="25"/>
      <c r="T810" s="25"/>
      <c r="U810" s="25"/>
      <c r="V810" s="27"/>
      <c r="W810" s="27"/>
      <c r="X810" s="30"/>
      <c r="Y810" s="30"/>
      <c r="Z810" s="26"/>
      <c r="AA810" s="26"/>
      <c r="AB810" s="26"/>
      <c r="AC810" s="26"/>
      <c r="AD810" s="26"/>
      <c r="AE810" s="26"/>
      <c r="AF810" s="26"/>
      <c r="AG810" s="25"/>
      <c r="AH810" s="25"/>
      <c r="AI810" s="25"/>
      <c r="AJ810" s="25"/>
      <c r="AK810" s="25"/>
      <c r="AL810" s="25"/>
      <c r="AM810" s="25"/>
      <c r="AN810" s="25"/>
      <c r="AO810" s="25"/>
      <c r="AP810" s="25"/>
      <c r="AQ810" s="25"/>
      <c r="AR810" s="25"/>
      <c r="AS810" s="25"/>
      <c r="AT810" s="25"/>
      <c r="AU810" s="25"/>
      <c r="AV810" s="25"/>
      <c r="AW810" s="25"/>
      <c r="AX810" s="25"/>
      <c r="AY810" s="25"/>
      <c r="AZ810" s="25"/>
      <c r="BA810" s="25"/>
      <c r="BB810" s="25"/>
      <c r="BC810" s="25"/>
      <c r="BD810" s="26"/>
      <c r="BE810" s="26"/>
      <c r="BF810" s="26"/>
      <c r="BG810" s="26"/>
      <c r="BH810" s="26"/>
      <c r="BI810" s="26"/>
    </row>
    <row r="811" spans="1:61" ht="14.25" customHeight="1" x14ac:dyDescent="0.25">
      <c r="A811" s="25"/>
      <c r="B811" s="25"/>
      <c r="C811" s="25"/>
      <c r="D811" s="25"/>
      <c r="E811" s="25"/>
      <c r="F811" s="25"/>
      <c r="G811" s="25"/>
      <c r="H811" s="25"/>
      <c r="I811" s="25"/>
      <c r="J811" s="25"/>
      <c r="K811" s="25"/>
      <c r="L811" s="25"/>
      <c r="M811" s="25"/>
      <c r="N811" s="25"/>
      <c r="O811" s="25"/>
      <c r="P811" s="25"/>
      <c r="Q811" s="25"/>
      <c r="R811" s="25"/>
      <c r="S811" s="25"/>
      <c r="T811" s="25"/>
      <c r="U811" s="25"/>
      <c r="V811" s="27"/>
      <c r="W811" s="27"/>
      <c r="X811" s="30"/>
      <c r="Y811" s="30"/>
      <c r="Z811" s="26"/>
      <c r="AA811" s="26"/>
      <c r="AB811" s="26"/>
      <c r="AC811" s="26"/>
      <c r="AD811" s="26"/>
      <c r="AE811" s="26"/>
      <c r="AF811" s="26"/>
      <c r="AG811" s="25"/>
      <c r="AH811" s="25"/>
      <c r="AI811" s="25"/>
      <c r="AJ811" s="25"/>
      <c r="AK811" s="25"/>
      <c r="AL811" s="25"/>
      <c r="AM811" s="25"/>
      <c r="AN811" s="25"/>
      <c r="AO811" s="25"/>
      <c r="AP811" s="25"/>
      <c r="AQ811" s="25"/>
      <c r="AR811" s="25"/>
      <c r="AS811" s="25"/>
      <c r="AT811" s="25"/>
      <c r="AU811" s="25"/>
      <c r="AV811" s="25"/>
      <c r="AW811" s="25"/>
      <c r="AX811" s="25"/>
      <c r="AY811" s="25"/>
      <c r="AZ811" s="25"/>
      <c r="BA811" s="25"/>
      <c r="BB811" s="25"/>
      <c r="BC811" s="25"/>
      <c r="BD811" s="26"/>
      <c r="BE811" s="26"/>
      <c r="BF811" s="26"/>
      <c r="BG811" s="26"/>
      <c r="BH811" s="26"/>
      <c r="BI811" s="26"/>
    </row>
    <row r="812" spans="1:61" ht="14.25" customHeight="1" x14ac:dyDescent="0.25">
      <c r="A812" s="25"/>
      <c r="B812" s="25"/>
      <c r="C812" s="25"/>
      <c r="D812" s="25"/>
      <c r="E812" s="25"/>
      <c r="F812" s="25"/>
      <c r="G812" s="25"/>
      <c r="H812" s="25"/>
      <c r="I812" s="25"/>
      <c r="J812" s="25"/>
      <c r="K812" s="25"/>
      <c r="L812" s="25"/>
      <c r="M812" s="25"/>
      <c r="N812" s="25"/>
      <c r="O812" s="25"/>
      <c r="P812" s="25"/>
      <c r="Q812" s="25"/>
      <c r="R812" s="25"/>
      <c r="S812" s="25"/>
      <c r="T812" s="25"/>
      <c r="U812" s="25"/>
      <c r="V812" s="27"/>
      <c r="W812" s="27"/>
      <c r="X812" s="30"/>
      <c r="Y812" s="30"/>
      <c r="Z812" s="26"/>
      <c r="AA812" s="26"/>
      <c r="AB812" s="26"/>
      <c r="AC812" s="26"/>
      <c r="AD812" s="26"/>
      <c r="AE812" s="26"/>
      <c r="AF812" s="26"/>
      <c r="AG812" s="25"/>
      <c r="AH812" s="25"/>
      <c r="AI812" s="25"/>
      <c r="AJ812" s="25"/>
      <c r="AK812" s="25"/>
      <c r="AL812" s="25"/>
      <c r="AM812" s="25"/>
      <c r="AN812" s="25"/>
      <c r="AO812" s="25"/>
      <c r="AP812" s="25"/>
      <c r="AQ812" s="25"/>
      <c r="AR812" s="25"/>
      <c r="AS812" s="25"/>
      <c r="AT812" s="25"/>
      <c r="AU812" s="25"/>
      <c r="AV812" s="25"/>
      <c r="AW812" s="25"/>
      <c r="AX812" s="25"/>
      <c r="AY812" s="25"/>
      <c r="AZ812" s="25"/>
      <c r="BA812" s="25"/>
      <c r="BB812" s="25"/>
      <c r="BC812" s="25"/>
      <c r="BD812" s="26"/>
      <c r="BE812" s="26"/>
      <c r="BF812" s="26"/>
      <c r="BG812" s="26"/>
      <c r="BH812" s="26"/>
      <c r="BI812" s="26"/>
    </row>
    <row r="813" spans="1:61" ht="14.25" customHeight="1" x14ac:dyDescent="0.25">
      <c r="A813" s="25"/>
      <c r="B813" s="25"/>
      <c r="C813" s="25"/>
      <c r="D813" s="25"/>
      <c r="E813" s="25"/>
      <c r="F813" s="25"/>
      <c r="G813" s="25"/>
      <c r="H813" s="25"/>
      <c r="I813" s="25"/>
      <c r="J813" s="25"/>
      <c r="K813" s="25"/>
      <c r="L813" s="25"/>
      <c r="M813" s="25"/>
      <c r="N813" s="25"/>
      <c r="O813" s="25"/>
      <c r="P813" s="25"/>
      <c r="Q813" s="25"/>
      <c r="R813" s="25"/>
      <c r="S813" s="25"/>
      <c r="T813" s="25"/>
      <c r="U813" s="25"/>
      <c r="V813" s="27"/>
      <c r="W813" s="27"/>
      <c r="X813" s="30"/>
      <c r="Y813" s="30"/>
      <c r="Z813" s="26"/>
      <c r="AA813" s="26"/>
      <c r="AB813" s="26"/>
      <c r="AC813" s="26"/>
      <c r="AD813" s="26"/>
      <c r="AE813" s="26"/>
      <c r="AF813" s="26"/>
      <c r="AG813" s="25"/>
      <c r="AH813" s="25"/>
      <c r="AI813" s="25"/>
      <c r="AJ813" s="25"/>
      <c r="AK813" s="25"/>
      <c r="AL813" s="25"/>
      <c r="AM813" s="25"/>
      <c r="AN813" s="25"/>
      <c r="AO813" s="25"/>
      <c r="AP813" s="25"/>
      <c r="AQ813" s="25"/>
      <c r="AR813" s="25"/>
      <c r="AS813" s="25"/>
      <c r="AT813" s="25"/>
      <c r="AU813" s="25"/>
      <c r="AV813" s="25"/>
      <c r="AW813" s="25"/>
      <c r="AX813" s="25"/>
      <c r="AY813" s="25"/>
      <c r="AZ813" s="25"/>
      <c r="BA813" s="25"/>
      <c r="BB813" s="25"/>
      <c r="BC813" s="25"/>
      <c r="BD813" s="26"/>
      <c r="BE813" s="26"/>
      <c r="BF813" s="26"/>
      <c r="BG813" s="26"/>
      <c r="BH813" s="26"/>
      <c r="BI813" s="26"/>
    </row>
    <row r="814" spans="1:61" ht="14.25" customHeight="1" x14ac:dyDescent="0.25">
      <c r="A814" s="25"/>
      <c r="B814" s="25"/>
      <c r="C814" s="25"/>
      <c r="D814" s="25"/>
      <c r="E814" s="25"/>
      <c r="F814" s="25"/>
      <c r="G814" s="25"/>
      <c r="H814" s="25"/>
      <c r="I814" s="25"/>
      <c r="J814" s="25"/>
      <c r="K814" s="25"/>
      <c r="L814" s="25"/>
      <c r="M814" s="25"/>
      <c r="N814" s="25"/>
      <c r="O814" s="25"/>
      <c r="P814" s="25"/>
      <c r="Q814" s="25"/>
      <c r="R814" s="25"/>
      <c r="S814" s="25"/>
      <c r="T814" s="25"/>
      <c r="U814" s="25"/>
      <c r="V814" s="27"/>
      <c r="W814" s="27"/>
      <c r="X814" s="30"/>
      <c r="Y814" s="30"/>
      <c r="Z814" s="26"/>
      <c r="AA814" s="26"/>
      <c r="AB814" s="26"/>
      <c r="AC814" s="26"/>
      <c r="AD814" s="26"/>
      <c r="AE814" s="26"/>
      <c r="AF814" s="26"/>
      <c r="AG814" s="25"/>
      <c r="AH814" s="25"/>
      <c r="AI814" s="25"/>
      <c r="AJ814" s="25"/>
      <c r="AK814" s="25"/>
      <c r="AL814" s="25"/>
      <c r="AM814" s="25"/>
      <c r="AN814" s="25"/>
      <c r="AO814" s="25"/>
      <c r="AP814" s="25"/>
      <c r="AQ814" s="25"/>
      <c r="AR814" s="25"/>
      <c r="AS814" s="25"/>
      <c r="AT814" s="25"/>
      <c r="AU814" s="25"/>
      <c r="AV814" s="25"/>
      <c r="AW814" s="25"/>
      <c r="AX814" s="25"/>
      <c r="AY814" s="25"/>
      <c r="AZ814" s="25"/>
      <c r="BA814" s="25"/>
      <c r="BB814" s="25"/>
      <c r="BC814" s="25"/>
      <c r="BD814" s="26"/>
      <c r="BE814" s="26"/>
      <c r="BF814" s="26"/>
      <c r="BG814" s="26"/>
      <c r="BH814" s="26"/>
      <c r="BI814" s="26"/>
    </row>
    <row r="815" spans="1:61" ht="14.25" customHeight="1" x14ac:dyDescent="0.25">
      <c r="A815" s="25"/>
      <c r="B815" s="25"/>
      <c r="C815" s="25"/>
      <c r="D815" s="25"/>
      <c r="E815" s="25"/>
      <c r="F815" s="25"/>
      <c r="G815" s="25"/>
      <c r="H815" s="25"/>
      <c r="I815" s="25"/>
      <c r="J815" s="25"/>
      <c r="K815" s="25"/>
      <c r="L815" s="25"/>
      <c r="M815" s="25"/>
      <c r="N815" s="25"/>
      <c r="O815" s="25"/>
      <c r="P815" s="25"/>
      <c r="Q815" s="25"/>
      <c r="R815" s="25"/>
      <c r="S815" s="25"/>
      <c r="T815" s="25"/>
      <c r="U815" s="25"/>
      <c r="V815" s="27"/>
      <c r="W815" s="27"/>
      <c r="X815" s="30"/>
      <c r="Y815" s="30"/>
      <c r="Z815" s="26"/>
      <c r="AA815" s="26"/>
      <c r="AB815" s="26"/>
      <c r="AC815" s="26"/>
      <c r="AD815" s="26"/>
      <c r="AE815" s="26"/>
      <c r="AF815" s="26"/>
      <c r="AG815" s="25"/>
      <c r="AH815" s="25"/>
      <c r="AI815" s="25"/>
      <c r="AJ815" s="25"/>
      <c r="AK815" s="25"/>
      <c r="AL815" s="25"/>
      <c r="AM815" s="25"/>
      <c r="AN815" s="25"/>
      <c r="AO815" s="25"/>
      <c r="AP815" s="25"/>
      <c r="AQ815" s="25"/>
      <c r="AR815" s="25"/>
      <c r="AS815" s="25"/>
      <c r="AT815" s="25"/>
      <c r="AU815" s="25"/>
      <c r="AV815" s="25"/>
      <c r="AW815" s="25"/>
      <c r="AX815" s="25"/>
      <c r="AY815" s="25"/>
      <c r="AZ815" s="25"/>
      <c r="BA815" s="25"/>
      <c r="BB815" s="25"/>
      <c r="BC815" s="25"/>
      <c r="BD815" s="26"/>
      <c r="BE815" s="26"/>
      <c r="BF815" s="26"/>
      <c r="BG815" s="26"/>
      <c r="BH815" s="26"/>
      <c r="BI815" s="26"/>
    </row>
    <row r="816" spans="1:61" ht="14.25" customHeight="1" x14ac:dyDescent="0.25">
      <c r="A816" s="25"/>
      <c r="B816" s="25"/>
      <c r="C816" s="25"/>
      <c r="D816" s="25"/>
      <c r="E816" s="25"/>
      <c r="F816" s="25"/>
      <c r="G816" s="25"/>
      <c r="H816" s="25"/>
      <c r="I816" s="25"/>
      <c r="J816" s="25"/>
      <c r="K816" s="25"/>
      <c r="L816" s="25"/>
      <c r="M816" s="25"/>
      <c r="N816" s="25"/>
      <c r="O816" s="25"/>
      <c r="P816" s="25"/>
      <c r="Q816" s="25"/>
      <c r="R816" s="25"/>
      <c r="S816" s="25"/>
      <c r="T816" s="25"/>
      <c r="U816" s="25"/>
      <c r="V816" s="27"/>
      <c r="W816" s="27"/>
      <c r="X816" s="30"/>
      <c r="Y816" s="30"/>
      <c r="Z816" s="26"/>
      <c r="AA816" s="26"/>
      <c r="AB816" s="26"/>
      <c r="AC816" s="26"/>
      <c r="AD816" s="26"/>
      <c r="AE816" s="26"/>
      <c r="AF816" s="26"/>
      <c r="AG816" s="25"/>
      <c r="AH816" s="25"/>
      <c r="AI816" s="25"/>
      <c r="AJ816" s="25"/>
      <c r="AK816" s="25"/>
      <c r="AL816" s="25"/>
      <c r="AM816" s="25"/>
      <c r="AN816" s="25"/>
      <c r="AO816" s="25"/>
      <c r="AP816" s="25"/>
      <c r="AQ816" s="25"/>
      <c r="AR816" s="25"/>
      <c r="AS816" s="25"/>
      <c r="AT816" s="25"/>
      <c r="AU816" s="25"/>
      <c r="AV816" s="25"/>
      <c r="AW816" s="25"/>
      <c r="AX816" s="25"/>
      <c r="AY816" s="25"/>
      <c r="AZ816" s="25"/>
      <c r="BA816" s="25"/>
      <c r="BB816" s="25"/>
      <c r="BC816" s="25"/>
      <c r="BD816" s="26"/>
      <c r="BE816" s="26"/>
      <c r="BF816" s="26"/>
      <c r="BG816" s="26"/>
      <c r="BH816" s="26"/>
      <c r="BI816" s="26"/>
    </row>
    <row r="817" spans="1:61" ht="14.25" customHeight="1" x14ac:dyDescent="0.25">
      <c r="A817" s="25"/>
      <c r="B817" s="25"/>
      <c r="C817" s="25"/>
      <c r="D817" s="25"/>
      <c r="E817" s="25"/>
      <c r="F817" s="25"/>
      <c r="G817" s="25"/>
      <c r="H817" s="25"/>
      <c r="I817" s="25"/>
      <c r="J817" s="25"/>
      <c r="K817" s="25"/>
      <c r="L817" s="25"/>
      <c r="M817" s="25"/>
      <c r="N817" s="25"/>
      <c r="O817" s="25"/>
      <c r="P817" s="25"/>
      <c r="Q817" s="25"/>
      <c r="R817" s="25"/>
      <c r="S817" s="25"/>
      <c r="T817" s="25"/>
      <c r="U817" s="25"/>
      <c r="V817" s="27"/>
      <c r="W817" s="27"/>
      <c r="X817" s="30"/>
      <c r="Y817" s="30"/>
      <c r="Z817" s="26"/>
      <c r="AA817" s="26"/>
      <c r="AB817" s="26"/>
      <c r="AC817" s="26"/>
      <c r="AD817" s="26"/>
      <c r="AE817" s="26"/>
      <c r="AF817" s="26"/>
      <c r="AG817" s="25"/>
      <c r="AH817" s="25"/>
      <c r="AI817" s="25"/>
      <c r="AJ817" s="25"/>
      <c r="AK817" s="25"/>
      <c r="AL817" s="25"/>
      <c r="AM817" s="25"/>
      <c r="AN817" s="25"/>
      <c r="AO817" s="25"/>
      <c r="AP817" s="25"/>
      <c r="AQ817" s="25"/>
      <c r="AR817" s="25"/>
      <c r="AS817" s="25"/>
      <c r="AT817" s="25"/>
      <c r="AU817" s="25"/>
      <c r="AV817" s="25"/>
      <c r="AW817" s="25"/>
      <c r="AX817" s="25"/>
      <c r="AY817" s="25"/>
      <c r="AZ817" s="25"/>
      <c r="BA817" s="25"/>
      <c r="BB817" s="25"/>
      <c r="BC817" s="25"/>
      <c r="BD817" s="26"/>
      <c r="BE817" s="26"/>
      <c r="BF817" s="26"/>
      <c r="BG817" s="26"/>
      <c r="BH817" s="26"/>
      <c r="BI817" s="26"/>
    </row>
    <row r="818" spans="1:61" ht="14.25" customHeight="1" x14ac:dyDescent="0.25">
      <c r="A818" s="25"/>
      <c r="B818" s="25"/>
      <c r="C818" s="25"/>
      <c r="D818" s="25"/>
      <c r="E818" s="25"/>
      <c r="F818" s="25"/>
      <c r="G818" s="25"/>
      <c r="H818" s="25"/>
      <c r="I818" s="25"/>
      <c r="J818" s="25"/>
      <c r="K818" s="25"/>
      <c r="L818" s="25"/>
      <c r="M818" s="25"/>
      <c r="N818" s="25"/>
      <c r="O818" s="25"/>
      <c r="P818" s="25"/>
      <c r="Q818" s="25"/>
      <c r="R818" s="25"/>
      <c r="S818" s="25"/>
      <c r="T818" s="25"/>
      <c r="U818" s="25"/>
      <c r="V818" s="27"/>
      <c r="W818" s="27"/>
      <c r="X818" s="30"/>
      <c r="Y818" s="30"/>
      <c r="Z818" s="26"/>
      <c r="AA818" s="26"/>
      <c r="AB818" s="26"/>
      <c r="AC818" s="26"/>
      <c r="AD818" s="26"/>
      <c r="AE818" s="26"/>
      <c r="AF818" s="26"/>
      <c r="AG818" s="25"/>
      <c r="AH818" s="25"/>
      <c r="AI818" s="25"/>
      <c r="AJ818" s="25"/>
      <c r="AK818" s="25"/>
      <c r="AL818" s="25"/>
      <c r="AM818" s="25"/>
      <c r="AN818" s="25"/>
      <c r="AO818" s="25"/>
      <c r="AP818" s="25"/>
      <c r="AQ818" s="25"/>
      <c r="AR818" s="25"/>
      <c r="AS818" s="25"/>
      <c r="AT818" s="25"/>
      <c r="AU818" s="25"/>
      <c r="AV818" s="25"/>
      <c r="AW818" s="25"/>
      <c r="AX818" s="25"/>
      <c r="AY818" s="25"/>
      <c r="AZ818" s="25"/>
      <c r="BA818" s="25"/>
      <c r="BB818" s="25"/>
      <c r="BC818" s="25"/>
      <c r="BD818" s="26"/>
      <c r="BE818" s="26"/>
      <c r="BF818" s="26"/>
      <c r="BG818" s="26"/>
      <c r="BH818" s="26"/>
      <c r="BI818" s="26"/>
    </row>
    <row r="819" spans="1:61" ht="14.25" customHeight="1" x14ac:dyDescent="0.25">
      <c r="A819" s="25"/>
      <c r="B819" s="25"/>
      <c r="C819" s="25"/>
      <c r="D819" s="25"/>
      <c r="E819" s="25"/>
      <c r="F819" s="25"/>
      <c r="G819" s="25"/>
      <c r="H819" s="25"/>
      <c r="I819" s="25"/>
      <c r="J819" s="25"/>
      <c r="K819" s="25"/>
      <c r="L819" s="25"/>
      <c r="M819" s="25"/>
      <c r="N819" s="25"/>
      <c r="O819" s="25"/>
      <c r="P819" s="25"/>
      <c r="Q819" s="25"/>
      <c r="R819" s="25"/>
      <c r="S819" s="25"/>
      <c r="T819" s="25"/>
      <c r="U819" s="25"/>
      <c r="V819" s="27"/>
      <c r="W819" s="27"/>
      <c r="X819" s="30"/>
      <c r="Y819" s="30"/>
      <c r="Z819" s="26"/>
      <c r="AA819" s="26"/>
      <c r="AB819" s="26"/>
      <c r="AC819" s="26"/>
      <c r="AD819" s="26"/>
      <c r="AE819" s="26"/>
      <c r="AF819" s="26"/>
      <c r="AG819" s="25"/>
      <c r="AH819" s="25"/>
      <c r="AI819" s="25"/>
      <c r="AJ819" s="25"/>
      <c r="AK819" s="25"/>
      <c r="AL819" s="25"/>
      <c r="AM819" s="25"/>
      <c r="AN819" s="25"/>
      <c r="AO819" s="25"/>
      <c r="AP819" s="25"/>
      <c r="AQ819" s="25"/>
      <c r="AR819" s="25"/>
      <c r="AS819" s="25"/>
      <c r="AT819" s="25"/>
      <c r="AU819" s="25"/>
      <c r="AV819" s="25"/>
      <c r="AW819" s="25"/>
      <c r="AX819" s="25"/>
      <c r="AY819" s="25"/>
      <c r="AZ819" s="25"/>
      <c r="BA819" s="25"/>
      <c r="BB819" s="25"/>
      <c r="BC819" s="25"/>
      <c r="BD819" s="26"/>
      <c r="BE819" s="26"/>
      <c r="BF819" s="26"/>
      <c r="BG819" s="26"/>
      <c r="BH819" s="26"/>
      <c r="BI819" s="26"/>
    </row>
    <row r="820" spans="1:61" ht="14.25" customHeight="1" x14ac:dyDescent="0.25">
      <c r="A820" s="25"/>
      <c r="B820" s="25"/>
      <c r="C820" s="25"/>
      <c r="D820" s="25"/>
      <c r="E820" s="25"/>
      <c r="F820" s="25"/>
      <c r="G820" s="25"/>
      <c r="H820" s="25"/>
      <c r="I820" s="25"/>
      <c r="J820" s="25"/>
      <c r="K820" s="25"/>
      <c r="L820" s="25"/>
      <c r="M820" s="25"/>
      <c r="N820" s="25"/>
      <c r="O820" s="25"/>
      <c r="P820" s="25"/>
      <c r="Q820" s="25"/>
      <c r="R820" s="25"/>
      <c r="S820" s="25"/>
      <c r="T820" s="25"/>
      <c r="U820" s="25"/>
      <c r="V820" s="27"/>
      <c r="W820" s="27"/>
      <c r="X820" s="30"/>
      <c r="Y820" s="30"/>
      <c r="Z820" s="26"/>
      <c r="AA820" s="26"/>
      <c r="AB820" s="26"/>
      <c r="AC820" s="26"/>
      <c r="AD820" s="26"/>
      <c r="AE820" s="26"/>
      <c r="AF820" s="26"/>
      <c r="AG820" s="25"/>
      <c r="AH820" s="25"/>
      <c r="AI820" s="25"/>
      <c r="AJ820" s="25"/>
      <c r="AK820" s="25"/>
      <c r="AL820" s="25"/>
      <c r="AM820" s="25"/>
      <c r="AN820" s="25"/>
      <c r="AO820" s="25"/>
      <c r="AP820" s="25"/>
      <c r="AQ820" s="25"/>
      <c r="AR820" s="25"/>
      <c r="AS820" s="25"/>
      <c r="AT820" s="25"/>
      <c r="AU820" s="25"/>
      <c r="AV820" s="25"/>
      <c r="AW820" s="25"/>
      <c r="AX820" s="25"/>
      <c r="AY820" s="25"/>
      <c r="AZ820" s="25"/>
      <c r="BA820" s="25"/>
      <c r="BB820" s="25"/>
      <c r="BC820" s="25"/>
      <c r="BD820" s="26"/>
      <c r="BE820" s="26"/>
      <c r="BF820" s="26"/>
      <c r="BG820" s="26"/>
      <c r="BH820" s="26"/>
      <c r="BI820" s="26"/>
    </row>
    <row r="821" spans="1:61" ht="14.25" customHeight="1" x14ac:dyDescent="0.25">
      <c r="A821" s="25"/>
      <c r="B821" s="25"/>
      <c r="C821" s="25"/>
      <c r="D821" s="25"/>
      <c r="E821" s="25"/>
      <c r="F821" s="25"/>
      <c r="G821" s="25"/>
      <c r="H821" s="25"/>
      <c r="I821" s="25"/>
      <c r="J821" s="25"/>
      <c r="K821" s="25"/>
      <c r="L821" s="25"/>
      <c r="M821" s="25"/>
      <c r="N821" s="25"/>
      <c r="O821" s="25"/>
      <c r="P821" s="25"/>
      <c r="Q821" s="25"/>
      <c r="R821" s="25"/>
      <c r="S821" s="25"/>
      <c r="T821" s="25"/>
      <c r="U821" s="25"/>
      <c r="V821" s="27"/>
      <c r="W821" s="27"/>
      <c r="X821" s="30"/>
      <c r="Y821" s="30"/>
      <c r="Z821" s="26"/>
      <c r="AA821" s="26"/>
      <c r="AB821" s="26"/>
      <c r="AC821" s="26"/>
      <c r="AD821" s="26"/>
      <c r="AE821" s="26"/>
      <c r="AF821" s="26"/>
      <c r="AG821" s="25"/>
      <c r="AH821" s="25"/>
      <c r="AI821" s="25"/>
      <c r="AJ821" s="25"/>
      <c r="AK821" s="25"/>
      <c r="AL821" s="25"/>
      <c r="AM821" s="25"/>
      <c r="AN821" s="25"/>
      <c r="AO821" s="25"/>
      <c r="AP821" s="25"/>
      <c r="AQ821" s="25"/>
      <c r="AR821" s="25"/>
      <c r="AS821" s="25"/>
      <c r="AT821" s="25"/>
      <c r="AU821" s="25"/>
      <c r="AV821" s="25"/>
      <c r="AW821" s="25"/>
      <c r="AX821" s="25"/>
      <c r="AY821" s="25"/>
      <c r="AZ821" s="25"/>
      <c r="BA821" s="25"/>
      <c r="BB821" s="25"/>
      <c r="BC821" s="25"/>
      <c r="BD821" s="26"/>
      <c r="BE821" s="26"/>
      <c r="BF821" s="26"/>
      <c r="BG821" s="26"/>
      <c r="BH821" s="26"/>
      <c r="BI821" s="26"/>
    </row>
    <row r="822" spans="1:61" ht="14.25" customHeight="1" x14ac:dyDescent="0.25">
      <c r="A822" s="25"/>
      <c r="B822" s="25"/>
      <c r="C822" s="25"/>
      <c r="D822" s="25"/>
      <c r="E822" s="25"/>
      <c r="F822" s="25"/>
      <c r="G822" s="25"/>
      <c r="H822" s="25"/>
      <c r="I822" s="25"/>
      <c r="J822" s="25"/>
      <c r="K822" s="25"/>
      <c r="L822" s="25"/>
      <c r="M822" s="25"/>
      <c r="N822" s="25"/>
      <c r="O822" s="25"/>
      <c r="P822" s="25"/>
      <c r="Q822" s="25"/>
      <c r="R822" s="25"/>
      <c r="S822" s="25"/>
      <c r="T822" s="25"/>
      <c r="U822" s="25"/>
      <c r="V822" s="27"/>
      <c r="W822" s="27"/>
      <c r="X822" s="30"/>
      <c r="Y822" s="30"/>
      <c r="Z822" s="26"/>
      <c r="AA822" s="26"/>
      <c r="AB822" s="26"/>
      <c r="AC822" s="26"/>
      <c r="AD822" s="26"/>
      <c r="AE822" s="26"/>
      <c r="AF822" s="26"/>
      <c r="AG822" s="25"/>
      <c r="AH822" s="25"/>
      <c r="AI822" s="25"/>
      <c r="AJ822" s="25"/>
      <c r="AK822" s="25"/>
      <c r="AL822" s="25"/>
      <c r="AM822" s="25"/>
      <c r="AN822" s="25"/>
      <c r="AO822" s="25"/>
      <c r="AP822" s="25"/>
      <c r="AQ822" s="25"/>
      <c r="AR822" s="25"/>
      <c r="AS822" s="25"/>
      <c r="AT822" s="25"/>
      <c r="AU822" s="25"/>
      <c r="AV822" s="25"/>
      <c r="AW822" s="25"/>
      <c r="AX822" s="25"/>
      <c r="AY822" s="25"/>
      <c r="AZ822" s="25"/>
      <c r="BA822" s="25"/>
      <c r="BB822" s="25"/>
      <c r="BC822" s="25"/>
      <c r="BD822" s="26"/>
      <c r="BE822" s="26"/>
      <c r="BF822" s="26"/>
      <c r="BG822" s="26"/>
      <c r="BH822" s="26"/>
      <c r="BI822" s="26"/>
    </row>
    <row r="823" spans="1:61" ht="14.25" customHeight="1" x14ac:dyDescent="0.25">
      <c r="A823" s="25"/>
      <c r="B823" s="25"/>
      <c r="C823" s="25"/>
      <c r="D823" s="25"/>
      <c r="E823" s="25"/>
      <c r="F823" s="25"/>
      <c r="G823" s="25"/>
      <c r="H823" s="25"/>
      <c r="I823" s="25"/>
      <c r="J823" s="25"/>
      <c r="K823" s="25"/>
      <c r="L823" s="25"/>
      <c r="M823" s="25"/>
      <c r="N823" s="25"/>
      <c r="O823" s="25"/>
      <c r="P823" s="25"/>
      <c r="Q823" s="25"/>
      <c r="R823" s="25"/>
      <c r="S823" s="25"/>
      <c r="T823" s="25"/>
      <c r="U823" s="25"/>
      <c r="V823" s="27"/>
      <c r="W823" s="27"/>
      <c r="X823" s="30"/>
      <c r="Y823" s="30"/>
      <c r="Z823" s="26"/>
      <c r="AA823" s="26"/>
      <c r="AB823" s="26"/>
      <c r="AC823" s="26"/>
      <c r="AD823" s="26"/>
      <c r="AE823" s="26"/>
      <c r="AF823" s="26"/>
      <c r="AG823" s="25"/>
      <c r="AH823" s="25"/>
      <c r="AI823" s="25"/>
      <c r="AJ823" s="25"/>
      <c r="AK823" s="25"/>
      <c r="AL823" s="25"/>
      <c r="AM823" s="25"/>
      <c r="AN823" s="25"/>
      <c r="AO823" s="25"/>
      <c r="AP823" s="25"/>
      <c r="AQ823" s="25"/>
      <c r="AR823" s="25"/>
      <c r="AS823" s="25"/>
      <c r="AT823" s="25"/>
      <c r="AU823" s="25"/>
      <c r="AV823" s="25"/>
      <c r="AW823" s="25"/>
      <c r="AX823" s="25"/>
      <c r="AY823" s="25"/>
      <c r="AZ823" s="25"/>
      <c r="BA823" s="25"/>
      <c r="BB823" s="25"/>
      <c r="BC823" s="25"/>
      <c r="BD823" s="26"/>
      <c r="BE823" s="26"/>
      <c r="BF823" s="26"/>
      <c r="BG823" s="26"/>
      <c r="BH823" s="26"/>
      <c r="BI823" s="26"/>
    </row>
    <row r="824" spans="1:61" ht="14.25" customHeight="1" x14ac:dyDescent="0.25">
      <c r="A824" s="25"/>
      <c r="B824" s="25"/>
      <c r="C824" s="25"/>
      <c r="D824" s="25"/>
      <c r="E824" s="25"/>
      <c r="F824" s="25"/>
      <c r="G824" s="25"/>
      <c r="H824" s="25"/>
      <c r="I824" s="25"/>
      <c r="J824" s="25"/>
      <c r="K824" s="25"/>
      <c r="L824" s="25"/>
      <c r="M824" s="25"/>
      <c r="N824" s="25"/>
      <c r="O824" s="25"/>
      <c r="P824" s="25"/>
      <c r="Q824" s="25"/>
      <c r="R824" s="25"/>
      <c r="S824" s="25"/>
      <c r="T824" s="25"/>
      <c r="U824" s="25"/>
      <c r="V824" s="27"/>
      <c r="W824" s="27"/>
      <c r="X824" s="30"/>
      <c r="Y824" s="30"/>
      <c r="Z824" s="26"/>
      <c r="AA824" s="26"/>
      <c r="AB824" s="26"/>
      <c r="AC824" s="26"/>
      <c r="AD824" s="26"/>
      <c r="AE824" s="26"/>
      <c r="AF824" s="26"/>
      <c r="AG824" s="25"/>
      <c r="AH824" s="25"/>
      <c r="AI824" s="25"/>
      <c r="AJ824" s="25"/>
      <c r="AK824" s="25"/>
      <c r="AL824" s="25"/>
      <c r="AM824" s="25"/>
      <c r="AN824" s="25"/>
      <c r="AO824" s="25"/>
      <c r="AP824" s="25"/>
      <c r="AQ824" s="25"/>
      <c r="AR824" s="25"/>
      <c r="AS824" s="25"/>
      <c r="AT824" s="25"/>
      <c r="AU824" s="25"/>
      <c r="AV824" s="25"/>
      <c r="AW824" s="25"/>
      <c r="AX824" s="25"/>
      <c r="AY824" s="25"/>
      <c r="AZ824" s="25"/>
      <c r="BA824" s="25"/>
      <c r="BB824" s="25"/>
      <c r="BC824" s="25"/>
      <c r="BD824" s="26"/>
      <c r="BE824" s="26"/>
      <c r="BF824" s="26"/>
      <c r="BG824" s="26"/>
      <c r="BH824" s="26"/>
      <c r="BI824" s="26"/>
    </row>
    <row r="825" spans="1:61" ht="15" customHeight="1" x14ac:dyDescent="0.25">
      <c r="A825" s="26"/>
      <c r="B825" s="26"/>
      <c r="C825" s="26"/>
      <c r="D825" s="26"/>
      <c r="E825" s="26"/>
      <c r="F825" s="26"/>
      <c r="G825" s="26"/>
      <c r="H825" s="26"/>
      <c r="I825" s="26"/>
      <c r="J825" s="26"/>
      <c r="K825" s="26"/>
      <c r="L825" s="26"/>
      <c r="M825" s="26"/>
      <c r="N825" s="26"/>
      <c r="O825" s="26"/>
      <c r="P825" s="26"/>
      <c r="Q825" s="26"/>
      <c r="R825" s="26"/>
      <c r="Z825" s="26"/>
      <c r="AA825" s="26"/>
      <c r="AB825" s="26"/>
      <c r="AC825" s="26"/>
      <c r="AD825" s="26"/>
      <c r="AE825" s="26"/>
      <c r="AF825" s="26"/>
      <c r="AG825" s="25"/>
      <c r="AH825" s="25"/>
      <c r="AI825" s="25"/>
      <c r="AJ825" s="25"/>
      <c r="AK825" s="25"/>
      <c r="AL825" s="25"/>
      <c r="AM825" s="25"/>
      <c r="AN825" s="25"/>
      <c r="AO825" s="25"/>
      <c r="AP825" s="25"/>
      <c r="AQ825" s="25"/>
      <c r="AR825" s="25"/>
      <c r="AS825" s="25"/>
      <c r="AT825" s="25"/>
      <c r="AU825" s="25"/>
      <c r="AV825" s="25"/>
      <c r="AW825" s="25"/>
      <c r="AX825" s="25"/>
      <c r="AY825" s="25"/>
      <c r="AZ825" s="25"/>
      <c r="BA825" s="25"/>
      <c r="BB825" s="25"/>
      <c r="BC825" s="25"/>
      <c r="BD825" s="26"/>
      <c r="BE825" s="26"/>
      <c r="BF825" s="26"/>
      <c r="BG825" s="26"/>
      <c r="BH825" s="26"/>
      <c r="BI825" s="26"/>
    </row>
  </sheetData>
  <sheetProtection formatColumns="0"/>
  <autoFilter ref="A13:BI545" xr:uid="{00000000-0001-0000-0000-000000000000}">
    <filterColumn colId="3">
      <filters>
        <filter val="Visita de Asesoria, Seguimiento y Evaluación de la Oficina de Control Interno"/>
        <filter val="Visitas de asesoria, evaluación, seguimiento de la Oficina de Control Interno"/>
      </filters>
    </filterColumn>
    <filterColumn colId="23">
      <filters blank="1">
        <filter val="E"/>
        <filter val="V"/>
      </filters>
    </filterColumn>
    <filterColumn colId="30">
      <filters blank="1">
        <filter val="E"/>
        <filter val="V"/>
        <filter val="V116"/>
      </filters>
    </filterColumn>
    <filterColumn colId="37">
      <filters blank="1">
        <filter val="E"/>
        <filter val="V"/>
      </filters>
    </filterColumn>
    <filterColumn colId="46">
      <filters blank="1">
        <filter val="E"/>
        <filter val="V"/>
      </filters>
    </filterColumn>
  </autoFilter>
  <mergeCells count="37">
    <mergeCell ref="BG2:BG3"/>
    <mergeCell ref="BG4:BG5"/>
    <mergeCell ref="BG6:BG9"/>
    <mergeCell ref="H2:J5"/>
    <mergeCell ref="H6:J9"/>
    <mergeCell ref="K2:BE5"/>
    <mergeCell ref="K6:BE9"/>
    <mergeCell ref="AG11:AI11"/>
    <mergeCell ref="AG12:AI12"/>
    <mergeCell ref="B2:G9"/>
    <mergeCell ref="BF6:BF9"/>
    <mergeCell ref="BF2:BF3"/>
    <mergeCell ref="BF4:BF5"/>
    <mergeCell ref="S12:U12"/>
    <mergeCell ref="V12:Y12"/>
    <mergeCell ref="Z12:AB12"/>
    <mergeCell ref="AC12:AF12"/>
    <mergeCell ref="V11:Y11"/>
    <mergeCell ref="AC11:AF11"/>
    <mergeCell ref="Z11:AB11"/>
    <mergeCell ref="S11:U11"/>
    <mergeCell ref="BF11:BG11"/>
    <mergeCell ref="AY12:BA12"/>
    <mergeCell ref="BB12:BE12"/>
    <mergeCell ref="BF12:BG12"/>
    <mergeCell ref="AJ11:AM11"/>
    <mergeCell ref="AJ12:AM12"/>
    <mergeCell ref="AP11:AR11"/>
    <mergeCell ref="AY11:BA11"/>
    <mergeCell ref="BB11:BE11"/>
    <mergeCell ref="AP12:AR12"/>
    <mergeCell ref="AS11:AV11"/>
    <mergeCell ref="AN11:AO11"/>
    <mergeCell ref="AN12:AO12"/>
    <mergeCell ref="AW11:AX11"/>
    <mergeCell ref="AS12:AV12"/>
    <mergeCell ref="AW12:AX12"/>
  </mergeCells>
  <conditionalFormatting sqref="AE35 AE37 AE46 AE65 AE112 AE114:AE119 AE121:AE122 AE126 AE128 AE144:AE145 AE147:AE153 AE155:AE156 AE162:AE190 AE192:AE193 AE196:AE197 AE200:AE201 AE203:AE207 AE240:AE247 AE251 AE253:AE256 AE259 AE263:AE276 AE278:AE316 AE14:AE32 AE51:AE63 AE86:AE109 AE209:AE230">
    <cfRule type="containsText" dxfId="2635" priority="4105" operator="containsText" text="C,O">
      <formula>NOT(ISERROR(SEARCH("C,O",AE14)))</formula>
    </cfRule>
  </conditionalFormatting>
  <conditionalFormatting sqref="AE132:AE141">
    <cfRule type="containsText" dxfId="2634" priority="4095" operator="containsText" text="C,O">
      <formula>NOT(ISERROR(SEARCH("C,O",AE132)))</formula>
    </cfRule>
  </conditionalFormatting>
  <conditionalFormatting sqref="AE35:AM35 AE65:AM65 AE126:AM126 AE128:AM128 AE251:AM251 AE259:AM259 AE17:AM17 AE37:AF37 AE46:AF46 AE112:AG112 AE149:AG149 AE192:AF193 AE196:AF197 AE203:AF207 AE209:AM210 AE253:AG256 AE240:AG240 AE32:AF32 AJ32 AL32:AM32 AE170:AJ170 AE247:AG247 AJ247 AJ253:AM256 AE144:AF145 AE147:AF148 AE150:AF153 AE155:AF156 AE246:AM246 AE222:AM223 AE229:AM229 AE122:AH122 AE14:AF16 AE225:AM225 AE224:AF224 AE230:AF230 AE302:AG316 AJ303 AE278:AF301 AE18:AF20 AE62:AM62 AE186:AM186 AE183:AF185 AE188:AM189 AE187:AF187 AE190:AF190 AE200:AF201 AE215:AM215 AE214:AF214 AE226:AF228 AJ311:AJ316 AE63:AF63 AE86:AF98 AJ100 AE162:AF169 AE182:AJ182 AE171:AF181 AJ184 AE216:AF221 AE241:AF245 AJ272 AJ263:AJ269 AI270:AJ271 AI273:AJ273 AE263:AG276 AJ274:AJ276 AL263:AM276 AE121:AG121 AE51:AF61 AE100:AF109 AJ216 AJ63 AE99:AG99 AJ307:AJ309 AE21:AM31 AE213:AJ213 AE211:AF212 AG212:AJ212 AJ60:AM60 AJ88:AM90 AJ163:AM164 AJ240:AM240 AL320:AM338 AL431:AM431 AU335:AV345 AU431:AV431 AJ18:AJ20 AL18:AM20 AJ57:AJ59 AL57:AM59 AJ61 AL61:AM61 AL63:AM63 AJ86:AJ87 AL86:AM87 AJ93:AJ98 AJ92:AM92 AJ91 AL91:AM91 AI99:AJ99 AL93:AM100 AE114:AG119 AL149:AM149 AI149:AJ149 AJ162 AL162:AM162 AJ171:AJ181 AL184:AM184 AL170:AM182 AL212:AM213 AL216:AM216 AJ241:AJ244 AL241:AM244 AL247:AM247 AJ278:AJ291 AL278:AM291 AI304:AJ306 AI302:AJ302 AI310:AJ310 AL302:AM310">
    <cfRule type="containsText" dxfId="2633" priority="4101" operator="containsText" text="E">
      <formula>NOT(ISERROR(SEARCH("E",AE14)))</formula>
    </cfRule>
    <cfRule type="containsText" dxfId="2632" priority="4102" operator="containsText" text="C">
      <formula>NOT(ISERROR(SEARCH("C",AE14)))</formula>
    </cfRule>
    <cfRule type="cellIs" dxfId="2631" priority="4106" operator="equal">
      <formula>"V"</formula>
    </cfRule>
  </conditionalFormatting>
  <conditionalFormatting sqref="AE132:AM135 AE136:AF141">
    <cfRule type="containsText" dxfId="2630" priority="4091" operator="containsText" text="E">
      <formula>NOT(ISERROR(SEARCH("E",AE132)))</formula>
    </cfRule>
    <cfRule type="containsText" dxfId="2629" priority="4092" operator="containsText" text="C">
      <formula>NOT(ISERROR(SEARCH("C",AE132)))</formula>
    </cfRule>
    <cfRule type="cellIs" dxfId="2628" priority="4096" operator="equal">
      <formula>"V"</formula>
    </cfRule>
  </conditionalFormatting>
  <conditionalFormatting sqref="AF35:AM35 AF65:AM65 AF126:AM126 AF128:AM128 AF251:AM251 AF259:AM259 AF17:AM17 AF37 AF46 AF112:AG112 AF149:AG149 AF192:AF193 AF196:AF197 AF203:AF207 AF209:AM210 AF253:AG256 AF240:AG240 AF32 AJ32 AL32:AM32 AF170:AJ170 AF247:AG247 AJ247 AJ253:AM256 AF144:AF145 AF147:AF148 AF150:AF153 AF155:AF156 AF246:AM246 AF222:AM223 AF229:AM229 AF122:AH122 AF14:AF16 AF225:AM225 AF224 AF230 AF302:AG316 AJ303 AF278:AF301 AF18:AF20 AF62:AM62 AF186:AM186 AF183:AF185 AF188:AM189 AF187 AF190 AF200:AF201 AF215:AM215 AF214 AF226:AF228 AJ311:AJ316 AF63 AF86:AF98 AJ100 AF162:AF169 AF182:AJ182 AF171:AF181 AJ184 AF216:AF221 AF241:AF245 AJ272 AJ263:AJ269 AI270:AJ271 AI273:AJ273 AF263:AG276 AJ274:AJ276 AL263:AM276 AF121:AG121 AF51:AF61 AF100:AF109 AJ216 AJ63 AF99:AG99 AJ307:AJ309 AF21:AM31 AF213:AJ213 AF211:AF212 AG212:AJ212 AJ60:AM60 AJ88:AM90 AJ163:AM164 AJ240:AM240 AL320:AM338 AL431:AM431 AU335:AV345 AU431:AV431 AJ18:AJ20 AL18:AM20 AJ57:AJ59 AL57:AM59 AJ61 AL61:AM61 AL63:AM63 AJ86:AJ87 AL86:AM87 AJ93:AJ98 AJ92:AM92 AJ91 AL91:AM91 AI99:AJ99 AL93:AM100 AF114:AG119 AL149:AM149 AI149:AJ149 AJ162 AL162:AM162 AJ171:AJ181 AL184:AM184 AL170:AM182 AL212:AM213 AL216:AM216 AJ241:AJ244 AL241:AM244 AL247:AM247 AJ278:AJ291 AL278:AM291 AI304:AJ306 AI302:AJ302 AI310:AJ310 AL302:AM310">
    <cfRule type="cellIs" dxfId="2627" priority="4098" operator="equal">
      <formula>"EXT"</formula>
    </cfRule>
    <cfRule type="containsText" dxfId="2626" priority="4099" operator="containsText" text="EXT">
      <formula>NOT(ISERROR(SEARCH("EXT",AF14)))</formula>
    </cfRule>
    <cfRule type="containsText" dxfId="2625" priority="4100" operator="containsText" text="O">
      <formula>NOT(ISERROR(SEARCH("O",AF14)))</formula>
    </cfRule>
  </conditionalFormatting>
  <conditionalFormatting sqref="AF132:AM135 AF136:AF141">
    <cfRule type="cellIs" dxfId="2624" priority="4088" operator="equal">
      <formula>"EXT"</formula>
    </cfRule>
    <cfRule type="containsText" dxfId="2623" priority="4089" operator="containsText" text="EXT">
      <formula>NOT(ISERROR(SEARCH("EXT",AF132)))</formula>
    </cfRule>
    <cfRule type="containsText" dxfId="2622" priority="4090" operator="containsText" text="O">
      <formula>NOT(ISERROR(SEARCH("O",AF132)))</formula>
    </cfRule>
  </conditionalFormatting>
  <conditionalFormatting sqref="AL311:AM313">
    <cfRule type="containsText" dxfId="2621" priority="4085" operator="containsText" text="E">
      <formula>NOT(ISERROR(SEARCH("E",AL311)))</formula>
    </cfRule>
    <cfRule type="containsText" dxfId="2620" priority="4086" operator="containsText" text="C">
      <formula>NOT(ISERROR(SEARCH("C",AL311)))</formula>
    </cfRule>
    <cfRule type="cellIs" dxfId="2619" priority="4087" operator="equal">
      <formula>"V"</formula>
    </cfRule>
  </conditionalFormatting>
  <conditionalFormatting sqref="AL311:AM313">
    <cfRule type="cellIs" dxfId="2618" priority="4082" operator="equal">
      <formula>"EXT"</formula>
    </cfRule>
    <cfRule type="containsText" dxfId="2617" priority="4083" operator="containsText" text="EXT">
      <formula>NOT(ISERROR(SEARCH("EXT",AL311)))</formula>
    </cfRule>
    <cfRule type="containsText" dxfId="2616" priority="4084" operator="containsText" text="O">
      <formula>NOT(ISERROR(SEARCH("O",AL311)))</formula>
    </cfRule>
  </conditionalFormatting>
  <conditionalFormatting sqref="AL367:AM367">
    <cfRule type="containsText" dxfId="2615" priority="4079" operator="containsText" text="E">
      <formula>NOT(ISERROR(SEARCH("E",AL367)))</formula>
    </cfRule>
    <cfRule type="containsText" dxfId="2614" priority="4080" operator="containsText" text="C">
      <formula>NOT(ISERROR(SEARCH("C",AL367)))</formula>
    </cfRule>
    <cfRule type="cellIs" dxfId="2613" priority="4081" operator="equal">
      <formula>"V"</formula>
    </cfRule>
  </conditionalFormatting>
  <conditionalFormatting sqref="AL367:AM367">
    <cfRule type="cellIs" dxfId="2612" priority="4076" operator="equal">
      <formula>"EXT"</formula>
    </cfRule>
    <cfRule type="containsText" dxfId="2611" priority="4077" operator="containsText" text="EXT">
      <formula>NOT(ISERROR(SEARCH("EXT",AL367)))</formula>
    </cfRule>
    <cfRule type="containsText" dxfId="2610" priority="4078" operator="containsText" text="O">
      <formula>NOT(ISERROR(SEARCH("O",AL367)))</formula>
    </cfRule>
  </conditionalFormatting>
  <conditionalFormatting sqref="AG292 AJ292 AL292:AM292">
    <cfRule type="cellIs" dxfId="2609" priority="4075" operator="equal">
      <formula>"V"</formula>
    </cfRule>
  </conditionalFormatting>
  <conditionalFormatting sqref="AG292 AJ292 AL292:AM292">
    <cfRule type="containsText" dxfId="2608" priority="4073" operator="containsText" text="E">
      <formula>NOT(ISERROR(SEARCH("E",AG292)))</formula>
    </cfRule>
    <cfRule type="containsText" dxfId="2607" priority="4074" operator="containsText" text="C">
      <formula>NOT(ISERROR(SEARCH("C",AG292)))</formula>
    </cfRule>
  </conditionalFormatting>
  <conditionalFormatting sqref="AG292 AJ292 AL292:AM292">
    <cfRule type="cellIs" dxfId="2606" priority="4070" operator="equal">
      <formula>"EXT"</formula>
    </cfRule>
    <cfRule type="containsText" dxfId="2605" priority="4071" operator="containsText" text="EXT">
      <formula>NOT(ISERROR(SEARCH("EXT",AG292)))</formula>
    </cfRule>
    <cfRule type="containsText" dxfId="2604" priority="4072" operator="containsText" text="O">
      <formula>NOT(ISERROR(SEARCH("O",AG292)))</formula>
    </cfRule>
  </conditionalFormatting>
  <conditionalFormatting sqref="AG293 AJ293 AL293:AM293">
    <cfRule type="cellIs" dxfId="2603" priority="4069" operator="equal">
      <formula>"V"</formula>
    </cfRule>
  </conditionalFormatting>
  <conditionalFormatting sqref="AG293 AJ293 AL293:AM293">
    <cfRule type="containsText" dxfId="2602" priority="4067" operator="containsText" text="E">
      <formula>NOT(ISERROR(SEARCH("E",AG293)))</formula>
    </cfRule>
    <cfRule type="containsText" dxfId="2601" priority="4068" operator="containsText" text="C">
      <formula>NOT(ISERROR(SEARCH("C",AG293)))</formula>
    </cfRule>
  </conditionalFormatting>
  <conditionalFormatting sqref="AG293 AJ293 AL293:AM293">
    <cfRule type="cellIs" dxfId="2600" priority="4064" operator="equal">
      <formula>"EXT"</formula>
    </cfRule>
    <cfRule type="containsText" dxfId="2599" priority="4065" operator="containsText" text="EXT">
      <formula>NOT(ISERROR(SEARCH("EXT",AG293)))</formula>
    </cfRule>
    <cfRule type="containsText" dxfId="2598" priority="4066" operator="containsText" text="O">
      <formula>NOT(ISERROR(SEARCH("O",AG293)))</formula>
    </cfRule>
  </conditionalFormatting>
  <conditionalFormatting sqref="AG294 AL294:AM294 AI294:AJ294">
    <cfRule type="cellIs" dxfId="2597" priority="4063" operator="equal">
      <formula>"V"</formula>
    </cfRule>
  </conditionalFormatting>
  <conditionalFormatting sqref="AG294 AL294:AM294 AI294:AJ294">
    <cfRule type="containsText" dxfId="2596" priority="4061" operator="containsText" text="E">
      <formula>NOT(ISERROR(SEARCH("E",AG294)))</formula>
    </cfRule>
    <cfRule type="containsText" dxfId="2595" priority="4062" operator="containsText" text="C">
      <formula>NOT(ISERROR(SEARCH("C",AG294)))</formula>
    </cfRule>
  </conditionalFormatting>
  <conditionalFormatting sqref="AG294 AL294:AM294 AI294:AJ294">
    <cfRule type="cellIs" dxfId="2594" priority="4058" operator="equal">
      <formula>"EXT"</formula>
    </cfRule>
    <cfRule type="containsText" dxfId="2593" priority="4059" operator="containsText" text="EXT">
      <formula>NOT(ISERROR(SEARCH("EXT",AG294)))</formula>
    </cfRule>
    <cfRule type="containsText" dxfId="2592" priority="4060" operator="containsText" text="O">
      <formula>NOT(ISERROR(SEARCH("O",AG294)))</formula>
    </cfRule>
  </conditionalFormatting>
  <conditionalFormatting sqref="AG295 AJ295 AL295:AM295">
    <cfRule type="cellIs" dxfId="2591" priority="4057" operator="equal">
      <formula>"V"</formula>
    </cfRule>
  </conditionalFormatting>
  <conditionalFormatting sqref="AG295 AJ295 AL295:AM295">
    <cfRule type="containsText" dxfId="2590" priority="4055" operator="containsText" text="E">
      <formula>NOT(ISERROR(SEARCH("E",AG295)))</formula>
    </cfRule>
    <cfRule type="containsText" dxfId="2589" priority="4056" operator="containsText" text="C">
      <formula>NOT(ISERROR(SEARCH("C",AG295)))</formula>
    </cfRule>
  </conditionalFormatting>
  <conditionalFormatting sqref="AG295 AJ295 AL295:AM295">
    <cfRule type="cellIs" dxfId="2588" priority="4052" operator="equal">
      <formula>"EXT"</formula>
    </cfRule>
    <cfRule type="containsText" dxfId="2587" priority="4053" operator="containsText" text="EXT">
      <formula>NOT(ISERROR(SEARCH("EXT",AG295)))</formula>
    </cfRule>
    <cfRule type="containsText" dxfId="2586" priority="4054" operator="containsText" text="O">
      <formula>NOT(ISERROR(SEARCH("O",AG295)))</formula>
    </cfRule>
  </conditionalFormatting>
  <conditionalFormatting sqref="AG296 AJ296 AL296:AM296">
    <cfRule type="cellIs" dxfId="2585" priority="4051" operator="equal">
      <formula>"V"</formula>
    </cfRule>
  </conditionalFormatting>
  <conditionalFormatting sqref="AG296 AJ296 AL296:AM296">
    <cfRule type="containsText" dxfId="2584" priority="4049" operator="containsText" text="E">
      <formula>NOT(ISERROR(SEARCH("E",AG296)))</formula>
    </cfRule>
    <cfRule type="containsText" dxfId="2583" priority="4050" operator="containsText" text="C">
      <formula>NOT(ISERROR(SEARCH("C",AG296)))</formula>
    </cfRule>
  </conditionalFormatting>
  <conditionalFormatting sqref="AG296 AJ296 AL296:AM296">
    <cfRule type="cellIs" dxfId="2582" priority="4046" operator="equal">
      <formula>"EXT"</formula>
    </cfRule>
    <cfRule type="containsText" dxfId="2581" priority="4047" operator="containsText" text="EXT">
      <formula>NOT(ISERROR(SEARCH("EXT",AG296)))</formula>
    </cfRule>
    <cfRule type="containsText" dxfId="2580" priority="4048" operator="containsText" text="O">
      <formula>NOT(ISERROR(SEARCH("O",AG296)))</formula>
    </cfRule>
  </conditionalFormatting>
  <conditionalFormatting sqref="AG297 AJ297 AL297:AM297">
    <cfRule type="cellIs" dxfId="2579" priority="4045" operator="equal">
      <formula>"V"</formula>
    </cfRule>
  </conditionalFormatting>
  <conditionalFormatting sqref="AG297 AJ297 AL297:AM297">
    <cfRule type="containsText" dxfId="2578" priority="4043" operator="containsText" text="E">
      <formula>NOT(ISERROR(SEARCH("E",AG297)))</formula>
    </cfRule>
    <cfRule type="containsText" dxfId="2577" priority="4044" operator="containsText" text="C">
      <formula>NOT(ISERROR(SEARCH("C",AG297)))</formula>
    </cfRule>
  </conditionalFormatting>
  <conditionalFormatting sqref="AG297 AJ297 AL297:AM297">
    <cfRule type="cellIs" dxfId="2576" priority="4040" operator="equal">
      <formula>"EXT"</formula>
    </cfRule>
    <cfRule type="containsText" dxfId="2575" priority="4041" operator="containsText" text="EXT">
      <formula>NOT(ISERROR(SEARCH("EXT",AG297)))</formula>
    </cfRule>
    <cfRule type="containsText" dxfId="2574" priority="4042" operator="containsText" text="O">
      <formula>NOT(ISERROR(SEARCH("O",AG297)))</formula>
    </cfRule>
  </conditionalFormatting>
  <conditionalFormatting sqref="AG298 AJ298 AL298:AM298">
    <cfRule type="cellIs" dxfId="2573" priority="4039" operator="equal">
      <formula>"V"</formula>
    </cfRule>
  </conditionalFormatting>
  <conditionalFormatting sqref="AG298 AJ298 AL298:AM298">
    <cfRule type="containsText" dxfId="2572" priority="4037" operator="containsText" text="E">
      <formula>NOT(ISERROR(SEARCH("E",AG298)))</formula>
    </cfRule>
    <cfRule type="containsText" dxfId="2571" priority="4038" operator="containsText" text="C">
      <formula>NOT(ISERROR(SEARCH("C",AG298)))</formula>
    </cfRule>
  </conditionalFormatting>
  <conditionalFormatting sqref="AG298 AJ298 AL298:AM298">
    <cfRule type="cellIs" dxfId="2570" priority="4034" operator="equal">
      <formula>"EXT"</formula>
    </cfRule>
    <cfRule type="containsText" dxfId="2569" priority="4035" operator="containsText" text="EXT">
      <formula>NOT(ISERROR(SEARCH("EXT",AG298)))</formula>
    </cfRule>
    <cfRule type="containsText" dxfId="2568" priority="4036" operator="containsText" text="O">
      <formula>NOT(ISERROR(SEARCH("O",AG298)))</formula>
    </cfRule>
  </conditionalFormatting>
  <conditionalFormatting sqref="AG299 AJ299 AL299:AM299">
    <cfRule type="cellIs" dxfId="2567" priority="4033" operator="equal">
      <formula>"V"</formula>
    </cfRule>
  </conditionalFormatting>
  <conditionalFormatting sqref="AG299 AJ299 AL299:AM299">
    <cfRule type="containsText" dxfId="2566" priority="4031" operator="containsText" text="E">
      <formula>NOT(ISERROR(SEARCH("E",AG299)))</formula>
    </cfRule>
    <cfRule type="containsText" dxfId="2565" priority="4032" operator="containsText" text="C">
      <formula>NOT(ISERROR(SEARCH("C",AG299)))</formula>
    </cfRule>
  </conditionalFormatting>
  <conditionalFormatting sqref="AG299 AJ299 AL299:AM299">
    <cfRule type="cellIs" dxfId="2564" priority="4028" operator="equal">
      <formula>"EXT"</formula>
    </cfRule>
    <cfRule type="containsText" dxfId="2563" priority="4029" operator="containsText" text="EXT">
      <formula>NOT(ISERROR(SEARCH("EXT",AG299)))</formula>
    </cfRule>
    <cfRule type="containsText" dxfId="2562" priority="4030" operator="containsText" text="O">
      <formula>NOT(ISERROR(SEARCH("O",AG299)))</formula>
    </cfRule>
  </conditionalFormatting>
  <conditionalFormatting sqref="AG300 AJ300 AL300:AM300">
    <cfRule type="cellIs" dxfId="2561" priority="4027" operator="equal">
      <formula>"V"</formula>
    </cfRule>
  </conditionalFormatting>
  <conditionalFormatting sqref="AG300 AJ300 AL300:AM300">
    <cfRule type="containsText" dxfId="2560" priority="4025" operator="containsText" text="E">
      <formula>NOT(ISERROR(SEARCH("E",AG300)))</formula>
    </cfRule>
    <cfRule type="containsText" dxfId="2559" priority="4026" operator="containsText" text="C">
      <formula>NOT(ISERROR(SEARCH("C",AG300)))</formula>
    </cfRule>
  </conditionalFormatting>
  <conditionalFormatting sqref="AG300 AJ300 AL300:AM300">
    <cfRule type="cellIs" dxfId="2558" priority="4022" operator="equal">
      <formula>"EXT"</formula>
    </cfRule>
    <cfRule type="containsText" dxfId="2557" priority="4023" operator="containsText" text="EXT">
      <formula>NOT(ISERROR(SEARCH("EXT",AG300)))</formula>
    </cfRule>
    <cfRule type="containsText" dxfId="2556" priority="4024" operator="containsText" text="O">
      <formula>NOT(ISERROR(SEARCH("O",AG300)))</formula>
    </cfRule>
  </conditionalFormatting>
  <conditionalFormatting sqref="AG301:AH301 AJ301 AL301:AM301">
    <cfRule type="cellIs" dxfId="2555" priority="4021" operator="equal">
      <formula>"V"</formula>
    </cfRule>
  </conditionalFormatting>
  <conditionalFormatting sqref="AG301:AH301 AJ301 AL301:AM301">
    <cfRule type="containsText" dxfId="2554" priority="4019" operator="containsText" text="E">
      <formula>NOT(ISERROR(SEARCH("E",AG301)))</formula>
    </cfRule>
    <cfRule type="containsText" dxfId="2553" priority="4020" operator="containsText" text="C">
      <formula>NOT(ISERROR(SEARCH("C",AG301)))</formula>
    </cfRule>
  </conditionalFormatting>
  <conditionalFormatting sqref="AG301:AH301 AJ301 AL301:AM301">
    <cfRule type="cellIs" dxfId="2552" priority="4016" operator="equal">
      <formula>"EXT"</formula>
    </cfRule>
    <cfRule type="containsText" dxfId="2551" priority="4017" operator="containsText" text="EXT">
      <formula>NOT(ISERROR(SEARCH("EXT",AG301)))</formula>
    </cfRule>
    <cfRule type="containsText" dxfId="2550" priority="4018" operator="containsText" text="O">
      <formula>NOT(ISERROR(SEARCH("O",AG301)))</formula>
    </cfRule>
  </conditionalFormatting>
  <conditionalFormatting sqref="AL339:AM339">
    <cfRule type="cellIs" dxfId="2549" priority="4015" operator="equal">
      <formula>"V"</formula>
    </cfRule>
  </conditionalFormatting>
  <conditionalFormatting sqref="AL339:AM339">
    <cfRule type="containsText" dxfId="2548" priority="4013" operator="containsText" text="E">
      <formula>NOT(ISERROR(SEARCH("E",AL339)))</formula>
    </cfRule>
    <cfRule type="containsText" dxfId="2547" priority="4014" operator="containsText" text="C">
      <formula>NOT(ISERROR(SEARCH("C",AL339)))</formula>
    </cfRule>
  </conditionalFormatting>
  <conditionalFormatting sqref="AL339:AM339">
    <cfRule type="cellIs" dxfId="2546" priority="4010" operator="equal">
      <formula>"EXT"</formula>
    </cfRule>
    <cfRule type="containsText" dxfId="2545" priority="4011" operator="containsText" text="EXT">
      <formula>NOT(ISERROR(SEARCH("EXT",AL339)))</formula>
    </cfRule>
    <cfRule type="containsText" dxfId="2544" priority="4012" operator="containsText" text="O">
      <formula>NOT(ISERROR(SEARCH("O",AL339)))</formula>
    </cfRule>
  </conditionalFormatting>
  <conditionalFormatting sqref="AL341:AM341">
    <cfRule type="cellIs" dxfId="2543" priority="4004" operator="equal">
      <formula>"EXT"</formula>
    </cfRule>
    <cfRule type="containsText" dxfId="2542" priority="4005" operator="containsText" text="EXT">
      <formula>NOT(ISERROR(SEARCH("EXT",AL341)))</formula>
    </cfRule>
    <cfRule type="containsText" dxfId="2541" priority="4006" operator="containsText" text="O">
      <formula>NOT(ISERROR(SEARCH("O",AL341)))</formula>
    </cfRule>
    <cfRule type="containsText" dxfId="2540" priority="4007" operator="containsText" text="E">
      <formula>NOT(ISERROR(SEARCH("E",AL341)))</formula>
    </cfRule>
    <cfRule type="containsText" dxfId="2539" priority="4008" operator="containsText" text="C">
      <formula>NOT(ISERROR(SEARCH("C",AL341)))</formula>
    </cfRule>
    <cfRule type="cellIs" dxfId="2538" priority="4009" operator="equal">
      <formula>"V"</formula>
    </cfRule>
  </conditionalFormatting>
  <conditionalFormatting sqref="AL340:AM340">
    <cfRule type="cellIs" dxfId="2537" priority="4003" operator="equal">
      <formula>"V"</formula>
    </cfRule>
  </conditionalFormatting>
  <conditionalFormatting sqref="AL340:AM340">
    <cfRule type="containsText" dxfId="2536" priority="4001" operator="containsText" text="E">
      <formula>NOT(ISERROR(SEARCH("E",AL340)))</formula>
    </cfRule>
    <cfRule type="containsText" dxfId="2535" priority="4002" operator="containsText" text="C">
      <formula>NOT(ISERROR(SEARCH("C",AL340)))</formula>
    </cfRule>
  </conditionalFormatting>
  <conditionalFormatting sqref="AL340:AM340">
    <cfRule type="cellIs" dxfId="2534" priority="3998" operator="equal">
      <formula>"EXT"</formula>
    </cfRule>
    <cfRule type="containsText" dxfId="2533" priority="3999" operator="containsText" text="EXT">
      <formula>NOT(ISERROR(SEARCH("EXT",AL340)))</formula>
    </cfRule>
    <cfRule type="containsText" dxfId="2532" priority="4000" operator="containsText" text="O">
      <formula>NOT(ISERROR(SEARCH("O",AL340)))</formula>
    </cfRule>
  </conditionalFormatting>
  <conditionalFormatting sqref="AL342:AM345">
    <cfRule type="cellIs" dxfId="2531" priority="3997" operator="equal">
      <formula>"V"</formula>
    </cfRule>
  </conditionalFormatting>
  <conditionalFormatting sqref="AL342:AM345">
    <cfRule type="containsText" dxfId="2530" priority="3995" operator="containsText" text="E">
      <formula>NOT(ISERROR(SEARCH("E",AL342)))</formula>
    </cfRule>
    <cfRule type="containsText" dxfId="2529" priority="3996" operator="containsText" text="C">
      <formula>NOT(ISERROR(SEARCH("C",AL342)))</formula>
    </cfRule>
  </conditionalFormatting>
  <conditionalFormatting sqref="AL342:AM345">
    <cfRule type="cellIs" dxfId="2528" priority="3992" operator="equal">
      <formula>"EXT"</formula>
    </cfRule>
    <cfRule type="containsText" dxfId="2527" priority="3993" operator="containsText" text="EXT">
      <formula>NOT(ISERROR(SEARCH("EXT",AL342)))</formula>
    </cfRule>
    <cfRule type="containsText" dxfId="2526" priority="3994" operator="containsText" text="O">
      <formula>NOT(ISERROR(SEARCH("O",AL342)))</formula>
    </cfRule>
  </conditionalFormatting>
  <conditionalFormatting sqref="AL346:AM347">
    <cfRule type="cellIs" dxfId="2525" priority="3986" operator="equal">
      <formula>"EXT"</formula>
    </cfRule>
    <cfRule type="containsText" dxfId="2524" priority="3987" operator="containsText" text="EXT">
      <formula>NOT(ISERROR(SEARCH("EXT",AL346)))</formula>
    </cfRule>
    <cfRule type="containsText" dxfId="2523" priority="3988" operator="containsText" text="O">
      <formula>NOT(ISERROR(SEARCH("O",AL346)))</formula>
    </cfRule>
    <cfRule type="containsText" dxfId="2522" priority="3989" operator="containsText" text="E">
      <formula>NOT(ISERROR(SEARCH("E",AL346)))</formula>
    </cfRule>
    <cfRule type="containsText" dxfId="2521" priority="3990" operator="containsText" text="C">
      <formula>NOT(ISERROR(SEARCH("C",AL346)))</formula>
    </cfRule>
    <cfRule type="cellIs" dxfId="2520" priority="3991" operator="equal">
      <formula>"V"</formula>
    </cfRule>
  </conditionalFormatting>
  <conditionalFormatting sqref="AL348:AM348">
    <cfRule type="cellIs" dxfId="2519" priority="3985" operator="equal">
      <formula>"V"</formula>
    </cfRule>
  </conditionalFormatting>
  <conditionalFormatting sqref="AL348:AM348">
    <cfRule type="containsText" dxfId="2518" priority="3983" operator="containsText" text="E">
      <formula>NOT(ISERROR(SEARCH("E",AL348)))</formula>
    </cfRule>
    <cfRule type="containsText" dxfId="2517" priority="3984" operator="containsText" text="C">
      <formula>NOT(ISERROR(SEARCH("C",AL348)))</formula>
    </cfRule>
  </conditionalFormatting>
  <conditionalFormatting sqref="AL348:AM348">
    <cfRule type="cellIs" dxfId="2516" priority="3980" operator="equal">
      <formula>"EXT"</formula>
    </cfRule>
    <cfRule type="containsText" dxfId="2515" priority="3981" operator="containsText" text="EXT">
      <formula>NOT(ISERROR(SEARCH("EXT",AL348)))</formula>
    </cfRule>
    <cfRule type="containsText" dxfId="2514" priority="3982" operator="containsText" text="O">
      <formula>NOT(ISERROR(SEARCH("O",AL348)))</formula>
    </cfRule>
  </conditionalFormatting>
  <conditionalFormatting sqref="AL349:AM352">
    <cfRule type="cellIs" dxfId="2513" priority="3979" operator="equal">
      <formula>"V"</formula>
    </cfRule>
  </conditionalFormatting>
  <conditionalFormatting sqref="AL349:AM352">
    <cfRule type="containsText" dxfId="2512" priority="3977" operator="containsText" text="E">
      <formula>NOT(ISERROR(SEARCH("E",AL349)))</formula>
    </cfRule>
    <cfRule type="containsText" dxfId="2511" priority="3978" operator="containsText" text="C">
      <formula>NOT(ISERROR(SEARCH("C",AL349)))</formula>
    </cfRule>
  </conditionalFormatting>
  <conditionalFormatting sqref="AL349:AM352">
    <cfRule type="cellIs" dxfId="2510" priority="3974" operator="equal">
      <formula>"EXT"</formula>
    </cfRule>
    <cfRule type="containsText" dxfId="2509" priority="3975" operator="containsText" text="EXT">
      <formula>NOT(ISERROR(SEARCH("EXT",AL349)))</formula>
    </cfRule>
    <cfRule type="containsText" dxfId="2508" priority="3976" operator="containsText" text="O">
      <formula>NOT(ISERROR(SEARCH("O",AL349)))</formula>
    </cfRule>
  </conditionalFormatting>
  <conditionalFormatting sqref="AL353:AM354">
    <cfRule type="cellIs" dxfId="2507" priority="3968" operator="equal">
      <formula>"EXT"</formula>
    </cfRule>
    <cfRule type="containsText" dxfId="2506" priority="3969" operator="containsText" text="EXT">
      <formula>NOT(ISERROR(SEARCH("EXT",AL353)))</formula>
    </cfRule>
    <cfRule type="containsText" dxfId="2505" priority="3970" operator="containsText" text="O">
      <formula>NOT(ISERROR(SEARCH("O",AL353)))</formula>
    </cfRule>
    <cfRule type="containsText" dxfId="2504" priority="3971" operator="containsText" text="E">
      <formula>NOT(ISERROR(SEARCH("E",AL353)))</formula>
    </cfRule>
    <cfRule type="containsText" dxfId="2503" priority="3972" operator="containsText" text="C">
      <formula>NOT(ISERROR(SEARCH("C",AL353)))</formula>
    </cfRule>
    <cfRule type="cellIs" dxfId="2502" priority="3973" operator="equal">
      <formula>"V"</formula>
    </cfRule>
  </conditionalFormatting>
  <conditionalFormatting sqref="AL355:AM356">
    <cfRule type="cellIs" dxfId="2501" priority="3967" operator="equal">
      <formula>"V"</formula>
    </cfRule>
  </conditionalFormatting>
  <conditionalFormatting sqref="AL355:AM356">
    <cfRule type="containsText" dxfId="2500" priority="3965" operator="containsText" text="E">
      <formula>NOT(ISERROR(SEARCH("E",AL355)))</formula>
    </cfRule>
    <cfRule type="containsText" dxfId="2499" priority="3966" operator="containsText" text="C">
      <formula>NOT(ISERROR(SEARCH("C",AL355)))</formula>
    </cfRule>
  </conditionalFormatting>
  <conditionalFormatting sqref="AL355:AM356">
    <cfRule type="cellIs" dxfId="2498" priority="3962" operator="equal">
      <formula>"EXT"</formula>
    </cfRule>
    <cfRule type="containsText" dxfId="2497" priority="3963" operator="containsText" text="EXT">
      <formula>NOT(ISERROR(SEARCH("EXT",AL355)))</formula>
    </cfRule>
    <cfRule type="containsText" dxfId="2496" priority="3964" operator="containsText" text="O">
      <formula>NOT(ISERROR(SEARCH("O",AL355)))</formula>
    </cfRule>
  </conditionalFormatting>
  <conditionalFormatting sqref="AL357:AM357">
    <cfRule type="cellIs" dxfId="2495" priority="3956" operator="equal">
      <formula>"EXT"</formula>
    </cfRule>
    <cfRule type="containsText" dxfId="2494" priority="3957" operator="containsText" text="EXT">
      <formula>NOT(ISERROR(SEARCH("EXT",AL357)))</formula>
    </cfRule>
    <cfRule type="containsText" dxfId="2493" priority="3958" operator="containsText" text="O">
      <formula>NOT(ISERROR(SEARCH("O",AL357)))</formula>
    </cfRule>
    <cfRule type="containsText" dxfId="2492" priority="3959" operator="containsText" text="E">
      <formula>NOT(ISERROR(SEARCH("E",AL357)))</formula>
    </cfRule>
    <cfRule type="containsText" dxfId="2491" priority="3960" operator="containsText" text="C">
      <formula>NOT(ISERROR(SEARCH("C",AL357)))</formula>
    </cfRule>
    <cfRule type="cellIs" dxfId="2490" priority="3961" operator="equal">
      <formula>"V"</formula>
    </cfRule>
  </conditionalFormatting>
  <conditionalFormatting sqref="AL358:AM360">
    <cfRule type="cellIs" dxfId="2489" priority="3955" operator="equal">
      <formula>"V"</formula>
    </cfRule>
  </conditionalFormatting>
  <conditionalFormatting sqref="AL358:AM360">
    <cfRule type="containsText" dxfId="2488" priority="3953" operator="containsText" text="E">
      <formula>NOT(ISERROR(SEARCH("E",AL358)))</formula>
    </cfRule>
    <cfRule type="containsText" dxfId="2487" priority="3954" operator="containsText" text="C">
      <formula>NOT(ISERROR(SEARCH("C",AL358)))</formula>
    </cfRule>
  </conditionalFormatting>
  <conditionalFormatting sqref="AL358:AM360">
    <cfRule type="cellIs" dxfId="2486" priority="3950" operator="equal">
      <formula>"EXT"</formula>
    </cfRule>
    <cfRule type="containsText" dxfId="2485" priority="3951" operator="containsText" text="EXT">
      <formula>NOT(ISERROR(SEARCH("EXT",AL358)))</formula>
    </cfRule>
    <cfRule type="containsText" dxfId="2484" priority="3952" operator="containsText" text="O">
      <formula>NOT(ISERROR(SEARCH("O",AL358)))</formula>
    </cfRule>
  </conditionalFormatting>
  <conditionalFormatting sqref="AG217 AL217:AM217 AJ217">
    <cfRule type="cellIs" dxfId="2483" priority="3949" operator="equal">
      <formula>"V"</formula>
    </cfRule>
  </conditionalFormatting>
  <conditionalFormatting sqref="AG217 AL217:AM217 AJ217">
    <cfRule type="containsText" dxfId="2482" priority="3947" operator="containsText" text="E">
      <formula>NOT(ISERROR(SEARCH("E",AG217)))</formula>
    </cfRule>
    <cfRule type="containsText" dxfId="2481" priority="3948" operator="containsText" text="C">
      <formula>NOT(ISERROR(SEARCH("C",AG217)))</formula>
    </cfRule>
  </conditionalFormatting>
  <conditionalFormatting sqref="AG217 AL217:AM217 AJ217">
    <cfRule type="cellIs" dxfId="2480" priority="3944" operator="equal">
      <formula>"EXT"</formula>
    </cfRule>
    <cfRule type="containsText" dxfId="2479" priority="3945" operator="containsText" text="EXT">
      <formula>NOT(ISERROR(SEARCH("EXT",AG217)))</formula>
    </cfRule>
    <cfRule type="containsText" dxfId="2478" priority="3946" operator="containsText" text="O">
      <formula>NOT(ISERROR(SEARCH("O",AG217)))</formula>
    </cfRule>
  </conditionalFormatting>
  <conditionalFormatting sqref="AG218 AL218:AM218">
    <cfRule type="cellIs" dxfId="2477" priority="3943" operator="equal">
      <formula>"V"</formula>
    </cfRule>
  </conditionalFormatting>
  <conditionalFormatting sqref="AG218 AL218:AM218">
    <cfRule type="containsText" dxfId="2476" priority="3941" operator="containsText" text="E">
      <formula>NOT(ISERROR(SEARCH("E",AG218)))</formula>
    </cfRule>
    <cfRule type="containsText" dxfId="2475" priority="3942" operator="containsText" text="C">
      <formula>NOT(ISERROR(SEARCH("C",AG218)))</formula>
    </cfRule>
  </conditionalFormatting>
  <conditionalFormatting sqref="AG218 AL218:AM218">
    <cfRule type="cellIs" dxfId="2474" priority="3938" operator="equal">
      <formula>"EXT"</formula>
    </cfRule>
    <cfRule type="containsText" dxfId="2473" priority="3939" operator="containsText" text="EXT">
      <formula>NOT(ISERROR(SEARCH("EXT",AG218)))</formula>
    </cfRule>
    <cfRule type="containsText" dxfId="2472" priority="3940" operator="containsText" text="O">
      <formula>NOT(ISERROR(SEARCH("O",AG218)))</formula>
    </cfRule>
  </conditionalFormatting>
  <conditionalFormatting sqref="AG219 AL219:AM219">
    <cfRule type="cellIs" dxfId="2471" priority="3937" operator="equal">
      <formula>"V"</formula>
    </cfRule>
  </conditionalFormatting>
  <conditionalFormatting sqref="AG219 AL219:AM219">
    <cfRule type="containsText" dxfId="2470" priority="3935" operator="containsText" text="E">
      <formula>NOT(ISERROR(SEARCH("E",AG219)))</formula>
    </cfRule>
    <cfRule type="containsText" dxfId="2469" priority="3936" operator="containsText" text="C">
      <formula>NOT(ISERROR(SEARCH("C",AG219)))</formula>
    </cfRule>
  </conditionalFormatting>
  <conditionalFormatting sqref="AG219 AL219:AM219">
    <cfRule type="cellIs" dxfId="2468" priority="3932" operator="equal">
      <formula>"EXT"</formula>
    </cfRule>
    <cfRule type="containsText" dxfId="2467" priority="3933" operator="containsText" text="EXT">
      <formula>NOT(ISERROR(SEARCH("EXT",AG219)))</formula>
    </cfRule>
    <cfRule type="containsText" dxfId="2466" priority="3934" operator="containsText" text="O">
      <formula>NOT(ISERROR(SEARCH("O",AG219)))</formula>
    </cfRule>
  </conditionalFormatting>
  <conditionalFormatting sqref="AG220 AJ220 AL220:AM220 AP220">
    <cfRule type="cellIs" dxfId="2465" priority="3931" operator="equal">
      <formula>"V"</formula>
    </cfRule>
  </conditionalFormatting>
  <conditionalFormatting sqref="AG220 AJ220 AL220:AM220 AP220">
    <cfRule type="containsText" dxfId="2464" priority="3929" operator="containsText" text="E">
      <formula>NOT(ISERROR(SEARCH("E",AG220)))</formula>
    </cfRule>
    <cfRule type="containsText" dxfId="2463" priority="3930" operator="containsText" text="C">
      <formula>NOT(ISERROR(SEARCH("C",AG220)))</formula>
    </cfRule>
  </conditionalFormatting>
  <conditionalFormatting sqref="AG220 AJ220 AL220:AM220 AP220">
    <cfRule type="cellIs" dxfId="2462" priority="3926" operator="equal">
      <formula>"EXT"</formula>
    </cfRule>
    <cfRule type="containsText" dxfId="2461" priority="3927" operator="containsText" text="EXT">
      <formula>NOT(ISERROR(SEARCH("EXT",AG220)))</formula>
    </cfRule>
    <cfRule type="containsText" dxfId="2460" priority="3928" operator="containsText" text="O">
      <formula>NOT(ISERROR(SEARCH("O",AG220)))</formula>
    </cfRule>
  </conditionalFormatting>
  <conditionalFormatting sqref="AL226:AM226 AJ226">
    <cfRule type="cellIs" dxfId="2459" priority="3925" operator="equal">
      <formula>"V"</formula>
    </cfRule>
  </conditionalFormatting>
  <conditionalFormatting sqref="AL226:AM226 AJ226">
    <cfRule type="containsText" dxfId="2458" priority="3923" operator="containsText" text="E">
      <formula>NOT(ISERROR(SEARCH("E",AJ226)))</formula>
    </cfRule>
    <cfRule type="containsText" dxfId="2457" priority="3924" operator="containsText" text="C">
      <formula>NOT(ISERROR(SEARCH("C",AJ226)))</formula>
    </cfRule>
  </conditionalFormatting>
  <conditionalFormatting sqref="AG226">
    <cfRule type="containsText" dxfId="2456" priority="3917" operator="containsText" text="E">
      <formula>NOT(ISERROR(SEARCH("E",AG226)))</formula>
    </cfRule>
    <cfRule type="containsText" dxfId="2455" priority="3918" operator="containsText" text="C">
      <formula>NOT(ISERROR(SEARCH("C",AG226)))</formula>
    </cfRule>
  </conditionalFormatting>
  <conditionalFormatting sqref="AL226:AM226 AJ226">
    <cfRule type="cellIs" dxfId="2454" priority="3920" operator="equal">
      <formula>"EXT"</formula>
    </cfRule>
    <cfRule type="containsText" dxfId="2453" priority="3921" operator="containsText" text="EXT">
      <formula>NOT(ISERROR(SEARCH("EXT",AJ226)))</formula>
    </cfRule>
    <cfRule type="containsText" dxfId="2452" priority="3922" operator="containsText" text="O">
      <formula>NOT(ISERROR(SEARCH("O",AJ226)))</formula>
    </cfRule>
  </conditionalFormatting>
  <conditionalFormatting sqref="AG226">
    <cfRule type="cellIs" dxfId="2451" priority="3914" operator="equal">
      <formula>"EXT"</formula>
    </cfRule>
    <cfRule type="containsText" dxfId="2450" priority="3915" operator="containsText" text="EXT">
      <formula>NOT(ISERROR(SEARCH("EXT",AG226)))</formula>
    </cfRule>
    <cfRule type="containsText" dxfId="2449" priority="3916" operator="containsText" text="O">
      <formula>NOT(ISERROR(SEARCH("O",AG226)))</formula>
    </cfRule>
  </conditionalFormatting>
  <conditionalFormatting sqref="AG226">
    <cfRule type="cellIs" dxfId="2448" priority="3919" operator="equal">
      <formula>"V"</formula>
    </cfRule>
  </conditionalFormatting>
  <conditionalFormatting sqref="AL227:AM227 AJ227">
    <cfRule type="cellIs" dxfId="2447" priority="3913" operator="equal">
      <formula>"V"</formula>
    </cfRule>
  </conditionalFormatting>
  <conditionalFormatting sqref="AL227:AM227 AJ227">
    <cfRule type="containsText" dxfId="2446" priority="3911" operator="containsText" text="E">
      <formula>NOT(ISERROR(SEARCH("E",AJ227)))</formula>
    </cfRule>
    <cfRule type="containsText" dxfId="2445" priority="3912" operator="containsText" text="C">
      <formula>NOT(ISERROR(SEARCH("C",AJ227)))</formula>
    </cfRule>
  </conditionalFormatting>
  <conditionalFormatting sqref="AG227">
    <cfRule type="containsText" dxfId="2444" priority="3905" operator="containsText" text="E">
      <formula>NOT(ISERROR(SEARCH("E",AG227)))</formula>
    </cfRule>
    <cfRule type="containsText" dxfId="2443" priority="3906" operator="containsText" text="C">
      <formula>NOT(ISERROR(SEARCH("C",AG227)))</formula>
    </cfRule>
  </conditionalFormatting>
  <conditionalFormatting sqref="AL227:AM227 AJ227">
    <cfRule type="cellIs" dxfId="2442" priority="3908" operator="equal">
      <formula>"EXT"</formula>
    </cfRule>
    <cfRule type="containsText" dxfId="2441" priority="3909" operator="containsText" text="EXT">
      <formula>NOT(ISERROR(SEARCH("EXT",AJ227)))</formula>
    </cfRule>
    <cfRule type="containsText" dxfId="2440" priority="3910" operator="containsText" text="O">
      <formula>NOT(ISERROR(SEARCH("O",AJ227)))</formula>
    </cfRule>
  </conditionalFormatting>
  <conditionalFormatting sqref="AG227">
    <cfRule type="cellIs" dxfId="2439" priority="3902" operator="equal">
      <formula>"EXT"</formula>
    </cfRule>
    <cfRule type="containsText" dxfId="2438" priority="3903" operator="containsText" text="EXT">
      <formula>NOT(ISERROR(SEARCH("EXT",AG227)))</formula>
    </cfRule>
    <cfRule type="containsText" dxfId="2437" priority="3904" operator="containsText" text="O">
      <formula>NOT(ISERROR(SEARCH("O",AG227)))</formula>
    </cfRule>
  </conditionalFormatting>
  <conditionalFormatting sqref="AG227">
    <cfRule type="cellIs" dxfId="2436" priority="3907" operator="equal">
      <formula>"V"</formula>
    </cfRule>
  </conditionalFormatting>
  <conditionalFormatting sqref="AL361:AM361">
    <cfRule type="cellIs" dxfId="2435" priority="3896" operator="equal">
      <formula>"EXT"</formula>
    </cfRule>
    <cfRule type="containsText" dxfId="2434" priority="3897" operator="containsText" text="EXT">
      <formula>NOT(ISERROR(SEARCH("EXT",AL361)))</formula>
    </cfRule>
    <cfRule type="containsText" dxfId="2433" priority="3898" operator="containsText" text="O">
      <formula>NOT(ISERROR(SEARCH("O",AL361)))</formula>
    </cfRule>
    <cfRule type="containsText" dxfId="2432" priority="3899" operator="containsText" text="E">
      <formula>NOT(ISERROR(SEARCH("E",AL361)))</formula>
    </cfRule>
    <cfRule type="containsText" dxfId="2431" priority="3900" operator="containsText" text="C">
      <formula>NOT(ISERROR(SEARCH("C",AL361)))</formula>
    </cfRule>
    <cfRule type="cellIs" dxfId="2430" priority="3901" operator="equal">
      <formula>"V"</formula>
    </cfRule>
  </conditionalFormatting>
  <conditionalFormatting sqref="AL362:AM362">
    <cfRule type="cellIs" dxfId="2429" priority="3890" operator="equal">
      <formula>"EXT"</formula>
    </cfRule>
    <cfRule type="containsText" dxfId="2428" priority="3891" operator="containsText" text="EXT">
      <formula>NOT(ISERROR(SEARCH("EXT",AL362)))</formula>
    </cfRule>
    <cfRule type="containsText" dxfId="2427" priority="3892" operator="containsText" text="O">
      <formula>NOT(ISERROR(SEARCH("O",AL362)))</formula>
    </cfRule>
    <cfRule type="containsText" dxfId="2426" priority="3893" operator="containsText" text="E">
      <formula>NOT(ISERROR(SEARCH("E",AL362)))</formula>
    </cfRule>
    <cfRule type="containsText" dxfId="2425" priority="3894" operator="containsText" text="C">
      <formula>NOT(ISERROR(SEARCH("C",AL362)))</formula>
    </cfRule>
    <cfRule type="cellIs" dxfId="2424" priority="3895" operator="equal">
      <formula>"V"</formula>
    </cfRule>
  </conditionalFormatting>
  <conditionalFormatting sqref="AL363:AM363">
    <cfRule type="cellIs" dxfId="2423" priority="3878" operator="equal">
      <formula>"EXT"</formula>
    </cfRule>
    <cfRule type="containsText" dxfId="2422" priority="3879" operator="containsText" text="EXT">
      <formula>NOT(ISERROR(SEARCH("EXT",AL363)))</formula>
    </cfRule>
    <cfRule type="containsText" dxfId="2421" priority="3880" operator="containsText" text="O">
      <formula>NOT(ISERROR(SEARCH("O",AL363)))</formula>
    </cfRule>
    <cfRule type="containsText" dxfId="2420" priority="3881" operator="containsText" text="E">
      <formula>NOT(ISERROR(SEARCH("E",AL363)))</formula>
    </cfRule>
    <cfRule type="containsText" dxfId="2419" priority="3882" operator="containsText" text="C">
      <formula>NOT(ISERROR(SEARCH("C",AL363)))</formula>
    </cfRule>
    <cfRule type="cellIs" dxfId="2418" priority="3883" operator="equal">
      <formula>"V"</formula>
    </cfRule>
  </conditionalFormatting>
  <conditionalFormatting sqref="AL364:AM364">
    <cfRule type="cellIs" dxfId="2417" priority="3866" operator="equal">
      <formula>"EXT"</formula>
    </cfRule>
    <cfRule type="containsText" dxfId="2416" priority="3867" operator="containsText" text="EXT">
      <formula>NOT(ISERROR(SEARCH("EXT",AL364)))</formula>
    </cfRule>
    <cfRule type="containsText" dxfId="2415" priority="3868" operator="containsText" text="O">
      <formula>NOT(ISERROR(SEARCH("O",AL364)))</formula>
    </cfRule>
    <cfRule type="containsText" dxfId="2414" priority="3869" operator="containsText" text="E">
      <formula>NOT(ISERROR(SEARCH("E",AL364)))</formula>
    </cfRule>
    <cfRule type="containsText" dxfId="2413" priority="3870" operator="containsText" text="C">
      <formula>NOT(ISERROR(SEARCH("C",AL364)))</formula>
    </cfRule>
    <cfRule type="cellIs" dxfId="2412" priority="3871" operator="equal">
      <formula>"V"</formula>
    </cfRule>
  </conditionalFormatting>
  <conditionalFormatting sqref="AL365:AM365">
    <cfRule type="cellIs" dxfId="2411" priority="3854" operator="equal">
      <formula>"EXT"</formula>
    </cfRule>
    <cfRule type="containsText" dxfId="2410" priority="3855" operator="containsText" text="EXT">
      <formula>NOT(ISERROR(SEARCH("EXT",AL365)))</formula>
    </cfRule>
    <cfRule type="containsText" dxfId="2409" priority="3856" operator="containsText" text="O">
      <formula>NOT(ISERROR(SEARCH("O",AL365)))</formula>
    </cfRule>
    <cfRule type="containsText" dxfId="2408" priority="3857" operator="containsText" text="E">
      <formula>NOT(ISERROR(SEARCH("E",AL365)))</formula>
    </cfRule>
    <cfRule type="containsText" dxfId="2407" priority="3858" operator="containsText" text="C">
      <formula>NOT(ISERROR(SEARCH("C",AL365)))</formula>
    </cfRule>
    <cfRule type="cellIs" dxfId="2406" priority="3859" operator="equal">
      <formula>"V"</formula>
    </cfRule>
  </conditionalFormatting>
  <conditionalFormatting sqref="AL366:AM366">
    <cfRule type="cellIs" dxfId="2405" priority="3848" operator="equal">
      <formula>"EXT"</formula>
    </cfRule>
    <cfRule type="containsText" dxfId="2404" priority="3849" operator="containsText" text="EXT">
      <formula>NOT(ISERROR(SEARCH("EXT",AL366)))</formula>
    </cfRule>
    <cfRule type="containsText" dxfId="2403" priority="3850" operator="containsText" text="O">
      <formula>NOT(ISERROR(SEARCH("O",AL366)))</formula>
    </cfRule>
    <cfRule type="containsText" dxfId="2402" priority="3851" operator="containsText" text="E">
      <formula>NOT(ISERROR(SEARCH("E",AL366)))</formula>
    </cfRule>
    <cfRule type="containsText" dxfId="2401" priority="3852" operator="containsText" text="C">
      <formula>NOT(ISERROR(SEARCH("C",AL366)))</formula>
    </cfRule>
    <cfRule type="cellIs" dxfId="2400" priority="3853" operator="equal">
      <formula>"V"</formula>
    </cfRule>
  </conditionalFormatting>
  <conditionalFormatting sqref="AG18">
    <cfRule type="cellIs" dxfId="2399" priority="3847" operator="equal">
      <formula>"V"</formula>
    </cfRule>
  </conditionalFormatting>
  <conditionalFormatting sqref="AG18">
    <cfRule type="containsText" dxfId="2398" priority="3845" operator="containsText" text="E">
      <formula>NOT(ISERROR(SEARCH("E",AG18)))</formula>
    </cfRule>
    <cfRule type="containsText" dxfId="2397" priority="3846" operator="containsText" text="C">
      <formula>NOT(ISERROR(SEARCH("C",AG18)))</formula>
    </cfRule>
  </conditionalFormatting>
  <conditionalFormatting sqref="AG18">
    <cfRule type="cellIs" dxfId="2396" priority="3842" operator="equal">
      <formula>"EXT"</formula>
    </cfRule>
    <cfRule type="containsText" dxfId="2395" priority="3843" operator="containsText" text="EXT">
      <formula>NOT(ISERROR(SEARCH("EXT",AG18)))</formula>
    </cfRule>
    <cfRule type="containsText" dxfId="2394" priority="3844" operator="containsText" text="O">
      <formula>NOT(ISERROR(SEARCH("O",AG18)))</formula>
    </cfRule>
  </conditionalFormatting>
  <conditionalFormatting sqref="AG19">
    <cfRule type="cellIs" dxfId="2393" priority="3841" operator="equal">
      <formula>"V"</formula>
    </cfRule>
  </conditionalFormatting>
  <conditionalFormatting sqref="AG19">
    <cfRule type="containsText" dxfId="2392" priority="3839" operator="containsText" text="E">
      <formula>NOT(ISERROR(SEARCH("E",AG19)))</formula>
    </cfRule>
    <cfRule type="containsText" dxfId="2391" priority="3840" operator="containsText" text="C">
      <formula>NOT(ISERROR(SEARCH("C",AG19)))</formula>
    </cfRule>
  </conditionalFormatting>
  <conditionalFormatting sqref="AG19">
    <cfRule type="cellIs" dxfId="2390" priority="3836" operator="equal">
      <formula>"EXT"</formula>
    </cfRule>
    <cfRule type="containsText" dxfId="2389" priority="3837" operator="containsText" text="EXT">
      <formula>NOT(ISERROR(SEARCH("EXT",AG19)))</formula>
    </cfRule>
    <cfRule type="containsText" dxfId="2388" priority="3838" operator="containsText" text="O">
      <formula>NOT(ISERROR(SEARCH("O",AG19)))</formula>
    </cfRule>
  </conditionalFormatting>
  <conditionalFormatting sqref="AJ165 AL165:AM165">
    <cfRule type="cellIs" dxfId="2387" priority="3799" operator="equal">
      <formula>"V"</formula>
    </cfRule>
  </conditionalFormatting>
  <conditionalFormatting sqref="AJ165 AL165:AM165">
    <cfRule type="containsText" dxfId="2386" priority="3797" operator="containsText" text="E">
      <formula>NOT(ISERROR(SEARCH("E",AJ165)))</formula>
    </cfRule>
    <cfRule type="containsText" dxfId="2385" priority="3798" operator="containsText" text="C">
      <formula>NOT(ISERROR(SEARCH("C",AJ165)))</formula>
    </cfRule>
  </conditionalFormatting>
  <conditionalFormatting sqref="AJ165 AL165:AM165">
    <cfRule type="cellIs" dxfId="2384" priority="3794" operator="equal">
      <formula>"EXT"</formula>
    </cfRule>
    <cfRule type="containsText" dxfId="2383" priority="3795" operator="containsText" text="EXT">
      <formula>NOT(ISERROR(SEARCH("EXT",AJ165)))</formula>
    </cfRule>
    <cfRule type="containsText" dxfId="2382" priority="3796" operator="containsText" text="O">
      <formula>NOT(ISERROR(SEARCH("O",AJ165)))</formula>
    </cfRule>
  </conditionalFormatting>
  <conditionalFormatting sqref="AJ166:AJ168">
    <cfRule type="cellIs" dxfId="2381" priority="3793" operator="equal">
      <formula>"V"</formula>
    </cfRule>
  </conditionalFormatting>
  <conditionalFormatting sqref="AJ166:AJ168">
    <cfRule type="containsText" dxfId="2380" priority="3791" operator="containsText" text="E">
      <formula>NOT(ISERROR(SEARCH("E",AJ166)))</formula>
    </cfRule>
    <cfRule type="containsText" dxfId="2379" priority="3792" operator="containsText" text="C">
      <formula>NOT(ISERROR(SEARCH("C",AJ166)))</formula>
    </cfRule>
  </conditionalFormatting>
  <conditionalFormatting sqref="AJ166:AJ168">
    <cfRule type="cellIs" dxfId="2378" priority="3788" operator="equal">
      <formula>"EXT"</formula>
    </cfRule>
    <cfRule type="containsText" dxfId="2377" priority="3789" operator="containsText" text="EXT">
      <formula>NOT(ISERROR(SEARCH("EXT",AJ166)))</formula>
    </cfRule>
    <cfRule type="containsText" dxfId="2376" priority="3790" operator="containsText" text="O">
      <formula>NOT(ISERROR(SEARCH("O",AJ166)))</formula>
    </cfRule>
  </conditionalFormatting>
  <conditionalFormatting sqref="AL166:AM166">
    <cfRule type="cellIs" dxfId="2375" priority="3787" operator="equal">
      <formula>"V"</formula>
    </cfRule>
  </conditionalFormatting>
  <conditionalFormatting sqref="AL166:AM166">
    <cfRule type="containsText" dxfId="2374" priority="3785" operator="containsText" text="E">
      <formula>NOT(ISERROR(SEARCH("E",AL166)))</formula>
    </cfRule>
    <cfRule type="containsText" dxfId="2373" priority="3786" operator="containsText" text="C">
      <formula>NOT(ISERROR(SEARCH("C",AL166)))</formula>
    </cfRule>
  </conditionalFormatting>
  <conditionalFormatting sqref="AL166:AM166">
    <cfRule type="cellIs" dxfId="2372" priority="3782" operator="equal">
      <formula>"EXT"</formula>
    </cfRule>
    <cfRule type="containsText" dxfId="2371" priority="3783" operator="containsText" text="EXT">
      <formula>NOT(ISERROR(SEARCH("EXT",AL166)))</formula>
    </cfRule>
    <cfRule type="containsText" dxfId="2370" priority="3784" operator="containsText" text="O">
      <formula>NOT(ISERROR(SEARCH("O",AL166)))</formula>
    </cfRule>
  </conditionalFormatting>
  <conditionalFormatting sqref="AL167:AM167">
    <cfRule type="cellIs" dxfId="2369" priority="3781" operator="equal">
      <formula>"V"</formula>
    </cfRule>
  </conditionalFormatting>
  <conditionalFormatting sqref="AL167:AM167">
    <cfRule type="containsText" dxfId="2368" priority="3779" operator="containsText" text="E">
      <formula>NOT(ISERROR(SEARCH("E",AL167)))</formula>
    </cfRule>
    <cfRule type="containsText" dxfId="2367" priority="3780" operator="containsText" text="C">
      <formula>NOT(ISERROR(SEARCH("C",AL167)))</formula>
    </cfRule>
  </conditionalFormatting>
  <conditionalFormatting sqref="AL167:AM167">
    <cfRule type="cellIs" dxfId="2366" priority="3776" operator="equal">
      <formula>"EXT"</formula>
    </cfRule>
    <cfRule type="containsText" dxfId="2365" priority="3777" operator="containsText" text="EXT">
      <formula>NOT(ISERROR(SEARCH("EXT",AL167)))</formula>
    </cfRule>
    <cfRule type="containsText" dxfId="2364" priority="3778" operator="containsText" text="O">
      <formula>NOT(ISERROR(SEARCH("O",AL167)))</formula>
    </cfRule>
  </conditionalFormatting>
  <conditionalFormatting sqref="AL168:AM168">
    <cfRule type="cellIs" dxfId="2363" priority="3775" operator="equal">
      <formula>"V"</formula>
    </cfRule>
  </conditionalFormatting>
  <conditionalFormatting sqref="AL168:AM168">
    <cfRule type="containsText" dxfId="2362" priority="3773" operator="containsText" text="E">
      <formula>NOT(ISERROR(SEARCH("E",AL168)))</formula>
    </cfRule>
    <cfRule type="containsText" dxfId="2361" priority="3774" operator="containsText" text="C">
      <formula>NOT(ISERROR(SEARCH("C",AL168)))</formula>
    </cfRule>
  </conditionalFormatting>
  <conditionalFormatting sqref="AL168:AM168">
    <cfRule type="cellIs" dxfId="2360" priority="3770" operator="equal">
      <formula>"EXT"</formula>
    </cfRule>
    <cfRule type="containsText" dxfId="2359" priority="3771" operator="containsText" text="EXT">
      <formula>NOT(ISERROR(SEARCH("EXT",AL168)))</formula>
    </cfRule>
    <cfRule type="containsText" dxfId="2358" priority="3772" operator="containsText" text="O">
      <formula>NOT(ISERROR(SEARCH("O",AL168)))</formula>
    </cfRule>
  </conditionalFormatting>
  <conditionalFormatting sqref="AJ169">
    <cfRule type="cellIs" dxfId="2357" priority="3769" operator="equal">
      <formula>"V"</formula>
    </cfRule>
  </conditionalFormatting>
  <conditionalFormatting sqref="AJ169">
    <cfRule type="containsText" dxfId="2356" priority="3767" operator="containsText" text="E">
      <formula>NOT(ISERROR(SEARCH("E",AJ169)))</formula>
    </cfRule>
    <cfRule type="containsText" dxfId="2355" priority="3768" operator="containsText" text="C">
      <formula>NOT(ISERROR(SEARCH("C",AJ169)))</formula>
    </cfRule>
  </conditionalFormatting>
  <conditionalFormatting sqref="AJ169">
    <cfRule type="cellIs" dxfId="2354" priority="3764" operator="equal">
      <formula>"EXT"</formula>
    </cfRule>
    <cfRule type="containsText" dxfId="2353" priority="3765" operator="containsText" text="EXT">
      <formula>NOT(ISERROR(SEARCH("EXT",AJ169)))</formula>
    </cfRule>
    <cfRule type="containsText" dxfId="2352" priority="3766" operator="containsText" text="O">
      <formula>NOT(ISERROR(SEARCH("O",AJ169)))</formula>
    </cfRule>
  </conditionalFormatting>
  <conditionalFormatting sqref="AL169:AM169">
    <cfRule type="cellIs" dxfId="2351" priority="3763" operator="equal">
      <formula>"V"</formula>
    </cfRule>
  </conditionalFormatting>
  <conditionalFormatting sqref="AL169:AM169">
    <cfRule type="containsText" dxfId="2350" priority="3761" operator="containsText" text="E">
      <formula>NOT(ISERROR(SEARCH("E",AL169)))</formula>
    </cfRule>
    <cfRule type="containsText" dxfId="2349" priority="3762" operator="containsText" text="C">
      <formula>NOT(ISERROR(SEARCH("C",AL169)))</formula>
    </cfRule>
  </conditionalFormatting>
  <conditionalFormatting sqref="AL169:AM169">
    <cfRule type="cellIs" dxfId="2348" priority="3758" operator="equal">
      <formula>"EXT"</formula>
    </cfRule>
    <cfRule type="containsText" dxfId="2347" priority="3759" operator="containsText" text="EXT">
      <formula>NOT(ISERROR(SEARCH("EXT",AL169)))</formula>
    </cfRule>
    <cfRule type="containsText" dxfId="2346" priority="3760" operator="containsText" text="O">
      <formula>NOT(ISERROR(SEARCH("O",AL169)))</formula>
    </cfRule>
  </conditionalFormatting>
  <conditionalFormatting sqref="AJ183">
    <cfRule type="cellIs" dxfId="2345" priority="3757" operator="equal">
      <formula>"V"</formula>
    </cfRule>
  </conditionalFormatting>
  <conditionalFormatting sqref="AJ183">
    <cfRule type="containsText" dxfId="2344" priority="3755" operator="containsText" text="E">
      <formula>NOT(ISERROR(SEARCH("E",AJ183)))</formula>
    </cfRule>
    <cfRule type="containsText" dxfId="2343" priority="3756" operator="containsText" text="C">
      <formula>NOT(ISERROR(SEARCH("C",AJ183)))</formula>
    </cfRule>
  </conditionalFormatting>
  <conditionalFormatting sqref="AJ183">
    <cfRule type="cellIs" dxfId="2342" priority="3752" operator="equal">
      <formula>"EXT"</formula>
    </cfRule>
    <cfRule type="containsText" dxfId="2341" priority="3753" operator="containsText" text="EXT">
      <formula>NOT(ISERROR(SEARCH("EXT",AJ183)))</formula>
    </cfRule>
    <cfRule type="containsText" dxfId="2340" priority="3754" operator="containsText" text="O">
      <formula>NOT(ISERROR(SEARCH("O",AJ183)))</formula>
    </cfRule>
  </conditionalFormatting>
  <conditionalFormatting sqref="AL183:AM183">
    <cfRule type="cellIs" dxfId="2339" priority="3751" operator="equal">
      <formula>"V"</formula>
    </cfRule>
  </conditionalFormatting>
  <conditionalFormatting sqref="AL183:AM183">
    <cfRule type="containsText" dxfId="2338" priority="3749" operator="containsText" text="E">
      <formula>NOT(ISERROR(SEARCH("E",AL183)))</formula>
    </cfRule>
    <cfRule type="containsText" dxfId="2337" priority="3750" operator="containsText" text="C">
      <formula>NOT(ISERROR(SEARCH("C",AL183)))</formula>
    </cfRule>
  </conditionalFormatting>
  <conditionalFormatting sqref="AL183:AM183">
    <cfRule type="cellIs" dxfId="2336" priority="3746" operator="equal">
      <formula>"EXT"</formula>
    </cfRule>
    <cfRule type="containsText" dxfId="2335" priority="3747" operator="containsText" text="EXT">
      <formula>NOT(ISERROR(SEARCH("EXT",AL183)))</formula>
    </cfRule>
    <cfRule type="containsText" dxfId="2334" priority="3748" operator="containsText" text="O">
      <formula>NOT(ISERROR(SEARCH("O",AL183)))</formula>
    </cfRule>
  </conditionalFormatting>
  <conditionalFormatting sqref="AJ185">
    <cfRule type="cellIs" dxfId="2333" priority="3745" operator="equal">
      <formula>"V"</formula>
    </cfRule>
  </conditionalFormatting>
  <conditionalFormatting sqref="AJ185">
    <cfRule type="containsText" dxfId="2332" priority="3743" operator="containsText" text="E">
      <formula>NOT(ISERROR(SEARCH("E",AJ185)))</formula>
    </cfRule>
    <cfRule type="containsText" dxfId="2331" priority="3744" operator="containsText" text="C">
      <formula>NOT(ISERROR(SEARCH("C",AJ185)))</formula>
    </cfRule>
  </conditionalFormatting>
  <conditionalFormatting sqref="AJ185">
    <cfRule type="cellIs" dxfId="2330" priority="3740" operator="equal">
      <formula>"EXT"</formula>
    </cfRule>
    <cfRule type="containsText" dxfId="2329" priority="3741" operator="containsText" text="EXT">
      <formula>NOT(ISERROR(SEARCH("EXT",AJ185)))</formula>
    </cfRule>
    <cfRule type="containsText" dxfId="2328" priority="3742" operator="containsText" text="O">
      <formula>NOT(ISERROR(SEARCH("O",AJ185)))</formula>
    </cfRule>
  </conditionalFormatting>
  <conditionalFormatting sqref="AL185:AM185">
    <cfRule type="cellIs" dxfId="2327" priority="3739" operator="equal">
      <formula>"V"</formula>
    </cfRule>
  </conditionalFormatting>
  <conditionalFormatting sqref="AL185:AM185">
    <cfRule type="containsText" dxfId="2326" priority="3737" operator="containsText" text="E">
      <formula>NOT(ISERROR(SEARCH("E",AL185)))</formula>
    </cfRule>
    <cfRule type="containsText" dxfId="2325" priority="3738" operator="containsText" text="C">
      <formula>NOT(ISERROR(SEARCH("C",AL185)))</formula>
    </cfRule>
  </conditionalFormatting>
  <conditionalFormatting sqref="AL185:AM185">
    <cfRule type="cellIs" dxfId="2324" priority="3734" operator="equal">
      <formula>"EXT"</formula>
    </cfRule>
    <cfRule type="containsText" dxfId="2323" priority="3735" operator="containsText" text="EXT">
      <formula>NOT(ISERROR(SEARCH("EXT",AL185)))</formula>
    </cfRule>
    <cfRule type="containsText" dxfId="2322" priority="3736" operator="containsText" text="O">
      <formula>NOT(ISERROR(SEARCH("O",AL185)))</formula>
    </cfRule>
  </conditionalFormatting>
  <conditionalFormatting sqref="AJ187">
    <cfRule type="cellIs" dxfId="2321" priority="3733" operator="equal">
      <formula>"V"</formula>
    </cfRule>
  </conditionalFormatting>
  <conditionalFormatting sqref="AJ187">
    <cfRule type="containsText" dxfId="2320" priority="3731" operator="containsText" text="E">
      <formula>NOT(ISERROR(SEARCH("E",AJ187)))</formula>
    </cfRule>
    <cfRule type="containsText" dxfId="2319" priority="3732" operator="containsText" text="C">
      <formula>NOT(ISERROR(SEARCH("C",AJ187)))</formula>
    </cfRule>
  </conditionalFormatting>
  <conditionalFormatting sqref="AJ187">
    <cfRule type="cellIs" dxfId="2318" priority="3728" operator="equal">
      <formula>"EXT"</formula>
    </cfRule>
    <cfRule type="containsText" dxfId="2317" priority="3729" operator="containsText" text="EXT">
      <formula>NOT(ISERROR(SEARCH("EXT",AJ187)))</formula>
    </cfRule>
    <cfRule type="containsText" dxfId="2316" priority="3730" operator="containsText" text="O">
      <formula>NOT(ISERROR(SEARCH("O",AJ187)))</formula>
    </cfRule>
  </conditionalFormatting>
  <conditionalFormatting sqref="AL187:AM187">
    <cfRule type="cellIs" dxfId="2315" priority="3727" operator="equal">
      <formula>"V"</formula>
    </cfRule>
  </conditionalFormatting>
  <conditionalFormatting sqref="AL187:AM187">
    <cfRule type="containsText" dxfId="2314" priority="3725" operator="containsText" text="E">
      <formula>NOT(ISERROR(SEARCH("E",AL187)))</formula>
    </cfRule>
    <cfRule type="containsText" dxfId="2313" priority="3726" operator="containsText" text="C">
      <formula>NOT(ISERROR(SEARCH("C",AL187)))</formula>
    </cfRule>
  </conditionalFormatting>
  <conditionalFormatting sqref="AL187:AM187">
    <cfRule type="cellIs" dxfId="2312" priority="3722" operator="equal">
      <formula>"EXT"</formula>
    </cfRule>
    <cfRule type="containsText" dxfId="2311" priority="3723" operator="containsText" text="EXT">
      <formula>NOT(ISERROR(SEARCH("EXT",AL187)))</formula>
    </cfRule>
    <cfRule type="containsText" dxfId="2310" priority="3724" operator="containsText" text="O">
      <formula>NOT(ISERROR(SEARCH("O",AL187)))</formula>
    </cfRule>
  </conditionalFormatting>
  <conditionalFormatting sqref="AJ190">
    <cfRule type="cellIs" dxfId="2309" priority="3721" operator="equal">
      <formula>"V"</formula>
    </cfRule>
  </conditionalFormatting>
  <conditionalFormatting sqref="AJ190">
    <cfRule type="containsText" dxfId="2308" priority="3719" operator="containsText" text="E">
      <formula>NOT(ISERROR(SEARCH("E",AJ190)))</formula>
    </cfRule>
    <cfRule type="containsText" dxfId="2307" priority="3720" operator="containsText" text="C">
      <formula>NOT(ISERROR(SEARCH("C",AJ190)))</formula>
    </cfRule>
  </conditionalFormatting>
  <conditionalFormatting sqref="AJ190">
    <cfRule type="cellIs" dxfId="2306" priority="3716" operator="equal">
      <formula>"EXT"</formula>
    </cfRule>
    <cfRule type="containsText" dxfId="2305" priority="3717" operator="containsText" text="EXT">
      <formula>NOT(ISERROR(SEARCH("EXT",AJ190)))</formula>
    </cfRule>
    <cfRule type="containsText" dxfId="2304" priority="3718" operator="containsText" text="O">
      <formula>NOT(ISERROR(SEARCH("O",AJ190)))</formula>
    </cfRule>
  </conditionalFormatting>
  <conditionalFormatting sqref="AL190:AM190">
    <cfRule type="cellIs" dxfId="2303" priority="3715" operator="equal">
      <formula>"V"</formula>
    </cfRule>
  </conditionalFormatting>
  <conditionalFormatting sqref="AL190:AM190">
    <cfRule type="containsText" dxfId="2302" priority="3713" operator="containsText" text="E">
      <formula>NOT(ISERROR(SEARCH("E",AL190)))</formula>
    </cfRule>
    <cfRule type="containsText" dxfId="2301" priority="3714" operator="containsText" text="C">
      <formula>NOT(ISERROR(SEARCH("C",AL190)))</formula>
    </cfRule>
  </conditionalFormatting>
  <conditionalFormatting sqref="AL190:AM190">
    <cfRule type="cellIs" dxfId="2300" priority="3710" operator="equal">
      <formula>"EXT"</formula>
    </cfRule>
    <cfRule type="containsText" dxfId="2299" priority="3711" operator="containsText" text="EXT">
      <formula>NOT(ISERROR(SEARCH("EXT",AL190)))</formula>
    </cfRule>
    <cfRule type="containsText" dxfId="2298" priority="3712" operator="containsText" text="O">
      <formula>NOT(ISERROR(SEARCH("O",AL190)))</formula>
    </cfRule>
  </conditionalFormatting>
  <conditionalFormatting sqref="AJ196:AK196 AJ197">
    <cfRule type="cellIs" dxfId="2297" priority="3709" operator="equal">
      <formula>"V"</formula>
    </cfRule>
  </conditionalFormatting>
  <conditionalFormatting sqref="AJ196:AK196 AJ197">
    <cfRule type="containsText" dxfId="2296" priority="3707" operator="containsText" text="E">
      <formula>NOT(ISERROR(SEARCH("E",AJ196)))</formula>
    </cfRule>
    <cfRule type="containsText" dxfId="2295" priority="3708" operator="containsText" text="C">
      <formula>NOT(ISERROR(SEARCH("C",AJ196)))</formula>
    </cfRule>
  </conditionalFormatting>
  <conditionalFormatting sqref="AJ196:AK196 AJ197">
    <cfRule type="cellIs" dxfId="2294" priority="3704" operator="equal">
      <formula>"EXT"</formula>
    </cfRule>
    <cfRule type="containsText" dxfId="2293" priority="3705" operator="containsText" text="EXT">
      <formula>NOT(ISERROR(SEARCH("EXT",AJ196)))</formula>
    </cfRule>
    <cfRule type="containsText" dxfId="2292" priority="3706" operator="containsText" text="O">
      <formula>NOT(ISERROR(SEARCH("O",AJ196)))</formula>
    </cfRule>
  </conditionalFormatting>
  <conditionalFormatting sqref="AL196:AM196">
    <cfRule type="cellIs" dxfId="2291" priority="3703" operator="equal">
      <formula>"V"</formula>
    </cfRule>
  </conditionalFormatting>
  <conditionalFormatting sqref="AL196:AM196">
    <cfRule type="containsText" dxfId="2290" priority="3701" operator="containsText" text="E">
      <formula>NOT(ISERROR(SEARCH("E",AL196)))</formula>
    </cfRule>
    <cfRule type="containsText" dxfId="2289" priority="3702" operator="containsText" text="C">
      <formula>NOT(ISERROR(SEARCH("C",AL196)))</formula>
    </cfRule>
  </conditionalFormatting>
  <conditionalFormatting sqref="AL196:AM196">
    <cfRule type="cellIs" dxfId="2288" priority="3698" operator="equal">
      <formula>"EXT"</formula>
    </cfRule>
    <cfRule type="containsText" dxfId="2287" priority="3699" operator="containsText" text="EXT">
      <formula>NOT(ISERROR(SEARCH("EXT",AL196)))</formula>
    </cfRule>
    <cfRule type="containsText" dxfId="2286" priority="3700" operator="containsText" text="O">
      <formula>NOT(ISERROR(SEARCH("O",AL196)))</formula>
    </cfRule>
  </conditionalFormatting>
  <conditionalFormatting sqref="AL197:AO197">
    <cfRule type="cellIs" dxfId="2285" priority="3697" operator="equal">
      <formula>"V"</formula>
    </cfRule>
  </conditionalFormatting>
  <conditionalFormatting sqref="AL197:AO197">
    <cfRule type="containsText" dxfId="2284" priority="3695" operator="containsText" text="E">
      <formula>NOT(ISERROR(SEARCH("E",AL197)))</formula>
    </cfRule>
    <cfRule type="containsText" dxfId="2283" priority="3696" operator="containsText" text="C">
      <formula>NOT(ISERROR(SEARCH("C",AL197)))</formula>
    </cfRule>
  </conditionalFormatting>
  <conditionalFormatting sqref="AL197:AO197">
    <cfRule type="cellIs" dxfId="2282" priority="3692" operator="equal">
      <formula>"EXT"</formula>
    </cfRule>
    <cfRule type="containsText" dxfId="2281" priority="3693" operator="containsText" text="EXT">
      <formula>NOT(ISERROR(SEARCH("EXT",AL197)))</formula>
    </cfRule>
    <cfRule type="containsText" dxfId="2280" priority="3694" operator="containsText" text="O">
      <formula>NOT(ISERROR(SEARCH("O",AL197)))</formula>
    </cfRule>
  </conditionalFormatting>
  <conditionalFormatting sqref="AK200">
    <cfRule type="cellIs" dxfId="2279" priority="3691" operator="equal">
      <formula>"V"</formula>
    </cfRule>
  </conditionalFormatting>
  <conditionalFormatting sqref="AK200">
    <cfRule type="containsText" dxfId="2278" priority="3689" operator="containsText" text="E">
      <formula>NOT(ISERROR(SEARCH("E",AK200)))</formula>
    </cfRule>
    <cfRule type="containsText" dxfId="2277" priority="3690" operator="containsText" text="C">
      <formula>NOT(ISERROR(SEARCH("C",AK200)))</formula>
    </cfRule>
  </conditionalFormatting>
  <conditionalFormatting sqref="AK200">
    <cfRule type="cellIs" dxfId="2276" priority="3686" operator="equal">
      <formula>"EXT"</formula>
    </cfRule>
    <cfRule type="containsText" dxfId="2275" priority="3687" operator="containsText" text="EXT">
      <formula>NOT(ISERROR(SEARCH("EXT",AK200)))</formula>
    </cfRule>
    <cfRule type="containsText" dxfId="2274" priority="3688" operator="containsText" text="O">
      <formula>NOT(ISERROR(SEARCH("O",AK200)))</formula>
    </cfRule>
  </conditionalFormatting>
  <conditionalFormatting sqref="AL200:AM200">
    <cfRule type="cellIs" dxfId="2273" priority="3685" operator="equal">
      <formula>"V"</formula>
    </cfRule>
  </conditionalFormatting>
  <conditionalFormatting sqref="AL200:AM200">
    <cfRule type="containsText" dxfId="2272" priority="3683" operator="containsText" text="E">
      <formula>NOT(ISERROR(SEARCH("E",AL200)))</formula>
    </cfRule>
    <cfRule type="containsText" dxfId="2271" priority="3684" operator="containsText" text="C">
      <formula>NOT(ISERROR(SEARCH("C",AL200)))</formula>
    </cfRule>
  </conditionalFormatting>
  <conditionalFormatting sqref="AL200:AM200">
    <cfRule type="cellIs" dxfId="2270" priority="3680" operator="equal">
      <formula>"EXT"</formula>
    </cfRule>
    <cfRule type="containsText" dxfId="2269" priority="3681" operator="containsText" text="EXT">
      <formula>NOT(ISERROR(SEARCH("EXT",AL200)))</formula>
    </cfRule>
    <cfRule type="containsText" dxfId="2268" priority="3682" operator="containsText" text="O">
      <formula>NOT(ISERROR(SEARCH("O",AL200)))</formula>
    </cfRule>
  </conditionalFormatting>
  <conditionalFormatting sqref="AJ201">
    <cfRule type="cellIs" dxfId="2267" priority="3679" operator="equal">
      <formula>"V"</formula>
    </cfRule>
  </conditionalFormatting>
  <conditionalFormatting sqref="AJ201">
    <cfRule type="containsText" dxfId="2266" priority="3677" operator="containsText" text="E">
      <formula>NOT(ISERROR(SEARCH("E",AJ201)))</formula>
    </cfRule>
    <cfRule type="containsText" dxfId="2265" priority="3678" operator="containsText" text="C">
      <formula>NOT(ISERROR(SEARCH("C",AJ201)))</formula>
    </cfRule>
  </conditionalFormatting>
  <conditionalFormatting sqref="AJ201">
    <cfRule type="cellIs" dxfId="2264" priority="3674" operator="equal">
      <formula>"EXT"</formula>
    </cfRule>
    <cfRule type="containsText" dxfId="2263" priority="3675" operator="containsText" text="EXT">
      <formula>NOT(ISERROR(SEARCH("EXT",AJ201)))</formula>
    </cfRule>
    <cfRule type="containsText" dxfId="2262" priority="3676" operator="containsText" text="O">
      <formula>NOT(ISERROR(SEARCH("O",AJ201)))</formula>
    </cfRule>
  </conditionalFormatting>
  <conditionalFormatting sqref="AL201:AM201">
    <cfRule type="cellIs" dxfId="2261" priority="3673" operator="equal">
      <formula>"V"</formula>
    </cfRule>
  </conditionalFormatting>
  <conditionalFormatting sqref="AL201:AM201">
    <cfRule type="containsText" dxfId="2260" priority="3671" operator="containsText" text="E">
      <formula>NOT(ISERROR(SEARCH("E",AL201)))</formula>
    </cfRule>
    <cfRule type="containsText" dxfId="2259" priority="3672" operator="containsText" text="C">
      <formula>NOT(ISERROR(SEARCH("C",AL201)))</formula>
    </cfRule>
  </conditionalFormatting>
  <conditionalFormatting sqref="AL201:AM201">
    <cfRule type="cellIs" dxfId="2258" priority="3668" operator="equal">
      <formula>"EXT"</formula>
    </cfRule>
    <cfRule type="containsText" dxfId="2257" priority="3669" operator="containsText" text="EXT">
      <formula>NOT(ISERROR(SEARCH("EXT",AL201)))</formula>
    </cfRule>
    <cfRule type="containsText" dxfId="2256" priority="3670" operator="containsText" text="O">
      <formula>NOT(ISERROR(SEARCH("O",AL201)))</formula>
    </cfRule>
  </conditionalFormatting>
  <conditionalFormatting sqref="AJ192:AJ193">
    <cfRule type="cellIs" dxfId="2255" priority="3667" operator="equal">
      <formula>"V"</formula>
    </cfRule>
  </conditionalFormatting>
  <conditionalFormatting sqref="AJ192:AJ193">
    <cfRule type="containsText" dxfId="2254" priority="3665" operator="containsText" text="E">
      <formula>NOT(ISERROR(SEARCH("E",AJ192)))</formula>
    </cfRule>
    <cfRule type="containsText" dxfId="2253" priority="3666" operator="containsText" text="C">
      <formula>NOT(ISERROR(SEARCH("C",AJ192)))</formula>
    </cfRule>
  </conditionalFormatting>
  <conditionalFormatting sqref="AJ192:AJ193">
    <cfRule type="cellIs" dxfId="2252" priority="3662" operator="equal">
      <formula>"EXT"</formula>
    </cfRule>
    <cfRule type="containsText" dxfId="2251" priority="3663" operator="containsText" text="EXT">
      <formula>NOT(ISERROR(SEARCH("EXT",AJ192)))</formula>
    </cfRule>
    <cfRule type="containsText" dxfId="2250" priority="3664" operator="containsText" text="O">
      <formula>NOT(ISERROR(SEARCH("O",AJ192)))</formula>
    </cfRule>
  </conditionalFormatting>
  <conditionalFormatting sqref="AL192:AM192">
    <cfRule type="cellIs" dxfId="2249" priority="3661" operator="equal">
      <formula>"V"</formula>
    </cfRule>
  </conditionalFormatting>
  <conditionalFormatting sqref="AL192:AM192">
    <cfRule type="containsText" dxfId="2248" priority="3659" operator="containsText" text="E">
      <formula>NOT(ISERROR(SEARCH("E",AL192)))</formula>
    </cfRule>
    <cfRule type="containsText" dxfId="2247" priority="3660" operator="containsText" text="C">
      <formula>NOT(ISERROR(SEARCH("C",AL192)))</formula>
    </cfRule>
  </conditionalFormatting>
  <conditionalFormatting sqref="AL192:AM192">
    <cfRule type="cellIs" dxfId="2246" priority="3656" operator="equal">
      <formula>"EXT"</formula>
    </cfRule>
    <cfRule type="containsText" dxfId="2245" priority="3657" operator="containsText" text="EXT">
      <formula>NOT(ISERROR(SEARCH("EXT",AL192)))</formula>
    </cfRule>
    <cfRule type="containsText" dxfId="2244" priority="3658" operator="containsText" text="O">
      <formula>NOT(ISERROR(SEARCH("O",AL192)))</formula>
    </cfRule>
  </conditionalFormatting>
  <conditionalFormatting sqref="AL193:AM193">
    <cfRule type="cellIs" dxfId="2243" priority="3655" operator="equal">
      <formula>"V"</formula>
    </cfRule>
  </conditionalFormatting>
  <conditionalFormatting sqref="AL193:AM193">
    <cfRule type="containsText" dxfId="2242" priority="3653" operator="containsText" text="E">
      <formula>NOT(ISERROR(SEARCH("E",AL193)))</formula>
    </cfRule>
    <cfRule type="containsText" dxfId="2241" priority="3654" operator="containsText" text="C">
      <formula>NOT(ISERROR(SEARCH("C",AL193)))</formula>
    </cfRule>
  </conditionalFormatting>
  <conditionalFormatting sqref="AL193:AM193">
    <cfRule type="cellIs" dxfId="2240" priority="3650" operator="equal">
      <formula>"EXT"</formula>
    </cfRule>
    <cfRule type="containsText" dxfId="2239" priority="3651" operator="containsText" text="EXT">
      <formula>NOT(ISERROR(SEARCH("EXT",AL193)))</formula>
    </cfRule>
    <cfRule type="containsText" dxfId="2238" priority="3652" operator="containsText" text="O">
      <formula>NOT(ISERROR(SEARCH("O",AL193)))</formula>
    </cfRule>
  </conditionalFormatting>
  <conditionalFormatting sqref="AJ207">
    <cfRule type="cellIs" dxfId="2237" priority="3649" operator="equal">
      <formula>"V"</formula>
    </cfRule>
  </conditionalFormatting>
  <conditionalFormatting sqref="AJ207">
    <cfRule type="containsText" dxfId="2236" priority="3647" operator="containsText" text="E">
      <formula>NOT(ISERROR(SEARCH("E",AJ207)))</formula>
    </cfRule>
    <cfRule type="containsText" dxfId="2235" priority="3648" operator="containsText" text="C">
      <formula>NOT(ISERROR(SEARCH("C",AJ207)))</formula>
    </cfRule>
  </conditionalFormatting>
  <conditionalFormatting sqref="AJ207">
    <cfRule type="cellIs" dxfId="2234" priority="3644" operator="equal">
      <formula>"EXT"</formula>
    </cfRule>
    <cfRule type="containsText" dxfId="2233" priority="3645" operator="containsText" text="EXT">
      <formula>NOT(ISERROR(SEARCH("EXT",AJ207)))</formula>
    </cfRule>
    <cfRule type="containsText" dxfId="2232" priority="3646" operator="containsText" text="O">
      <formula>NOT(ISERROR(SEARCH("O",AJ207)))</formula>
    </cfRule>
  </conditionalFormatting>
  <conditionalFormatting sqref="AL203:AM203">
    <cfRule type="cellIs" dxfId="2231" priority="3643" operator="equal">
      <formula>"V"</formula>
    </cfRule>
  </conditionalFormatting>
  <conditionalFormatting sqref="AL203:AM203">
    <cfRule type="containsText" dxfId="2230" priority="3641" operator="containsText" text="E">
      <formula>NOT(ISERROR(SEARCH("E",AL203)))</formula>
    </cfRule>
    <cfRule type="containsText" dxfId="2229" priority="3642" operator="containsText" text="C">
      <formula>NOT(ISERROR(SEARCH("C",AL203)))</formula>
    </cfRule>
  </conditionalFormatting>
  <conditionalFormatting sqref="AL203:AM203">
    <cfRule type="cellIs" dxfId="2228" priority="3638" operator="equal">
      <formula>"EXT"</formula>
    </cfRule>
    <cfRule type="containsText" dxfId="2227" priority="3639" operator="containsText" text="EXT">
      <formula>NOT(ISERROR(SEARCH("EXT",AL203)))</formula>
    </cfRule>
    <cfRule type="containsText" dxfId="2226" priority="3640" operator="containsText" text="O">
      <formula>NOT(ISERROR(SEARCH("O",AL203)))</formula>
    </cfRule>
  </conditionalFormatting>
  <conditionalFormatting sqref="AL204:AM204">
    <cfRule type="cellIs" dxfId="2225" priority="3637" operator="equal">
      <formula>"V"</formula>
    </cfRule>
  </conditionalFormatting>
  <conditionalFormatting sqref="AL204:AM204">
    <cfRule type="containsText" dxfId="2224" priority="3635" operator="containsText" text="E">
      <formula>NOT(ISERROR(SEARCH("E",AL204)))</formula>
    </cfRule>
    <cfRule type="containsText" dxfId="2223" priority="3636" operator="containsText" text="C">
      <formula>NOT(ISERROR(SEARCH("C",AL204)))</formula>
    </cfRule>
  </conditionalFormatting>
  <conditionalFormatting sqref="AL204:AM204">
    <cfRule type="cellIs" dxfId="2222" priority="3632" operator="equal">
      <formula>"EXT"</formula>
    </cfRule>
    <cfRule type="containsText" dxfId="2221" priority="3633" operator="containsText" text="EXT">
      <formula>NOT(ISERROR(SEARCH("EXT",AL204)))</formula>
    </cfRule>
    <cfRule type="containsText" dxfId="2220" priority="3634" operator="containsText" text="O">
      <formula>NOT(ISERROR(SEARCH("O",AL204)))</formula>
    </cfRule>
  </conditionalFormatting>
  <conditionalFormatting sqref="AL205:AM205">
    <cfRule type="cellIs" dxfId="2219" priority="3631" operator="equal">
      <formula>"V"</formula>
    </cfRule>
  </conditionalFormatting>
  <conditionalFormatting sqref="AL205:AM205">
    <cfRule type="containsText" dxfId="2218" priority="3629" operator="containsText" text="E">
      <formula>NOT(ISERROR(SEARCH("E",AL205)))</formula>
    </cfRule>
    <cfRule type="containsText" dxfId="2217" priority="3630" operator="containsText" text="C">
      <formula>NOT(ISERROR(SEARCH("C",AL205)))</formula>
    </cfRule>
  </conditionalFormatting>
  <conditionalFormatting sqref="AL205:AM205">
    <cfRule type="cellIs" dxfId="2216" priority="3626" operator="equal">
      <formula>"EXT"</formula>
    </cfRule>
    <cfRule type="containsText" dxfId="2215" priority="3627" operator="containsText" text="EXT">
      <formula>NOT(ISERROR(SEARCH("EXT",AL205)))</formula>
    </cfRule>
    <cfRule type="containsText" dxfId="2214" priority="3628" operator="containsText" text="O">
      <formula>NOT(ISERROR(SEARCH("O",AL205)))</formula>
    </cfRule>
  </conditionalFormatting>
  <conditionalFormatting sqref="AL206:AM206">
    <cfRule type="cellIs" dxfId="2213" priority="3625" operator="equal">
      <formula>"V"</formula>
    </cfRule>
  </conditionalFormatting>
  <conditionalFormatting sqref="AL206:AM206">
    <cfRule type="containsText" dxfId="2212" priority="3623" operator="containsText" text="E">
      <formula>NOT(ISERROR(SEARCH("E",AL206)))</formula>
    </cfRule>
    <cfRule type="containsText" dxfId="2211" priority="3624" operator="containsText" text="C">
      <formula>NOT(ISERROR(SEARCH("C",AL206)))</formula>
    </cfRule>
  </conditionalFormatting>
  <conditionalFormatting sqref="AL206:AM206">
    <cfRule type="cellIs" dxfId="2210" priority="3620" operator="equal">
      <formula>"EXT"</formula>
    </cfRule>
    <cfRule type="containsText" dxfId="2209" priority="3621" operator="containsText" text="EXT">
      <formula>NOT(ISERROR(SEARCH("EXT",AL206)))</formula>
    </cfRule>
    <cfRule type="containsText" dxfId="2208" priority="3622" operator="containsText" text="O">
      <formula>NOT(ISERROR(SEARCH("O",AL206)))</formula>
    </cfRule>
  </conditionalFormatting>
  <conditionalFormatting sqref="AL207:AM207">
    <cfRule type="cellIs" dxfId="2207" priority="3619" operator="equal">
      <formula>"V"</formula>
    </cfRule>
  </conditionalFormatting>
  <conditionalFormatting sqref="AL207:AM207">
    <cfRule type="containsText" dxfId="2206" priority="3617" operator="containsText" text="E">
      <formula>NOT(ISERROR(SEARCH("E",AL207)))</formula>
    </cfRule>
    <cfRule type="containsText" dxfId="2205" priority="3618" operator="containsText" text="C">
      <formula>NOT(ISERROR(SEARCH("C",AL207)))</formula>
    </cfRule>
  </conditionalFormatting>
  <conditionalFormatting sqref="AL207:AM207">
    <cfRule type="cellIs" dxfId="2204" priority="3614" operator="equal">
      <formula>"EXT"</formula>
    </cfRule>
    <cfRule type="containsText" dxfId="2203" priority="3615" operator="containsText" text="EXT">
      <formula>NOT(ISERROR(SEARCH("EXT",AL207)))</formula>
    </cfRule>
    <cfRule type="containsText" dxfId="2202" priority="3616" operator="containsText" text="O">
      <formula>NOT(ISERROR(SEARCH("O",AL207)))</formula>
    </cfRule>
  </conditionalFormatting>
  <conditionalFormatting sqref="AJ211">
    <cfRule type="cellIs" dxfId="2201" priority="3613" operator="equal">
      <formula>"V"</formula>
    </cfRule>
  </conditionalFormatting>
  <conditionalFormatting sqref="AJ211">
    <cfRule type="containsText" dxfId="2200" priority="3611" operator="containsText" text="E">
      <formula>NOT(ISERROR(SEARCH("E",AJ211)))</formula>
    </cfRule>
    <cfRule type="containsText" dxfId="2199" priority="3612" operator="containsText" text="C">
      <formula>NOT(ISERROR(SEARCH("C",AJ211)))</formula>
    </cfRule>
  </conditionalFormatting>
  <conditionalFormatting sqref="AJ211">
    <cfRule type="cellIs" dxfId="2198" priority="3608" operator="equal">
      <formula>"EXT"</formula>
    </cfRule>
    <cfRule type="containsText" dxfId="2197" priority="3609" operator="containsText" text="EXT">
      <formula>NOT(ISERROR(SEARCH("EXT",AJ211)))</formula>
    </cfRule>
    <cfRule type="containsText" dxfId="2196" priority="3610" operator="containsText" text="O">
      <formula>NOT(ISERROR(SEARCH("O",AJ211)))</formula>
    </cfRule>
  </conditionalFormatting>
  <conditionalFormatting sqref="AL211:AM211">
    <cfRule type="cellIs" dxfId="2195" priority="3607" operator="equal">
      <formula>"V"</formula>
    </cfRule>
  </conditionalFormatting>
  <conditionalFormatting sqref="AL211:AM211">
    <cfRule type="containsText" dxfId="2194" priority="3605" operator="containsText" text="E">
      <formula>NOT(ISERROR(SEARCH("E",AL211)))</formula>
    </cfRule>
    <cfRule type="containsText" dxfId="2193" priority="3606" operator="containsText" text="C">
      <formula>NOT(ISERROR(SEARCH("C",AL211)))</formula>
    </cfRule>
  </conditionalFormatting>
  <conditionalFormatting sqref="AL211:AM211">
    <cfRule type="cellIs" dxfId="2192" priority="3602" operator="equal">
      <formula>"EXT"</formula>
    </cfRule>
    <cfRule type="containsText" dxfId="2191" priority="3603" operator="containsText" text="EXT">
      <formula>NOT(ISERROR(SEARCH("EXT",AL211)))</formula>
    </cfRule>
    <cfRule type="containsText" dxfId="2190" priority="3604" operator="containsText" text="O">
      <formula>NOT(ISERROR(SEARCH("O",AL211)))</formula>
    </cfRule>
  </conditionalFormatting>
  <conditionalFormatting sqref="AJ214">
    <cfRule type="cellIs" dxfId="2189" priority="3601" operator="equal">
      <formula>"V"</formula>
    </cfRule>
  </conditionalFormatting>
  <conditionalFormatting sqref="AJ214">
    <cfRule type="containsText" dxfId="2188" priority="3599" operator="containsText" text="E">
      <formula>NOT(ISERROR(SEARCH("E",AJ214)))</formula>
    </cfRule>
    <cfRule type="containsText" dxfId="2187" priority="3600" operator="containsText" text="C">
      <formula>NOT(ISERROR(SEARCH("C",AJ214)))</formula>
    </cfRule>
  </conditionalFormatting>
  <conditionalFormatting sqref="AJ214">
    <cfRule type="cellIs" dxfId="2186" priority="3596" operator="equal">
      <formula>"EXT"</formula>
    </cfRule>
    <cfRule type="containsText" dxfId="2185" priority="3597" operator="containsText" text="EXT">
      <formula>NOT(ISERROR(SEARCH("EXT",AJ214)))</formula>
    </cfRule>
    <cfRule type="containsText" dxfId="2184" priority="3598" operator="containsText" text="O">
      <formula>NOT(ISERROR(SEARCH("O",AJ214)))</formula>
    </cfRule>
  </conditionalFormatting>
  <conditionalFormatting sqref="AL214:AM214">
    <cfRule type="cellIs" dxfId="2183" priority="3595" operator="equal">
      <formula>"V"</formula>
    </cfRule>
  </conditionalFormatting>
  <conditionalFormatting sqref="AL214:AM214">
    <cfRule type="containsText" dxfId="2182" priority="3593" operator="containsText" text="E">
      <formula>NOT(ISERROR(SEARCH("E",AL214)))</formula>
    </cfRule>
    <cfRule type="containsText" dxfId="2181" priority="3594" operator="containsText" text="C">
      <formula>NOT(ISERROR(SEARCH("C",AL214)))</formula>
    </cfRule>
  </conditionalFormatting>
  <conditionalFormatting sqref="AL214:AM214">
    <cfRule type="cellIs" dxfId="2180" priority="3590" operator="equal">
      <formula>"EXT"</formula>
    </cfRule>
    <cfRule type="containsText" dxfId="2179" priority="3591" operator="containsText" text="EXT">
      <formula>NOT(ISERROR(SEARCH("EXT",AL214)))</formula>
    </cfRule>
    <cfRule type="containsText" dxfId="2178" priority="3592" operator="containsText" text="O">
      <formula>NOT(ISERROR(SEARCH("O",AL214)))</formula>
    </cfRule>
  </conditionalFormatting>
  <conditionalFormatting sqref="AJ221:AK221">
    <cfRule type="cellIs" dxfId="2177" priority="3589" operator="equal">
      <formula>"V"</formula>
    </cfRule>
  </conditionalFormatting>
  <conditionalFormatting sqref="AJ221:AK221">
    <cfRule type="containsText" dxfId="2176" priority="3587" operator="containsText" text="E">
      <formula>NOT(ISERROR(SEARCH("E",AJ221)))</formula>
    </cfRule>
    <cfRule type="containsText" dxfId="2175" priority="3588" operator="containsText" text="C">
      <formula>NOT(ISERROR(SEARCH("C",AJ221)))</formula>
    </cfRule>
  </conditionalFormatting>
  <conditionalFormatting sqref="AJ221:AK221">
    <cfRule type="cellIs" dxfId="2174" priority="3584" operator="equal">
      <formula>"EXT"</formula>
    </cfRule>
    <cfRule type="containsText" dxfId="2173" priority="3585" operator="containsText" text="EXT">
      <formula>NOT(ISERROR(SEARCH("EXT",AJ221)))</formula>
    </cfRule>
    <cfRule type="containsText" dxfId="2172" priority="3586" operator="containsText" text="O">
      <formula>NOT(ISERROR(SEARCH("O",AJ221)))</formula>
    </cfRule>
  </conditionalFormatting>
  <conditionalFormatting sqref="AL221:AM221">
    <cfRule type="cellIs" dxfId="2171" priority="3583" operator="equal">
      <formula>"V"</formula>
    </cfRule>
  </conditionalFormatting>
  <conditionalFormatting sqref="AL221:AM221">
    <cfRule type="containsText" dxfId="2170" priority="3581" operator="containsText" text="E">
      <formula>NOT(ISERROR(SEARCH("E",AL221)))</formula>
    </cfRule>
    <cfRule type="containsText" dxfId="2169" priority="3582" operator="containsText" text="C">
      <formula>NOT(ISERROR(SEARCH("C",AL221)))</formula>
    </cfRule>
  </conditionalFormatting>
  <conditionalFormatting sqref="AL221:AM221">
    <cfRule type="cellIs" dxfId="2168" priority="3578" operator="equal">
      <formula>"EXT"</formula>
    </cfRule>
    <cfRule type="containsText" dxfId="2167" priority="3579" operator="containsText" text="EXT">
      <formula>NOT(ISERROR(SEARCH("EXT",AL221)))</formula>
    </cfRule>
    <cfRule type="containsText" dxfId="2166" priority="3580" operator="containsText" text="O">
      <formula>NOT(ISERROR(SEARCH("O",AL221)))</formula>
    </cfRule>
  </conditionalFormatting>
  <conditionalFormatting sqref="AJ228">
    <cfRule type="cellIs" dxfId="2165" priority="3577" operator="equal">
      <formula>"V"</formula>
    </cfRule>
  </conditionalFormatting>
  <conditionalFormatting sqref="AJ228">
    <cfRule type="containsText" dxfId="2164" priority="3575" operator="containsText" text="E">
      <formula>NOT(ISERROR(SEARCH("E",AJ228)))</formula>
    </cfRule>
    <cfRule type="containsText" dxfId="2163" priority="3576" operator="containsText" text="C">
      <formula>NOT(ISERROR(SEARCH("C",AJ228)))</formula>
    </cfRule>
  </conditionalFormatting>
  <conditionalFormatting sqref="AJ228">
    <cfRule type="cellIs" dxfId="2162" priority="3572" operator="equal">
      <formula>"EXT"</formula>
    </cfRule>
    <cfRule type="containsText" dxfId="2161" priority="3573" operator="containsText" text="EXT">
      <formula>NOT(ISERROR(SEARCH("EXT",AJ228)))</formula>
    </cfRule>
    <cfRule type="containsText" dxfId="2160" priority="3574" operator="containsText" text="O">
      <formula>NOT(ISERROR(SEARCH("O",AJ228)))</formula>
    </cfRule>
  </conditionalFormatting>
  <conditionalFormatting sqref="AL228:AM228">
    <cfRule type="cellIs" dxfId="2159" priority="3571" operator="equal">
      <formula>"V"</formula>
    </cfRule>
  </conditionalFormatting>
  <conditionalFormatting sqref="AL228:AM228">
    <cfRule type="containsText" dxfId="2158" priority="3569" operator="containsText" text="E">
      <formula>NOT(ISERROR(SEARCH("E",AL228)))</formula>
    </cfRule>
    <cfRule type="containsText" dxfId="2157" priority="3570" operator="containsText" text="C">
      <formula>NOT(ISERROR(SEARCH("C",AL228)))</formula>
    </cfRule>
  </conditionalFormatting>
  <conditionalFormatting sqref="AL228:AM228">
    <cfRule type="cellIs" dxfId="2156" priority="3566" operator="equal">
      <formula>"EXT"</formula>
    </cfRule>
    <cfRule type="containsText" dxfId="2155" priority="3567" operator="containsText" text="EXT">
      <formula>NOT(ISERROR(SEARCH("EXT",AL228)))</formula>
    </cfRule>
    <cfRule type="containsText" dxfId="2154" priority="3568" operator="containsText" text="O">
      <formula>NOT(ISERROR(SEARCH("O",AL228)))</formula>
    </cfRule>
  </conditionalFormatting>
  <conditionalFormatting sqref="AL314:AM316">
    <cfRule type="cellIs" dxfId="2153" priority="3565" operator="equal">
      <formula>"V"</formula>
    </cfRule>
  </conditionalFormatting>
  <conditionalFormatting sqref="AL314:AM316">
    <cfRule type="containsText" dxfId="2152" priority="3563" operator="containsText" text="E">
      <formula>NOT(ISERROR(SEARCH("E",AL314)))</formula>
    </cfRule>
    <cfRule type="containsText" dxfId="2151" priority="3564" operator="containsText" text="C">
      <formula>NOT(ISERROR(SEARCH("C",AL314)))</formula>
    </cfRule>
  </conditionalFormatting>
  <conditionalFormatting sqref="AL314:AM316">
    <cfRule type="cellIs" dxfId="2150" priority="3560" operator="equal">
      <formula>"EXT"</formula>
    </cfRule>
    <cfRule type="containsText" dxfId="2149" priority="3561" operator="containsText" text="EXT">
      <formula>NOT(ISERROR(SEARCH("EXT",AL314)))</formula>
    </cfRule>
    <cfRule type="containsText" dxfId="2148" priority="3562" operator="containsText" text="O">
      <formula>NOT(ISERROR(SEARCH("O",AL314)))</formula>
    </cfRule>
  </conditionalFormatting>
  <conditionalFormatting sqref="AG20">
    <cfRule type="cellIs" dxfId="2147" priority="3559" operator="equal">
      <formula>"V"</formula>
    </cfRule>
  </conditionalFormatting>
  <conditionalFormatting sqref="AG20">
    <cfRule type="containsText" dxfId="2146" priority="3557" operator="containsText" text="E">
      <formula>NOT(ISERROR(SEARCH("E",AG20)))</formula>
    </cfRule>
    <cfRule type="containsText" dxfId="2145" priority="3558" operator="containsText" text="C">
      <formula>NOT(ISERROR(SEARCH("C",AG20)))</formula>
    </cfRule>
  </conditionalFormatting>
  <conditionalFormatting sqref="AG20">
    <cfRule type="cellIs" dxfId="2144" priority="3554" operator="equal">
      <formula>"EXT"</formula>
    </cfRule>
    <cfRule type="containsText" dxfId="2143" priority="3555" operator="containsText" text="EXT">
      <formula>NOT(ISERROR(SEARCH("EXT",AG20)))</formula>
    </cfRule>
    <cfRule type="containsText" dxfId="2142" priority="3556" operator="containsText" text="O">
      <formula>NOT(ISERROR(SEARCH("O",AG20)))</formula>
    </cfRule>
  </conditionalFormatting>
  <conditionalFormatting sqref="AG57:AH57">
    <cfRule type="cellIs" dxfId="2141" priority="3553" operator="equal">
      <formula>"V"</formula>
    </cfRule>
  </conditionalFormatting>
  <conditionalFormatting sqref="AG57:AH57">
    <cfRule type="containsText" dxfId="2140" priority="3551" operator="containsText" text="E">
      <formula>NOT(ISERROR(SEARCH("E",AG57)))</formula>
    </cfRule>
    <cfRule type="containsText" dxfId="2139" priority="3552" operator="containsText" text="C">
      <formula>NOT(ISERROR(SEARCH("C",AG57)))</formula>
    </cfRule>
  </conditionalFormatting>
  <conditionalFormatting sqref="AG57:AH57">
    <cfRule type="cellIs" dxfId="2138" priority="3548" operator="equal">
      <formula>"EXT"</formula>
    </cfRule>
    <cfRule type="containsText" dxfId="2137" priority="3549" operator="containsText" text="EXT">
      <formula>NOT(ISERROR(SEARCH("EXT",AG57)))</formula>
    </cfRule>
    <cfRule type="containsText" dxfId="2136" priority="3550" operator="containsText" text="O">
      <formula>NOT(ISERROR(SEARCH("O",AG57)))</formula>
    </cfRule>
  </conditionalFormatting>
  <conditionalFormatting sqref="AG58 AI58">
    <cfRule type="cellIs" dxfId="2135" priority="3547" operator="equal">
      <formula>"V"</formula>
    </cfRule>
  </conditionalFormatting>
  <conditionalFormatting sqref="AG58 AI58">
    <cfRule type="containsText" dxfId="2134" priority="3545" operator="containsText" text="E">
      <formula>NOT(ISERROR(SEARCH("E",AG58)))</formula>
    </cfRule>
    <cfRule type="containsText" dxfId="2133" priority="3546" operator="containsText" text="C">
      <formula>NOT(ISERROR(SEARCH("C",AG58)))</formula>
    </cfRule>
  </conditionalFormatting>
  <conditionalFormatting sqref="AG58 AI58">
    <cfRule type="cellIs" dxfId="2132" priority="3542" operator="equal">
      <formula>"EXT"</formula>
    </cfRule>
    <cfRule type="containsText" dxfId="2131" priority="3543" operator="containsText" text="EXT">
      <formula>NOT(ISERROR(SEARCH("EXT",AG58)))</formula>
    </cfRule>
    <cfRule type="containsText" dxfId="2130" priority="3544" operator="containsText" text="O">
      <formula>NOT(ISERROR(SEARCH("O",AG58)))</formula>
    </cfRule>
  </conditionalFormatting>
  <conditionalFormatting sqref="AG59">
    <cfRule type="cellIs" dxfId="2129" priority="3541" operator="equal">
      <formula>"V"</formula>
    </cfRule>
  </conditionalFormatting>
  <conditionalFormatting sqref="AG59">
    <cfRule type="containsText" dxfId="2128" priority="3539" operator="containsText" text="E">
      <formula>NOT(ISERROR(SEARCH("E",AG59)))</formula>
    </cfRule>
    <cfRule type="containsText" dxfId="2127" priority="3540" operator="containsText" text="C">
      <formula>NOT(ISERROR(SEARCH("C",AG59)))</formula>
    </cfRule>
  </conditionalFormatting>
  <conditionalFormatting sqref="AG59">
    <cfRule type="cellIs" dxfId="2126" priority="3536" operator="equal">
      <formula>"EXT"</formula>
    </cfRule>
    <cfRule type="containsText" dxfId="2125" priority="3537" operator="containsText" text="EXT">
      <formula>NOT(ISERROR(SEARCH("EXT",AG59)))</formula>
    </cfRule>
    <cfRule type="containsText" dxfId="2124" priority="3538" operator="containsText" text="O">
      <formula>NOT(ISERROR(SEARCH("O",AG59)))</formula>
    </cfRule>
  </conditionalFormatting>
  <conditionalFormatting sqref="AG60:AH60">
    <cfRule type="cellIs" dxfId="2123" priority="3535" operator="equal">
      <formula>"V"</formula>
    </cfRule>
  </conditionalFormatting>
  <conditionalFormatting sqref="AG60:AH60">
    <cfRule type="containsText" dxfId="2122" priority="3533" operator="containsText" text="E">
      <formula>NOT(ISERROR(SEARCH("E",AG60)))</formula>
    </cfRule>
    <cfRule type="containsText" dxfId="2121" priority="3534" operator="containsText" text="C">
      <formula>NOT(ISERROR(SEARCH("C",AG60)))</formula>
    </cfRule>
  </conditionalFormatting>
  <conditionalFormatting sqref="AG60:AH60">
    <cfRule type="cellIs" dxfId="2120" priority="3530" operator="equal">
      <formula>"EXT"</formula>
    </cfRule>
    <cfRule type="containsText" dxfId="2119" priority="3531" operator="containsText" text="EXT">
      <formula>NOT(ISERROR(SEARCH("EXT",AG60)))</formula>
    </cfRule>
    <cfRule type="containsText" dxfId="2118" priority="3532" operator="containsText" text="O">
      <formula>NOT(ISERROR(SEARCH("O",AG60)))</formula>
    </cfRule>
  </conditionalFormatting>
  <conditionalFormatting sqref="AG61">
    <cfRule type="cellIs" dxfId="2117" priority="3529" operator="equal">
      <formula>"V"</formula>
    </cfRule>
  </conditionalFormatting>
  <conditionalFormatting sqref="AG61">
    <cfRule type="containsText" dxfId="2116" priority="3527" operator="containsText" text="E">
      <formula>NOT(ISERROR(SEARCH("E",AG61)))</formula>
    </cfRule>
    <cfRule type="containsText" dxfId="2115" priority="3528" operator="containsText" text="C">
      <formula>NOT(ISERROR(SEARCH("C",AG61)))</formula>
    </cfRule>
  </conditionalFormatting>
  <conditionalFormatting sqref="AG61">
    <cfRule type="cellIs" dxfId="2114" priority="3524" operator="equal">
      <formula>"EXT"</formula>
    </cfRule>
    <cfRule type="containsText" dxfId="2113" priority="3525" operator="containsText" text="EXT">
      <formula>NOT(ISERROR(SEARCH("EXT",AG61)))</formula>
    </cfRule>
    <cfRule type="containsText" dxfId="2112" priority="3526" operator="containsText" text="O">
      <formula>NOT(ISERROR(SEARCH("O",AG61)))</formula>
    </cfRule>
  </conditionalFormatting>
  <conditionalFormatting sqref="AG63">
    <cfRule type="cellIs" dxfId="2111" priority="3523" operator="equal">
      <formula>"V"</formula>
    </cfRule>
  </conditionalFormatting>
  <conditionalFormatting sqref="AG63">
    <cfRule type="containsText" dxfId="2110" priority="3521" operator="containsText" text="E">
      <formula>NOT(ISERROR(SEARCH("E",AG63)))</formula>
    </cfRule>
    <cfRule type="containsText" dxfId="2109" priority="3522" operator="containsText" text="C">
      <formula>NOT(ISERROR(SEARCH("C",AG63)))</formula>
    </cfRule>
  </conditionalFormatting>
  <conditionalFormatting sqref="AG63">
    <cfRule type="cellIs" dxfId="2108" priority="3518" operator="equal">
      <formula>"EXT"</formula>
    </cfRule>
    <cfRule type="containsText" dxfId="2107" priority="3519" operator="containsText" text="EXT">
      <formula>NOT(ISERROR(SEARCH("EXT",AG63)))</formula>
    </cfRule>
    <cfRule type="containsText" dxfId="2106" priority="3520" operator="containsText" text="O">
      <formula>NOT(ISERROR(SEARCH("O",AG63)))</formula>
    </cfRule>
  </conditionalFormatting>
  <conditionalFormatting sqref="AG86">
    <cfRule type="cellIs" dxfId="2105" priority="3517" operator="equal">
      <formula>"V"</formula>
    </cfRule>
  </conditionalFormatting>
  <conditionalFormatting sqref="AG86">
    <cfRule type="containsText" dxfId="2104" priority="3515" operator="containsText" text="E">
      <formula>NOT(ISERROR(SEARCH("E",AG86)))</formula>
    </cfRule>
    <cfRule type="containsText" dxfId="2103" priority="3516" operator="containsText" text="C">
      <formula>NOT(ISERROR(SEARCH("C",AG86)))</formula>
    </cfRule>
  </conditionalFormatting>
  <conditionalFormatting sqref="AG86">
    <cfRule type="cellIs" dxfId="2102" priority="3512" operator="equal">
      <formula>"EXT"</formula>
    </cfRule>
    <cfRule type="containsText" dxfId="2101" priority="3513" operator="containsText" text="EXT">
      <formula>NOT(ISERROR(SEARCH("EXT",AG86)))</formula>
    </cfRule>
    <cfRule type="containsText" dxfId="2100" priority="3514" operator="containsText" text="O">
      <formula>NOT(ISERROR(SEARCH("O",AG86)))</formula>
    </cfRule>
  </conditionalFormatting>
  <conditionalFormatting sqref="AG87 AI87">
    <cfRule type="cellIs" dxfId="2099" priority="3511" operator="equal">
      <formula>"V"</formula>
    </cfRule>
  </conditionalFormatting>
  <conditionalFormatting sqref="AG87 AI87">
    <cfRule type="containsText" dxfId="2098" priority="3509" operator="containsText" text="E">
      <formula>NOT(ISERROR(SEARCH("E",AG87)))</formula>
    </cfRule>
    <cfRule type="containsText" dxfId="2097" priority="3510" operator="containsText" text="C">
      <formula>NOT(ISERROR(SEARCH("C",AG87)))</formula>
    </cfRule>
  </conditionalFormatting>
  <conditionalFormatting sqref="AG87 AI87">
    <cfRule type="cellIs" dxfId="2096" priority="3506" operator="equal">
      <formula>"EXT"</formula>
    </cfRule>
    <cfRule type="containsText" dxfId="2095" priority="3507" operator="containsText" text="EXT">
      <formula>NOT(ISERROR(SEARCH("EXT",AG87)))</formula>
    </cfRule>
    <cfRule type="containsText" dxfId="2094" priority="3508" operator="containsText" text="O">
      <formula>NOT(ISERROR(SEARCH("O",AG87)))</formula>
    </cfRule>
  </conditionalFormatting>
  <conditionalFormatting sqref="AG88:AH88">
    <cfRule type="cellIs" dxfId="2093" priority="3505" operator="equal">
      <formula>"V"</formula>
    </cfRule>
  </conditionalFormatting>
  <conditionalFormatting sqref="AG88:AH88">
    <cfRule type="containsText" dxfId="2092" priority="3503" operator="containsText" text="E">
      <formula>NOT(ISERROR(SEARCH("E",AG88)))</formula>
    </cfRule>
    <cfRule type="containsText" dxfId="2091" priority="3504" operator="containsText" text="C">
      <formula>NOT(ISERROR(SEARCH("C",AG88)))</formula>
    </cfRule>
  </conditionalFormatting>
  <conditionalFormatting sqref="AG88:AH88">
    <cfRule type="cellIs" dxfId="2090" priority="3500" operator="equal">
      <formula>"EXT"</formula>
    </cfRule>
    <cfRule type="containsText" dxfId="2089" priority="3501" operator="containsText" text="EXT">
      <formula>NOT(ISERROR(SEARCH("EXT",AG88)))</formula>
    </cfRule>
    <cfRule type="containsText" dxfId="2088" priority="3502" operator="containsText" text="O">
      <formula>NOT(ISERROR(SEARCH("O",AG88)))</formula>
    </cfRule>
  </conditionalFormatting>
  <conditionalFormatting sqref="AG89:AH89">
    <cfRule type="cellIs" dxfId="2087" priority="3499" operator="equal">
      <formula>"V"</formula>
    </cfRule>
  </conditionalFormatting>
  <conditionalFormatting sqref="AG89:AH89">
    <cfRule type="containsText" dxfId="2086" priority="3497" operator="containsText" text="E">
      <formula>NOT(ISERROR(SEARCH("E",AG89)))</formula>
    </cfRule>
    <cfRule type="containsText" dxfId="2085" priority="3498" operator="containsText" text="C">
      <formula>NOT(ISERROR(SEARCH("C",AG89)))</formula>
    </cfRule>
  </conditionalFormatting>
  <conditionalFormatting sqref="AG89:AH89">
    <cfRule type="cellIs" dxfId="2084" priority="3494" operator="equal">
      <formula>"EXT"</formula>
    </cfRule>
    <cfRule type="containsText" dxfId="2083" priority="3495" operator="containsText" text="EXT">
      <formula>NOT(ISERROR(SEARCH("EXT",AG89)))</formula>
    </cfRule>
    <cfRule type="containsText" dxfId="2082" priority="3496" operator="containsText" text="O">
      <formula>NOT(ISERROR(SEARCH("O",AG89)))</formula>
    </cfRule>
  </conditionalFormatting>
  <conditionalFormatting sqref="AG90:AH90">
    <cfRule type="cellIs" dxfId="2081" priority="3493" operator="equal">
      <formula>"V"</formula>
    </cfRule>
  </conditionalFormatting>
  <conditionalFormatting sqref="AG90:AH90">
    <cfRule type="containsText" dxfId="2080" priority="3491" operator="containsText" text="E">
      <formula>NOT(ISERROR(SEARCH("E",AG90)))</formula>
    </cfRule>
    <cfRule type="containsText" dxfId="2079" priority="3492" operator="containsText" text="C">
      <formula>NOT(ISERROR(SEARCH("C",AG90)))</formula>
    </cfRule>
  </conditionalFormatting>
  <conditionalFormatting sqref="AG90:AH90">
    <cfRule type="cellIs" dxfId="2078" priority="3488" operator="equal">
      <formula>"EXT"</formula>
    </cfRule>
    <cfRule type="containsText" dxfId="2077" priority="3489" operator="containsText" text="EXT">
      <formula>NOT(ISERROR(SEARCH("EXT",AG90)))</formula>
    </cfRule>
    <cfRule type="containsText" dxfId="2076" priority="3490" operator="containsText" text="O">
      <formula>NOT(ISERROR(SEARCH("O",AG90)))</formula>
    </cfRule>
  </conditionalFormatting>
  <conditionalFormatting sqref="AG91">
    <cfRule type="cellIs" dxfId="2075" priority="3487" operator="equal">
      <formula>"V"</formula>
    </cfRule>
  </conditionalFormatting>
  <conditionalFormatting sqref="AG91">
    <cfRule type="containsText" dxfId="2074" priority="3485" operator="containsText" text="E">
      <formula>NOT(ISERROR(SEARCH("E",AG91)))</formula>
    </cfRule>
    <cfRule type="containsText" dxfId="2073" priority="3486" operator="containsText" text="C">
      <formula>NOT(ISERROR(SEARCH("C",AG91)))</formula>
    </cfRule>
  </conditionalFormatting>
  <conditionalFormatting sqref="AG91">
    <cfRule type="cellIs" dxfId="2072" priority="3482" operator="equal">
      <formula>"EXT"</formula>
    </cfRule>
    <cfRule type="containsText" dxfId="2071" priority="3483" operator="containsText" text="EXT">
      <formula>NOT(ISERROR(SEARCH("EXT",AG91)))</formula>
    </cfRule>
    <cfRule type="containsText" dxfId="2070" priority="3484" operator="containsText" text="O">
      <formula>NOT(ISERROR(SEARCH("O",AG91)))</formula>
    </cfRule>
  </conditionalFormatting>
  <conditionalFormatting sqref="AG92:AH92">
    <cfRule type="cellIs" dxfId="2069" priority="3481" operator="equal">
      <formula>"V"</formula>
    </cfRule>
  </conditionalFormatting>
  <conditionalFormatting sqref="AG92:AH92">
    <cfRule type="containsText" dxfId="2068" priority="3479" operator="containsText" text="E">
      <formula>NOT(ISERROR(SEARCH("E",AG92)))</formula>
    </cfRule>
    <cfRule type="containsText" dxfId="2067" priority="3480" operator="containsText" text="C">
      <formula>NOT(ISERROR(SEARCH("C",AG92)))</formula>
    </cfRule>
  </conditionalFormatting>
  <conditionalFormatting sqref="AG92:AH92">
    <cfRule type="cellIs" dxfId="2066" priority="3476" operator="equal">
      <formula>"EXT"</formula>
    </cfRule>
    <cfRule type="containsText" dxfId="2065" priority="3477" operator="containsText" text="EXT">
      <formula>NOT(ISERROR(SEARCH("EXT",AG92)))</formula>
    </cfRule>
    <cfRule type="containsText" dxfId="2064" priority="3478" operator="containsText" text="O">
      <formula>NOT(ISERROR(SEARCH("O",AG92)))</formula>
    </cfRule>
  </conditionalFormatting>
  <conditionalFormatting sqref="AG93">
    <cfRule type="cellIs" dxfId="2063" priority="3475" operator="equal">
      <formula>"V"</formula>
    </cfRule>
  </conditionalFormatting>
  <conditionalFormatting sqref="AG93">
    <cfRule type="containsText" dxfId="2062" priority="3473" operator="containsText" text="E">
      <formula>NOT(ISERROR(SEARCH("E",AG93)))</formula>
    </cfRule>
    <cfRule type="containsText" dxfId="2061" priority="3474" operator="containsText" text="C">
      <formula>NOT(ISERROR(SEARCH("C",AG93)))</formula>
    </cfRule>
  </conditionalFormatting>
  <conditionalFormatting sqref="AG93">
    <cfRule type="cellIs" dxfId="2060" priority="3470" operator="equal">
      <formula>"EXT"</formula>
    </cfRule>
    <cfRule type="containsText" dxfId="2059" priority="3471" operator="containsText" text="EXT">
      <formula>NOT(ISERROR(SEARCH("EXT",AG93)))</formula>
    </cfRule>
    <cfRule type="containsText" dxfId="2058" priority="3472" operator="containsText" text="O">
      <formula>NOT(ISERROR(SEARCH("O",AG93)))</formula>
    </cfRule>
  </conditionalFormatting>
  <conditionalFormatting sqref="AG94">
    <cfRule type="cellIs" dxfId="2057" priority="3469" operator="equal">
      <formula>"V"</formula>
    </cfRule>
  </conditionalFormatting>
  <conditionalFormatting sqref="AG94">
    <cfRule type="containsText" dxfId="2056" priority="3467" operator="containsText" text="E">
      <formula>NOT(ISERROR(SEARCH("E",AG94)))</formula>
    </cfRule>
    <cfRule type="containsText" dxfId="2055" priority="3468" operator="containsText" text="C">
      <formula>NOT(ISERROR(SEARCH("C",AG94)))</formula>
    </cfRule>
  </conditionalFormatting>
  <conditionalFormatting sqref="AG94">
    <cfRule type="cellIs" dxfId="2054" priority="3464" operator="equal">
      <formula>"EXT"</formula>
    </cfRule>
    <cfRule type="containsText" dxfId="2053" priority="3465" operator="containsText" text="EXT">
      <formula>NOT(ISERROR(SEARCH("EXT",AG94)))</formula>
    </cfRule>
    <cfRule type="containsText" dxfId="2052" priority="3466" operator="containsText" text="O">
      <formula>NOT(ISERROR(SEARCH("O",AG94)))</formula>
    </cfRule>
  </conditionalFormatting>
  <conditionalFormatting sqref="AG95">
    <cfRule type="cellIs" dxfId="2051" priority="3463" operator="equal">
      <formula>"V"</formula>
    </cfRule>
  </conditionalFormatting>
  <conditionalFormatting sqref="AG95">
    <cfRule type="containsText" dxfId="2050" priority="3461" operator="containsText" text="E">
      <formula>NOT(ISERROR(SEARCH("E",AG95)))</formula>
    </cfRule>
    <cfRule type="containsText" dxfId="2049" priority="3462" operator="containsText" text="C">
      <formula>NOT(ISERROR(SEARCH("C",AG95)))</formula>
    </cfRule>
  </conditionalFormatting>
  <conditionalFormatting sqref="AG95">
    <cfRule type="cellIs" dxfId="2048" priority="3458" operator="equal">
      <formula>"EXT"</formula>
    </cfRule>
    <cfRule type="containsText" dxfId="2047" priority="3459" operator="containsText" text="EXT">
      <formula>NOT(ISERROR(SEARCH("EXT",AG95)))</formula>
    </cfRule>
    <cfRule type="containsText" dxfId="2046" priority="3460" operator="containsText" text="O">
      <formula>NOT(ISERROR(SEARCH("O",AG95)))</formula>
    </cfRule>
  </conditionalFormatting>
  <conditionalFormatting sqref="AG96 AI96">
    <cfRule type="cellIs" dxfId="2045" priority="3457" operator="equal">
      <formula>"V"</formula>
    </cfRule>
  </conditionalFormatting>
  <conditionalFormatting sqref="AG96 AI96">
    <cfRule type="containsText" dxfId="2044" priority="3455" operator="containsText" text="E">
      <formula>NOT(ISERROR(SEARCH("E",AG96)))</formula>
    </cfRule>
    <cfRule type="containsText" dxfId="2043" priority="3456" operator="containsText" text="C">
      <formula>NOT(ISERROR(SEARCH("C",AG96)))</formula>
    </cfRule>
  </conditionalFormatting>
  <conditionalFormatting sqref="AG96 AI96">
    <cfRule type="cellIs" dxfId="2042" priority="3452" operator="equal">
      <formula>"EXT"</formula>
    </cfRule>
    <cfRule type="containsText" dxfId="2041" priority="3453" operator="containsText" text="EXT">
      <formula>NOT(ISERROR(SEARCH("EXT",AG96)))</formula>
    </cfRule>
    <cfRule type="containsText" dxfId="2040" priority="3454" operator="containsText" text="O">
      <formula>NOT(ISERROR(SEARCH("O",AG96)))</formula>
    </cfRule>
  </conditionalFormatting>
  <conditionalFormatting sqref="AG97 AI97">
    <cfRule type="cellIs" dxfId="2039" priority="3451" operator="equal">
      <formula>"V"</formula>
    </cfRule>
  </conditionalFormatting>
  <conditionalFormatting sqref="AG97 AI97">
    <cfRule type="containsText" dxfId="2038" priority="3449" operator="containsText" text="E">
      <formula>NOT(ISERROR(SEARCH("E",AG97)))</formula>
    </cfRule>
    <cfRule type="containsText" dxfId="2037" priority="3450" operator="containsText" text="C">
      <formula>NOT(ISERROR(SEARCH("C",AG97)))</formula>
    </cfRule>
  </conditionalFormatting>
  <conditionalFormatting sqref="AG97 AI97">
    <cfRule type="cellIs" dxfId="2036" priority="3446" operator="equal">
      <formula>"EXT"</formula>
    </cfRule>
    <cfRule type="containsText" dxfId="2035" priority="3447" operator="containsText" text="EXT">
      <formula>NOT(ISERROR(SEARCH("EXT",AG97)))</formula>
    </cfRule>
    <cfRule type="containsText" dxfId="2034" priority="3448" operator="containsText" text="O">
      <formula>NOT(ISERROR(SEARCH("O",AG97)))</formula>
    </cfRule>
  </conditionalFormatting>
  <conditionalFormatting sqref="AG98">
    <cfRule type="cellIs" dxfId="2033" priority="3445" operator="equal">
      <formula>"V"</formula>
    </cfRule>
  </conditionalFormatting>
  <conditionalFormatting sqref="AG98">
    <cfRule type="containsText" dxfId="2032" priority="3443" operator="containsText" text="E">
      <formula>NOT(ISERROR(SEARCH("E",AG98)))</formula>
    </cfRule>
    <cfRule type="containsText" dxfId="2031" priority="3444" operator="containsText" text="C">
      <formula>NOT(ISERROR(SEARCH("C",AG98)))</formula>
    </cfRule>
  </conditionalFormatting>
  <conditionalFormatting sqref="AG98">
    <cfRule type="cellIs" dxfId="2030" priority="3440" operator="equal">
      <formula>"EXT"</formula>
    </cfRule>
    <cfRule type="containsText" dxfId="2029" priority="3441" operator="containsText" text="EXT">
      <formula>NOT(ISERROR(SEARCH("EXT",AG98)))</formula>
    </cfRule>
    <cfRule type="containsText" dxfId="2028" priority="3442" operator="containsText" text="O">
      <formula>NOT(ISERROR(SEARCH("O",AG98)))</formula>
    </cfRule>
  </conditionalFormatting>
  <conditionalFormatting sqref="AG100">
    <cfRule type="cellIs" dxfId="2027" priority="3439" operator="equal">
      <formula>"V"</formula>
    </cfRule>
  </conditionalFormatting>
  <conditionalFormatting sqref="AG100">
    <cfRule type="containsText" dxfId="2026" priority="3437" operator="containsText" text="E">
      <formula>NOT(ISERROR(SEARCH("E",AG100)))</formula>
    </cfRule>
    <cfRule type="containsText" dxfId="2025" priority="3438" operator="containsText" text="C">
      <formula>NOT(ISERROR(SEARCH("C",AG100)))</formula>
    </cfRule>
  </conditionalFormatting>
  <conditionalFormatting sqref="AG100">
    <cfRule type="cellIs" dxfId="2024" priority="3434" operator="equal">
      <formula>"EXT"</formula>
    </cfRule>
    <cfRule type="containsText" dxfId="2023" priority="3435" operator="containsText" text="EXT">
      <formula>NOT(ISERROR(SEARCH("EXT",AG100)))</formula>
    </cfRule>
    <cfRule type="containsText" dxfId="2022" priority="3436" operator="containsText" text="O">
      <formula>NOT(ISERROR(SEARCH("O",AG100)))</formula>
    </cfRule>
  </conditionalFormatting>
  <conditionalFormatting sqref="AG163:AH163">
    <cfRule type="cellIs" dxfId="2021" priority="3433" operator="equal">
      <formula>"V"</formula>
    </cfRule>
  </conditionalFormatting>
  <conditionalFormatting sqref="AG163:AH163">
    <cfRule type="containsText" dxfId="2020" priority="3431" operator="containsText" text="E">
      <formula>NOT(ISERROR(SEARCH("E",AG163)))</formula>
    </cfRule>
    <cfRule type="containsText" dxfId="2019" priority="3432" operator="containsText" text="C">
      <formula>NOT(ISERROR(SEARCH("C",AG163)))</formula>
    </cfRule>
  </conditionalFormatting>
  <conditionalFormatting sqref="AG163:AH163">
    <cfRule type="cellIs" dxfId="2018" priority="3428" operator="equal">
      <formula>"EXT"</formula>
    </cfRule>
    <cfRule type="containsText" dxfId="2017" priority="3429" operator="containsText" text="EXT">
      <formula>NOT(ISERROR(SEARCH("EXT",AG163)))</formula>
    </cfRule>
    <cfRule type="containsText" dxfId="2016" priority="3430" operator="containsText" text="O">
      <formula>NOT(ISERROR(SEARCH("O",AG163)))</formula>
    </cfRule>
  </conditionalFormatting>
  <conditionalFormatting sqref="AG164:AH164">
    <cfRule type="cellIs" dxfId="2015" priority="3427" operator="equal">
      <formula>"V"</formula>
    </cfRule>
  </conditionalFormatting>
  <conditionalFormatting sqref="AG164:AH164">
    <cfRule type="containsText" dxfId="2014" priority="3425" operator="containsText" text="E">
      <formula>NOT(ISERROR(SEARCH("E",AG164)))</formula>
    </cfRule>
    <cfRule type="containsText" dxfId="2013" priority="3426" operator="containsText" text="C">
      <formula>NOT(ISERROR(SEARCH("C",AG164)))</formula>
    </cfRule>
  </conditionalFormatting>
  <conditionalFormatting sqref="AG164:AH164">
    <cfRule type="cellIs" dxfId="2012" priority="3422" operator="equal">
      <formula>"EXT"</formula>
    </cfRule>
    <cfRule type="containsText" dxfId="2011" priority="3423" operator="containsText" text="EXT">
      <formula>NOT(ISERROR(SEARCH("EXT",AG164)))</formula>
    </cfRule>
    <cfRule type="containsText" dxfId="2010" priority="3424" operator="containsText" text="O">
      <formula>NOT(ISERROR(SEARCH("O",AG164)))</formula>
    </cfRule>
  </conditionalFormatting>
  <conditionalFormatting sqref="AG171:AH171">
    <cfRule type="cellIs" dxfId="2009" priority="3421" operator="equal">
      <formula>"V"</formula>
    </cfRule>
  </conditionalFormatting>
  <conditionalFormatting sqref="AG171:AH171">
    <cfRule type="containsText" dxfId="2008" priority="3419" operator="containsText" text="E">
      <formula>NOT(ISERROR(SEARCH("E",AG171)))</formula>
    </cfRule>
    <cfRule type="containsText" dxfId="2007" priority="3420" operator="containsText" text="C">
      <formula>NOT(ISERROR(SEARCH("C",AG171)))</formula>
    </cfRule>
  </conditionalFormatting>
  <conditionalFormatting sqref="AG171:AH171">
    <cfRule type="cellIs" dxfId="2006" priority="3416" operator="equal">
      <formula>"EXT"</formula>
    </cfRule>
    <cfRule type="containsText" dxfId="2005" priority="3417" operator="containsText" text="EXT">
      <formula>NOT(ISERROR(SEARCH("EXT",AG171)))</formula>
    </cfRule>
    <cfRule type="containsText" dxfId="2004" priority="3418" operator="containsText" text="O">
      <formula>NOT(ISERROR(SEARCH("O",AG171)))</formula>
    </cfRule>
  </conditionalFormatting>
  <conditionalFormatting sqref="AG172:AH172">
    <cfRule type="cellIs" dxfId="2003" priority="3415" operator="equal">
      <formula>"V"</formula>
    </cfRule>
  </conditionalFormatting>
  <conditionalFormatting sqref="AG172:AH172">
    <cfRule type="containsText" dxfId="2002" priority="3413" operator="containsText" text="E">
      <formula>NOT(ISERROR(SEARCH("E",AG172)))</formula>
    </cfRule>
    <cfRule type="containsText" dxfId="2001" priority="3414" operator="containsText" text="C">
      <formula>NOT(ISERROR(SEARCH("C",AG172)))</formula>
    </cfRule>
  </conditionalFormatting>
  <conditionalFormatting sqref="AG172:AH172">
    <cfRule type="cellIs" dxfId="2000" priority="3410" operator="equal">
      <formula>"EXT"</formula>
    </cfRule>
    <cfRule type="containsText" dxfId="1999" priority="3411" operator="containsText" text="EXT">
      <formula>NOT(ISERROR(SEARCH("EXT",AG172)))</formula>
    </cfRule>
    <cfRule type="containsText" dxfId="1998" priority="3412" operator="containsText" text="O">
      <formula>NOT(ISERROR(SEARCH("O",AG172)))</formula>
    </cfRule>
  </conditionalFormatting>
  <conditionalFormatting sqref="AG173">
    <cfRule type="cellIs" dxfId="1997" priority="3409" operator="equal">
      <formula>"V"</formula>
    </cfRule>
  </conditionalFormatting>
  <conditionalFormatting sqref="AG173">
    <cfRule type="containsText" dxfId="1996" priority="3407" operator="containsText" text="E">
      <formula>NOT(ISERROR(SEARCH("E",AG173)))</formula>
    </cfRule>
    <cfRule type="containsText" dxfId="1995" priority="3408" operator="containsText" text="C">
      <formula>NOT(ISERROR(SEARCH("C",AG173)))</formula>
    </cfRule>
  </conditionalFormatting>
  <conditionalFormatting sqref="AG173">
    <cfRule type="cellIs" dxfId="1994" priority="3404" operator="equal">
      <formula>"EXT"</formula>
    </cfRule>
    <cfRule type="containsText" dxfId="1993" priority="3405" operator="containsText" text="EXT">
      <formula>NOT(ISERROR(SEARCH("EXT",AG173)))</formula>
    </cfRule>
    <cfRule type="containsText" dxfId="1992" priority="3406" operator="containsText" text="O">
      <formula>NOT(ISERROR(SEARCH("O",AG173)))</formula>
    </cfRule>
  </conditionalFormatting>
  <conditionalFormatting sqref="AG174">
    <cfRule type="cellIs" dxfId="1991" priority="3403" operator="equal">
      <formula>"V"</formula>
    </cfRule>
  </conditionalFormatting>
  <conditionalFormatting sqref="AG174">
    <cfRule type="containsText" dxfId="1990" priority="3401" operator="containsText" text="E">
      <formula>NOT(ISERROR(SEARCH("E",AG174)))</formula>
    </cfRule>
    <cfRule type="containsText" dxfId="1989" priority="3402" operator="containsText" text="C">
      <formula>NOT(ISERROR(SEARCH("C",AG174)))</formula>
    </cfRule>
  </conditionalFormatting>
  <conditionalFormatting sqref="AG174">
    <cfRule type="cellIs" dxfId="1988" priority="3398" operator="equal">
      <formula>"EXT"</formula>
    </cfRule>
    <cfRule type="containsText" dxfId="1987" priority="3399" operator="containsText" text="EXT">
      <formula>NOT(ISERROR(SEARCH("EXT",AG174)))</formula>
    </cfRule>
    <cfRule type="containsText" dxfId="1986" priority="3400" operator="containsText" text="O">
      <formula>NOT(ISERROR(SEARCH("O",AG174)))</formula>
    </cfRule>
  </conditionalFormatting>
  <conditionalFormatting sqref="AG175">
    <cfRule type="cellIs" dxfId="1985" priority="3397" operator="equal">
      <formula>"V"</formula>
    </cfRule>
  </conditionalFormatting>
  <conditionalFormatting sqref="AG175">
    <cfRule type="containsText" dxfId="1984" priority="3395" operator="containsText" text="E">
      <formula>NOT(ISERROR(SEARCH("E",AG175)))</formula>
    </cfRule>
    <cfRule type="containsText" dxfId="1983" priority="3396" operator="containsText" text="C">
      <formula>NOT(ISERROR(SEARCH("C",AG175)))</formula>
    </cfRule>
  </conditionalFormatting>
  <conditionalFormatting sqref="AG175">
    <cfRule type="cellIs" dxfId="1982" priority="3392" operator="equal">
      <formula>"EXT"</formula>
    </cfRule>
    <cfRule type="containsText" dxfId="1981" priority="3393" operator="containsText" text="EXT">
      <formula>NOT(ISERROR(SEARCH("EXT",AG175)))</formula>
    </cfRule>
    <cfRule type="containsText" dxfId="1980" priority="3394" operator="containsText" text="O">
      <formula>NOT(ISERROR(SEARCH("O",AG175)))</formula>
    </cfRule>
  </conditionalFormatting>
  <conditionalFormatting sqref="AG176">
    <cfRule type="cellIs" dxfId="1979" priority="3391" operator="equal">
      <formula>"V"</formula>
    </cfRule>
  </conditionalFormatting>
  <conditionalFormatting sqref="AG176">
    <cfRule type="containsText" dxfId="1978" priority="3389" operator="containsText" text="E">
      <formula>NOT(ISERROR(SEARCH("E",AG176)))</formula>
    </cfRule>
    <cfRule type="containsText" dxfId="1977" priority="3390" operator="containsText" text="C">
      <formula>NOT(ISERROR(SEARCH("C",AG176)))</formula>
    </cfRule>
  </conditionalFormatting>
  <conditionalFormatting sqref="AG176">
    <cfRule type="cellIs" dxfId="1976" priority="3386" operator="equal">
      <formula>"EXT"</formula>
    </cfRule>
    <cfRule type="containsText" dxfId="1975" priority="3387" operator="containsText" text="EXT">
      <formula>NOT(ISERROR(SEARCH("EXT",AG176)))</formula>
    </cfRule>
    <cfRule type="containsText" dxfId="1974" priority="3388" operator="containsText" text="O">
      <formula>NOT(ISERROR(SEARCH("O",AG176)))</formula>
    </cfRule>
  </conditionalFormatting>
  <conditionalFormatting sqref="AG177">
    <cfRule type="cellIs" dxfId="1973" priority="3385" operator="equal">
      <formula>"V"</formula>
    </cfRule>
  </conditionalFormatting>
  <conditionalFormatting sqref="AG177">
    <cfRule type="containsText" dxfId="1972" priority="3383" operator="containsText" text="E">
      <formula>NOT(ISERROR(SEARCH("E",AG177)))</formula>
    </cfRule>
    <cfRule type="containsText" dxfId="1971" priority="3384" operator="containsText" text="C">
      <formula>NOT(ISERROR(SEARCH("C",AG177)))</formula>
    </cfRule>
  </conditionalFormatting>
  <conditionalFormatting sqref="AG177">
    <cfRule type="cellIs" dxfId="1970" priority="3380" operator="equal">
      <formula>"EXT"</formula>
    </cfRule>
    <cfRule type="containsText" dxfId="1969" priority="3381" operator="containsText" text="EXT">
      <formula>NOT(ISERROR(SEARCH("EXT",AG177)))</formula>
    </cfRule>
    <cfRule type="containsText" dxfId="1968" priority="3382" operator="containsText" text="O">
      <formula>NOT(ISERROR(SEARCH("O",AG177)))</formula>
    </cfRule>
  </conditionalFormatting>
  <conditionalFormatting sqref="AG178 AI178">
    <cfRule type="cellIs" dxfId="1967" priority="3379" operator="equal">
      <formula>"V"</formula>
    </cfRule>
  </conditionalFormatting>
  <conditionalFormatting sqref="AG178 AI178">
    <cfRule type="containsText" dxfId="1966" priority="3377" operator="containsText" text="E">
      <formula>NOT(ISERROR(SEARCH("E",AG178)))</formula>
    </cfRule>
    <cfRule type="containsText" dxfId="1965" priority="3378" operator="containsText" text="C">
      <formula>NOT(ISERROR(SEARCH("C",AG178)))</formula>
    </cfRule>
  </conditionalFormatting>
  <conditionalFormatting sqref="AG178 AI178">
    <cfRule type="cellIs" dxfId="1964" priority="3374" operator="equal">
      <formula>"EXT"</formula>
    </cfRule>
    <cfRule type="containsText" dxfId="1963" priority="3375" operator="containsText" text="EXT">
      <formula>NOT(ISERROR(SEARCH("EXT",AG178)))</formula>
    </cfRule>
    <cfRule type="containsText" dxfId="1962" priority="3376" operator="containsText" text="O">
      <formula>NOT(ISERROR(SEARCH("O",AG178)))</formula>
    </cfRule>
  </conditionalFormatting>
  <conditionalFormatting sqref="AG179">
    <cfRule type="cellIs" dxfId="1961" priority="3373" operator="equal">
      <formula>"V"</formula>
    </cfRule>
  </conditionalFormatting>
  <conditionalFormatting sqref="AG179">
    <cfRule type="containsText" dxfId="1960" priority="3371" operator="containsText" text="E">
      <formula>NOT(ISERROR(SEARCH("E",AG179)))</formula>
    </cfRule>
    <cfRule type="containsText" dxfId="1959" priority="3372" operator="containsText" text="C">
      <formula>NOT(ISERROR(SEARCH("C",AG179)))</formula>
    </cfRule>
  </conditionalFormatting>
  <conditionalFormatting sqref="AG179">
    <cfRule type="cellIs" dxfId="1958" priority="3368" operator="equal">
      <formula>"EXT"</formula>
    </cfRule>
    <cfRule type="containsText" dxfId="1957" priority="3369" operator="containsText" text="EXT">
      <formula>NOT(ISERROR(SEARCH("EXT",AG179)))</formula>
    </cfRule>
    <cfRule type="containsText" dxfId="1956" priority="3370" operator="containsText" text="O">
      <formula>NOT(ISERROR(SEARCH("O",AG179)))</formula>
    </cfRule>
  </conditionalFormatting>
  <conditionalFormatting sqref="AG180">
    <cfRule type="cellIs" dxfId="1955" priority="3367" operator="equal">
      <formula>"V"</formula>
    </cfRule>
  </conditionalFormatting>
  <conditionalFormatting sqref="AG180">
    <cfRule type="containsText" dxfId="1954" priority="3365" operator="containsText" text="E">
      <formula>NOT(ISERROR(SEARCH("E",AG180)))</formula>
    </cfRule>
    <cfRule type="containsText" dxfId="1953" priority="3366" operator="containsText" text="C">
      <formula>NOT(ISERROR(SEARCH("C",AG180)))</formula>
    </cfRule>
  </conditionalFormatting>
  <conditionalFormatting sqref="AG180">
    <cfRule type="cellIs" dxfId="1952" priority="3362" operator="equal">
      <formula>"EXT"</formula>
    </cfRule>
    <cfRule type="containsText" dxfId="1951" priority="3363" operator="containsText" text="EXT">
      <formula>NOT(ISERROR(SEARCH("EXT",AG180)))</formula>
    </cfRule>
    <cfRule type="containsText" dxfId="1950" priority="3364" operator="containsText" text="O">
      <formula>NOT(ISERROR(SEARCH("O",AG180)))</formula>
    </cfRule>
  </conditionalFormatting>
  <conditionalFormatting sqref="AG181">
    <cfRule type="cellIs" dxfId="1949" priority="3361" operator="equal">
      <formula>"V"</formula>
    </cfRule>
  </conditionalFormatting>
  <conditionalFormatting sqref="AG181">
    <cfRule type="containsText" dxfId="1948" priority="3359" operator="containsText" text="E">
      <formula>NOT(ISERROR(SEARCH("E",AG181)))</formula>
    </cfRule>
    <cfRule type="containsText" dxfId="1947" priority="3360" operator="containsText" text="C">
      <formula>NOT(ISERROR(SEARCH("C",AG181)))</formula>
    </cfRule>
  </conditionalFormatting>
  <conditionalFormatting sqref="AG181">
    <cfRule type="cellIs" dxfId="1946" priority="3356" operator="equal">
      <formula>"EXT"</formula>
    </cfRule>
    <cfRule type="containsText" dxfId="1945" priority="3357" operator="containsText" text="EXT">
      <formula>NOT(ISERROR(SEARCH("EXT",AG181)))</formula>
    </cfRule>
    <cfRule type="containsText" dxfId="1944" priority="3358" operator="containsText" text="O">
      <formula>NOT(ISERROR(SEARCH("O",AG181)))</formula>
    </cfRule>
  </conditionalFormatting>
  <conditionalFormatting sqref="AG184">
    <cfRule type="cellIs" dxfId="1943" priority="3355" operator="equal">
      <formula>"V"</formula>
    </cfRule>
  </conditionalFormatting>
  <conditionalFormatting sqref="AG184">
    <cfRule type="containsText" dxfId="1942" priority="3353" operator="containsText" text="E">
      <formula>NOT(ISERROR(SEARCH("E",AG184)))</formula>
    </cfRule>
    <cfRule type="containsText" dxfId="1941" priority="3354" operator="containsText" text="C">
      <formula>NOT(ISERROR(SEARCH("C",AG184)))</formula>
    </cfRule>
  </conditionalFormatting>
  <conditionalFormatting sqref="AG184">
    <cfRule type="cellIs" dxfId="1940" priority="3350" operator="equal">
      <formula>"EXT"</formula>
    </cfRule>
    <cfRule type="containsText" dxfId="1939" priority="3351" operator="containsText" text="EXT">
      <formula>NOT(ISERROR(SEARCH("EXT",AG184)))</formula>
    </cfRule>
    <cfRule type="containsText" dxfId="1938" priority="3352" operator="containsText" text="O">
      <formula>NOT(ISERROR(SEARCH("O",AG184)))</formula>
    </cfRule>
  </conditionalFormatting>
  <conditionalFormatting sqref="AG216">
    <cfRule type="cellIs" dxfId="1937" priority="3349" operator="equal">
      <formula>"V"</formula>
    </cfRule>
  </conditionalFormatting>
  <conditionalFormatting sqref="AG216">
    <cfRule type="containsText" dxfId="1936" priority="3347" operator="containsText" text="E">
      <formula>NOT(ISERROR(SEARCH("E",AG216)))</formula>
    </cfRule>
    <cfRule type="containsText" dxfId="1935" priority="3348" operator="containsText" text="C">
      <formula>NOT(ISERROR(SEARCH("C",AG216)))</formula>
    </cfRule>
  </conditionalFormatting>
  <conditionalFormatting sqref="AG216">
    <cfRule type="cellIs" dxfId="1934" priority="3344" operator="equal">
      <formula>"EXT"</formula>
    </cfRule>
    <cfRule type="containsText" dxfId="1933" priority="3345" operator="containsText" text="EXT">
      <formula>NOT(ISERROR(SEARCH("EXT",AG216)))</formula>
    </cfRule>
    <cfRule type="containsText" dxfId="1932" priority="3346" operator="containsText" text="O">
      <formula>NOT(ISERROR(SEARCH("O",AG216)))</formula>
    </cfRule>
  </conditionalFormatting>
  <conditionalFormatting sqref="AG241">
    <cfRule type="cellIs" dxfId="1931" priority="3343" operator="equal">
      <formula>"V"</formula>
    </cfRule>
  </conditionalFormatting>
  <conditionalFormatting sqref="AG241">
    <cfRule type="containsText" dxfId="1930" priority="3341" operator="containsText" text="E">
      <formula>NOT(ISERROR(SEARCH("E",AG241)))</formula>
    </cfRule>
    <cfRule type="containsText" dxfId="1929" priority="3342" operator="containsText" text="C">
      <formula>NOT(ISERROR(SEARCH("C",AG241)))</formula>
    </cfRule>
  </conditionalFormatting>
  <conditionalFormatting sqref="AG241">
    <cfRule type="cellIs" dxfId="1928" priority="3338" operator="equal">
      <formula>"EXT"</formula>
    </cfRule>
    <cfRule type="containsText" dxfId="1927" priority="3339" operator="containsText" text="EXT">
      <formula>NOT(ISERROR(SEARCH("EXT",AG241)))</formula>
    </cfRule>
    <cfRule type="containsText" dxfId="1926" priority="3340" operator="containsText" text="O">
      <formula>NOT(ISERROR(SEARCH("O",AG241)))</formula>
    </cfRule>
  </conditionalFormatting>
  <conditionalFormatting sqref="AG242">
    <cfRule type="cellIs" dxfId="1925" priority="3337" operator="equal">
      <formula>"V"</formula>
    </cfRule>
  </conditionalFormatting>
  <conditionalFormatting sqref="AG242">
    <cfRule type="containsText" dxfId="1924" priority="3335" operator="containsText" text="E">
      <formula>NOT(ISERROR(SEARCH("E",AG242)))</formula>
    </cfRule>
    <cfRule type="containsText" dxfId="1923" priority="3336" operator="containsText" text="C">
      <formula>NOT(ISERROR(SEARCH("C",AG242)))</formula>
    </cfRule>
  </conditionalFormatting>
  <conditionalFormatting sqref="AG242">
    <cfRule type="cellIs" dxfId="1922" priority="3332" operator="equal">
      <formula>"EXT"</formula>
    </cfRule>
    <cfRule type="containsText" dxfId="1921" priority="3333" operator="containsText" text="EXT">
      <formula>NOT(ISERROR(SEARCH("EXT",AG242)))</formula>
    </cfRule>
    <cfRule type="containsText" dxfId="1920" priority="3334" operator="containsText" text="O">
      <formula>NOT(ISERROR(SEARCH("O",AG242)))</formula>
    </cfRule>
  </conditionalFormatting>
  <conditionalFormatting sqref="AG243">
    <cfRule type="cellIs" dxfId="1919" priority="3331" operator="equal">
      <formula>"V"</formula>
    </cfRule>
  </conditionalFormatting>
  <conditionalFormatting sqref="AG243">
    <cfRule type="containsText" dxfId="1918" priority="3329" operator="containsText" text="E">
      <formula>NOT(ISERROR(SEARCH("E",AG243)))</formula>
    </cfRule>
    <cfRule type="containsText" dxfId="1917" priority="3330" operator="containsText" text="C">
      <formula>NOT(ISERROR(SEARCH("C",AG243)))</formula>
    </cfRule>
  </conditionalFormatting>
  <conditionalFormatting sqref="AG243">
    <cfRule type="cellIs" dxfId="1916" priority="3326" operator="equal">
      <formula>"EXT"</formula>
    </cfRule>
    <cfRule type="containsText" dxfId="1915" priority="3327" operator="containsText" text="EXT">
      <formula>NOT(ISERROR(SEARCH("EXT",AG243)))</formula>
    </cfRule>
    <cfRule type="containsText" dxfId="1914" priority="3328" operator="containsText" text="O">
      <formula>NOT(ISERROR(SEARCH("O",AG243)))</formula>
    </cfRule>
  </conditionalFormatting>
  <conditionalFormatting sqref="AG244">
    <cfRule type="cellIs" dxfId="1913" priority="3325" operator="equal">
      <formula>"V"</formula>
    </cfRule>
  </conditionalFormatting>
  <conditionalFormatting sqref="AG244">
    <cfRule type="containsText" dxfId="1912" priority="3323" operator="containsText" text="E">
      <formula>NOT(ISERROR(SEARCH("E",AG244)))</formula>
    </cfRule>
    <cfRule type="containsText" dxfId="1911" priority="3324" operator="containsText" text="C">
      <formula>NOT(ISERROR(SEARCH("C",AG244)))</formula>
    </cfRule>
  </conditionalFormatting>
  <conditionalFormatting sqref="AG244">
    <cfRule type="cellIs" dxfId="1910" priority="3320" operator="equal">
      <formula>"EXT"</formula>
    </cfRule>
    <cfRule type="containsText" dxfId="1909" priority="3321" operator="containsText" text="EXT">
      <formula>NOT(ISERROR(SEARCH("EXT",AG244)))</formula>
    </cfRule>
    <cfRule type="containsText" dxfId="1908" priority="3322" operator="containsText" text="O">
      <formula>NOT(ISERROR(SEARCH("O",AG244)))</formula>
    </cfRule>
  </conditionalFormatting>
  <conditionalFormatting sqref="AJ122 AL122:AM122">
    <cfRule type="cellIs" dxfId="1907" priority="3319" operator="equal">
      <formula>"V"</formula>
    </cfRule>
  </conditionalFormatting>
  <conditionalFormatting sqref="AJ122 AL122:AM122">
    <cfRule type="containsText" dxfId="1906" priority="3317" operator="containsText" text="E">
      <formula>NOT(ISERROR(SEARCH("E",AJ122)))</formula>
    </cfRule>
    <cfRule type="containsText" dxfId="1905" priority="3318" operator="containsText" text="C">
      <formula>NOT(ISERROR(SEARCH("C",AJ122)))</formula>
    </cfRule>
  </conditionalFormatting>
  <conditionalFormatting sqref="AJ122 AL122:AM122">
    <cfRule type="cellIs" dxfId="1904" priority="3314" operator="equal">
      <formula>"EXT"</formula>
    </cfRule>
    <cfRule type="containsText" dxfId="1903" priority="3315" operator="containsText" text="EXT">
      <formula>NOT(ISERROR(SEARCH("EXT",AJ122)))</formula>
    </cfRule>
    <cfRule type="containsText" dxfId="1902" priority="3316" operator="containsText" text="O">
      <formula>NOT(ISERROR(SEARCH("O",AJ122)))</formula>
    </cfRule>
  </conditionalFormatting>
  <conditionalFormatting sqref="AH121:AJ121 AL121:AM121 AP121">
    <cfRule type="cellIs" dxfId="1901" priority="3313" operator="equal">
      <formula>"V"</formula>
    </cfRule>
  </conditionalFormatting>
  <conditionalFormatting sqref="AH121:AJ121 AL121:AM121 AP121">
    <cfRule type="containsText" dxfId="1900" priority="3311" operator="containsText" text="E">
      <formula>NOT(ISERROR(SEARCH("E",AH121)))</formula>
    </cfRule>
    <cfRule type="containsText" dxfId="1899" priority="3312" operator="containsText" text="C">
      <formula>NOT(ISERROR(SEARCH("C",AH121)))</formula>
    </cfRule>
  </conditionalFormatting>
  <conditionalFormatting sqref="AH121:AJ121 AL121:AM121 AP121">
    <cfRule type="cellIs" dxfId="1898" priority="3308" operator="equal">
      <formula>"EXT"</formula>
    </cfRule>
    <cfRule type="containsText" dxfId="1897" priority="3309" operator="containsText" text="EXT">
      <formula>NOT(ISERROR(SEARCH("EXT",AH121)))</formula>
    </cfRule>
    <cfRule type="containsText" dxfId="1896" priority="3310" operator="containsText" text="O">
      <formula>NOT(ISERROR(SEARCH("O",AH121)))</formula>
    </cfRule>
  </conditionalFormatting>
  <conditionalFormatting sqref="AJ118">
    <cfRule type="cellIs" dxfId="1895" priority="3307" operator="equal">
      <formula>"V"</formula>
    </cfRule>
  </conditionalFormatting>
  <conditionalFormatting sqref="AJ118">
    <cfRule type="containsText" dxfId="1894" priority="3305" operator="containsText" text="E">
      <formula>NOT(ISERROR(SEARCH("E",AJ118)))</formula>
    </cfRule>
    <cfRule type="containsText" dxfId="1893" priority="3306" operator="containsText" text="C">
      <formula>NOT(ISERROR(SEARCH("C",AJ118)))</formula>
    </cfRule>
  </conditionalFormatting>
  <conditionalFormatting sqref="AJ118">
    <cfRule type="cellIs" dxfId="1892" priority="3302" operator="equal">
      <formula>"EXT"</formula>
    </cfRule>
    <cfRule type="containsText" dxfId="1891" priority="3303" operator="containsText" text="EXT">
      <formula>NOT(ISERROR(SEARCH("EXT",AJ118)))</formula>
    </cfRule>
    <cfRule type="containsText" dxfId="1890" priority="3304" operator="containsText" text="O">
      <formula>NOT(ISERROR(SEARCH("O",AJ118)))</formula>
    </cfRule>
  </conditionalFormatting>
  <conditionalFormatting sqref="AJ119">
    <cfRule type="cellIs" dxfId="1889" priority="3301" operator="equal">
      <formula>"V"</formula>
    </cfRule>
  </conditionalFormatting>
  <conditionalFormatting sqref="AJ119">
    <cfRule type="containsText" dxfId="1888" priority="3299" operator="containsText" text="E">
      <formula>NOT(ISERROR(SEARCH("E",AJ119)))</formula>
    </cfRule>
    <cfRule type="containsText" dxfId="1887" priority="3300" operator="containsText" text="C">
      <formula>NOT(ISERROR(SEARCH("C",AJ119)))</formula>
    </cfRule>
  </conditionalFormatting>
  <conditionalFormatting sqref="AJ119">
    <cfRule type="cellIs" dxfId="1886" priority="3296" operator="equal">
      <formula>"EXT"</formula>
    </cfRule>
    <cfRule type="containsText" dxfId="1885" priority="3297" operator="containsText" text="EXT">
      <formula>NOT(ISERROR(SEARCH("EXT",AJ119)))</formula>
    </cfRule>
    <cfRule type="containsText" dxfId="1884" priority="3298" operator="containsText" text="O">
      <formula>NOT(ISERROR(SEARCH("O",AJ119)))</formula>
    </cfRule>
  </conditionalFormatting>
  <conditionalFormatting sqref="AJ117 AL117:AM117">
    <cfRule type="cellIs" dxfId="1883" priority="3295" operator="equal">
      <formula>"V"</formula>
    </cfRule>
  </conditionalFormatting>
  <conditionalFormatting sqref="AJ117 AL117:AM117">
    <cfRule type="containsText" dxfId="1882" priority="3293" operator="containsText" text="E">
      <formula>NOT(ISERROR(SEARCH("E",AJ117)))</formula>
    </cfRule>
    <cfRule type="containsText" dxfId="1881" priority="3294" operator="containsText" text="C">
      <formula>NOT(ISERROR(SEARCH("C",AJ117)))</formula>
    </cfRule>
  </conditionalFormatting>
  <conditionalFormatting sqref="AJ117 AL117:AM117">
    <cfRule type="cellIs" dxfId="1880" priority="3290" operator="equal">
      <formula>"EXT"</formula>
    </cfRule>
    <cfRule type="containsText" dxfId="1879" priority="3291" operator="containsText" text="EXT">
      <formula>NOT(ISERROR(SEARCH("EXT",AJ117)))</formula>
    </cfRule>
    <cfRule type="containsText" dxfId="1878" priority="3292" operator="containsText" text="O">
      <formula>NOT(ISERROR(SEARCH("O",AJ117)))</formula>
    </cfRule>
  </conditionalFormatting>
  <conditionalFormatting sqref="AJ116 AL116:AM116">
    <cfRule type="cellIs" dxfId="1877" priority="3283" operator="equal">
      <formula>"V"</formula>
    </cfRule>
  </conditionalFormatting>
  <conditionalFormatting sqref="AJ116 AL116:AM116">
    <cfRule type="containsText" dxfId="1876" priority="3281" operator="containsText" text="E">
      <formula>NOT(ISERROR(SEARCH("E",AJ116)))</formula>
    </cfRule>
    <cfRule type="containsText" dxfId="1875" priority="3282" operator="containsText" text="C">
      <formula>NOT(ISERROR(SEARCH("C",AJ116)))</formula>
    </cfRule>
  </conditionalFormatting>
  <conditionalFormatting sqref="AJ116 AL116:AM116">
    <cfRule type="cellIs" dxfId="1874" priority="3278" operator="equal">
      <formula>"EXT"</formula>
    </cfRule>
    <cfRule type="containsText" dxfId="1873" priority="3279" operator="containsText" text="EXT">
      <formula>NOT(ISERROR(SEARCH("EXT",AJ116)))</formula>
    </cfRule>
    <cfRule type="containsText" dxfId="1872" priority="3280" operator="containsText" text="O">
      <formula>NOT(ISERROR(SEARCH("O",AJ116)))</formula>
    </cfRule>
  </conditionalFormatting>
  <conditionalFormatting sqref="AJ115 AL115:AM115">
    <cfRule type="cellIs" dxfId="1871" priority="3277" operator="equal">
      <formula>"V"</formula>
    </cfRule>
  </conditionalFormatting>
  <conditionalFormatting sqref="AJ115 AL115:AM115">
    <cfRule type="containsText" dxfId="1870" priority="3275" operator="containsText" text="E">
      <formula>NOT(ISERROR(SEARCH("E",AJ115)))</formula>
    </cfRule>
    <cfRule type="containsText" dxfId="1869" priority="3276" operator="containsText" text="C">
      <formula>NOT(ISERROR(SEARCH("C",AJ115)))</formula>
    </cfRule>
  </conditionalFormatting>
  <conditionalFormatting sqref="AJ115 AL115:AM115">
    <cfRule type="cellIs" dxfId="1868" priority="3272" operator="equal">
      <formula>"EXT"</formula>
    </cfRule>
    <cfRule type="containsText" dxfId="1867" priority="3273" operator="containsText" text="EXT">
      <formula>NOT(ISERROR(SEARCH("EXT",AJ115)))</formula>
    </cfRule>
    <cfRule type="containsText" dxfId="1866" priority="3274" operator="containsText" text="O">
      <formula>NOT(ISERROR(SEARCH("O",AJ115)))</formula>
    </cfRule>
  </conditionalFormatting>
  <conditionalFormatting sqref="AJ114 AL114:AM114">
    <cfRule type="cellIs" dxfId="1865" priority="3271" operator="equal">
      <formula>"V"</formula>
    </cfRule>
  </conditionalFormatting>
  <conditionalFormatting sqref="AJ114 AL114:AM114">
    <cfRule type="containsText" dxfId="1864" priority="3269" operator="containsText" text="E">
      <formula>NOT(ISERROR(SEARCH("E",AJ114)))</formula>
    </cfRule>
    <cfRule type="containsText" dxfId="1863" priority="3270" operator="containsText" text="C">
      <formula>NOT(ISERROR(SEARCH("C",AJ114)))</formula>
    </cfRule>
  </conditionalFormatting>
  <conditionalFormatting sqref="AJ114 AL114:AM114">
    <cfRule type="cellIs" dxfId="1862" priority="3266" operator="equal">
      <formula>"EXT"</formula>
    </cfRule>
    <cfRule type="containsText" dxfId="1861" priority="3267" operator="containsText" text="EXT">
      <formula>NOT(ISERROR(SEARCH("EXT",AJ114)))</formula>
    </cfRule>
    <cfRule type="containsText" dxfId="1860" priority="3268" operator="containsText" text="O">
      <formula>NOT(ISERROR(SEARCH("O",AJ114)))</formula>
    </cfRule>
  </conditionalFormatting>
  <conditionalFormatting sqref="AJ112 AL112:AM112">
    <cfRule type="cellIs" dxfId="1859" priority="3265" operator="equal">
      <formula>"V"</formula>
    </cfRule>
  </conditionalFormatting>
  <conditionalFormatting sqref="AJ112 AL112:AM112">
    <cfRule type="containsText" dxfId="1858" priority="3263" operator="containsText" text="E">
      <formula>NOT(ISERROR(SEARCH("E",AJ112)))</formula>
    </cfRule>
    <cfRule type="containsText" dxfId="1857" priority="3264" operator="containsText" text="C">
      <formula>NOT(ISERROR(SEARCH("C",AJ112)))</formula>
    </cfRule>
  </conditionalFormatting>
  <conditionalFormatting sqref="AJ112 AL112:AM112">
    <cfRule type="cellIs" dxfId="1856" priority="3260" operator="equal">
      <formula>"EXT"</formula>
    </cfRule>
    <cfRule type="containsText" dxfId="1855" priority="3261" operator="containsText" text="EXT">
      <formula>NOT(ISERROR(SEARCH("EXT",AJ112)))</formula>
    </cfRule>
    <cfRule type="containsText" dxfId="1854" priority="3262" operator="containsText" text="O">
      <formula>NOT(ISERROR(SEARCH("O",AJ112)))</formula>
    </cfRule>
  </conditionalFormatting>
  <conditionalFormatting sqref="AI109:AJ109">
    <cfRule type="cellIs" dxfId="1853" priority="3259" operator="equal">
      <formula>"V"</formula>
    </cfRule>
  </conditionalFormatting>
  <conditionalFormatting sqref="AI109:AJ109">
    <cfRule type="containsText" dxfId="1852" priority="3257" operator="containsText" text="E">
      <formula>NOT(ISERROR(SEARCH("E",AI109)))</formula>
    </cfRule>
    <cfRule type="containsText" dxfId="1851" priority="3258" operator="containsText" text="C">
      <formula>NOT(ISERROR(SEARCH("C",AI109)))</formula>
    </cfRule>
  </conditionalFormatting>
  <conditionalFormatting sqref="AI109:AJ109">
    <cfRule type="cellIs" dxfId="1850" priority="3254" operator="equal">
      <formula>"EXT"</formula>
    </cfRule>
    <cfRule type="containsText" dxfId="1849" priority="3255" operator="containsText" text="EXT">
      <formula>NOT(ISERROR(SEARCH("EXT",AI109)))</formula>
    </cfRule>
    <cfRule type="containsText" dxfId="1848" priority="3256" operator="containsText" text="O">
      <formula>NOT(ISERROR(SEARCH("O",AI109)))</formula>
    </cfRule>
  </conditionalFormatting>
  <conditionalFormatting sqref="AJ108">
    <cfRule type="cellIs" dxfId="1847" priority="3253" operator="equal">
      <formula>"V"</formula>
    </cfRule>
  </conditionalFormatting>
  <conditionalFormatting sqref="AJ108">
    <cfRule type="containsText" dxfId="1846" priority="3251" operator="containsText" text="E">
      <formula>NOT(ISERROR(SEARCH("E",AJ108)))</formula>
    </cfRule>
    <cfRule type="containsText" dxfId="1845" priority="3252" operator="containsText" text="C">
      <formula>NOT(ISERROR(SEARCH("C",AJ108)))</formula>
    </cfRule>
  </conditionalFormatting>
  <conditionalFormatting sqref="AJ108">
    <cfRule type="cellIs" dxfId="1844" priority="3248" operator="equal">
      <formula>"EXT"</formula>
    </cfRule>
    <cfRule type="containsText" dxfId="1843" priority="3249" operator="containsText" text="EXT">
      <formula>NOT(ISERROR(SEARCH("EXT",AJ108)))</formula>
    </cfRule>
    <cfRule type="containsText" dxfId="1842" priority="3250" operator="containsText" text="O">
      <formula>NOT(ISERROR(SEARCH("O",AJ108)))</formula>
    </cfRule>
  </conditionalFormatting>
  <conditionalFormatting sqref="AJ107">
    <cfRule type="cellIs" dxfId="1841" priority="3247" operator="equal">
      <formula>"V"</formula>
    </cfRule>
  </conditionalFormatting>
  <conditionalFormatting sqref="AJ107">
    <cfRule type="containsText" dxfId="1840" priority="3245" operator="containsText" text="E">
      <formula>NOT(ISERROR(SEARCH("E",AJ107)))</formula>
    </cfRule>
    <cfRule type="containsText" dxfId="1839" priority="3246" operator="containsText" text="C">
      <formula>NOT(ISERROR(SEARCH("C",AJ107)))</formula>
    </cfRule>
  </conditionalFormatting>
  <conditionalFormatting sqref="AJ107">
    <cfRule type="cellIs" dxfId="1838" priority="3242" operator="equal">
      <formula>"EXT"</formula>
    </cfRule>
    <cfRule type="containsText" dxfId="1837" priority="3243" operator="containsText" text="EXT">
      <formula>NOT(ISERROR(SEARCH("EXT",AJ107)))</formula>
    </cfRule>
    <cfRule type="containsText" dxfId="1836" priority="3244" operator="containsText" text="O">
      <formula>NOT(ISERROR(SEARCH("O",AJ107)))</formula>
    </cfRule>
  </conditionalFormatting>
  <conditionalFormatting sqref="AJ106">
    <cfRule type="cellIs" dxfId="1835" priority="3241" operator="equal">
      <formula>"V"</formula>
    </cfRule>
  </conditionalFormatting>
  <conditionalFormatting sqref="AJ106">
    <cfRule type="containsText" dxfId="1834" priority="3239" operator="containsText" text="E">
      <formula>NOT(ISERROR(SEARCH("E",AJ106)))</formula>
    </cfRule>
    <cfRule type="containsText" dxfId="1833" priority="3240" operator="containsText" text="C">
      <formula>NOT(ISERROR(SEARCH("C",AJ106)))</formula>
    </cfRule>
  </conditionalFormatting>
  <conditionalFormatting sqref="AJ106">
    <cfRule type="cellIs" dxfId="1832" priority="3236" operator="equal">
      <formula>"EXT"</formula>
    </cfRule>
    <cfRule type="containsText" dxfId="1831" priority="3237" operator="containsText" text="EXT">
      <formula>NOT(ISERROR(SEARCH("EXT",AJ106)))</formula>
    </cfRule>
    <cfRule type="containsText" dxfId="1830" priority="3238" operator="containsText" text="O">
      <formula>NOT(ISERROR(SEARCH("O",AJ106)))</formula>
    </cfRule>
  </conditionalFormatting>
  <conditionalFormatting sqref="AJ103">
    <cfRule type="cellIs" dxfId="1829" priority="3235" operator="equal">
      <formula>"V"</formula>
    </cfRule>
  </conditionalFormatting>
  <conditionalFormatting sqref="AJ103">
    <cfRule type="containsText" dxfId="1828" priority="3233" operator="containsText" text="E">
      <formula>NOT(ISERROR(SEARCH("E",AJ103)))</formula>
    </cfRule>
    <cfRule type="containsText" dxfId="1827" priority="3234" operator="containsText" text="C">
      <formula>NOT(ISERROR(SEARCH("C",AJ103)))</formula>
    </cfRule>
  </conditionalFormatting>
  <conditionalFormatting sqref="AJ103">
    <cfRule type="cellIs" dxfId="1826" priority="3230" operator="equal">
      <formula>"EXT"</formula>
    </cfRule>
    <cfRule type="containsText" dxfId="1825" priority="3231" operator="containsText" text="EXT">
      <formula>NOT(ISERROR(SEARCH("EXT",AJ103)))</formula>
    </cfRule>
    <cfRule type="containsText" dxfId="1824" priority="3232" operator="containsText" text="O">
      <formula>NOT(ISERROR(SEARCH("O",AJ103)))</formula>
    </cfRule>
  </conditionalFormatting>
  <conditionalFormatting sqref="AL245:AM245">
    <cfRule type="cellIs" dxfId="1823" priority="3211" operator="equal">
      <formula>"V"</formula>
    </cfRule>
  </conditionalFormatting>
  <conditionalFormatting sqref="AL245:AM245">
    <cfRule type="containsText" dxfId="1822" priority="3209" operator="containsText" text="E">
      <formula>NOT(ISERROR(SEARCH("E",AL245)))</formula>
    </cfRule>
    <cfRule type="containsText" dxfId="1821" priority="3210" operator="containsText" text="C">
      <formula>NOT(ISERROR(SEARCH("C",AL245)))</formula>
    </cfRule>
  </conditionalFormatting>
  <conditionalFormatting sqref="AL245:AM245">
    <cfRule type="cellIs" dxfId="1820" priority="3206" operator="equal">
      <formula>"EXT"</formula>
    </cfRule>
    <cfRule type="containsText" dxfId="1819" priority="3207" operator="containsText" text="EXT">
      <formula>NOT(ISERROR(SEARCH("EXT",AL245)))</formula>
    </cfRule>
    <cfRule type="containsText" dxfId="1818" priority="3208" operator="containsText" text="O">
      <formula>NOT(ISERROR(SEARCH("O",AL245)))</formula>
    </cfRule>
  </conditionalFormatting>
  <conditionalFormatting sqref="AL16:AM16">
    <cfRule type="containsText" dxfId="1817" priority="3203" operator="containsText" text="E">
      <formula>NOT(ISERROR(SEARCH("E",AL16)))</formula>
    </cfRule>
    <cfRule type="containsText" dxfId="1816" priority="3204" operator="containsText" text="C">
      <formula>NOT(ISERROR(SEARCH("C",AL16)))</formula>
    </cfRule>
    <cfRule type="cellIs" dxfId="1815" priority="3205" operator="equal">
      <formula>"V"</formula>
    </cfRule>
  </conditionalFormatting>
  <conditionalFormatting sqref="AL16:AM16">
    <cfRule type="cellIs" dxfId="1814" priority="3200" operator="equal">
      <formula>"EXT"</formula>
    </cfRule>
    <cfRule type="containsText" dxfId="1813" priority="3201" operator="containsText" text="EXT">
      <formula>NOT(ISERROR(SEARCH("EXT",AL16)))</formula>
    </cfRule>
    <cfRule type="containsText" dxfId="1812" priority="3202" operator="containsText" text="O">
      <formula>NOT(ISERROR(SEARCH("O",AL16)))</formula>
    </cfRule>
  </conditionalFormatting>
  <conditionalFormatting sqref="AL224:AM224">
    <cfRule type="containsText" dxfId="1811" priority="3197" operator="containsText" text="E">
      <formula>NOT(ISERROR(SEARCH("E",AL224)))</formula>
    </cfRule>
    <cfRule type="containsText" dxfId="1810" priority="3198" operator="containsText" text="C">
      <formula>NOT(ISERROR(SEARCH("C",AL224)))</formula>
    </cfRule>
    <cfRule type="cellIs" dxfId="1809" priority="3199" operator="equal">
      <formula>"V"</formula>
    </cfRule>
  </conditionalFormatting>
  <conditionalFormatting sqref="AL224:AM224">
    <cfRule type="cellIs" dxfId="1808" priority="3194" operator="equal">
      <formula>"EXT"</formula>
    </cfRule>
    <cfRule type="containsText" dxfId="1807" priority="3195" operator="containsText" text="EXT">
      <formula>NOT(ISERROR(SEARCH("EXT",AL224)))</formula>
    </cfRule>
    <cfRule type="containsText" dxfId="1806" priority="3196" operator="containsText" text="O">
      <formula>NOT(ISERROR(SEARCH("O",AL224)))</formula>
    </cfRule>
  </conditionalFormatting>
  <conditionalFormatting sqref="AL14:AL15">
    <cfRule type="containsText" dxfId="1805" priority="3191" operator="containsText" text="E">
      <formula>NOT(ISERROR(SEARCH("E",AL14)))</formula>
    </cfRule>
    <cfRule type="containsText" dxfId="1804" priority="3192" operator="containsText" text="C">
      <formula>NOT(ISERROR(SEARCH("C",AL14)))</formula>
    </cfRule>
    <cfRule type="cellIs" dxfId="1803" priority="3193" operator="equal">
      <formula>"V"</formula>
    </cfRule>
  </conditionalFormatting>
  <conditionalFormatting sqref="AL14:AL15">
    <cfRule type="cellIs" dxfId="1802" priority="3188" operator="equal">
      <formula>"EXT"</formula>
    </cfRule>
    <cfRule type="containsText" dxfId="1801" priority="3189" operator="containsText" text="EXT">
      <formula>NOT(ISERROR(SEARCH("EXT",AL14)))</formula>
    </cfRule>
    <cfRule type="containsText" dxfId="1800" priority="3190" operator="containsText" text="O">
      <formula>NOT(ISERROR(SEARCH("O",AL14)))</formula>
    </cfRule>
  </conditionalFormatting>
  <conditionalFormatting sqref="AM14:AM15">
    <cfRule type="containsText" dxfId="1799" priority="3185" operator="containsText" text="E">
      <formula>NOT(ISERROR(SEARCH("E",AM14)))</formula>
    </cfRule>
    <cfRule type="containsText" dxfId="1798" priority="3186" operator="containsText" text="C">
      <formula>NOT(ISERROR(SEARCH("C",AM14)))</formula>
    </cfRule>
    <cfRule type="cellIs" dxfId="1797" priority="3187" operator="equal">
      <formula>"V"</formula>
    </cfRule>
  </conditionalFormatting>
  <conditionalFormatting sqref="AM14:AM15">
    <cfRule type="cellIs" dxfId="1796" priority="3182" operator="equal">
      <formula>"EXT"</formula>
    </cfRule>
    <cfRule type="containsText" dxfId="1795" priority="3183" operator="containsText" text="EXT">
      <formula>NOT(ISERROR(SEARCH("EXT",AM14)))</formula>
    </cfRule>
    <cfRule type="containsText" dxfId="1794" priority="3184" operator="containsText" text="O">
      <formula>NOT(ISERROR(SEARCH("O",AM14)))</formula>
    </cfRule>
  </conditionalFormatting>
  <conditionalFormatting sqref="AL230">
    <cfRule type="containsText" dxfId="1793" priority="3179" operator="containsText" text="E">
      <formula>NOT(ISERROR(SEARCH("E",AL230)))</formula>
    </cfRule>
    <cfRule type="containsText" dxfId="1792" priority="3180" operator="containsText" text="C">
      <formula>NOT(ISERROR(SEARCH("C",AL230)))</formula>
    </cfRule>
    <cfRule type="cellIs" dxfId="1791" priority="3181" operator="equal">
      <formula>"V"</formula>
    </cfRule>
  </conditionalFormatting>
  <conditionalFormatting sqref="AL230">
    <cfRule type="cellIs" dxfId="1790" priority="3176" operator="equal">
      <formula>"EXT"</formula>
    </cfRule>
    <cfRule type="containsText" dxfId="1789" priority="3177" operator="containsText" text="EXT">
      <formula>NOT(ISERROR(SEARCH("EXT",AL230)))</formula>
    </cfRule>
    <cfRule type="containsText" dxfId="1788" priority="3178" operator="containsText" text="O">
      <formula>NOT(ISERROR(SEARCH("O",AL230)))</formula>
    </cfRule>
  </conditionalFormatting>
  <conditionalFormatting sqref="AM230">
    <cfRule type="containsText" dxfId="1787" priority="3173" operator="containsText" text="E">
      <formula>NOT(ISERROR(SEARCH("E",AM230)))</formula>
    </cfRule>
    <cfRule type="containsText" dxfId="1786" priority="3174" operator="containsText" text="C">
      <formula>NOT(ISERROR(SEARCH("C",AM230)))</formula>
    </cfRule>
    <cfRule type="cellIs" dxfId="1785" priority="3175" operator="equal">
      <formula>"V"</formula>
    </cfRule>
  </conditionalFormatting>
  <conditionalFormatting sqref="AM230">
    <cfRule type="cellIs" dxfId="1784" priority="3170" operator="equal">
      <formula>"EXT"</formula>
    </cfRule>
    <cfRule type="containsText" dxfId="1783" priority="3171" operator="containsText" text="EXT">
      <formula>NOT(ISERROR(SEARCH("EXT",AM230)))</formula>
    </cfRule>
    <cfRule type="containsText" dxfId="1782" priority="3172" operator="containsText" text="O">
      <formula>NOT(ISERROR(SEARCH("O",AM230)))</formula>
    </cfRule>
  </conditionalFormatting>
  <conditionalFormatting sqref="AL37">
    <cfRule type="containsText" dxfId="1781" priority="3162" operator="containsText" text="C,O">
      <formula>NOT(ISERROR(SEARCH("C,O",AL37)))</formula>
    </cfRule>
  </conditionalFormatting>
  <conditionalFormatting sqref="AL37:AM37">
    <cfRule type="containsText" dxfId="1780" priority="3160" operator="containsText" text="E">
      <formula>NOT(ISERROR(SEARCH("E",AL37)))</formula>
    </cfRule>
    <cfRule type="containsText" dxfId="1779" priority="3161" operator="containsText" text="C">
      <formula>NOT(ISERROR(SEARCH("C",AL37)))</formula>
    </cfRule>
    <cfRule type="cellIs" dxfId="1778" priority="3163" operator="equal">
      <formula>"V"</formula>
    </cfRule>
  </conditionalFormatting>
  <conditionalFormatting sqref="AM37">
    <cfRule type="cellIs" dxfId="1777" priority="3157" operator="equal">
      <formula>"EXT"</formula>
    </cfRule>
    <cfRule type="containsText" dxfId="1776" priority="3158" operator="containsText" text="EXT">
      <formula>NOT(ISERROR(SEARCH("EXT",AM37)))</formula>
    </cfRule>
    <cfRule type="containsText" dxfId="1775" priority="3159" operator="containsText" text="O">
      <formula>NOT(ISERROR(SEARCH("O",AM37)))</formula>
    </cfRule>
  </conditionalFormatting>
  <conditionalFormatting sqref="AL46">
    <cfRule type="containsText" dxfId="1774" priority="3155" operator="containsText" text="C,O">
      <formula>NOT(ISERROR(SEARCH("C,O",AL46)))</formula>
    </cfRule>
  </conditionalFormatting>
  <conditionalFormatting sqref="AL46:AM46">
    <cfRule type="containsText" dxfId="1773" priority="3153" operator="containsText" text="E">
      <formula>NOT(ISERROR(SEARCH("E",AL46)))</formula>
    </cfRule>
    <cfRule type="containsText" dxfId="1772" priority="3154" operator="containsText" text="C">
      <formula>NOT(ISERROR(SEARCH("C",AL46)))</formula>
    </cfRule>
    <cfRule type="cellIs" dxfId="1771" priority="3156" operator="equal">
      <formula>"V"</formula>
    </cfRule>
  </conditionalFormatting>
  <conditionalFormatting sqref="AM46">
    <cfRule type="cellIs" dxfId="1770" priority="3150" operator="equal">
      <formula>"EXT"</formula>
    </cfRule>
    <cfRule type="containsText" dxfId="1769" priority="3151" operator="containsText" text="EXT">
      <formula>NOT(ISERROR(SEARCH("EXT",AM46)))</formula>
    </cfRule>
    <cfRule type="containsText" dxfId="1768" priority="3152" operator="containsText" text="O">
      <formula>NOT(ISERROR(SEARCH("O",AM46)))</formula>
    </cfRule>
  </conditionalFormatting>
  <conditionalFormatting sqref="AL51">
    <cfRule type="containsText" dxfId="1767" priority="3148" operator="containsText" text="C,O">
      <formula>NOT(ISERROR(SEARCH("C,O",AL51)))</formula>
    </cfRule>
  </conditionalFormatting>
  <conditionalFormatting sqref="AL51:AM51">
    <cfRule type="containsText" dxfId="1766" priority="3146" operator="containsText" text="E">
      <formula>NOT(ISERROR(SEARCH("E",AL51)))</formula>
    </cfRule>
    <cfRule type="containsText" dxfId="1765" priority="3147" operator="containsText" text="C">
      <formula>NOT(ISERROR(SEARCH("C",AL51)))</formula>
    </cfRule>
    <cfRule type="cellIs" dxfId="1764" priority="3149" operator="equal">
      <formula>"V"</formula>
    </cfRule>
  </conditionalFormatting>
  <conditionalFormatting sqref="AM51">
    <cfRule type="cellIs" dxfId="1763" priority="3143" operator="equal">
      <formula>"EXT"</formula>
    </cfRule>
    <cfRule type="containsText" dxfId="1762" priority="3144" operator="containsText" text="EXT">
      <formula>NOT(ISERROR(SEARCH("EXT",AM51)))</formula>
    </cfRule>
    <cfRule type="containsText" dxfId="1761" priority="3145" operator="containsText" text="O">
      <formula>NOT(ISERROR(SEARCH("O",AM51)))</formula>
    </cfRule>
  </conditionalFormatting>
  <conditionalFormatting sqref="AL52">
    <cfRule type="containsText" dxfId="1760" priority="3141" operator="containsText" text="C,O">
      <formula>NOT(ISERROR(SEARCH("C,O",AL52)))</formula>
    </cfRule>
  </conditionalFormatting>
  <conditionalFormatting sqref="AL52:AM52">
    <cfRule type="containsText" dxfId="1759" priority="3139" operator="containsText" text="E">
      <formula>NOT(ISERROR(SEARCH("E",AL52)))</formula>
    </cfRule>
    <cfRule type="containsText" dxfId="1758" priority="3140" operator="containsText" text="C">
      <formula>NOT(ISERROR(SEARCH("C",AL52)))</formula>
    </cfRule>
    <cfRule type="cellIs" dxfId="1757" priority="3142" operator="equal">
      <formula>"V"</formula>
    </cfRule>
  </conditionalFormatting>
  <conditionalFormatting sqref="AM52">
    <cfRule type="cellIs" dxfId="1756" priority="3136" operator="equal">
      <formula>"EXT"</formula>
    </cfRule>
    <cfRule type="containsText" dxfId="1755" priority="3137" operator="containsText" text="EXT">
      <formula>NOT(ISERROR(SEARCH("EXT",AM52)))</formula>
    </cfRule>
    <cfRule type="containsText" dxfId="1754" priority="3138" operator="containsText" text="O">
      <formula>NOT(ISERROR(SEARCH("O",AM52)))</formula>
    </cfRule>
  </conditionalFormatting>
  <conditionalFormatting sqref="AL53">
    <cfRule type="containsText" dxfId="1753" priority="3134" operator="containsText" text="C,O">
      <formula>NOT(ISERROR(SEARCH("C,O",AL53)))</formula>
    </cfRule>
  </conditionalFormatting>
  <conditionalFormatting sqref="AL53:AM53">
    <cfRule type="containsText" dxfId="1752" priority="3132" operator="containsText" text="E">
      <formula>NOT(ISERROR(SEARCH("E",AL53)))</formula>
    </cfRule>
    <cfRule type="containsText" dxfId="1751" priority="3133" operator="containsText" text="C">
      <formula>NOT(ISERROR(SEARCH("C",AL53)))</formula>
    </cfRule>
    <cfRule type="cellIs" dxfId="1750" priority="3135" operator="equal">
      <formula>"V"</formula>
    </cfRule>
  </conditionalFormatting>
  <conditionalFormatting sqref="AM53">
    <cfRule type="cellIs" dxfId="1749" priority="3129" operator="equal">
      <formula>"EXT"</formula>
    </cfRule>
    <cfRule type="containsText" dxfId="1748" priority="3130" operator="containsText" text="EXT">
      <formula>NOT(ISERROR(SEARCH("EXT",AM53)))</formula>
    </cfRule>
    <cfRule type="containsText" dxfId="1747" priority="3131" operator="containsText" text="O">
      <formula>NOT(ISERROR(SEARCH("O",AM53)))</formula>
    </cfRule>
  </conditionalFormatting>
  <conditionalFormatting sqref="AL54">
    <cfRule type="containsText" dxfId="1746" priority="3127" operator="containsText" text="C,O">
      <formula>NOT(ISERROR(SEARCH("C,O",AL54)))</formula>
    </cfRule>
  </conditionalFormatting>
  <conditionalFormatting sqref="AL54:AM54">
    <cfRule type="containsText" dxfId="1745" priority="3125" operator="containsText" text="E">
      <formula>NOT(ISERROR(SEARCH("E",AL54)))</formula>
    </cfRule>
    <cfRule type="containsText" dxfId="1744" priority="3126" operator="containsText" text="C">
      <formula>NOT(ISERROR(SEARCH("C",AL54)))</formula>
    </cfRule>
    <cfRule type="cellIs" dxfId="1743" priority="3128" operator="equal">
      <formula>"V"</formula>
    </cfRule>
  </conditionalFormatting>
  <conditionalFormatting sqref="AM54">
    <cfRule type="cellIs" dxfId="1742" priority="3122" operator="equal">
      <formula>"EXT"</formula>
    </cfRule>
    <cfRule type="containsText" dxfId="1741" priority="3123" operator="containsText" text="EXT">
      <formula>NOT(ISERROR(SEARCH("EXT",AM54)))</formula>
    </cfRule>
    <cfRule type="containsText" dxfId="1740" priority="3124" operator="containsText" text="O">
      <formula>NOT(ISERROR(SEARCH("O",AM54)))</formula>
    </cfRule>
  </conditionalFormatting>
  <conditionalFormatting sqref="AL55">
    <cfRule type="containsText" dxfId="1739" priority="3120" operator="containsText" text="C,O">
      <formula>NOT(ISERROR(SEARCH("C,O",AL55)))</formula>
    </cfRule>
  </conditionalFormatting>
  <conditionalFormatting sqref="AL55:AM55">
    <cfRule type="containsText" dxfId="1738" priority="3118" operator="containsText" text="E">
      <formula>NOT(ISERROR(SEARCH("E",AL55)))</formula>
    </cfRule>
    <cfRule type="containsText" dxfId="1737" priority="3119" operator="containsText" text="C">
      <formula>NOT(ISERROR(SEARCH("C",AL55)))</formula>
    </cfRule>
    <cfRule type="cellIs" dxfId="1736" priority="3121" operator="equal">
      <formula>"V"</formula>
    </cfRule>
  </conditionalFormatting>
  <conditionalFormatting sqref="AM55">
    <cfRule type="cellIs" dxfId="1735" priority="3115" operator="equal">
      <formula>"EXT"</formula>
    </cfRule>
    <cfRule type="containsText" dxfId="1734" priority="3116" operator="containsText" text="EXT">
      <formula>NOT(ISERROR(SEARCH("EXT",AM55)))</formula>
    </cfRule>
    <cfRule type="containsText" dxfId="1733" priority="3117" operator="containsText" text="O">
      <formula>NOT(ISERROR(SEARCH("O",AM55)))</formula>
    </cfRule>
  </conditionalFormatting>
  <conditionalFormatting sqref="AL56">
    <cfRule type="containsText" dxfId="1732" priority="3113" operator="containsText" text="C,O">
      <formula>NOT(ISERROR(SEARCH("C,O",AL56)))</formula>
    </cfRule>
  </conditionalFormatting>
  <conditionalFormatting sqref="AL56:AM56">
    <cfRule type="containsText" dxfId="1731" priority="3111" operator="containsText" text="E">
      <formula>NOT(ISERROR(SEARCH("E",AL56)))</formula>
    </cfRule>
    <cfRule type="containsText" dxfId="1730" priority="3112" operator="containsText" text="C">
      <formula>NOT(ISERROR(SEARCH("C",AL56)))</formula>
    </cfRule>
    <cfRule type="cellIs" dxfId="1729" priority="3114" operator="equal">
      <formula>"V"</formula>
    </cfRule>
  </conditionalFormatting>
  <conditionalFormatting sqref="AM56">
    <cfRule type="cellIs" dxfId="1728" priority="3108" operator="equal">
      <formula>"EXT"</formula>
    </cfRule>
    <cfRule type="containsText" dxfId="1727" priority="3109" operator="containsText" text="EXT">
      <formula>NOT(ISERROR(SEARCH("EXT",AM56)))</formula>
    </cfRule>
    <cfRule type="containsText" dxfId="1726" priority="3110" operator="containsText" text="O">
      <formula>NOT(ISERROR(SEARCH("O",AM56)))</formula>
    </cfRule>
  </conditionalFormatting>
  <conditionalFormatting sqref="AL101:AM101">
    <cfRule type="cellIs" dxfId="1725" priority="3107" operator="equal">
      <formula>"V"</formula>
    </cfRule>
  </conditionalFormatting>
  <conditionalFormatting sqref="AL101:AM101">
    <cfRule type="containsText" dxfId="1724" priority="3105" operator="containsText" text="E">
      <formula>NOT(ISERROR(SEARCH("E",AL101)))</formula>
    </cfRule>
    <cfRule type="containsText" dxfId="1723" priority="3106" operator="containsText" text="C">
      <formula>NOT(ISERROR(SEARCH("C",AL101)))</formula>
    </cfRule>
  </conditionalFormatting>
  <conditionalFormatting sqref="AL101:AM101">
    <cfRule type="cellIs" dxfId="1722" priority="3102" operator="equal">
      <formula>"EXT"</formula>
    </cfRule>
    <cfRule type="containsText" dxfId="1721" priority="3103" operator="containsText" text="EXT">
      <formula>NOT(ISERROR(SEARCH("EXT",AL101)))</formula>
    </cfRule>
    <cfRule type="containsText" dxfId="1720" priority="3104" operator="containsText" text="O">
      <formula>NOT(ISERROR(SEARCH("O",AL101)))</formula>
    </cfRule>
  </conditionalFormatting>
  <conditionalFormatting sqref="AL102:AM102">
    <cfRule type="cellIs" dxfId="1719" priority="3101" operator="equal">
      <formula>"V"</formula>
    </cfRule>
  </conditionalFormatting>
  <conditionalFormatting sqref="AL102:AM102">
    <cfRule type="containsText" dxfId="1718" priority="3099" operator="containsText" text="E">
      <formula>NOT(ISERROR(SEARCH("E",AL102)))</formula>
    </cfRule>
    <cfRule type="containsText" dxfId="1717" priority="3100" operator="containsText" text="C">
      <formula>NOT(ISERROR(SEARCH("C",AL102)))</formula>
    </cfRule>
  </conditionalFormatting>
  <conditionalFormatting sqref="AL102:AM102">
    <cfRule type="cellIs" dxfId="1716" priority="3096" operator="equal">
      <formula>"EXT"</formula>
    </cfRule>
    <cfRule type="containsText" dxfId="1715" priority="3097" operator="containsText" text="EXT">
      <formula>NOT(ISERROR(SEARCH("EXT",AL102)))</formula>
    </cfRule>
    <cfRule type="containsText" dxfId="1714" priority="3098" operator="containsText" text="O">
      <formula>NOT(ISERROR(SEARCH("O",AL102)))</formula>
    </cfRule>
  </conditionalFormatting>
  <conditionalFormatting sqref="AL104:AM104">
    <cfRule type="cellIs" dxfId="1713" priority="3095" operator="equal">
      <formula>"V"</formula>
    </cfRule>
  </conditionalFormatting>
  <conditionalFormatting sqref="AL104:AM104">
    <cfRule type="containsText" dxfId="1712" priority="3093" operator="containsText" text="E">
      <formula>NOT(ISERROR(SEARCH("E",AL104)))</formula>
    </cfRule>
    <cfRule type="containsText" dxfId="1711" priority="3094" operator="containsText" text="C">
      <formula>NOT(ISERROR(SEARCH("C",AL104)))</formula>
    </cfRule>
  </conditionalFormatting>
  <conditionalFormatting sqref="AL104:AM104">
    <cfRule type="cellIs" dxfId="1710" priority="3090" operator="equal">
      <formula>"EXT"</formula>
    </cfRule>
    <cfRule type="containsText" dxfId="1709" priority="3091" operator="containsText" text="EXT">
      <formula>NOT(ISERROR(SEARCH("EXT",AL104)))</formula>
    </cfRule>
    <cfRule type="containsText" dxfId="1708" priority="3092" operator="containsText" text="O">
      <formula>NOT(ISERROR(SEARCH("O",AL104)))</formula>
    </cfRule>
  </conditionalFormatting>
  <conditionalFormatting sqref="AL136:AM136">
    <cfRule type="cellIs" dxfId="1707" priority="3089" operator="equal">
      <formula>"V"</formula>
    </cfRule>
  </conditionalFormatting>
  <conditionalFormatting sqref="AL136:AM136">
    <cfRule type="containsText" dxfId="1706" priority="3087" operator="containsText" text="E">
      <formula>NOT(ISERROR(SEARCH("E",AL136)))</formula>
    </cfRule>
    <cfRule type="containsText" dxfId="1705" priority="3088" operator="containsText" text="C">
      <formula>NOT(ISERROR(SEARCH("C",AL136)))</formula>
    </cfRule>
  </conditionalFormatting>
  <conditionalFormatting sqref="AL136:AM136">
    <cfRule type="cellIs" dxfId="1704" priority="3084" operator="equal">
      <formula>"EXT"</formula>
    </cfRule>
    <cfRule type="containsText" dxfId="1703" priority="3085" operator="containsText" text="EXT">
      <formula>NOT(ISERROR(SEARCH("EXT",AL136)))</formula>
    </cfRule>
    <cfRule type="containsText" dxfId="1702" priority="3086" operator="containsText" text="O">
      <formula>NOT(ISERROR(SEARCH("O",AL136)))</formula>
    </cfRule>
  </conditionalFormatting>
  <conditionalFormatting sqref="AL138:AM138">
    <cfRule type="cellIs" dxfId="1701" priority="3083" operator="equal">
      <formula>"V"</formula>
    </cfRule>
  </conditionalFormatting>
  <conditionalFormatting sqref="AL138:AM138">
    <cfRule type="containsText" dxfId="1700" priority="3081" operator="containsText" text="E">
      <formula>NOT(ISERROR(SEARCH("E",AL138)))</formula>
    </cfRule>
    <cfRule type="containsText" dxfId="1699" priority="3082" operator="containsText" text="C">
      <formula>NOT(ISERROR(SEARCH("C",AL138)))</formula>
    </cfRule>
  </conditionalFormatting>
  <conditionalFormatting sqref="AL138:AM138">
    <cfRule type="cellIs" dxfId="1698" priority="3078" operator="equal">
      <formula>"EXT"</formula>
    </cfRule>
    <cfRule type="containsText" dxfId="1697" priority="3079" operator="containsText" text="EXT">
      <formula>NOT(ISERROR(SEARCH("EXT",AL138)))</formula>
    </cfRule>
    <cfRule type="containsText" dxfId="1696" priority="3080" operator="containsText" text="O">
      <formula>NOT(ISERROR(SEARCH("O",AL138)))</formula>
    </cfRule>
  </conditionalFormatting>
  <conditionalFormatting sqref="AL140:AM140">
    <cfRule type="cellIs" dxfId="1695" priority="3077" operator="equal">
      <formula>"V"</formula>
    </cfRule>
  </conditionalFormatting>
  <conditionalFormatting sqref="AL140:AM140">
    <cfRule type="containsText" dxfId="1694" priority="3075" operator="containsText" text="E">
      <formula>NOT(ISERROR(SEARCH("E",AL140)))</formula>
    </cfRule>
    <cfRule type="containsText" dxfId="1693" priority="3076" operator="containsText" text="C">
      <formula>NOT(ISERROR(SEARCH("C",AL140)))</formula>
    </cfRule>
  </conditionalFormatting>
  <conditionalFormatting sqref="AL140:AM140">
    <cfRule type="cellIs" dxfId="1692" priority="3072" operator="equal">
      <formula>"EXT"</formula>
    </cfRule>
    <cfRule type="containsText" dxfId="1691" priority="3073" operator="containsText" text="EXT">
      <formula>NOT(ISERROR(SEARCH("EXT",AL140)))</formula>
    </cfRule>
    <cfRule type="containsText" dxfId="1690" priority="3074" operator="containsText" text="O">
      <formula>NOT(ISERROR(SEARCH("O",AL140)))</formula>
    </cfRule>
  </conditionalFormatting>
  <conditionalFormatting sqref="AL144:AM144">
    <cfRule type="cellIs" dxfId="1689" priority="3071" operator="equal">
      <formula>"V"</formula>
    </cfRule>
  </conditionalFormatting>
  <conditionalFormatting sqref="AL144:AM144">
    <cfRule type="containsText" dxfId="1688" priority="3069" operator="containsText" text="E">
      <formula>NOT(ISERROR(SEARCH("E",AL144)))</formula>
    </cfRule>
    <cfRule type="containsText" dxfId="1687" priority="3070" operator="containsText" text="C">
      <formula>NOT(ISERROR(SEARCH("C",AL144)))</formula>
    </cfRule>
  </conditionalFormatting>
  <conditionalFormatting sqref="AL144:AM144">
    <cfRule type="cellIs" dxfId="1686" priority="3066" operator="equal">
      <formula>"EXT"</formula>
    </cfRule>
    <cfRule type="containsText" dxfId="1685" priority="3067" operator="containsText" text="EXT">
      <formula>NOT(ISERROR(SEARCH("EXT",AL144)))</formula>
    </cfRule>
    <cfRule type="containsText" dxfId="1684" priority="3068" operator="containsText" text="O">
      <formula>NOT(ISERROR(SEARCH("O",AL144)))</formula>
    </cfRule>
  </conditionalFormatting>
  <conditionalFormatting sqref="AL145:AM145">
    <cfRule type="cellIs" dxfId="1683" priority="3065" operator="equal">
      <formula>"V"</formula>
    </cfRule>
  </conditionalFormatting>
  <conditionalFormatting sqref="AL145:AM145">
    <cfRule type="containsText" dxfId="1682" priority="3063" operator="containsText" text="E">
      <formula>NOT(ISERROR(SEARCH("E",AL145)))</formula>
    </cfRule>
    <cfRule type="containsText" dxfId="1681" priority="3064" operator="containsText" text="C">
      <formula>NOT(ISERROR(SEARCH("C",AL145)))</formula>
    </cfRule>
  </conditionalFormatting>
  <conditionalFormatting sqref="AL145:AM145">
    <cfRule type="cellIs" dxfId="1680" priority="3060" operator="equal">
      <formula>"EXT"</formula>
    </cfRule>
    <cfRule type="containsText" dxfId="1679" priority="3061" operator="containsText" text="EXT">
      <formula>NOT(ISERROR(SEARCH("EXT",AL145)))</formula>
    </cfRule>
    <cfRule type="containsText" dxfId="1678" priority="3062" operator="containsText" text="O">
      <formula>NOT(ISERROR(SEARCH("O",AL145)))</formula>
    </cfRule>
  </conditionalFormatting>
  <conditionalFormatting sqref="AL148:AM148">
    <cfRule type="cellIs" dxfId="1677" priority="3059" operator="equal">
      <formula>"V"</formula>
    </cfRule>
  </conditionalFormatting>
  <conditionalFormatting sqref="AL148:AM148">
    <cfRule type="containsText" dxfId="1676" priority="3057" operator="containsText" text="E">
      <formula>NOT(ISERROR(SEARCH("E",AL148)))</formula>
    </cfRule>
    <cfRule type="containsText" dxfId="1675" priority="3058" operator="containsText" text="C">
      <formula>NOT(ISERROR(SEARCH("C",AL148)))</formula>
    </cfRule>
  </conditionalFormatting>
  <conditionalFormatting sqref="AL148:AM148">
    <cfRule type="cellIs" dxfId="1674" priority="3054" operator="equal">
      <formula>"EXT"</formula>
    </cfRule>
    <cfRule type="containsText" dxfId="1673" priority="3055" operator="containsText" text="EXT">
      <formula>NOT(ISERROR(SEARCH("EXT",AL148)))</formula>
    </cfRule>
    <cfRule type="containsText" dxfId="1672" priority="3056" operator="containsText" text="O">
      <formula>NOT(ISERROR(SEARCH("O",AL148)))</formula>
    </cfRule>
  </conditionalFormatting>
  <conditionalFormatting sqref="AL150:AM150">
    <cfRule type="cellIs" dxfId="1671" priority="3053" operator="equal">
      <formula>"V"</formula>
    </cfRule>
  </conditionalFormatting>
  <conditionalFormatting sqref="AL150:AM150">
    <cfRule type="containsText" dxfId="1670" priority="3051" operator="containsText" text="E">
      <formula>NOT(ISERROR(SEARCH("E",AL150)))</formula>
    </cfRule>
    <cfRule type="containsText" dxfId="1669" priority="3052" operator="containsText" text="C">
      <formula>NOT(ISERROR(SEARCH("C",AL150)))</formula>
    </cfRule>
  </conditionalFormatting>
  <conditionalFormatting sqref="AL150:AM150">
    <cfRule type="cellIs" dxfId="1668" priority="3048" operator="equal">
      <formula>"EXT"</formula>
    </cfRule>
    <cfRule type="containsText" dxfId="1667" priority="3049" operator="containsText" text="EXT">
      <formula>NOT(ISERROR(SEARCH("EXT",AL150)))</formula>
    </cfRule>
    <cfRule type="containsText" dxfId="1666" priority="3050" operator="containsText" text="O">
      <formula>NOT(ISERROR(SEARCH("O",AL150)))</formula>
    </cfRule>
  </conditionalFormatting>
  <conditionalFormatting sqref="AL141:AM141">
    <cfRule type="cellIs" dxfId="1665" priority="3029" operator="equal">
      <formula>"V"</formula>
    </cfRule>
  </conditionalFormatting>
  <conditionalFormatting sqref="AL141:AM141">
    <cfRule type="containsText" dxfId="1664" priority="3027" operator="containsText" text="E">
      <formula>NOT(ISERROR(SEARCH("E",AL141)))</formula>
    </cfRule>
    <cfRule type="containsText" dxfId="1663" priority="3028" operator="containsText" text="C">
      <formula>NOT(ISERROR(SEARCH("C",AL141)))</formula>
    </cfRule>
  </conditionalFormatting>
  <conditionalFormatting sqref="AL141:AM141">
    <cfRule type="cellIs" dxfId="1662" priority="3024" operator="equal">
      <formula>"EXT"</formula>
    </cfRule>
    <cfRule type="containsText" dxfId="1661" priority="3025" operator="containsText" text="EXT">
      <formula>NOT(ISERROR(SEARCH("EXT",AL141)))</formula>
    </cfRule>
    <cfRule type="containsText" dxfId="1660" priority="3026" operator="containsText" text="O">
      <formula>NOT(ISERROR(SEARCH("O",AL141)))</formula>
    </cfRule>
  </conditionalFormatting>
  <conditionalFormatting sqref="AL109:AM109">
    <cfRule type="cellIs" dxfId="1659" priority="3023" operator="equal">
      <formula>"V"</formula>
    </cfRule>
  </conditionalFormatting>
  <conditionalFormatting sqref="AL109:AM109">
    <cfRule type="containsText" dxfId="1658" priority="3021" operator="containsText" text="E">
      <formula>NOT(ISERROR(SEARCH("E",AL109)))</formula>
    </cfRule>
    <cfRule type="containsText" dxfId="1657" priority="3022" operator="containsText" text="C">
      <formula>NOT(ISERROR(SEARCH("C",AL109)))</formula>
    </cfRule>
  </conditionalFormatting>
  <conditionalFormatting sqref="AL109:AM109">
    <cfRule type="cellIs" dxfId="1656" priority="3018" operator="equal">
      <formula>"EXT"</formula>
    </cfRule>
    <cfRule type="containsText" dxfId="1655" priority="3019" operator="containsText" text="EXT">
      <formula>NOT(ISERROR(SEARCH("EXT",AL109)))</formula>
    </cfRule>
    <cfRule type="containsText" dxfId="1654" priority="3020" operator="containsText" text="O">
      <formula>NOT(ISERROR(SEARCH("O",AL109)))</formula>
    </cfRule>
  </conditionalFormatting>
  <conditionalFormatting sqref="AL108:AM108">
    <cfRule type="cellIs" dxfId="1653" priority="3017" operator="equal">
      <formula>"V"</formula>
    </cfRule>
  </conditionalFormatting>
  <conditionalFormatting sqref="AL108:AM108">
    <cfRule type="containsText" dxfId="1652" priority="3015" operator="containsText" text="E">
      <formula>NOT(ISERROR(SEARCH("E",AL108)))</formula>
    </cfRule>
    <cfRule type="containsText" dxfId="1651" priority="3016" operator="containsText" text="C">
      <formula>NOT(ISERROR(SEARCH("C",AL108)))</formula>
    </cfRule>
  </conditionalFormatting>
  <conditionalFormatting sqref="AL108:AM108">
    <cfRule type="cellIs" dxfId="1650" priority="3012" operator="equal">
      <formula>"EXT"</formula>
    </cfRule>
    <cfRule type="containsText" dxfId="1649" priority="3013" operator="containsText" text="EXT">
      <formula>NOT(ISERROR(SEARCH("EXT",AL108)))</formula>
    </cfRule>
    <cfRule type="containsText" dxfId="1648" priority="3014" operator="containsText" text="O">
      <formula>NOT(ISERROR(SEARCH("O",AL108)))</formula>
    </cfRule>
  </conditionalFormatting>
  <conditionalFormatting sqref="AL107:AM107">
    <cfRule type="cellIs" dxfId="1647" priority="3011" operator="equal">
      <formula>"V"</formula>
    </cfRule>
  </conditionalFormatting>
  <conditionalFormatting sqref="AL107:AM107">
    <cfRule type="containsText" dxfId="1646" priority="3009" operator="containsText" text="E">
      <formula>NOT(ISERROR(SEARCH("E",AL107)))</formula>
    </cfRule>
    <cfRule type="containsText" dxfId="1645" priority="3010" operator="containsText" text="C">
      <formula>NOT(ISERROR(SEARCH("C",AL107)))</formula>
    </cfRule>
  </conditionalFormatting>
  <conditionalFormatting sqref="AL107:AM107">
    <cfRule type="cellIs" dxfId="1644" priority="3006" operator="equal">
      <formula>"EXT"</formula>
    </cfRule>
    <cfRule type="containsText" dxfId="1643" priority="3007" operator="containsText" text="EXT">
      <formula>NOT(ISERROR(SEARCH("EXT",AL107)))</formula>
    </cfRule>
    <cfRule type="containsText" dxfId="1642" priority="3008" operator="containsText" text="O">
      <formula>NOT(ISERROR(SEARCH("O",AL107)))</formula>
    </cfRule>
  </conditionalFormatting>
  <conditionalFormatting sqref="AL106:AM106">
    <cfRule type="cellIs" dxfId="1641" priority="3005" operator="equal">
      <formula>"V"</formula>
    </cfRule>
  </conditionalFormatting>
  <conditionalFormatting sqref="AL106:AM106">
    <cfRule type="containsText" dxfId="1640" priority="3003" operator="containsText" text="E">
      <formula>NOT(ISERROR(SEARCH("E",AL106)))</formula>
    </cfRule>
    <cfRule type="containsText" dxfId="1639" priority="3004" operator="containsText" text="C">
      <formula>NOT(ISERROR(SEARCH("C",AL106)))</formula>
    </cfRule>
  </conditionalFormatting>
  <conditionalFormatting sqref="AL106:AM106">
    <cfRule type="cellIs" dxfId="1638" priority="3000" operator="equal">
      <formula>"EXT"</formula>
    </cfRule>
    <cfRule type="containsText" dxfId="1637" priority="3001" operator="containsText" text="EXT">
      <formula>NOT(ISERROR(SEARCH("EXT",AL106)))</formula>
    </cfRule>
    <cfRule type="containsText" dxfId="1636" priority="3002" operator="containsText" text="O">
      <formula>NOT(ISERROR(SEARCH("O",AL106)))</formula>
    </cfRule>
  </conditionalFormatting>
  <conditionalFormatting sqref="AL105:AM105">
    <cfRule type="cellIs" dxfId="1635" priority="2999" operator="equal">
      <formula>"V"</formula>
    </cfRule>
  </conditionalFormatting>
  <conditionalFormatting sqref="AL105:AM105">
    <cfRule type="containsText" dxfId="1634" priority="2997" operator="containsText" text="E">
      <formula>NOT(ISERROR(SEARCH("E",AL105)))</formula>
    </cfRule>
    <cfRule type="containsText" dxfId="1633" priority="2998" operator="containsText" text="C">
      <formula>NOT(ISERROR(SEARCH("C",AL105)))</formula>
    </cfRule>
  </conditionalFormatting>
  <conditionalFormatting sqref="AL105:AM105">
    <cfRule type="cellIs" dxfId="1632" priority="2994" operator="equal">
      <formula>"EXT"</formula>
    </cfRule>
    <cfRule type="containsText" dxfId="1631" priority="2995" operator="containsText" text="EXT">
      <formula>NOT(ISERROR(SEARCH("EXT",AL105)))</formula>
    </cfRule>
    <cfRule type="containsText" dxfId="1630" priority="2996" operator="containsText" text="O">
      <formula>NOT(ISERROR(SEARCH("O",AL105)))</formula>
    </cfRule>
  </conditionalFormatting>
  <conditionalFormatting sqref="AL103:AM103">
    <cfRule type="cellIs" dxfId="1629" priority="2993" operator="equal">
      <formula>"V"</formula>
    </cfRule>
  </conditionalFormatting>
  <conditionalFormatting sqref="AL103:AM103">
    <cfRule type="containsText" dxfId="1628" priority="2991" operator="containsText" text="E">
      <formula>NOT(ISERROR(SEARCH("E",AL103)))</formula>
    </cfRule>
    <cfRule type="containsText" dxfId="1627" priority="2992" operator="containsText" text="C">
      <formula>NOT(ISERROR(SEARCH("C",AL103)))</formula>
    </cfRule>
  </conditionalFormatting>
  <conditionalFormatting sqref="AL103:AM103">
    <cfRule type="cellIs" dxfId="1626" priority="2988" operator="equal">
      <formula>"EXT"</formula>
    </cfRule>
    <cfRule type="containsText" dxfId="1625" priority="2989" operator="containsText" text="EXT">
      <formula>NOT(ISERROR(SEARCH("EXT",AL103)))</formula>
    </cfRule>
    <cfRule type="containsText" dxfId="1624" priority="2990" operator="containsText" text="O">
      <formula>NOT(ISERROR(SEARCH("O",AL103)))</formula>
    </cfRule>
  </conditionalFormatting>
  <conditionalFormatting sqref="AL118:AM118">
    <cfRule type="cellIs" dxfId="1623" priority="2987" operator="equal">
      <formula>"V"</formula>
    </cfRule>
  </conditionalFormatting>
  <conditionalFormatting sqref="AL118:AM118">
    <cfRule type="containsText" dxfId="1622" priority="2985" operator="containsText" text="E">
      <formula>NOT(ISERROR(SEARCH("E",AL118)))</formula>
    </cfRule>
    <cfRule type="containsText" dxfId="1621" priority="2986" operator="containsText" text="C">
      <formula>NOT(ISERROR(SEARCH("C",AL118)))</formula>
    </cfRule>
  </conditionalFormatting>
  <conditionalFormatting sqref="AL118:AM118">
    <cfRule type="cellIs" dxfId="1620" priority="2982" operator="equal">
      <formula>"EXT"</formula>
    </cfRule>
    <cfRule type="containsText" dxfId="1619" priority="2983" operator="containsText" text="EXT">
      <formula>NOT(ISERROR(SEARCH("EXT",AL118)))</formula>
    </cfRule>
    <cfRule type="containsText" dxfId="1618" priority="2984" operator="containsText" text="O">
      <formula>NOT(ISERROR(SEARCH("O",AL118)))</formula>
    </cfRule>
  </conditionalFormatting>
  <conditionalFormatting sqref="AL119:AM119">
    <cfRule type="cellIs" dxfId="1617" priority="2981" operator="equal">
      <formula>"V"</formula>
    </cfRule>
  </conditionalFormatting>
  <conditionalFormatting sqref="AL119:AM119">
    <cfRule type="containsText" dxfId="1616" priority="2979" operator="containsText" text="E">
      <formula>NOT(ISERROR(SEARCH("E",AL119)))</formula>
    </cfRule>
    <cfRule type="containsText" dxfId="1615" priority="2980" operator="containsText" text="C">
      <formula>NOT(ISERROR(SEARCH("C",AL119)))</formula>
    </cfRule>
  </conditionalFormatting>
  <conditionalFormatting sqref="AL119:AM119">
    <cfRule type="cellIs" dxfId="1614" priority="2976" operator="equal">
      <formula>"EXT"</formula>
    </cfRule>
    <cfRule type="containsText" dxfId="1613" priority="2977" operator="containsText" text="EXT">
      <formula>NOT(ISERROR(SEARCH("EXT",AL119)))</formula>
    </cfRule>
    <cfRule type="containsText" dxfId="1612" priority="2978" operator="containsText" text="O">
      <formula>NOT(ISERROR(SEARCH("O",AL119)))</formula>
    </cfRule>
  </conditionalFormatting>
  <conditionalFormatting sqref="AL137:AM137">
    <cfRule type="cellIs" dxfId="1611" priority="2975" operator="equal">
      <formula>"V"</formula>
    </cfRule>
  </conditionalFormatting>
  <conditionalFormatting sqref="AL137:AM137">
    <cfRule type="containsText" dxfId="1610" priority="2973" operator="containsText" text="E">
      <formula>NOT(ISERROR(SEARCH("E",AL137)))</formula>
    </cfRule>
    <cfRule type="containsText" dxfId="1609" priority="2974" operator="containsText" text="C">
      <formula>NOT(ISERROR(SEARCH("C",AL137)))</formula>
    </cfRule>
  </conditionalFormatting>
  <conditionalFormatting sqref="AL137:AM137">
    <cfRule type="cellIs" dxfId="1608" priority="2970" operator="equal">
      <formula>"EXT"</formula>
    </cfRule>
    <cfRule type="containsText" dxfId="1607" priority="2971" operator="containsText" text="EXT">
      <formula>NOT(ISERROR(SEARCH("EXT",AL137)))</formula>
    </cfRule>
    <cfRule type="containsText" dxfId="1606" priority="2972" operator="containsText" text="O">
      <formula>NOT(ISERROR(SEARCH("O",AL137)))</formula>
    </cfRule>
  </conditionalFormatting>
  <conditionalFormatting sqref="AL139:AM139">
    <cfRule type="cellIs" dxfId="1605" priority="2969" operator="equal">
      <formula>"V"</formula>
    </cfRule>
  </conditionalFormatting>
  <conditionalFormatting sqref="AL139:AM139">
    <cfRule type="containsText" dxfId="1604" priority="2967" operator="containsText" text="E">
      <formula>NOT(ISERROR(SEARCH("E",AL139)))</formula>
    </cfRule>
    <cfRule type="containsText" dxfId="1603" priority="2968" operator="containsText" text="C">
      <formula>NOT(ISERROR(SEARCH("C",AL139)))</formula>
    </cfRule>
  </conditionalFormatting>
  <conditionalFormatting sqref="AL139:AM139">
    <cfRule type="cellIs" dxfId="1602" priority="2964" operator="equal">
      <formula>"EXT"</formula>
    </cfRule>
    <cfRule type="containsText" dxfId="1601" priority="2965" operator="containsText" text="EXT">
      <formula>NOT(ISERROR(SEARCH("EXT",AL139)))</formula>
    </cfRule>
    <cfRule type="containsText" dxfId="1600" priority="2966" operator="containsText" text="O">
      <formula>NOT(ISERROR(SEARCH("O",AL139)))</formula>
    </cfRule>
  </conditionalFormatting>
  <conditionalFormatting sqref="AL147:AM147">
    <cfRule type="cellIs" dxfId="1599" priority="2957" operator="equal">
      <formula>"V"</formula>
    </cfRule>
  </conditionalFormatting>
  <conditionalFormatting sqref="AL147:AM147">
    <cfRule type="containsText" dxfId="1598" priority="2955" operator="containsText" text="E">
      <formula>NOT(ISERROR(SEARCH("E",AL147)))</formula>
    </cfRule>
    <cfRule type="containsText" dxfId="1597" priority="2956" operator="containsText" text="C">
      <formula>NOT(ISERROR(SEARCH("C",AL147)))</formula>
    </cfRule>
  </conditionalFormatting>
  <conditionalFormatting sqref="AL147:AM147">
    <cfRule type="cellIs" dxfId="1596" priority="2952" operator="equal">
      <formula>"EXT"</formula>
    </cfRule>
    <cfRule type="containsText" dxfId="1595" priority="2953" operator="containsText" text="EXT">
      <formula>NOT(ISERROR(SEARCH("EXT",AL147)))</formula>
    </cfRule>
    <cfRule type="containsText" dxfId="1594" priority="2954" operator="containsText" text="O">
      <formula>NOT(ISERROR(SEARCH("O",AL147)))</formula>
    </cfRule>
  </conditionalFormatting>
  <conditionalFormatting sqref="AL151:AM151">
    <cfRule type="cellIs" dxfId="1593" priority="2951" operator="equal">
      <formula>"V"</formula>
    </cfRule>
  </conditionalFormatting>
  <conditionalFormatting sqref="AL151:AM151">
    <cfRule type="containsText" dxfId="1592" priority="2949" operator="containsText" text="E">
      <formula>NOT(ISERROR(SEARCH("E",AL151)))</formula>
    </cfRule>
    <cfRule type="containsText" dxfId="1591" priority="2950" operator="containsText" text="C">
      <formula>NOT(ISERROR(SEARCH("C",AL151)))</formula>
    </cfRule>
  </conditionalFormatting>
  <conditionalFormatting sqref="AL151:AM151">
    <cfRule type="cellIs" dxfId="1590" priority="2946" operator="equal">
      <formula>"EXT"</formula>
    </cfRule>
    <cfRule type="containsText" dxfId="1589" priority="2947" operator="containsText" text="EXT">
      <formula>NOT(ISERROR(SEARCH("EXT",AL151)))</formula>
    </cfRule>
    <cfRule type="containsText" dxfId="1588" priority="2948" operator="containsText" text="O">
      <formula>NOT(ISERROR(SEARCH("O",AL151)))</formula>
    </cfRule>
  </conditionalFormatting>
  <conditionalFormatting sqref="AL155:AM155">
    <cfRule type="cellIs" dxfId="1587" priority="2945" operator="equal">
      <formula>"V"</formula>
    </cfRule>
  </conditionalFormatting>
  <conditionalFormatting sqref="AL155:AM155">
    <cfRule type="containsText" dxfId="1586" priority="2943" operator="containsText" text="E">
      <formula>NOT(ISERROR(SEARCH("E",AL155)))</formula>
    </cfRule>
    <cfRule type="containsText" dxfId="1585" priority="2944" operator="containsText" text="C">
      <formula>NOT(ISERROR(SEARCH("C",AL155)))</formula>
    </cfRule>
  </conditionalFormatting>
  <conditionalFormatting sqref="AL155:AM155">
    <cfRule type="cellIs" dxfId="1584" priority="2940" operator="equal">
      <formula>"EXT"</formula>
    </cfRule>
    <cfRule type="containsText" dxfId="1583" priority="2941" operator="containsText" text="EXT">
      <formula>NOT(ISERROR(SEARCH("EXT",AL155)))</formula>
    </cfRule>
    <cfRule type="containsText" dxfId="1582" priority="2942" operator="containsText" text="O">
      <formula>NOT(ISERROR(SEARCH("O",AL155)))</formula>
    </cfRule>
  </conditionalFormatting>
  <conditionalFormatting sqref="AL152:AM152">
    <cfRule type="cellIs" dxfId="1581" priority="2939" operator="equal">
      <formula>"V"</formula>
    </cfRule>
  </conditionalFormatting>
  <conditionalFormatting sqref="AL152:AM152">
    <cfRule type="containsText" dxfId="1580" priority="2937" operator="containsText" text="E">
      <formula>NOT(ISERROR(SEARCH("E",AL152)))</formula>
    </cfRule>
    <cfRule type="containsText" dxfId="1579" priority="2938" operator="containsText" text="C">
      <formula>NOT(ISERROR(SEARCH("C",AL152)))</formula>
    </cfRule>
  </conditionalFormatting>
  <conditionalFormatting sqref="AL152:AM152">
    <cfRule type="cellIs" dxfId="1578" priority="2934" operator="equal">
      <formula>"EXT"</formula>
    </cfRule>
    <cfRule type="containsText" dxfId="1577" priority="2935" operator="containsText" text="EXT">
      <formula>NOT(ISERROR(SEARCH("EXT",AL152)))</formula>
    </cfRule>
    <cfRule type="containsText" dxfId="1576" priority="2936" operator="containsText" text="O">
      <formula>NOT(ISERROR(SEARCH("O",AL152)))</formula>
    </cfRule>
  </conditionalFormatting>
  <conditionalFormatting sqref="AL153:AM153">
    <cfRule type="cellIs" dxfId="1575" priority="2933" operator="equal">
      <formula>"V"</formula>
    </cfRule>
  </conditionalFormatting>
  <conditionalFormatting sqref="AL153:AM153">
    <cfRule type="containsText" dxfId="1574" priority="2931" operator="containsText" text="E">
      <formula>NOT(ISERROR(SEARCH("E",AL153)))</formula>
    </cfRule>
    <cfRule type="containsText" dxfId="1573" priority="2932" operator="containsText" text="C">
      <formula>NOT(ISERROR(SEARCH("C",AL153)))</formula>
    </cfRule>
  </conditionalFormatting>
  <conditionalFormatting sqref="AL153:AM153">
    <cfRule type="cellIs" dxfId="1572" priority="2928" operator="equal">
      <formula>"EXT"</formula>
    </cfRule>
    <cfRule type="containsText" dxfId="1571" priority="2929" operator="containsText" text="EXT">
      <formula>NOT(ISERROR(SEARCH("EXT",AL153)))</formula>
    </cfRule>
    <cfRule type="containsText" dxfId="1570" priority="2930" operator="containsText" text="O">
      <formula>NOT(ISERROR(SEARCH("O",AL153)))</formula>
    </cfRule>
  </conditionalFormatting>
  <conditionalFormatting sqref="AL156:AM156">
    <cfRule type="cellIs" dxfId="1569" priority="2927" operator="equal">
      <formula>"V"</formula>
    </cfRule>
  </conditionalFormatting>
  <conditionalFormatting sqref="AL156:AM156">
    <cfRule type="containsText" dxfId="1568" priority="2925" operator="containsText" text="E">
      <formula>NOT(ISERROR(SEARCH("E",AL156)))</formula>
    </cfRule>
    <cfRule type="containsText" dxfId="1567" priority="2926" operator="containsText" text="C">
      <formula>NOT(ISERROR(SEARCH("C",AL156)))</formula>
    </cfRule>
  </conditionalFormatting>
  <conditionalFormatting sqref="AL156:AM156">
    <cfRule type="cellIs" dxfId="1566" priority="2922" operator="equal">
      <formula>"EXT"</formula>
    </cfRule>
    <cfRule type="containsText" dxfId="1565" priority="2923" operator="containsText" text="EXT">
      <formula>NOT(ISERROR(SEARCH("EXT",AL156)))</formula>
    </cfRule>
    <cfRule type="containsText" dxfId="1564" priority="2924" operator="containsText" text="O">
      <formula>NOT(ISERROR(SEARCH("O",AL156)))</formula>
    </cfRule>
  </conditionalFormatting>
  <conditionalFormatting sqref="AL146:AM146">
    <cfRule type="cellIs" dxfId="1563" priority="2921" operator="equal">
      <formula>"V"</formula>
    </cfRule>
  </conditionalFormatting>
  <conditionalFormatting sqref="AL146:AM146">
    <cfRule type="containsText" dxfId="1562" priority="2919" operator="containsText" text="E">
      <formula>NOT(ISERROR(SEARCH("E",AL146)))</formula>
    </cfRule>
    <cfRule type="containsText" dxfId="1561" priority="2920" operator="containsText" text="C">
      <formula>NOT(ISERROR(SEARCH("C",AL146)))</formula>
    </cfRule>
  </conditionalFormatting>
  <conditionalFormatting sqref="AL146:AM146">
    <cfRule type="cellIs" dxfId="1560" priority="2916" operator="equal">
      <formula>"EXT"</formula>
    </cfRule>
    <cfRule type="containsText" dxfId="1559" priority="2917" operator="containsText" text="EXT">
      <formula>NOT(ISERROR(SEARCH("EXT",AL146)))</formula>
    </cfRule>
    <cfRule type="containsText" dxfId="1558" priority="2918" operator="containsText" text="O">
      <formula>NOT(ISERROR(SEARCH("O",AL146)))</formula>
    </cfRule>
  </conditionalFormatting>
  <conditionalFormatting sqref="AL159">
    <cfRule type="containsText" dxfId="1557" priority="2913" operator="containsText" text="E">
      <formula>NOT(ISERROR(SEARCH("E",AL159)))</formula>
    </cfRule>
    <cfRule type="containsText" dxfId="1556" priority="2914" operator="containsText" text="C">
      <formula>NOT(ISERROR(SEARCH("C",AL159)))</formula>
    </cfRule>
    <cfRule type="cellIs" dxfId="1555" priority="2915" operator="equal">
      <formula>"V"</formula>
    </cfRule>
  </conditionalFormatting>
  <conditionalFormatting sqref="AL159">
    <cfRule type="cellIs" dxfId="1554" priority="2910" operator="equal">
      <formula>"EXT"</formula>
    </cfRule>
    <cfRule type="containsText" dxfId="1553" priority="2911" operator="containsText" text="EXT">
      <formula>NOT(ISERROR(SEARCH("EXT",AL159)))</formula>
    </cfRule>
    <cfRule type="containsText" dxfId="1552" priority="2912" operator="containsText" text="O">
      <formula>NOT(ISERROR(SEARCH("O",AL159)))</formula>
    </cfRule>
  </conditionalFormatting>
  <conditionalFormatting sqref="AM159">
    <cfRule type="containsText" dxfId="1551" priority="2907" operator="containsText" text="E">
      <formula>NOT(ISERROR(SEARCH("E",AM159)))</formula>
    </cfRule>
    <cfRule type="containsText" dxfId="1550" priority="2908" operator="containsText" text="C">
      <formula>NOT(ISERROR(SEARCH("C",AM159)))</formula>
    </cfRule>
    <cfRule type="cellIs" dxfId="1549" priority="2909" operator="equal">
      <formula>"V"</formula>
    </cfRule>
  </conditionalFormatting>
  <conditionalFormatting sqref="AM159">
    <cfRule type="cellIs" dxfId="1548" priority="2904" operator="equal">
      <formula>"EXT"</formula>
    </cfRule>
    <cfRule type="containsText" dxfId="1547" priority="2905" operator="containsText" text="EXT">
      <formula>NOT(ISERROR(SEARCH("EXT",AM159)))</formula>
    </cfRule>
    <cfRule type="containsText" dxfId="1546" priority="2906" operator="containsText" text="O">
      <formula>NOT(ISERROR(SEARCH("O",AM159)))</formula>
    </cfRule>
  </conditionalFormatting>
  <conditionalFormatting sqref="AE158">
    <cfRule type="containsText" dxfId="1545" priority="2902" operator="containsText" text="C,O">
      <formula>NOT(ISERROR(SEARCH("C,O",AE158)))</formula>
    </cfRule>
  </conditionalFormatting>
  <conditionalFormatting sqref="AE158:AF158">
    <cfRule type="containsText" dxfId="1544" priority="2900" operator="containsText" text="E">
      <formula>NOT(ISERROR(SEARCH("E",AE158)))</formula>
    </cfRule>
    <cfRule type="containsText" dxfId="1543" priority="2901" operator="containsText" text="C">
      <formula>NOT(ISERROR(SEARCH("C",AE158)))</formula>
    </cfRule>
    <cfRule type="cellIs" dxfId="1542" priority="2903" operator="equal">
      <formula>"V"</formula>
    </cfRule>
  </conditionalFormatting>
  <conditionalFormatting sqref="AF158">
    <cfRule type="cellIs" dxfId="1541" priority="2897" operator="equal">
      <formula>"EXT"</formula>
    </cfRule>
    <cfRule type="containsText" dxfId="1540" priority="2898" operator="containsText" text="EXT">
      <formula>NOT(ISERROR(SEARCH("EXT",AF158)))</formula>
    </cfRule>
    <cfRule type="containsText" dxfId="1539" priority="2899" operator="containsText" text="O">
      <formula>NOT(ISERROR(SEARCH("O",AF158)))</formula>
    </cfRule>
  </conditionalFormatting>
  <conditionalFormatting sqref="AP35:AV35 AP65:AV65 AP126:AV126 AP128:AV128 AP251:AV251 AP259:AV259 AP17:AV17 AP149:AV149 AP170:AV170 AP246:AV247 AP223:AV223 AP229:AV229 AP225:AV225 AP310:AV310 AP303:AV303 AP307:AV308 AP186:AV186 AP162:AV162 AP215:AV216 AP241:AV241 AP173:AV176 AP19:AV19 AP61:AV62 AP91:AV91 AP21:AV32 AP98:AV100 AP179:AV182 AP244:AV244 AP188:AS189 AU188:AV189 AP209:AR210 AU209:AV209 AP212:AS213 AU212:AV213 AP222:AS222 AU222:AV222 AT210:AV210">
    <cfRule type="containsText" dxfId="1538" priority="2768" operator="containsText" text="E">
      <formula>NOT(ISERROR(SEARCH("E",AP17)))</formula>
    </cfRule>
    <cfRule type="containsText" dxfId="1537" priority="2769" operator="containsText" text="C">
      <formula>NOT(ISERROR(SEARCH("C",AP17)))</formula>
    </cfRule>
    <cfRule type="cellIs" dxfId="1536" priority="2770" operator="equal">
      <formula>"V"</formula>
    </cfRule>
  </conditionalFormatting>
  <conditionalFormatting sqref="AP132:AV135">
    <cfRule type="containsText" dxfId="1535" priority="2762" operator="containsText" text="E">
      <formula>NOT(ISERROR(SEARCH("E",AP132)))</formula>
    </cfRule>
    <cfRule type="containsText" dxfId="1534" priority="2763" operator="containsText" text="C">
      <formula>NOT(ISERROR(SEARCH("C",AP132)))</formula>
    </cfRule>
    <cfRule type="cellIs" dxfId="1533" priority="2764" operator="equal">
      <formula>"V"</formula>
    </cfRule>
  </conditionalFormatting>
  <conditionalFormatting sqref="AP35:AV35 AP65:AV65 AP126:AV126 AP128:AV128 AP251:AV251 AP259:AV259 AP17:AV17 AP149:AV149 AP170:AV170 AP246:AV247 AP223:AV223 AP229:AV229 AP225:AV225 AP310:AV310 AP303:AV303 AP307:AV308 AP186:AV186 AP162:AV162 AP215:AV216 AP241:AV241 AP173:AV176 AP19:AV19 AP61:AV62 AP91:AV91 AP21:AV32 AP98:AV100 AP179:AV182 AP244:AV244 AP188:AS189 AU188:AV189 AP209:AR210 AU209:AV209 AP212:AS213 AU212:AV213 AP222:AS222 AU222:AV222 AT210:AV210">
    <cfRule type="cellIs" dxfId="1532" priority="2765" operator="equal">
      <formula>"EXT"</formula>
    </cfRule>
    <cfRule type="containsText" dxfId="1531" priority="2766" operator="containsText" text="EXT">
      <formula>NOT(ISERROR(SEARCH("EXT",AP17)))</formula>
    </cfRule>
    <cfRule type="containsText" dxfId="1530" priority="2767" operator="containsText" text="O">
      <formula>NOT(ISERROR(SEARCH("O",AP17)))</formula>
    </cfRule>
  </conditionalFormatting>
  <conditionalFormatting sqref="AP132:AV135">
    <cfRule type="cellIs" dxfId="1529" priority="2759" operator="equal">
      <formula>"EXT"</formula>
    </cfRule>
    <cfRule type="containsText" dxfId="1528" priority="2760" operator="containsText" text="EXT">
      <formula>NOT(ISERROR(SEARCH("EXT",AP132)))</formula>
    </cfRule>
    <cfRule type="containsText" dxfId="1527" priority="2761" operator="containsText" text="O">
      <formula>NOT(ISERROR(SEARCH("O",AP132)))</formula>
    </cfRule>
  </conditionalFormatting>
  <conditionalFormatting sqref="AP312:AV313 AP320:AV322 AP329:AV329 AP331:AV331 AP334:AV334">
    <cfRule type="containsText" dxfId="1526" priority="2756" operator="containsText" text="E">
      <formula>NOT(ISERROR(SEARCH("E",AP312)))</formula>
    </cfRule>
    <cfRule type="containsText" dxfId="1525" priority="2757" operator="containsText" text="C">
      <formula>NOT(ISERROR(SEARCH("C",AP312)))</formula>
    </cfRule>
    <cfRule type="cellIs" dxfId="1524" priority="2758" operator="equal">
      <formula>"V"</formula>
    </cfRule>
  </conditionalFormatting>
  <conditionalFormatting sqref="AP312:AV313 AP320:AV322 AP329:AV329 AP331:AV331 AP334:AV334">
    <cfRule type="cellIs" dxfId="1523" priority="2753" operator="equal">
      <formula>"EXT"</formula>
    </cfRule>
    <cfRule type="containsText" dxfId="1522" priority="2754" operator="containsText" text="EXT">
      <formula>NOT(ISERROR(SEARCH("EXT",AP312)))</formula>
    </cfRule>
    <cfRule type="containsText" dxfId="1521" priority="2755" operator="containsText" text="O">
      <formula>NOT(ISERROR(SEARCH("O",AP312)))</formula>
    </cfRule>
  </conditionalFormatting>
  <conditionalFormatting sqref="AP297:AV297">
    <cfRule type="cellIs" dxfId="1520" priority="2752" operator="equal">
      <formula>"V"</formula>
    </cfRule>
  </conditionalFormatting>
  <conditionalFormatting sqref="AP297:AV297">
    <cfRule type="containsText" dxfId="1519" priority="2750" operator="containsText" text="E">
      <formula>NOT(ISERROR(SEARCH("E",AP297)))</formula>
    </cfRule>
    <cfRule type="containsText" dxfId="1518" priority="2751" operator="containsText" text="C">
      <formula>NOT(ISERROR(SEARCH("C",AP297)))</formula>
    </cfRule>
  </conditionalFormatting>
  <conditionalFormatting sqref="AP297:AV297">
    <cfRule type="cellIs" dxfId="1517" priority="2747" operator="equal">
      <formula>"EXT"</formula>
    </cfRule>
    <cfRule type="containsText" dxfId="1516" priority="2748" operator="containsText" text="EXT">
      <formula>NOT(ISERROR(SEARCH("EXT",AP297)))</formula>
    </cfRule>
    <cfRule type="containsText" dxfId="1515" priority="2749" operator="containsText" text="O">
      <formula>NOT(ISERROR(SEARCH("O",AP297)))</formula>
    </cfRule>
  </conditionalFormatting>
  <conditionalFormatting sqref="AP298:AV298">
    <cfRule type="cellIs" dxfId="1514" priority="2746" operator="equal">
      <formula>"V"</formula>
    </cfRule>
  </conditionalFormatting>
  <conditionalFormatting sqref="AP298:AV298">
    <cfRule type="containsText" dxfId="1513" priority="2744" operator="containsText" text="E">
      <formula>NOT(ISERROR(SEARCH("E",AP298)))</formula>
    </cfRule>
    <cfRule type="containsText" dxfId="1512" priority="2745" operator="containsText" text="C">
      <formula>NOT(ISERROR(SEARCH("C",AP298)))</formula>
    </cfRule>
  </conditionalFormatting>
  <conditionalFormatting sqref="AP298:AV298">
    <cfRule type="cellIs" dxfId="1511" priority="2741" operator="equal">
      <formula>"EXT"</formula>
    </cfRule>
    <cfRule type="containsText" dxfId="1510" priority="2742" operator="containsText" text="EXT">
      <formula>NOT(ISERROR(SEARCH("EXT",AP298)))</formula>
    </cfRule>
    <cfRule type="containsText" dxfId="1509" priority="2743" operator="containsText" text="O">
      <formula>NOT(ISERROR(SEARCH("O",AP298)))</formula>
    </cfRule>
  </conditionalFormatting>
  <conditionalFormatting sqref="AP299:AV299">
    <cfRule type="cellIs" dxfId="1508" priority="2740" operator="equal">
      <formula>"V"</formula>
    </cfRule>
  </conditionalFormatting>
  <conditionalFormatting sqref="AP299:AV299">
    <cfRule type="containsText" dxfId="1507" priority="2738" operator="containsText" text="E">
      <formula>NOT(ISERROR(SEARCH("E",AP299)))</formula>
    </cfRule>
    <cfRule type="containsText" dxfId="1506" priority="2739" operator="containsText" text="C">
      <formula>NOT(ISERROR(SEARCH("C",AP299)))</formula>
    </cfRule>
  </conditionalFormatting>
  <conditionalFormatting sqref="AP299:AV299">
    <cfRule type="cellIs" dxfId="1505" priority="2735" operator="equal">
      <formula>"EXT"</formula>
    </cfRule>
    <cfRule type="containsText" dxfId="1504" priority="2736" operator="containsText" text="EXT">
      <formula>NOT(ISERROR(SEARCH("EXT",AP299)))</formula>
    </cfRule>
    <cfRule type="containsText" dxfId="1503" priority="2737" operator="containsText" text="O">
      <formula>NOT(ISERROR(SEARCH("O",AP299)))</formula>
    </cfRule>
  </conditionalFormatting>
  <conditionalFormatting sqref="AP346:AV347">
    <cfRule type="cellIs" dxfId="1502" priority="2729" operator="equal">
      <formula>"EXT"</formula>
    </cfRule>
    <cfRule type="containsText" dxfId="1501" priority="2730" operator="containsText" text="EXT">
      <formula>NOT(ISERROR(SEARCH("EXT",AP346)))</formula>
    </cfRule>
    <cfRule type="containsText" dxfId="1500" priority="2731" operator="containsText" text="O">
      <formula>NOT(ISERROR(SEARCH("O",AP346)))</formula>
    </cfRule>
    <cfRule type="containsText" dxfId="1499" priority="2732" operator="containsText" text="E">
      <formula>NOT(ISERROR(SEARCH("E",AP346)))</formula>
    </cfRule>
    <cfRule type="containsText" dxfId="1498" priority="2733" operator="containsText" text="C">
      <formula>NOT(ISERROR(SEARCH("C",AP346)))</formula>
    </cfRule>
    <cfRule type="cellIs" dxfId="1497" priority="2734" operator="equal">
      <formula>"V"</formula>
    </cfRule>
  </conditionalFormatting>
  <conditionalFormatting sqref="AP353:AV354">
    <cfRule type="cellIs" dxfId="1496" priority="2723" operator="equal">
      <formula>"EXT"</formula>
    </cfRule>
    <cfRule type="containsText" dxfId="1495" priority="2724" operator="containsText" text="EXT">
      <formula>NOT(ISERROR(SEARCH("EXT",AP353)))</formula>
    </cfRule>
    <cfRule type="containsText" dxfId="1494" priority="2725" operator="containsText" text="O">
      <formula>NOT(ISERROR(SEARCH("O",AP353)))</formula>
    </cfRule>
    <cfRule type="containsText" dxfId="1493" priority="2726" operator="containsText" text="E">
      <formula>NOT(ISERROR(SEARCH("E",AP353)))</formula>
    </cfRule>
    <cfRule type="containsText" dxfId="1492" priority="2727" operator="containsText" text="C">
      <formula>NOT(ISERROR(SEARCH("C",AP353)))</formula>
    </cfRule>
    <cfRule type="cellIs" dxfId="1491" priority="2728" operator="equal">
      <formula>"V"</formula>
    </cfRule>
  </conditionalFormatting>
  <conditionalFormatting sqref="AS217:AV217">
    <cfRule type="cellIs" dxfId="1490" priority="2722" operator="equal">
      <formula>"V"</formula>
    </cfRule>
  </conditionalFormatting>
  <conditionalFormatting sqref="AS217:AV217">
    <cfRule type="containsText" dxfId="1489" priority="2720" operator="containsText" text="E">
      <formula>NOT(ISERROR(SEARCH("E",AS217)))</formula>
    </cfRule>
    <cfRule type="containsText" dxfId="1488" priority="2721" operator="containsText" text="C">
      <formula>NOT(ISERROR(SEARCH("C",AS217)))</formula>
    </cfRule>
  </conditionalFormatting>
  <conditionalFormatting sqref="AS217:AV217">
    <cfRule type="cellIs" dxfId="1487" priority="2717" operator="equal">
      <formula>"EXT"</formula>
    </cfRule>
    <cfRule type="containsText" dxfId="1486" priority="2718" operator="containsText" text="EXT">
      <formula>NOT(ISERROR(SEARCH("EXT",AS217)))</formula>
    </cfRule>
    <cfRule type="containsText" dxfId="1485" priority="2719" operator="containsText" text="O">
      <formula>NOT(ISERROR(SEARCH("O",AS217)))</formula>
    </cfRule>
  </conditionalFormatting>
  <conditionalFormatting sqref="AQ220 AS220:AV220">
    <cfRule type="cellIs" dxfId="1484" priority="2716" operator="equal">
      <formula>"V"</formula>
    </cfRule>
  </conditionalFormatting>
  <conditionalFormatting sqref="AQ220 AS220:AV220">
    <cfRule type="containsText" dxfId="1483" priority="2714" operator="containsText" text="E">
      <formula>NOT(ISERROR(SEARCH("E",AQ220)))</formula>
    </cfRule>
    <cfRule type="containsText" dxfId="1482" priority="2715" operator="containsText" text="C">
      <formula>NOT(ISERROR(SEARCH("C",AQ220)))</formula>
    </cfRule>
  </conditionalFormatting>
  <conditionalFormatting sqref="AQ220 AS220:AV220">
    <cfRule type="cellIs" dxfId="1481" priority="2711" operator="equal">
      <formula>"EXT"</formula>
    </cfRule>
    <cfRule type="containsText" dxfId="1480" priority="2712" operator="containsText" text="EXT">
      <formula>NOT(ISERROR(SEARCH("EXT",AQ220)))</formula>
    </cfRule>
    <cfRule type="containsText" dxfId="1479" priority="2713" operator="containsText" text="O">
      <formula>NOT(ISERROR(SEARCH("O",AQ220)))</formula>
    </cfRule>
  </conditionalFormatting>
  <conditionalFormatting sqref="AP226:AQ226 AS226:AV226">
    <cfRule type="cellIs" dxfId="1478" priority="2710" operator="equal">
      <formula>"V"</formula>
    </cfRule>
  </conditionalFormatting>
  <conditionalFormatting sqref="AP226:AQ226 AS226:AV226">
    <cfRule type="containsText" dxfId="1477" priority="2708" operator="containsText" text="E">
      <formula>NOT(ISERROR(SEARCH("E",AP226)))</formula>
    </cfRule>
    <cfRule type="containsText" dxfId="1476" priority="2709" operator="containsText" text="C">
      <formula>NOT(ISERROR(SEARCH("C",AP226)))</formula>
    </cfRule>
  </conditionalFormatting>
  <conditionalFormatting sqref="AP226:AQ226 AS226:AV226">
    <cfRule type="cellIs" dxfId="1475" priority="2705" operator="equal">
      <formula>"EXT"</formula>
    </cfRule>
    <cfRule type="containsText" dxfId="1474" priority="2706" operator="containsText" text="EXT">
      <formula>NOT(ISERROR(SEARCH("EXT",AP226)))</formula>
    </cfRule>
    <cfRule type="containsText" dxfId="1473" priority="2707" operator="containsText" text="O">
      <formula>NOT(ISERROR(SEARCH("O",AP226)))</formula>
    </cfRule>
  </conditionalFormatting>
  <conditionalFormatting sqref="AP227:AQ227 AS227:AV227">
    <cfRule type="cellIs" dxfId="1472" priority="2704" operator="equal">
      <formula>"V"</formula>
    </cfRule>
  </conditionalFormatting>
  <conditionalFormatting sqref="AP227:AQ227 AS227:AV227">
    <cfRule type="containsText" dxfId="1471" priority="2702" operator="containsText" text="E">
      <formula>NOT(ISERROR(SEARCH("E",AP227)))</formula>
    </cfRule>
    <cfRule type="containsText" dxfId="1470" priority="2703" operator="containsText" text="C">
      <formula>NOT(ISERROR(SEARCH("C",AP227)))</formula>
    </cfRule>
  </conditionalFormatting>
  <conditionalFormatting sqref="AP227:AQ227 AS227:AV227">
    <cfRule type="cellIs" dxfId="1469" priority="2699" operator="equal">
      <formula>"EXT"</formula>
    </cfRule>
    <cfRule type="containsText" dxfId="1468" priority="2700" operator="containsText" text="EXT">
      <formula>NOT(ISERROR(SEARCH("EXT",AP227)))</formula>
    </cfRule>
    <cfRule type="containsText" dxfId="1467" priority="2701" operator="containsText" text="O">
      <formula>NOT(ISERROR(SEARCH("O",AP227)))</formula>
    </cfRule>
  </conditionalFormatting>
  <conditionalFormatting sqref="AP165:AV165">
    <cfRule type="cellIs" dxfId="1466" priority="2698" operator="equal">
      <formula>"V"</formula>
    </cfRule>
  </conditionalFormatting>
  <conditionalFormatting sqref="AP165:AV165">
    <cfRule type="containsText" dxfId="1465" priority="2696" operator="containsText" text="E">
      <formula>NOT(ISERROR(SEARCH("E",AP165)))</formula>
    </cfRule>
    <cfRule type="containsText" dxfId="1464" priority="2697" operator="containsText" text="C">
      <formula>NOT(ISERROR(SEARCH("C",AP165)))</formula>
    </cfRule>
  </conditionalFormatting>
  <conditionalFormatting sqref="AP165:AV165">
    <cfRule type="cellIs" dxfId="1463" priority="2693" operator="equal">
      <formula>"EXT"</formula>
    </cfRule>
    <cfRule type="containsText" dxfId="1462" priority="2694" operator="containsText" text="EXT">
      <formula>NOT(ISERROR(SEARCH("EXT",AP165)))</formula>
    </cfRule>
    <cfRule type="containsText" dxfId="1461" priority="2695" operator="containsText" text="O">
      <formula>NOT(ISERROR(SEARCH("O",AP165)))</formula>
    </cfRule>
  </conditionalFormatting>
  <conditionalFormatting sqref="AP166:AV166">
    <cfRule type="cellIs" dxfId="1460" priority="2692" operator="equal">
      <formula>"V"</formula>
    </cfRule>
  </conditionalFormatting>
  <conditionalFormatting sqref="AP166:AV166">
    <cfRule type="containsText" dxfId="1459" priority="2690" operator="containsText" text="E">
      <formula>NOT(ISERROR(SEARCH("E",AP166)))</formula>
    </cfRule>
    <cfRule type="containsText" dxfId="1458" priority="2691" operator="containsText" text="C">
      <formula>NOT(ISERROR(SEARCH("C",AP166)))</formula>
    </cfRule>
  </conditionalFormatting>
  <conditionalFormatting sqref="AP166:AV166">
    <cfRule type="cellIs" dxfId="1457" priority="2687" operator="equal">
      <formula>"EXT"</formula>
    </cfRule>
    <cfRule type="containsText" dxfId="1456" priority="2688" operator="containsText" text="EXT">
      <formula>NOT(ISERROR(SEARCH("EXT",AP166)))</formula>
    </cfRule>
    <cfRule type="containsText" dxfId="1455" priority="2689" operator="containsText" text="O">
      <formula>NOT(ISERROR(SEARCH("O",AP166)))</formula>
    </cfRule>
  </conditionalFormatting>
  <conditionalFormatting sqref="AP167:AV167">
    <cfRule type="cellIs" dxfId="1454" priority="2686" operator="equal">
      <formula>"V"</formula>
    </cfRule>
  </conditionalFormatting>
  <conditionalFormatting sqref="AP167:AV167">
    <cfRule type="containsText" dxfId="1453" priority="2684" operator="containsText" text="E">
      <formula>NOT(ISERROR(SEARCH("E",AP167)))</formula>
    </cfRule>
    <cfRule type="containsText" dxfId="1452" priority="2685" operator="containsText" text="C">
      <formula>NOT(ISERROR(SEARCH("C",AP167)))</formula>
    </cfRule>
  </conditionalFormatting>
  <conditionalFormatting sqref="AP167:AV167">
    <cfRule type="cellIs" dxfId="1451" priority="2681" operator="equal">
      <formula>"EXT"</formula>
    </cfRule>
    <cfRule type="containsText" dxfId="1450" priority="2682" operator="containsText" text="EXT">
      <formula>NOT(ISERROR(SEARCH("EXT",AP167)))</formula>
    </cfRule>
    <cfRule type="containsText" dxfId="1449" priority="2683" operator="containsText" text="O">
      <formula>NOT(ISERROR(SEARCH("O",AP167)))</formula>
    </cfRule>
  </conditionalFormatting>
  <conditionalFormatting sqref="AP168:AV168">
    <cfRule type="cellIs" dxfId="1448" priority="2680" operator="equal">
      <formula>"V"</formula>
    </cfRule>
  </conditionalFormatting>
  <conditionalFormatting sqref="AP168:AV168">
    <cfRule type="containsText" dxfId="1447" priority="2678" operator="containsText" text="E">
      <formula>NOT(ISERROR(SEARCH("E",AP168)))</formula>
    </cfRule>
    <cfRule type="containsText" dxfId="1446" priority="2679" operator="containsText" text="C">
      <formula>NOT(ISERROR(SEARCH("C",AP168)))</formula>
    </cfRule>
  </conditionalFormatting>
  <conditionalFormatting sqref="AP168:AV168">
    <cfRule type="cellIs" dxfId="1445" priority="2675" operator="equal">
      <formula>"EXT"</formula>
    </cfRule>
    <cfRule type="containsText" dxfId="1444" priority="2676" operator="containsText" text="EXT">
      <formula>NOT(ISERROR(SEARCH("EXT",AP168)))</formula>
    </cfRule>
    <cfRule type="containsText" dxfId="1443" priority="2677" operator="containsText" text="O">
      <formula>NOT(ISERROR(SEARCH("O",AP168)))</formula>
    </cfRule>
  </conditionalFormatting>
  <conditionalFormatting sqref="AP169:AV169">
    <cfRule type="cellIs" dxfId="1442" priority="2674" operator="equal">
      <formula>"V"</formula>
    </cfRule>
  </conditionalFormatting>
  <conditionalFormatting sqref="AP169:AV169">
    <cfRule type="containsText" dxfId="1441" priority="2672" operator="containsText" text="E">
      <formula>NOT(ISERROR(SEARCH("E",AP169)))</formula>
    </cfRule>
    <cfRule type="containsText" dxfId="1440" priority="2673" operator="containsText" text="C">
      <formula>NOT(ISERROR(SEARCH("C",AP169)))</formula>
    </cfRule>
  </conditionalFormatting>
  <conditionalFormatting sqref="AP169:AV169">
    <cfRule type="cellIs" dxfId="1439" priority="2669" operator="equal">
      <formula>"EXT"</formula>
    </cfRule>
    <cfRule type="containsText" dxfId="1438" priority="2670" operator="containsText" text="EXT">
      <formula>NOT(ISERROR(SEARCH("EXT",AP169)))</formula>
    </cfRule>
    <cfRule type="containsText" dxfId="1437" priority="2671" operator="containsText" text="O">
      <formula>NOT(ISERROR(SEARCH("O",AP169)))</formula>
    </cfRule>
  </conditionalFormatting>
  <conditionalFormatting sqref="AP183:AV183">
    <cfRule type="cellIs" dxfId="1436" priority="2668" operator="equal">
      <formula>"V"</formula>
    </cfRule>
  </conditionalFormatting>
  <conditionalFormatting sqref="AP183:AV183">
    <cfRule type="containsText" dxfId="1435" priority="2666" operator="containsText" text="E">
      <formula>NOT(ISERROR(SEARCH("E",AP183)))</formula>
    </cfRule>
    <cfRule type="containsText" dxfId="1434" priority="2667" operator="containsText" text="C">
      <formula>NOT(ISERROR(SEARCH("C",AP183)))</formula>
    </cfRule>
  </conditionalFormatting>
  <conditionalFormatting sqref="AP183:AV183">
    <cfRule type="cellIs" dxfId="1433" priority="2663" operator="equal">
      <formula>"EXT"</formula>
    </cfRule>
    <cfRule type="containsText" dxfId="1432" priority="2664" operator="containsText" text="EXT">
      <formula>NOT(ISERROR(SEARCH("EXT",AP183)))</formula>
    </cfRule>
    <cfRule type="containsText" dxfId="1431" priority="2665" operator="containsText" text="O">
      <formula>NOT(ISERROR(SEARCH("O",AP183)))</formula>
    </cfRule>
  </conditionalFormatting>
  <conditionalFormatting sqref="AP197:AS197 AU197:AV197">
    <cfRule type="cellIs" dxfId="1430" priority="2662" operator="equal">
      <formula>"V"</formula>
    </cfRule>
  </conditionalFormatting>
  <conditionalFormatting sqref="AP197:AS197 AU197:AV197">
    <cfRule type="containsText" dxfId="1429" priority="2660" operator="containsText" text="E">
      <formula>NOT(ISERROR(SEARCH("E",AP197)))</formula>
    </cfRule>
    <cfRule type="containsText" dxfId="1428" priority="2661" operator="containsText" text="C">
      <formula>NOT(ISERROR(SEARCH("C",AP197)))</formula>
    </cfRule>
  </conditionalFormatting>
  <conditionalFormatting sqref="AP197:AS197 AU197:AV197">
    <cfRule type="cellIs" dxfId="1427" priority="2657" operator="equal">
      <formula>"EXT"</formula>
    </cfRule>
    <cfRule type="containsText" dxfId="1426" priority="2658" operator="containsText" text="EXT">
      <formula>NOT(ISERROR(SEARCH("EXT",AP197)))</formula>
    </cfRule>
    <cfRule type="containsText" dxfId="1425" priority="2659" operator="containsText" text="O">
      <formula>NOT(ISERROR(SEARCH("O",AP197)))</formula>
    </cfRule>
  </conditionalFormatting>
  <conditionalFormatting sqref="AP117:AV117">
    <cfRule type="cellIs" dxfId="1424" priority="2656" operator="equal">
      <formula>"V"</formula>
    </cfRule>
  </conditionalFormatting>
  <conditionalFormatting sqref="AP117:AV117">
    <cfRule type="containsText" dxfId="1423" priority="2654" operator="containsText" text="E">
      <formula>NOT(ISERROR(SEARCH("E",AP117)))</formula>
    </cfRule>
    <cfRule type="containsText" dxfId="1422" priority="2655" operator="containsText" text="C">
      <formula>NOT(ISERROR(SEARCH("C",AP117)))</formula>
    </cfRule>
  </conditionalFormatting>
  <conditionalFormatting sqref="AP117:AV117">
    <cfRule type="cellIs" dxfId="1421" priority="2651" operator="equal">
      <formula>"EXT"</formula>
    </cfRule>
    <cfRule type="containsText" dxfId="1420" priority="2652" operator="containsText" text="EXT">
      <formula>NOT(ISERROR(SEARCH("EXT",AP117)))</formula>
    </cfRule>
    <cfRule type="containsText" dxfId="1419" priority="2653" operator="containsText" text="O">
      <formula>NOT(ISERROR(SEARCH("O",AP117)))</formula>
    </cfRule>
  </conditionalFormatting>
  <conditionalFormatting sqref="AP116:AV116">
    <cfRule type="cellIs" dxfId="1418" priority="2650" operator="equal">
      <formula>"V"</formula>
    </cfRule>
  </conditionalFormatting>
  <conditionalFormatting sqref="AP116:AV116">
    <cfRule type="containsText" dxfId="1417" priority="2648" operator="containsText" text="E">
      <formula>NOT(ISERROR(SEARCH("E",AP116)))</formula>
    </cfRule>
    <cfRule type="containsText" dxfId="1416" priority="2649" operator="containsText" text="C">
      <formula>NOT(ISERROR(SEARCH("C",AP116)))</formula>
    </cfRule>
  </conditionalFormatting>
  <conditionalFormatting sqref="AP116:AV116">
    <cfRule type="cellIs" dxfId="1415" priority="2645" operator="equal">
      <formula>"EXT"</formula>
    </cfRule>
    <cfRule type="containsText" dxfId="1414" priority="2646" operator="containsText" text="EXT">
      <formula>NOT(ISERROR(SEARCH("EXT",AP116)))</formula>
    </cfRule>
    <cfRule type="containsText" dxfId="1413" priority="2647" operator="containsText" text="O">
      <formula>NOT(ISERROR(SEARCH("O",AP116)))</formula>
    </cfRule>
  </conditionalFormatting>
  <conditionalFormatting sqref="AP115:AV115">
    <cfRule type="cellIs" dxfId="1412" priority="2644" operator="equal">
      <formula>"V"</formula>
    </cfRule>
  </conditionalFormatting>
  <conditionalFormatting sqref="AP115:AV115">
    <cfRule type="containsText" dxfId="1411" priority="2642" operator="containsText" text="E">
      <formula>NOT(ISERROR(SEARCH("E",AP115)))</formula>
    </cfRule>
    <cfRule type="containsText" dxfId="1410" priority="2643" operator="containsText" text="C">
      <formula>NOT(ISERROR(SEARCH("C",AP115)))</formula>
    </cfRule>
  </conditionalFormatting>
  <conditionalFormatting sqref="AP115:AV115">
    <cfRule type="cellIs" dxfId="1409" priority="2639" operator="equal">
      <formula>"EXT"</formula>
    </cfRule>
    <cfRule type="containsText" dxfId="1408" priority="2640" operator="containsText" text="EXT">
      <formula>NOT(ISERROR(SEARCH("EXT",AP115)))</formula>
    </cfRule>
    <cfRule type="containsText" dxfId="1407" priority="2641" operator="containsText" text="O">
      <formula>NOT(ISERROR(SEARCH("O",AP115)))</formula>
    </cfRule>
  </conditionalFormatting>
  <conditionalFormatting sqref="AP114:AV114">
    <cfRule type="cellIs" dxfId="1406" priority="2638" operator="equal">
      <formula>"V"</formula>
    </cfRule>
  </conditionalFormatting>
  <conditionalFormatting sqref="AP114:AV114">
    <cfRule type="containsText" dxfId="1405" priority="2636" operator="containsText" text="E">
      <formula>NOT(ISERROR(SEARCH("E",AP114)))</formula>
    </cfRule>
    <cfRule type="containsText" dxfId="1404" priority="2637" operator="containsText" text="C">
      <formula>NOT(ISERROR(SEARCH("C",AP114)))</formula>
    </cfRule>
  </conditionalFormatting>
  <conditionalFormatting sqref="AP114:AV114">
    <cfRule type="cellIs" dxfId="1403" priority="2633" operator="equal">
      <formula>"EXT"</formula>
    </cfRule>
    <cfRule type="containsText" dxfId="1402" priority="2634" operator="containsText" text="EXT">
      <formula>NOT(ISERROR(SEARCH("EXT",AP114)))</formula>
    </cfRule>
    <cfRule type="containsText" dxfId="1401" priority="2635" operator="containsText" text="O">
      <formula>NOT(ISERROR(SEARCH("O",AP114)))</formula>
    </cfRule>
  </conditionalFormatting>
  <conditionalFormatting sqref="AP112:AV112">
    <cfRule type="cellIs" dxfId="1400" priority="2632" operator="equal">
      <formula>"V"</formula>
    </cfRule>
  </conditionalFormatting>
  <conditionalFormatting sqref="AP112:AV112">
    <cfRule type="containsText" dxfId="1399" priority="2630" operator="containsText" text="E">
      <formula>NOT(ISERROR(SEARCH("E",AP112)))</formula>
    </cfRule>
    <cfRule type="containsText" dxfId="1398" priority="2631" operator="containsText" text="C">
      <formula>NOT(ISERROR(SEARCH("C",AP112)))</formula>
    </cfRule>
  </conditionalFormatting>
  <conditionalFormatting sqref="AP112:AV112">
    <cfRule type="cellIs" dxfId="1397" priority="2627" operator="equal">
      <formula>"EXT"</formula>
    </cfRule>
    <cfRule type="containsText" dxfId="1396" priority="2628" operator="containsText" text="EXT">
      <formula>NOT(ISERROR(SEARCH("EXT",AP112)))</formula>
    </cfRule>
    <cfRule type="containsText" dxfId="1395" priority="2629" operator="containsText" text="O">
      <formula>NOT(ISERROR(SEARCH("O",AP112)))</formula>
    </cfRule>
  </conditionalFormatting>
  <conditionalFormatting sqref="AP16:AV16">
    <cfRule type="containsText" dxfId="1394" priority="2624" operator="containsText" text="E">
      <formula>NOT(ISERROR(SEARCH("E",AP16)))</formula>
    </cfRule>
    <cfRule type="containsText" dxfId="1393" priority="2625" operator="containsText" text="C">
      <formula>NOT(ISERROR(SEARCH("C",AP16)))</formula>
    </cfRule>
    <cfRule type="cellIs" dxfId="1392" priority="2626" operator="equal">
      <formula>"V"</formula>
    </cfRule>
  </conditionalFormatting>
  <conditionalFormatting sqref="AP16:AV16">
    <cfRule type="cellIs" dxfId="1391" priority="2621" operator="equal">
      <formula>"EXT"</formula>
    </cfRule>
    <cfRule type="containsText" dxfId="1390" priority="2622" operator="containsText" text="EXT">
      <formula>NOT(ISERROR(SEARCH("EXT",AP16)))</formula>
    </cfRule>
    <cfRule type="containsText" dxfId="1389" priority="2623" operator="containsText" text="O">
      <formula>NOT(ISERROR(SEARCH("O",AP16)))</formula>
    </cfRule>
  </conditionalFormatting>
  <conditionalFormatting sqref="AP224:AV224">
    <cfRule type="containsText" dxfId="1388" priority="2618" operator="containsText" text="E">
      <formula>NOT(ISERROR(SEARCH("E",AP224)))</formula>
    </cfRule>
    <cfRule type="containsText" dxfId="1387" priority="2619" operator="containsText" text="C">
      <formula>NOT(ISERROR(SEARCH("C",AP224)))</formula>
    </cfRule>
    <cfRule type="cellIs" dxfId="1386" priority="2620" operator="equal">
      <formula>"V"</formula>
    </cfRule>
  </conditionalFormatting>
  <conditionalFormatting sqref="AP224:AV224">
    <cfRule type="cellIs" dxfId="1385" priority="2615" operator="equal">
      <formula>"EXT"</formula>
    </cfRule>
    <cfRule type="containsText" dxfId="1384" priority="2616" operator="containsText" text="EXT">
      <formula>NOT(ISERROR(SEARCH("EXT",AP224)))</formula>
    </cfRule>
    <cfRule type="containsText" dxfId="1383" priority="2617" operator="containsText" text="O">
      <formula>NOT(ISERROR(SEARCH("O",AP224)))</formula>
    </cfRule>
  </conditionalFormatting>
  <conditionalFormatting sqref="AP15">
    <cfRule type="containsText" dxfId="1382" priority="2612" operator="containsText" text="E">
      <formula>NOT(ISERROR(SEARCH("E",AP15)))</formula>
    </cfRule>
    <cfRule type="containsText" dxfId="1381" priority="2613" operator="containsText" text="C">
      <formula>NOT(ISERROR(SEARCH("C",AP15)))</formula>
    </cfRule>
    <cfRule type="cellIs" dxfId="1380" priority="2614" operator="equal">
      <formula>"V"</formula>
    </cfRule>
  </conditionalFormatting>
  <conditionalFormatting sqref="AP15">
    <cfRule type="cellIs" dxfId="1379" priority="2609" operator="equal">
      <formula>"EXT"</formula>
    </cfRule>
    <cfRule type="containsText" dxfId="1378" priority="2610" operator="containsText" text="EXT">
      <formula>NOT(ISERROR(SEARCH("EXT",AP15)))</formula>
    </cfRule>
    <cfRule type="containsText" dxfId="1377" priority="2611" operator="containsText" text="O">
      <formula>NOT(ISERROR(SEARCH("O",AP15)))</formula>
    </cfRule>
  </conditionalFormatting>
  <conditionalFormatting sqref="AP37:AV37">
    <cfRule type="containsText" dxfId="1376" priority="2606" operator="containsText" text="E">
      <formula>NOT(ISERROR(SEARCH("E",AP37)))</formula>
    </cfRule>
    <cfRule type="containsText" dxfId="1375" priority="2607" operator="containsText" text="C">
      <formula>NOT(ISERROR(SEARCH("C",AP37)))</formula>
    </cfRule>
    <cfRule type="cellIs" dxfId="1374" priority="2608" operator="equal">
      <formula>"V"</formula>
    </cfRule>
  </conditionalFormatting>
  <conditionalFormatting sqref="AP37:AV37">
    <cfRule type="cellIs" dxfId="1373" priority="2603" operator="equal">
      <formula>"EXT"</formula>
    </cfRule>
    <cfRule type="containsText" dxfId="1372" priority="2604" operator="containsText" text="EXT">
      <formula>NOT(ISERROR(SEARCH("EXT",AP37)))</formula>
    </cfRule>
    <cfRule type="containsText" dxfId="1371" priority="2605" operator="containsText" text="O">
      <formula>NOT(ISERROR(SEARCH("O",AP37)))</formula>
    </cfRule>
  </conditionalFormatting>
  <conditionalFormatting sqref="AP55:AV55">
    <cfRule type="containsText" dxfId="1370" priority="2600" operator="containsText" text="E">
      <formula>NOT(ISERROR(SEARCH("E",AP55)))</formula>
    </cfRule>
    <cfRule type="containsText" dxfId="1369" priority="2601" operator="containsText" text="C">
      <formula>NOT(ISERROR(SEARCH("C",AP55)))</formula>
    </cfRule>
    <cfRule type="cellIs" dxfId="1368" priority="2602" operator="equal">
      <formula>"V"</formula>
    </cfRule>
  </conditionalFormatting>
  <conditionalFormatting sqref="AP55:AV55">
    <cfRule type="cellIs" dxfId="1367" priority="2597" operator="equal">
      <formula>"EXT"</formula>
    </cfRule>
    <cfRule type="containsText" dxfId="1366" priority="2598" operator="containsText" text="EXT">
      <formula>NOT(ISERROR(SEARCH("EXT",AP55)))</formula>
    </cfRule>
    <cfRule type="containsText" dxfId="1365" priority="2599" operator="containsText" text="O">
      <formula>NOT(ISERROR(SEARCH("O",AP55)))</formula>
    </cfRule>
  </conditionalFormatting>
  <conditionalFormatting sqref="AP101:AV101">
    <cfRule type="cellIs" dxfId="1364" priority="2596" operator="equal">
      <formula>"V"</formula>
    </cfRule>
  </conditionalFormatting>
  <conditionalFormatting sqref="AP101:AV101">
    <cfRule type="containsText" dxfId="1363" priority="2594" operator="containsText" text="E">
      <formula>NOT(ISERROR(SEARCH("E",AP101)))</formula>
    </cfRule>
    <cfRule type="containsText" dxfId="1362" priority="2595" operator="containsText" text="C">
      <formula>NOT(ISERROR(SEARCH("C",AP101)))</formula>
    </cfRule>
  </conditionalFormatting>
  <conditionalFormatting sqref="AP101:AV101">
    <cfRule type="cellIs" dxfId="1361" priority="2591" operator="equal">
      <formula>"EXT"</formula>
    </cfRule>
    <cfRule type="containsText" dxfId="1360" priority="2592" operator="containsText" text="EXT">
      <formula>NOT(ISERROR(SEARCH("EXT",AP101)))</formula>
    </cfRule>
    <cfRule type="containsText" dxfId="1359" priority="2593" operator="containsText" text="O">
      <formula>NOT(ISERROR(SEARCH("O",AP101)))</formula>
    </cfRule>
  </conditionalFormatting>
  <conditionalFormatting sqref="AP102:AV102">
    <cfRule type="cellIs" dxfId="1358" priority="2590" operator="equal">
      <formula>"V"</formula>
    </cfRule>
  </conditionalFormatting>
  <conditionalFormatting sqref="AP102:AV102">
    <cfRule type="containsText" dxfId="1357" priority="2588" operator="containsText" text="E">
      <formula>NOT(ISERROR(SEARCH("E",AP102)))</formula>
    </cfRule>
    <cfRule type="containsText" dxfId="1356" priority="2589" operator="containsText" text="C">
      <formula>NOT(ISERROR(SEARCH("C",AP102)))</formula>
    </cfRule>
  </conditionalFormatting>
  <conditionalFormatting sqref="AP102:AV102">
    <cfRule type="cellIs" dxfId="1355" priority="2585" operator="equal">
      <formula>"EXT"</formula>
    </cfRule>
    <cfRule type="containsText" dxfId="1354" priority="2586" operator="containsText" text="EXT">
      <formula>NOT(ISERROR(SEARCH("EXT",AP102)))</formula>
    </cfRule>
    <cfRule type="containsText" dxfId="1353" priority="2587" operator="containsText" text="O">
      <formula>NOT(ISERROR(SEARCH("O",AP102)))</formula>
    </cfRule>
  </conditionalFormatting>
  <conditionalFormatting sqref="AP104:AV104">
    <cfRule type="cellIs" dxfId="1352" priority="2584" operator="equal">
      <formula>"V"</formula>
    </cfRule>
  </conditionalFormatting>
  <conditionalFormatting sqref="AP104:AV104">
    <cfRule type="containsText" dxfId="1351" priority="2582" operator="containsText" text="E">
      <formula>NOT(ISERROR(SEARCH("E",AP104)))</formula>
    </cfRule>
    <cfRule type="containsText" dxfId="1350" priority="2583" operator="containsText" text="C">
      <formula>NOT(ISERROR(SEARCH("C",AP104)))</formula>
    </cfRule>
  </conditionalFormatting>
  <conditionalFormatting sqref="AP104:AV104">
    <cfRule type="cellIs" dxfId="1349" priority="2579" operator="equal">
      <formula>"EXT"</formula>
    </cfRule>
    <cfRule type="containsText" dxfId="1348" priority="2580" operator="containsText" text="EXT">
      <formula>NOT(ISERROR(SEARCH("EXT",AP104)))</formula>
    </cfRule>
    <cfRule type="containsText" dxfId="1347" priority="2581" operator="containsText" text="O">
      <formula>NOT(ISERROR(SEARCH("O",AP104)))</formula>
    </cfRule>
  </conditionalFormatting>
  <conditionalFormatting sqref="AP136:AV136">
    <cfRule type="cellIs" dxfId="1346" priority="2578" operator="equal">
      <formula>"V"</formula>
    </cfRule>
  </conditionalFormatting>
  <conditionalFormatting sqref="AP136:AV136">
    <cfRule type="containsText" dxfId="1345" priority="2576" operator="containsText" text="E">
      <formula>NOT(ISERROR(SEARCH("E",AP136)))</formula>
    </cfRule>
    <cfRule type="containsText" dxfId="1344" priority="2577" operator="containsText" text="C">
      <formula>NOT(ISERROR(SEARCH("C",AP136)))</formula>
    </cfRule>
  </conditionalFormatting>
  <conditionalFormatting sqref="AP136:AV136">
    <cfRule type="cellIs" dxfId="1343" priority="2573" operator="equal">
      <formula>"EXT"</formula>
    </cfRule>
    <cfRule type="containsText" dxfId="1342" priority="2574" operator="containsText" text="EXT">
      <formula>NOT(ISERROR(SEARCH("EXT",AP136)))</formula>
    </cfRule>
    <cfRule type="containsText" dxfId="1341" priority="2575" operator="containsText" text="O">
      <formula>NOT(ISERROR(SEARCH("O",AP136)))</formula>
    </cfRule>
  </conditionalFormatting>
  <conditionalFormatting sqref="AP138:AV138">
    <cfRule type="cellIs" dxfId="1340" priority="2572" operator="equal">
      <formula>"V"</formula>
    </cfRule>
  </conditionalFormatting>
  <conditionalFormatting sqref="AP138:AV138">
    <cfRule type="containsText" dxfId="1339" priority="2570" operator="containsText" text="E">
      <formula>NOT(ISERROR(SEARCH("E",AP138)))</formula>
    </cfRule>
    <cfRule type="containsText" dxfId="1338" priority="2571" operator="containsText" text="C">
      <formula>NOT(ISERROR(SEARCH("C",AP138)))</formula>
    </cfRule>
  </conditionalFormatting>
  <conditionalFormatting sqref="AP138:AV138">
    <cfRule type="cellIs" dxfId="1337" priority="2567" operator="equal">
      <formula>"EXT"</formula>
    </cfRule>
    <cfRule type="containsText" dxfId="1336" priority="2568" operator="containsText" text="EXT">
      <formula>NOT(ISERROR(SEARCH("EXT",AP138)))</formula>
    </cfRule>
    <cfRule type="containsText" dxfId="1335" priority="2569" operator="containsText" text="O">
      <formula>NOT(ISERROR(SEARCH("O",AP138)))</formula>
    </cfRule>
  </conditionalFormatting>
  <conditionalFormatting sqref="AP140:AV140">
    <cfRule type="cellIs" dxfId="1334" priority="2566" operator="equal">
      <formula>"V"</formula>
    </cfRule>
  </conditionalFormatting>
  <conditionalFormatting sqref="AP140:AV140">
    <cfRule type="containsText" dxfId="1333" priority="2564" operator="containsText" text="E">
      <formula>NOT(ISERROR(SEARCH("E",AP140)))</formula>
    </cfRule>
    <cfRule type="containsText" dxfId="1332" priority="2565" operator="containsText" text="C">
      <formula>NOT(ISERROR(SEARCH("C",AP140)))</formula>
    </cfRule>
  </conditionalFormatting>
  <conditionalFormatting sqref="AP140:AV140">
    <cfRule type="cellIs" dxfId="1331" priority="2561" operator="equal">
      <formula>"EXT"</formula>
    </cfRule>
    <cfRule type="containsText" dxfId="1330" priority="2562" operator="containsText" text="EXT">
      <formula>NOT(ISERROR(SEARCH("EXT",AP140)))</formula>
    </cfRule>
    <cfRule type="containsText" dxfId="1329" priority="2563" operator="containsText" text="O">
      <formula>NOT(ISERROR(SEARCH("O",AP140)))</formula>
    </cfRule>
  </conditionalFormatting>
  <conditionalFormatting sqref="AP144:AV144">
    <cfRule type="cellIs" dxfId="1328" priority="2560" operator="equal">
      <formula>"V"</formula>
    </cfRule>
  </conditionalFormatting>
  <conditionalFormatting sqref="AP144:AV144">
    <cfRule type="containsText" dxfId="1327" priority="2558" operator="containsText" text="E">
      <formula>NOT(ISERROR(SEARCH("E",AP144)))</formula>
    </cfRule>
    <cfRule type="containsText" dxfId="1326" priority="2559" operator="containsText" text="C">
      <formula>NOT(ISERROR(SEARCH("C",AP144)))</formula>
    </cfRule>
  </conditionalFormatting>
  <conditionalFormatting sqref="AP144:AV144">
    <cfRule type="cellIs" dxfId="1325" priority="2555" operator="equal">
      <formula>"EXT"</formula>
    </cfRule>
    <cfRule type="containsText" dxfId="1324" priority="2556" operator="containsText" text="EXT">
      <formula>NOT(ISERROR(SEARCH("EXT",AP144)))</formula>
    </cfRule>
    <cfRule type="containsText" dxfId="1323" priority="2557" operator="containsText" text="O">
      <formula>NOT(ISERROR(SEARCH("O",AP144)))</formula>
    </cfRule>
  </conditionalFormatting>
  <conditionalFormatting sqref="AP145:AV145">
    <cfRule type="cellIs" dxfId="1322" priority="2554" operator="equal">
      <formula>"V"</formula>
    </cfRule>
  </conditionalFormatting>
  <conditionalFormatting sqref="AP145:AV145">
    <cfRule type="containsText" dxfId="1321" priority="2552" operator="containsText" text="E">
      <formula>NOT(ISERROR(SEARCH("E",AP145)))</formula>
    </cfRule>
    <cfRule type="containsText" dxfId="1320" priority="2553" operator="containsText" text="C">
      <formula>NOT(ISERROR(SEARCH("C",AP145)))</formula>
    </cfRule>
  </conditionalFormatting>
  <conditionalFormatting sqref="AP145:AV145">
    <cfRule type="cellIs" dxfId="1319" priority="2549" operator="equal">
      <formula>"EXT"</formula>
    </cfRule>
    <cfRule type="containsText" dxfId="1318" priority="2550" operator="containsText" text="EXT">
      <formula>NOT(ISERROR(SEARCH("EXT",AP145)))</formula>
    </cfRule>
    <cfRule type="containsText" dxfId="1317" priority="2551" operator="containsText" text="O">
      <formula>NOT(ISERROR(SEARCH("O",AP145)))</formula>
    </cfRule>
  </conditionalFormatting>
  <conditionalFormatting sqref="AP148:AV148">
    <cfRule type="cellIs" dxfId="1316" priority="2548" operator="equal">
      <formula>"V"</formula>
    </cfRule>
  </conditionalFormatting>
  <conditionalFormatting sqref="AP148:AV148">
    <cfRule type="containsText" dxfId="1315" priority="2546" operator="containsText" text="E">
      <formula>NOT(ISERROR(SEARCH("E",AP148)))</formula>
    </cfRule>
    <cfRule type="containsText" dxfId="1314" priority="2547" operator="containsText" text="C">
      <formula>NOT(ISERROR(SEARCH("C",AP148)))</formula>
    </cfRule>
  </conditionalFormatting>
  <conditionalFormatting sqref="AP148:AV148">
    <cfRule type="cellIs" dxfId="1313" priority="2543" operator="equal">
      <formula>"EXT"</formula>
    </cfRule>
    <cfRule type="containsText" dxfId="1312" priority="2544" operator="containsText" text="EXT">
      <formula>NOT(ISERROR(SEARCH("EXT",AP148)))</formula>
    </cfRule>
    <cfRule type="containsText" dxfId="1311" priority="2545" operator="containsText" text="O">
      <formula>NOT(ISERROR(SEARCH("O",AP148)))</formula>
    </cfRule>
  </conditionalFormatting>
  <conditionalFormatting sqref="AP150:AV150">
    <cfRule type="cellIs" dxfId="1310" priority="2542" operator="equal">
      <formula>"V"</formula>
    </cfRule>
  </conditionalFormatting>
  <conditionalFormatting sqref="AP150:AV150">
    <cfRule type="containsText" dxfId="1309" priority="2540" operator="containsText" text="E">
      <formula>NOT(ISERROR(SEARCH("E",AP150)))</formula>
    </cfRule>
    <cfRule type="containsText" dxfId="1308" priority="2541" operator="containsText" text="C">
      <formula>NOT(ISERROR(SEARCH("C",AP150)))</formula>
    </cfRule>
  </conditionalFormatting>
  <conditionalFormatting sqref="AP150:AV150">
    <cfRule type="cellIs" dxfId="1307" priority="2537" operator="equal">
      <formula>"EXT"</formula>
    </cfRule>
    <cfRule type="containsText" dxfId="1306" priority="2538" operator="containsText" text="EXT">
      <formula>NOT(ISERROR(SEARCH("EXT",AP150)))</formula>
    </cfRule>
    <cfRule type="containsText" dxfId="1305" priority="2539" operator="containsText" text="O">
      <formula>NOT(ISERROR(SEARCH("O",AP150)))</formula>
    </cfRule>
  </conditionalFormatting>
  <conditionalFormatting sqref="AP141:AV141">
    <cfRule type="cellIs" dxfId="1304" priority="2536" operator="equal">
      <formula>"V"</formula>
    </cfRule>
  </conditionalFormatting>
  <conditionalFormatting sqref="AP141:AV141">
    <cfRule type="containsText" dxfId="1303" priority="2534" operator="containsText" text="E">
      <formula>NOT(ISERROR(SEARCH("E",AP141)))</formula>
    </cfRule>
    <cfRule type="containsText" dxfId="1302" priority="2535" operator="containsText" text="C">
      <formula>NOT(ISERROR(SEARCH("C",AP141)))</formula>
    </cfRule>
  </conditionalFormatting>
  <conditionalFormatting sqref="AP141:AV141">
    <cfRule type="cellIs" dxfId="1301" priority="2531" operator="equal">
      <formula>"EXT"</formula>
    </cfRule>
    <cfRule type="containsText" dxfId="1300" priority="2532" operator="containsText" text="EXT">
      <formula>NOT(ISERROR(SEARCH("EXT",AP141)))</formula>
    </cfRule>
    <cfRule type="containsText" dxfId="1299" priority="2533" operator="containsText" text="O">
      <formula>NOT(ISERROR(SEARCH("O",AP141)))</formula>
    </cfRule>
  </conditionalFormatting>
  <conditionalFormatting sqref="AP146:AV146">
    <cfRule type="cellIs" dxfId="1298" priority="2530" operator="equal">
      <formula>"V"</formula>
    </cfRule>
  </conditionalFormatting>
  <conditionalFormatting sqref="AP146:AV146">
    <cfRule type="containsText" dxfId="1297" priority="2528" operator="containsText" text="E">
      <formula>NOT(ISERROR(SEARCH("E",AP146)))</formula>
    </cfRule>
    <cfRule type="containsText" dxfId="1296" priority="2529" operator="containsText" text="C">
      <formula>NOT(ISERROR(SEARCH("C",AP146)))</formula>
    </cfRule>
  </conditionalFormatting>
  <conditionalFormatting sqref="AP146:AV146">
    <cfRule type="cellIs" dxfId="1295" priority="2525" operator="equal">
      <formula>"EXT"</formula>
    </cfRule>
    <cfRule type="containsText" dxfId="1294" priority="2526" operator="containsText" text="EXT">
      <formula>NOT(ISERROR(SEARCH("EXT",AP146)))</formula>
    </cfRule>
    <cfRule type="containsText" dxfId="1293" priority="2527" operator="containsText" text="O">
      <formula>NOT(ISERROR(SEARCH("O",AP146)))</formula>
    </cfRule>
  </conditionalFormatting>
  <conditionalFormatting sqref="AP159:AV159">
    <cfRule type="containsText" dxfId="1292" priority="2522" operator="containsText" text="E">
      <formula>NOT(ISERROR(SEARCH("E",AP159)))</formula>
    </cfRule>
    <cfRule type="containsText" dxfId="1291" priority="2523" operator="containsText" text="C">
      <formula>NOT(ISERROR(SEARCH("C",AP159)))</formula>
    </cfRule>
    <cfRule type="cellIs" dxfId="1290" priority="2524" operator="equal">
      <formula>"V"</formula>
    </cfRule>
  </conditionalFormatting>
  <conditionalFormatting sqref="AP159:AV159">
    <cfRule type="cellIs" dxfId="1289" priority="2519" operator="equal">
      <formula>"EXT"</formula>
    </cfRule>
    <cfRule type="containsText" dxfId="1288" priority="2520" operator="containsText" text="EXT">
      <formula>NOT(ISERROR(SEARCH("EXT",AP159)))</formula>
    </cfRule>
    <cfRule type="containsText" dxfId="1287" priority="2521" operator="containsText" text="O">
      <formula>NOT(ISERROR(SEARCH("O",AP159)))</formula>
    </cfRule>
  </conditionalFormatting>
  <conditionalFormatting sqref="AV348:AV352 AV332:AV333 AV330 AV323:AV328 AV314:AV316 AV309 AV304:AV306 AV260:AV262 AV252 AV248:AV250 AV245 AV231:AV240 AV228 AV221 AV218:AV219 AV214 AV211 AV198:AV199 AV190:AV191 AV187 AV184:AV185 AV177:AV178 AV171:AV172 AV163:AV164 AV160:AV161 AV151:AV156 AV147 AV143 AV137 AV129:AV131 AV127 AV118:AV120 AV113 AV105:AV111 AV103 AV92:AV97 AV66:AV90 AV63:AV64 AV56:AV60 AV38:AV53 AV36 AV33:AV34 AV20 AV18 AV257:AV258 AV285:AV296 AV277 AV300:AV302 AV242:AV243 AV355:AV360 AV123:AV125 AV407:AV411 AV413:AV438 AV194:AV196 AV201:AV208 AV362:AV405">
    <cfRule type="containsText" dxfId="1286" priority="2498" operator="containsText" text="E">
      <formula>NOT(ISERROR(SEARCH("E",AV18)))</formula>
    </cfRule>
    <cfRule type="containsText" dxfId="1285" priority="2499" operator="containsText" text="C">
      <formula>NOT(ISERROR(SEARCH("C",AV18)))</formula>
    </cfRule>
    <cfRule type="cellIs" dxfId="1284" priority="2500" operator="equal">
      <formula>"V"</formula>
    </cfRule>
  </conditionalFormatting>
  <conditionalFormatting sqref="AV348:AV352 AV332:AV333 AV330 AV323:AV328 AV314:AV316 AV309 AV304:AV306 AV260:AV262 AV252 AV248:AV250 AV245 AV231:AV240 AV228 AV221 AV218:AV219 AV214 AV211 AV198:AV199 AV190:AV191 AV187 AV184:AV185 AV177:AV178 AV171:AV172 AV163:AV164 AV160:AV161 AV151:AV156 AV147 AV143 AV137 AV129:AV131 AV127 AV118:AV120 AV113 AV105:AV111 AV103 AV92:AV97 AV66:AV90 AV63:AV64 AV56:AV60 AV38:AV53 AV36 AV33:AV34 AV20 AV18 AV257:AV258 AV285:AV296 AV277 AV300:AV302 AV242:AV243 AV355:AV360 AV123:AV125 AV407:AV411 AV413:AV438 AV194:AV196 AV201:AV208 AV362:AV405">
    <cfRule type="cellIs" dxfId="1283" priority="2495" operator="equal">
      <formula>"EXT"</formula>
    </cfRule>
    <cfRule type="containsText" dxfId="1282" priority="2496" operator="containsText" text="EXT">
      <formula>NOT(ISERROR(SEARCH("EXT",AV18)))</formula>
    </cfRule>
    <cfRule type="containsText" dxfId="1281" priority="2497" operator="containsText" text="O">
      <formula>NOT(ISERROR(SEARCH("O",AV18)))</formula>
    </cfRule>
  </conditionalFormatting>
  <conditionalFormatting sqref="AU348:AU352 AU332:AU333 AU330 AU323:AU328 AU314:AU316 AU311 AU309 AU304:AU306 AU300:AU302 AU260:AU262 AU252 AU248:AU250 AU245 AU231:AU240 AU228 AU221 AU218:AU219 AU214 AU211 AU198:AU199 AU190:AU191 AU187 AU184:AU185 AU177:AU178 AU171:AU172 AU163:AU164 AU160:AU161 AU151:AU156 AU147 AU143 AU137 AU129:AU131 AU127 AU118:AU120 AU113 AU105:AU111 AU103 AU92:AU97 AU66:AU90 AU63:AU64 AU56:AU60 AU38:AU53 AU36 AU33:AU34 AU20 AU18 AU257:AU258 AU285:AU296 AU277 AU242:AU243 AU413:AU435 AU123:AU125 AU407:AU411 AU437:AU438 AU194:AU196 AU201:AU208 AU355:AU405">
    <cfRule type="containsText" dxfId="1280" priority="2504" operator="containsText" text="E">
      <formula>NOT(ISERROR(SEARCH("E",AU18)))</formula>
    </cfRule>
    <cfRule type="containsText" dxfId="1279" priority="2505" operator="containsText" text="C">
      <formula>NOT(ISERROR(SEARCH("C",AU18)))</formula>
    </cfRule>
    <cfRule type="cellIs" dxfId="1278" priority="2506" operator="equal">
      <formula>"V"</formula>
    </cfRule>
  </conditionalFormatting>
  <conditionalFormatting sqref="AU348:AU352 AU332:AU333 AU330 AU323:AU328 AU314:AU316 AU311 AU309 AU304:AU306 AU300:AU302 AU260:AU262 AU252 AU248:AU250 AU245 AU231:AU240 AU228 AU221 AU218:AU219 AU214 AU211 AU198:AU199 AU190:AU191 AU187 AU184:AU185 AU177:AU178 AU171:AU172 AU163:AU164 AU160:AU161 AU151:AU156 AU147 AU143 AU137 AU129:AU131 AU127 AU118:AU120 AU113 AU105:AU111 AU103 AU92:AU97 AU66:AU90 AU63:AU64 AU56:AU60 AU38:AU53 AU36 AU33:AU34 AU20 AU18 AU257:AU258 AU285:AU296 AU277 AU242:AU243 AU413:AU435 AU123:AU125 AU407:AU411 AU437:AU438 AU194:AU196 AU201:AU208 AU355:AU405">
    <cfRule type="cellIs" dxfId="1277" priority="2501" operator="equal">
      <formula>"EXT"</formula>
    </cfRule>
    <cfRule type="containsText" dxfId="1276" priority="2502" operator="containsText" text="EXT">
      <formula>NOT(ISERROR(SEARCH("EXT",AU18)))</formula>
    </cfRule>
    <cfRule type="containsText" dxfId="1275" priority="2503" operator="containsText" text="O">
      <formula>NOT(ISERROR(SEARCH("O",AU18)))</formula>
    </cfRule>
  </conditionalFormatting>
  <conditionalFormatting sqref="AV253:AV256">
    <cfRule type="containsText" dxfId="1274" priority="2480" operator="containsText" text="E">
      <formula>NOT(ISERROR(SEARCH("E",AV253)))</formula>
    </cfRule>
    <cfRule type="containsText" dxfId="1273" priority="2481" operator="containsText" text="C">
      <formula>NOT(ISERROR(SEARCH("C",AV253)))</formula>
    </cfRule>
    <cfRule type="cellIs" dxfId="1272" priority="2482" operator="equal">
      <formula>"V"</formula>
    </cfRule>
  </conditionalFormatting>
  <conditionalFormatting sqref="AV253:AV256">
    <cfRule type="cellIs" dxfId="1271" priority="2477" operator="equal">
      <formula>"EXT"</formula>
    </cfRule>
    <cfRule type="containsText" dxfId="1270" priority="2478" operator="containsText" text="EXT">
      <formula>NOT(ISERROR(SEARCH("EXT",AV253)))</formula>
    </cfRule>
    <cfRule type="containsText" dxfId="1269" priority="2479" operator="containsText" text="O">
      <formula>NOT(ISERROR(SEARCH("O",AV253)))</formula>
    </cfRule>
  </conditionalFormatting>
  <conditionalFormatting sqref="AU253:AU256">
    <cfRule type="containsText" dxfId="1268" priority="2486" operator="containsText" text="E">
      <formula>NOT(ISERROR(SEARCH("E",AU253)))</formula>
    </cfRule>
    <cfRule type="containsText" dxfId="1267" priority="2487" operator="containsText" text="C">
      <formula>NOT(ISERROR(SEARCH("C",AU253)))</formula>
    </cfRule>
    <cfRule type="cellIs" dxfId="1266" priority="2488" operator="equal">
      <formula>"V"</formula>
    </cfRule>
  </conditionalFormatting>
  <conditionalFormatting sqref="AU253:AU256">
    <cfRule type="cellIs" dxfId="1265" priority="2483" operator="equal">
      <formula>"EXT"</formula>
    </cfRule>
    <cfRule type="containsText" dxfId="1264" priority="2484" operator="containsText" text="EXT">
      <formula>NOT(ISERROR(SEARCH("EXT",AU253)))</formula>
    </cfRule>
    <cfRule type="containsText" dxfId="1263" priority="2485" operator="containsText" text="O">
      <formula>NOT(ISERROR(SEARCH("O",AU253)))</formula>
    </cfRule>
  </conditionalFormatting>
  <conditionalFormatting sqref="AP20">
    <cfRule type="containsText" dxfId="1262" priority="2474" operator="containsText" text="E">
      <formula>NOT(ISERROR(SEARCH("E",AP20)))</formula>
    </cfRule>
    <cfRule type="containsText" dxfId="1261" priority="2475" operator="containsText" text="C">
      <formula>NOT(ISERROR(SEARCH("C",AP20)))</formula>
    </cfRule>
  </conditionalFormatting>
  <conditionalFormatting sqref="AP20">
    <cfRule type="cellIs" dxfId="1260" priority="2471" operator="equal">
      <formula>"EXT"</formula>
    </cfRule>
    <cfRule type="containsText" dxfId="1259" priority="2472" operator="containsText" text="EXT">
      <formula>NOT(ISERROR(SEARCH("EXT",AP20)))</formula>
    </cfRule>
    <cfRule type="containsText" dxfId="1258" priority="2473" operator="containsText" text="O">
      <formula>NOT(ISERROR(SEARCH("O",AP20)))</formula>
    </cfRule>
  </conditionalFormatting>
  <conditionalFormatting sqref="AP20">
    <cfRule type="cellIs" dxfId="1257" priority="2476" operator="equal">
      <formula>"V"</formula>
    </cfRule>
  </conditionalFormatting>
  <conditionalFormatting sqref="AW218">
    <cfRule type="cellIs" dxfId="1256" priority="2452" operator="equal">
      <formula>"V"</formula>
    </cfRule>
  </conditionalFormatting>
  <conditionalFormatting sqref="AW218">
    <cfRule type="containsText" dxfId="1255" priority="2450" operator="containsText" text="E">
      <formula>NOT(ISERROR(SEARCH("E",AW218)))</formula>
    </cfRule>
    <cfRule type="containsText" dxfId="1254" priority="2451" operator="containsText" text="C">
      <formula>NOT(ISERROR(SEARCH("C",AW218)))</formula>
    </cfRule>
  </conditionalFormatting>
  <conditionalFormatting sqref="AW218">
    <cfRule type="cellIs" dxfId="1253" priority="2447" operator="equal">
      <formula>"EXT"</formula>
    </cfRule>
    <cfRule type="containsText" dxfId="1252" priority="2448" operator="containsText" text="EXT">
      <formula>NOT(ISERROR(SEARCH("EXT",AW218)))</formula>
    </cfRule>
    <cfRule type="containsText" dxfId="1251" priority="2449" operator="containsText" text="O">
      <formula>NOT(ISERROR(SEARCH("O",AW218)))</formula>
    </cfRule>
  </conditionalFormatting>
  <conditionalFormatting sqref="AW219">
    <cfRule type="cellIs" dxfId="1250" priority="2446" operator="equal">
      <formula>"V"</formula>
    </cfRule>
  </conditionalFormatting>
  <conditionalFormatting sqref="AW219">
    <cfRule type="containsText" dxfId="1249" priority="2444" operator="containsText" text="E">
      <formula>NOT(ISERROR(SEARCH("E",AW219)))</formula>
    </cfRule>
    <cfRule type="containsText" dxfId="1248" priority="2445" operator="containsText" text="C">
      <formula>NOT(ISERROR(SEARCH("C",AW219)))</formula>
    </cfRule>
  </conditionalFormatting>
  <conditionalFormatting sqref="AW219">
    <cfRule type="cellIs" dxfId="1247" priority="2441" operator="equal">
      <formula>"EXT"</formula>
    </cfRule>
    <cfRule type="containsText" dxfId="1246" priority="2442" operator="containsText" text="EXT">
      <formula>NOT(ISERROR(SEARCH("EXT",AW219)))</formula>
    </cfRule>
    <cfRule type="containsText" dxfId="1245" priority="2443" operator="containsText" text="O">
      <formula>NOT(ISERROR(SEARCH("O",AW219)))</formula>
    </cfRule>
  </conditionalFormatting>
  <conditionalFormatting sqref="AP218">
    <cfRule type="cellIs" dxfId="1244" priority="2428" operator="equal">
      <formula>"V"</formula>
    </cfRule>
  </conditionalFormatting>
  <conditionalFormatting sqref="AP218">
    <cfRule type="containsText" dxfId="1243" priority="2426" operator="containsText" text="E">
      <formula>NOT(ISERROR(SEARCH("E",AP218)))</formula>
    </cfRule>
    <cfRule type="containsText" dxfId="1242" priority="2427" operator="containsText" text="C">
      <formula>NOT(ISERROR(SEARCH("C",AP218)))</formula>
    </cfRule>
  </conditionalFormatting>
  <conditionalFormatting sqref="AP218">
    <cfRule type="cellIs" dxfId="1241" priority="2423" operator="equal">
      <formula>"EXT"</formula>
    </cfRule>
    <cfRule type="containsText" dxfId="1240" priority="2424" operator="containsText" text="EXT">
      <formula>NOT(ISERROR(SEARCH("EXT",AP218)))</formula>
    </cfRule>
    <cfRule type="containsText" dxfId="1239" priority="2425" operator="containsText" text="O">
      <formula>NOT(ISERROR(SEARCH("O",AP218)))</formula>
    </cfRule>
  </conditionalFormatting>
  <conditionalFormatting sqref="AP219">
    <cfRule type="cellIs" dxfId="1238" priority="2422" operator="equal">
      <formula>"V"</formula>
    </cfRule>
  </conditionalFormatting>
  <conditionalFormatting sqref="AP219">
    <cfRule type="containsText" dxfId="1237" priority="2420" operator="containsText" text="E">
      <formula>NOT(ISERROR(SEARCH("E",AP219)))</formula>
    </cfRule>
    <cfRule type="containsText" dxfId="1236" priority="2421" operator="containsText" text="C">
      <formula>NOT(ISERROR(SEARCH("C",AP219)))</formula>
    </cfRule>
  </conditionalFormatting>
  <conditionalFormatting sqref="AP219">
    <cfRule type="cellIs" dxfId="1235" priority="2417" operator="equal">
      <formula>"EXT"</formula>
    </cfRule>
    <cfRule type="containsText" dxfId="1234" priority="2418" operator="containsText" text="EXT">
      <formula>NOT(ISERROR(SEARCH("EXT",AP219)))</formula>
    </cfRule>
    <cfRule type="containsText" dxfId="1233" priority="2419" operator="containsText" text="O">
      <formula>NOT(ISERROR(SEARCH("O",AP219)))</formula>
    </cfRule>
  </conditionalFormatting>
  <conditionalFormatting sqref="AV361">
    <cfRule type="containsText" dxfId="1232" priority="2414" operator="containsText" text="E">
      <formula>NOT(ISERROR(SEARCH("E",AV361)))</formula>
    </cfRule>
    <cfRule type="containsText" dxfId="1231" priority="2415" operator="containsText" text="C">
      <formula>NOT(ISERROR(SEARCH("C",AV361)))</formula>
    </cfRule>
    <cfRule type="cellIs" dxfId="1230" priority="2416" operator="equal">
      <formula>"V"</formula>
    </cfRule>
  </conditionalFormatting>
  <conditionalFormatting sqref="AV361">
    <cfRule type="cellIs" dxfId="1229" priority="2411" operator="equal">
      <formula>"EXT"</formula>
    </cfRule>
    <cfRule type="containsText" dxfId="1228" priority="2412" operator="containsText" text="EXT">
      <formula>NOT(ISERROR(SEARCH("EXT",AV361)))</formula>
    </cfRule>
    <cfRule type="containsText" dxfId="1227" priority="2413" operator="containsText" text="O">
      <formula>NOT(ISERROR(SEARCH("O",AV361)))</formula>
    </cfRule>
  </conditionalFormatting>
  <conditionalFormatting sqref="AV139">
    <cfRule type="containsText" dxfId="1226" priority="2402" operator="containsText" text="E">
      <formula>NOT(ISERROR(SEARCH("E",AV139)))</formula>
    </cfRule>
    <cfRule type="containsText" dxfId="1225" priority="2403" operator="containsText" text="C">
      <formula>NOT(ISERROR(SEARCH("C",AV139)))</formula>
    </cfRule>
    <cfRule type="cellIs" dxfId="1224" priority="2404" operator="equal">
      <formula>"V"</formula>
    </cfRule>
  </conditionalFormatting>
  <conditionalFormatting sqref="AV139">
    <cfRule type="cellIs" dxfId="1223" priority="2399" operator="equal">
      <formula>"EXT"</formula>
    </cfRule>
    <cfRule type="containsText" dxfId="1222" priority="2400" operator="containsText" text="EXT">
      <formula>NOT(ISERROR(SEARCH("EXT",AV139)))</formula>
    </cfRule>
    <cfRule type="containsText" dxfId="1221" priority="2401" operator="containsText" text="O">
      <formula>NOT(ISERROR(SEARCH("O",AV139)))</formula>
    </cfRule>
  </conditionalFormatting>
  <conditionalFormatting sqref="AU139">
    <cfRule type="containsText" dxfId="1220" priority="2408" operator="containsText" text="E">
      <formula>NOT(ISERROR(SEARCH("E",AU139)))</formula>
    </cfRule>
    <cfRule type="containsText" dxfId="1219" priority="2409" operator="containsText" text="C">
      <formula>NOT(ISERROR(SEARCH("C",AU139)))</formula>
    </cfRule>
    <cfRule type="cellIs" dxfId="1218" priority="2410" operator="equal">
      <formula>"V"</formula>
    </cfRule>
  </conditionalFormatting>
  <conditionalFormatting sqref="AU139">
    <cfRule type="cellIs" dxfId="1217" priority="2405" operator="equal">
      <formula>"EXT"</formula>
    </cfRule>
    <cfRule type="containsText" dxfId="1216" priority="2406" operator="containsText" text="EXT">
      <formula>NOT(ISERROR(SEARCH("EXT",AU139)))</formula>
    </cfRule>
    <cfRule type="containsText" dxfId="1215" priority="2407" operator="containsText" text="O">
      <formula>NOT(ISERROR(SEARCH("O",AU139)))</formula>
    </cfRule>
  </conditionalFormatting>
  <conditionalFormatting sqref="AP185">
    <cfRule type="cellIs" dxfId="1214" priority="2398" operator="equal">
      <formula>"V"</formula>
    </cfRule>
  </conditionalFormatting>
  <conditionalFormatting sqref="AP185">
    <cfRule type="containsText" dxfId="1213" priority="2396" operator="containsText" text="E">
      <formula>NOT(ISERROR(SEARCH("E",AP185)))</formula>
    </cfRule>
    <cfRule type="containsText" dxfId="1212" priority="2397" operator="containsText" text="C">
      <formula>NOT(ISERROR(SEARCH("C",AP185)))</formula>
    </cfRule>
  </conditionalFormatting>
  <conditionalFormatting sqref="AP185">
    <cfRule type="cellIs" dxfId="1211" priority="2393" operator="equal">
      <formula>"EXT"</formula>
    </cfRule>
    <cfRule type="containsText" dxfId="1210" priority="2394" operator="containsText" text="EXT">
      <formula>NOT(ISERROR(SEARCH("EXT",AP185)))</formula>
    </cfRule>
    <cfRule type="containsText" dxfId="1209" priority="2395" operator="containsText" text="O">
      <formula>NOT(ISERROR(SEARCH("O",AP185)))</formula>
    </cfRule>
  </conditionalFormatting>
  <conditionalFormatting sqref="AS185">
    <cfRule type="cellIs" dxfId="1208" priority="2392" operator="equal">
      <formula>"V"</formula>
    </cfRule>
  </conditionalFormatting>
  <conditionalFormatting sqref="AS185">
    <cfRule type="containsText" dxfId="1207" priority="2390" operator="containsText" text="E">
      <formula>NOT(ISERROR(SEARCH("E",AS185)))</formula>
    </cfRule>
    <cfRule type="containsText" dxfId="1206" priority="2391" operator="containsText" text="C">
      <formula>NOT(ISERROR(SEARCH("C",AS185)))</formula>
    </cfRule>
  </conditionalFormatting>
  <conditionalFormatting sqref="AS185">
    <cfRule type="cellIs" dxfId="1205" priority="2387" operator="equal">
      <formula>"EXT"</formula>
    </cfRule>
    <cfRule type="containsText" dxfId="1204" priority="2388" operator="containsText" text="EXT">
      <formula>NOT(ISERROR(SEARCH("EXT",AS185)))</formula>
    </cfRule>
    <cfRule type="containsText" dxfId="1203" priority="2389" operator="containsText" text="O">
      <formula>NOT(ISERROR(SEARCH("O",AS185)))</formula>
    </cfRule>
  </conditionalFormatting>
  <conditionalFormatting sqref="AS187">
    <cfRule type="cellIs" dxfId="1202" priority="2386" operator="equal">
      <formula>"V"</formula>
    </cfRule>
  </conditionalFormatting>
  <conditionalFormatting sqref="AS187">
    <cfRule type="containsText" dxfId="1201" priority="2384" operator="containsText" text="E">
      <formula>NOT(ISERROR(SEARCH("E",AS187)))</formula>
    </cfRule>
    <cfRule type="containsText" dxfId="1200" priority="2385" operator="containsText" text="C">
      <formula>NOT(ISERROR(SEARCH("C",AS187)))</formula>
    </cfRule>
  </conditionalFormatting>
  <conditionalFormatting sqref="AS187">
    <cfRule type="cellIs" dxfId="1199" priority="2381" operator="equal">
      <formula>"EXT"</formula>
    </cfRule>
    <cfRule type="containsText" dxfId="1198" priority="2382" operator="containsText" text="EXT">
      <formula>NOT(ISERROR(SEARCH("EXT",AS187)))</formula>
    </cfRule>
    <cfRule type="containsText" dxfId="1197" priority="2383" operator="containsText" text="O">
      <formula>NOT(ISERROR(SEARCH("O",AS187)))</formula>
    </cfRule>
  </conditionalFormatting>
  <conditionalFormatting sqref="AS190">
    <cfRule type="cellIs" dxfId="1196" priority="2380" operator="equal">
      <formula>"V"</formula>
    </cfRule>
  </conditionalFormatting>
  <conditionalFormatting sqref="AS190">
    <cfRule type="containsText" dxfId="1195" priority="2378" operator="containsText" text="E">
      <formula>NOT(ISERROR(SEARCH("E",AS190)))</formula>
    </cfRule>
    <cfRule type="containsText" dxfId="1194" priority="2379" operator="containsText" text="C">
      <formula>NOT(ISERROR(SEARCH("C",AS190)))</formula>
    </cfRule>
  </conditionalFormatting>
  <conditionalFormatting sqref="AS190">
    <cfRule type="cellIs" dxfId="1193" priority="2375" operator="equal">
      <formula>"EXT"</formula>
    </cfRule>
    <cfRule type="containsText" dxfId="1192" priority="2376" operator="containsText" text="EXT">
      <formula>NOT(ISERROR(SEARCH("EXT",AS190)))</formula>
    </cfRule>
    <cfRule type="containsText" dxfId="1191" priority="2377" operator="containsText" text="O">
      <formula>NOT(ISERROR(SEARCH("O",AS190)))</formula>
    </cfRule>
  </conditionalFormatting>
  <conditionalFormatting sqref="AU14:AU15">
    <cfRule type="containsText" dxfId="1190" priority="2372" operator="containsText" text="E">
      <formula>NOT(ISERROR(SEARCH("E",AU14)))</formula>
    </cfRule>
    <cfRule type="containsText" dxfId="1189" priority="2373" operator="containsText" text="C">
      <formula>NOT(ISERROR(SEARCH("C",AU14)))</formula>
    </cfRule>
    <cfRule type="cellIs" dxfId="1188" priority="2374" operator="equal">
      <formula>"V"</formula>
    </cfRule>
  </conditionalFormatting>
  <conditionalFormatting sqref="AU14:AU15">
    <cfRule type="cellIs" dxfId="1187" priority="2369" operator="equal">
      <formula>"EXT"</formula>
    </cfRule>
    <cfRule type="containsText" dxfId="1186" priority="2370" operator="containsText" text="EXT">
      <formula>NOT(ISERROR(SEARCH("EXT",AU14)))</formula>
    </cfRule>
    <cfRule type="containsText" dxfId="1185" priority="2371" operator="containsText" text="O">
      <formula>NOT(ISERROR(SEARCH("O",AU14)))</formula>
    </cfRule>
  </conditionalFormatting>
  <conditionalFormatting sqref="AV14:AV15">
    <cfRule type="containsText" dxfId="1184" priority="2366" operator="containsText" text="E">
      <formula>NOT(ISERROR(SEARCH("E",AV14)))</formula>
    </cfRule>
    <cfRule type="containsText" dxfId="1183" priority="2367" operator="containsText" text="C">
      <formula>NOT(ISERROR(SEARCH("C",AV14)))</formula>
    </cfRule>
    <cfRule type="cellIs" dxfId="1182" priority="2368" operator="equal">
      <formula>"V"</formula>
    </cfRule>
  </conditionalFormatting>
  <conditionalFormatting sqref="AV14:AV15">
    <cfRule type="cellIs" dxfId="1181" priority="2363" operator="equal">
      <formula>"EXT"</formula>
    </cfRule>
    <cfRule type="containsText" dxfId="1180" priority="2364" operator="containsText" text="EXT">
      <formula>NOT(ISERROR(SEARCH("EXT",AV14)))</formula>
    </cfRule>
    <cfRule type="containsText" dxfId="1179" priority="2365" operator="containsText" text="O">
      <formula>NOT(ISERROR(SEARCH("O",AV14)))</formula>
    </cfRule>
  </conditionalFormatting>
  <conditionalFormatting sqref="AU317:AU319">
    <cfRule type="containsText" dxfId="1178" priority="2361" operator="containsText" text="C,O">
      <formula>NOT(ISERROR(SEARCH("C,O",AU317)))</formula>
    </cfRule>
  </conditionalFormatting>
  <conditionalFormatting sqref="AU317:AV317">
    <cfRule type="containsText" dxfId="1177" priority="2359" operator="containsText" text="E">
      <formula>NOT(ISERROR(SEARCH("E",AU317)))</formula>
    </cfRule>
    <cfRule type="containsText" dxfId="1176" priority="2360" operator="containsText" text="C">
      <formula>NOT(ISERROR(SEARCH("C",AU317)))</formula>
    </cfRule>
    <cfRule type="cellIs" dxfId="1175" priority="2362" operator="equal">
      <formula>"V"</formula>
    </cfRule>
  </conditionalFormatting>
  <conditionalFormatting sqref="AV317:AV319">
    <cfRule type="cellIs" dxfId="1174" priority="2356" operator="equal">
      <formula>"EXT"</formula>
    </cfRule>
    <cfRule type="containsText" dxfId="1173" priority="2357" operator="containsText" text="EXT">
      <formula>NOT(ISERROR(SEARCH("EXT",AV317)))</formula>
    </cfRule>
    <cfRule type="containsText" dxfId="1172" priority="2358" operator="containsText" text="O">
      <formula>NOT(ISERROR(SEARCH("O",AV317)))</formula>
    </cfRule>
  </conditionalFormatting>
  <conditionalFormatting sqref="AU318:AV318">
    <cfRule type="containsText" dxfId="1171" priority="2353" operator="containsText" text="E">
      <formula>NOT(ISERROR(SEARCH("E",AU318)))</formula>
    </cfRule>
    <cfRule type="containsText" dxfId="1170" priority="2354" operator="containsText" text="C">
      <formula>NOT(ISERROR(SEARCH("C",AU318)))</formula>
    </cfRule>
    <cfRule type="cellIs" dxfId="1169" priority="2355" operator="equal">
      <formula>"V"</formula>
    </cfRule>
  </conditionalFormatting>
  <conditionalFormatting sqref="AU319:AV319">
    <cfRule type="containsText" dxfId="1168" priority="2350" operator="containsText" text="E">
      <formula>NOT(ISERROR(SEARCH("E",AU319)))</formula>
    </cfRule>
    <cfRule type="containsText" dxfId="1167" priority="2351" operator="containsText" text="C">
      <formula>NOT(ISERROR(SEARCH("C",AU319)))</formula>
    </cfRule>
    <cfRule type="cellIs" dxfId="1166" priority="2352" operator="equal">
      <formula>"V"</formula>
    </cfRule>
  </conditionalFormatting>
  <conditionalFormatting sqref="AU230">
    <cfRule type="containsText" dxfId="1165" priority="2348" operator="containsText" text="C,O">
      <formula>NOT(ISERROR(SEARCH("C,O",AU230)))</formula>
    </cfRule>
  </conditionalFormatting>
  <conditionalFormatting sqref="AU230:AV230">
    <cfRule type="containsText" dxfId="1164" priority="2346" operator="containsText" text="E">
      <formula>NOT(ISERROR(SEARCH("E",AU230)))</formula>
    </cfRule>
    <cfRule type="containsText" dxfId="1163" priority="2347" operator="containsText" text="C">
      <formula>NOT(ISERROR(SEARCH("C",AU230)))</formula>
    </cfRule>
    <cfRule type="cellIs" dxfId="1162" priority="2349" operator="equal">
      <formula>"V"</formula>
    </cfRule>
  </conditionalFormatting>
  <conditionalFormatting sqref="AV230">
    <cfRule type="cellIs" dxfId="1161" priority="2343" operator="equal">
      <formula>"EXT"</formula>
    </cfRule>
    <cfRule type="containsText" dxfId="1160" priority="2344" operator="containsText" text="EXT">
      <formula>NOT(ISERROR(SEARCH("EXT",AV230)))</formula>
    </cfRule>
    <cfRule type="containsText" dxfId="1159" priority="2345" operator="containsText" text="O">
      <formula>NOT(ISERROR(SEARCH("O",AV230)))</formula>
    </cfRule>
  </conditionalFormatting>
  <conditionalFormatting sqref="AU54">
    <cfRule type="containsText" dxfId="1158" priority="2341" operator="containsText" text="C,O">
      <formula>NOT(ISERROR(SEARCH("C,O",AU54)))</formula>
    </cfRule>
  </conditionalFormatting>
  <conditionalFormatting sqref="AU54:AV54">
    <cfRule type="containsText" dxfId="1157" priority="2339" operator="containsText" text="E">
      <formula>NOT(ISERROR(SEARCH("E",AU54)))</formula>
    </cfRule>
    <cfRule type="containsText" dxfId="1156" priority="2340" operator="containsText" text="C">
      <formula>NOT(ISERROR(SEARCH("C",AU54)))</formula>
    </cfRule>
    <cfRule type="cellIs" dxfId="1155" priority="2342" operator="equal">
      <formula>"V"</formula>
    </cfRule>
  </conditionalFormatting>
  <conditionalFormatting sqref="AV54">
    <cfRule type="cellIs" dxfId="1154" priority="2336" operator="equal">
      <formula>"EXT"</formula>
    </cfRule>
    <cfRule type="containsText" dxfId="1153" priority="2337" operator="containsText" text="EXT">
      <formula>NOT(ISERROR(SEARCH("EXT",AV54)))</formula>
    </cfRule>
    <cfRule type="containsText" dxfId="1152" priority="2338" operator="containsText" text="O">
      <formula>NOT(ISERROR(SEARCH("O",AV54)))</formula>
    </cfRule>
  </conditionalFormatting>
  <conditionalFormatting sqref="AP122">
    <cfRule type="cellIs" dxfId="1151" priority="2335" operator="equal">
      <formula>"V"</formula>
    </cfRule>
  </conditionalFormatting>
  <conditionalFormatting sqref="AP122">
    <cfRule type="containsText" dxfId="1150" priority="2333" operator="containsText" text="E">
      <formula>NOT(ISERROR(SEARCH("E",AP122)))</formula>
    </cfRule>
    <cfRule type="containsText" dxfId="1149" priority="2334" operator="containsText" text="C">
      <formula>NOT(ISERROR(SEARCH("C",AP122)))</formula>
    </cfRule>
  </conditionalFormatting>
  <conditionalFormatting sqref="AP122">
    <cfRule type="cellIs" dxfId="1148" priority="2330" operator="equal">
      <formula>"EXT"</formula>
    </cfRule>
    <cfRule type="containsText" dxfId="1147" priority="2331" operator="containsText" text="EXT">
      <formula>NOT(ISERROR(SEARCH("EXT",AP122)))</formula>
    </cfRule>
    <cfRule type="containsText" dxfId="1146" priority="2332" operator="containsText" text="O">
      <formula>NOT(ISERROR(SEARCH("O",AP122)))</formula>
    </cfRule>
  </conditionalFormatting>
  <conditionalFormatting sqref="AS121">
    <cfRule type="cellIs" dxfId="1145" priority="2323" operator="equal">
      <formula>"V"</formula>
    </cfRule>
  </conditionalFormatting>
  <conditionalFormatting sqref="AS121">
    <cfRule type="containsText" dxfId="1144" priority="2321" operator="containsText" text="E">
      <formula>NOT(ISERROR(SEARCH("E",AS121)))</formula>
    </cfRule>
    <cfRule type="containsText" dxfId="1143" priority="2322" operator="containsText" text="C">
      <formula>NOT(ISERROR(SEARCH("C",AS121)))</formula>
    </cfRule>
  </conditionalFormatting>
  <conditionalFormatting sqref="AS121">
    <cfRule type="cellIs" dxfId="1142" priority="2318" operator="equal">
      <formula>"EXT"</formula>
    </cfRule>
    <cfRule type="containsText" dxfId="1141" priority="2319" operator="containsText" text="EXT">
      <formula>NOT(ISERROR(SEARCH("EXT",AS121)))</formula>
    </cfRule>
    <cfRule type="containsText" dxfId="1140" priority="2320" operator="containsText" text="O">
      <formula>NOT(ISERROR(SEARCH("O",AS121)))</formula>
    </cfRule>
  </conditionalFormatting>
  <conditionalFormatting sqref="AS122">
    <cfRule type="cellIs" dxfId="1139" priority="2317" operator="equal">
      <formula>"V"</formula>
    </cfRule>
  </conditionalFormatting>
  <conditionalFormatting sqref="AS122">
    <cfRule type="containsText" dxfId="1138" priority="2315" operator="containsText" text="E">
      <formula>NOT(ISERROR(SEARCH("E",AS122)))</formula>
    </cfRule>
    <cfRule type="containsText" dxfId="1137" priority="2316" operator="containsText" text="C">
      <formula>NOT(ISERROR(SEARCH("C",AS122)))</formula>
    </cfRule>
  </conditionalFormatting>
  <conditionalFormatting sqref="AS122">
    <cfRule type="cellIs" dxfId="1136" priority="2312" operator="equal">
      <formula>"EXT"</formula>
    </cfRule>
    <cfRule type="containsText" dxfId="1135" priority="2313" operator="containsText" text="EXT">
      <formula>NOT(ISERROR(SEARCH("EXT",AS122)))</formula>
    </cfRule>
    <cfRule type="containsText" dxfId="1134" priority="2314" operator="containsText" text="O">
      <formula>NOT(ISERROR(SEARCH("O",AS122)))</formula>
    </cfRule>
  </conditionalFormatting>
  <conditionalFormatting sqref="AU121:AV121">
    <cfRule type="cellIs" dxfId="1133" priority="2311" operator="equal">
      <formula>"V"</formula>
    </cfRule>
  </conditionalFormatting>
  <conditionalFormatting sqref="AU121:AV121">
    <cfRule type="containsText" dxfId="1132" priority="2309" operator="containsText" text="E">
      <formula>NOT(ISERROR(SEARCH("E",AU121)))</formula>
    </cfRule>
    <cfRule type="containsText" dxfId="1131" priority="2310" operator="containsText" text="C">
      <formula>NOT(ISERROR(SEARCH("C",AU121)))</formula>
    </cfRule>
  </conditionalFormatting>
  <conditionalFormatting sqref="AU121:AV121">
    <cfRule type="cellIs" dxfId="1130" priority="2306" operator="equal">
      <formula>"EXT"</formula>
    </cfRule>
    <cfRule type="containsText" dxfId="1129" priority="2307" operator="containsText" text="EXT">
      <formula>NOT(ISERROR(SEARCH("EXT",AU121)))</formula>
    </cfRule>
    <cfRule type="containsText" dxfId="1128" priority="2308" operator="containsText" text="O">
      <formula>NOT(ISERROR(SEARCH("O",AU121)))</formula>
    </cfRule>
  </conditionalFormatting>
  <conditionalFormatting sqref="AU122:AV122">
    <cfRule type="cellIs" dxfId="1127" priority="2305" operator="equal">
      <formula>"V"</formula>
    </cfRule>
  </conditionalFormatting>
  <conditionalFormatting sqref="AU122:AV122">
    <cfRule type="containsText" dxfId="1126" priority="2303" operator="containsText" text="E">
      <formula>NOT(ISERROR(SEARCH("E",AU122)))</formula>
    </cfRule>
    <cfRule type="containsText" dxfId="1125" priority="2304" operator="containsText" text="C">
      <formula>NOT(ISERROR(SEARCH("C",AU122)))</formula>
    </cfRule>
  </conditionalFormatting>
  <conditionalFormatting sqref="AU122:AV122">
    <cfRule type="cellIs" dxfId="1124" priority="2300" operator="equal">
      <formula>"EXT"</formula>
    </cfRule>
    <cfRule type="containsText" dxfId="1123" priority="2301" operator="containsText" text="EXT">
      <formula>NOT(ISERROR(SEARCH("EXT",AU122)))</formula>
    </cfRule>
    <cfRule type="containsText" dxfId="1122" priority="2302" operator="containsText" text="O">
      <formula>NOT(ISERROR(SEARCH("O",AU122)))</formula>
    </cfRule>
  </conditionalFormatting>
  <conditionalFormatting sqref="AT222">
    <cfRule type="cellIs" dxfId="1121" priority="2293" operator="equal">
      <formula>"V"</formula>
    </cfRule>
  </conditionalFormatting>
  <conditionalFormatting sqref="AT222">
    <cfRule type="containsText" dxfId="1120" priority="2291" operator="containsText" text="E">
      <formula>NOT(ISERROR(SEARCH("E",AT222)))</formula>
    </cfRule>
    <cfRule type="containsText" dxfId="1119" priority="2292" operator="containsText" text="C">
      <formula>NOT(ISERROR(SEARCH("C",AT222)))</formula>
    </cfRule>
  </conditionalFormatting>
  <conditionalFormatting sqref="AT222">
    <cfRule type="cellIs" dxfId="1118" priority="2288" operator="equal">
      <formula>"EXT"</formula>
    </cfRule>
    <cfRule type="containsText" dxfId="1117" priority="2289" operator="containsText" text="EXT">
      <formula>NOT(ISERROR(SEARCH("EXT",AT222)))</formula>
    </cfRule>
    <cfRule type="containsText" dxfId="1116" priority="2290" operator="containsText" text="O">
      <formula>NOT(ISERROR(SEARCH("O",AT222)))</formula>
    </cfRule>
  </conditionalFormatting>
  <conditionalFormatting sqref="AT188:AT189">
    <cfRule type="containsText" dxfId="1115" priority="2279" operator="containsText" text="E">
      <formula>NOT(ISERROR(SEARCH("E",AT188)))</formula>
    </cfRule>
    <cfRule type="containsText" dxfId="1114" priority="2280" operator="containsText" text="C">
      <formula>NOT(ISERROR(SEARCH("C",AT188)))</formula>
    </cfRule>
    <cfRule type="cellIs" dxfId="1113" priority="2281" operator="equal">
      <formula>"V"</formula>
    </cfRule>
  </conditionalFormatting>
  <conditionalFormatting sqref="AT188:AT189">
    <cfRule type="cellIs" dxfId="1112" priority="2276" operator="equal">
      <formula>"EXT"</formula>
    </cfRule>
    <cfRule type="containsText" dxfId="1111" priority="2277" operator="containsText" text="EXT">
      <formula>NOT(ISERROR(SEARCH("EXT",AT188)))</formula>
    </cfRule>
    <cfRule type="containsText" dxfId="1110" priority="2278" operator="containsText" text="O">
      <formula>NOT(ISERROR(SEARCH("O",AT188)))</formula>
    </cfRule>
  </conditionalFormatting>
  <conditionalFormatting sqref="AU406:AV406">
    <cfRule type="containsText" dxfId="1109" priority="2267" operator="containsText" text="E">
      <formula>NOT(ISERROR(SEARCH("E",AU406)))</formula>
    </cfRule>
    <cfRule type="containsText" dxfId="1108" priority="2268" operator="containsText" text="C">
      <formula>NOT(ISERROR(SEARCH("C",AU406)))</formula>
    </cfRule>
    <cfRule type="cellIs" dxfId="1107" priority="2269" operator="equal">
      <formula>"V"</formula>
    </cfRule>
  </conditionalFormatting>
  <conditionalFormatting sqref="AU406:AV406">
    <cfRule type="cellIs" dxfId="1106" priority="2264" operator="equal">
      <formula>"EXT"</formula>
    </cfRule>
    <cfRule type="containsText" dxfId="1105" priority="2265" operator="containsText" text="EXT">
      <formula>NOT(ISERROR(SEARCH("EXT",AU406)))</formula>
    </cfRule>
    <cfRule type="containsText" dxfId="1104" priority="2266" operator="containsText" text="O">
      <formula>NOT(ISERROR(SEARCH("O",AU406)))</formula>
    </cfRule>
  </conditionalFormatting>
  <conditionalFormatting sqref="AV311">
    <cfRule type="containsText" dxfId="1103" priority="2261" operator="containsText" text="E">
      <formula>NOT(ISERROR(SEARCH("E",AV311)))</formula>
    </cfRule>
    <cfRule type="containsText" dxfId="1102" priority="2262" operator="containsText" text="C">
      <formula>NOT(ISERROR(SEARCH("C",AV311)))</formula>
    </cfRule>
    <cfRule type="cellIs" dxfId="1101" priority="2263" operator="equal">
      <formula>"V"</formula>
    </cfRule>
  </conditionalFormatting>
  <conditionalFormatting sqref="AV311">
    <cfRule type="cellIs" dxfId="1100" priority="2258" operator="equal">
      <formula>"EXT"</formula>
    </cfRule>
    <cfRule type="containsText" dxfId="1099" priority="2259" operator="containsText" text="EXT">
      <formula>NOT(ISERROR(SEARCH("EXT",AV311)))</formula>
    </cfRule>
    <cfRule type="containsText" dxfId="1098" priority="2260" operator="containsText" text="O">
      <formula>NOT(ISERROR(SEARCH("O",AV311)))</formula>
    </cfRule>
  </conditionalFormatting>
  <conditionalFormatting sqref="AU436">
    <cfRule type="containsText" dxfId="1097" priority="2255" operator="containsText" text="E">
      <formula>NOT(ISERROR(SEARCH("E",AU436)))</formula>
    </cfRule>
    <cfRule type="containsText" dxfId="1096" priority="2256" operator="containsText" text="C">
      <formula>NOT(ISERROR(SEARCH("C",AU436)))</formula>
    </cfRule>
    <cfRule type="cellIs" dxfId="1095" priority="2257" operator="equal">
      <formula>"V"</formula>
    </cfRule>
  </conditionalFormatting>
  <conditionalFormatting sqref="AU436">
    <cfRule type="cellIs" dxfId="1094" priority="2252" operator="equal">
      <formula>"EXT"</formula>
    </cfRule>
    <cfRule type="containsText" dxfId="1093" priority="2253" operator="containsText" text="EXT">
      <formula>NOT(ISERROR(SEARCH("EXT",AU436)))</formula>
    </cfRule>
    <cfRule type="containsText" dxfId="1092" priority="2254" operator="containsText" text="O">
      <formula>NOT(ISERROR(SEARCH("O",AU436)))</formula>
    </cfRule>
  </conditionalFormatting>
  <conditionalFormatting sqref="AV192">
    <cfRule type="containsText" dxfId="1091" priority="2237" operator="containsText" text="E">
      <formula>NOT(ISERROR(SEARCH("E",AV192)))</formula>
    </cfRule>
    <cfRule type="containsText" dxfId="1090" priority="2238" operator="containsText" text="C">
      <formula>NOT(ISERROR(SEARCH("C",AV192)))</formula>
    </cfRule>
    <cfRule type="cellIs" dxfId="1089" priority="2239" operator="equal">
      <formula>"V"</formula>
    </cfRule>
  </conditionalFormatting>
  <conditionalFormatting sqref="AV192">
    <cfRule type="cellIs" dxfId="1088" priority="2234" operator="equal">
      <formula>"EXT"</formula>
    </cfRule>
    <cfRule type="containsText" dxfId="1087" priority="2235" operator="containsText" text="EXT">
      <formula>NOT(ISERROR(SEARCH("EXT",AV192)))</formula>
    </cfRule>
    <cfRule type="containsText" dxfId="1086" priority="2236" operator="containsText" text="O">
      <formula>NOT(ISERROR(SEARCH("O",AV192)))</formula>
    </cfRule>
  </conditionalFormatting>
  <conditionalFormatting sqref="AU192">
    <cfRule type="containsText" dxfId="1085" priority="2243" operator="containsText" text="E">
      <formula>NOT(ISERROR(SEARCH("E",AU192)))</formula>
    </cfRule>
    <cfRule type="containsText" dxfId="1084" priority="2244" operator="containsText" text="C">
      <formula>NOT(ISERROR(SEARCH("C",AU192)))</formula>
    </cfRule>
    <cfRule type="cellIs" dxfId="1083" priority="2245" operator="equal">
      <formula>"V"</formula>
    </cfRule>
  </conditionalFormatting>
  <conditionalFormatting sqref="AU192">
    <cfRule type="cellIs" dxfId="1082" priority="2240" operator="equal">
      <formula>"EXT"</formula>
    </cfRule>
    <cfRule type="containsText" dxfId="1081" priority="2241" operator="containsText" text="EXT">
      <formula>NOT(ISERROR(SEARCH("EXT",AU192)))</formula>
    </cfRule>
    <cfRule type="containsText" dxfId="1080" priority="2242" operator="containsText" text="O">
      <formula>NOT(ISERROR(SEARCH("O",AU192)))</formula>
    </cfRule>
  </conditionalFormatting>
  <conditionalFormatting sqref="AV193">
    <cfRule type="containsText" dxfId="1079" priority="2225" operator="containsText" text="E">
      <formula>NOT(ISERROR(SEARCH("E",AV193)))</formula>
    </cfRule>
    <cfRule type="containsText" dxfId="1078" priority="2226" operator="containsText" text="C">
      <formula>NOT(ISERROR(SEARCH("C",AV193)))</formula>
    </cfRule>
    <cfRule type="cellIs" dxfId="1077" priority="2227" operator="equal">
      <formula>"V"</formula>
    </cfRule>
  </conditionalFormatting>
  <conditionalFormatting sqref="AV193">
    <cfRule type="cellIs" dxfId="1076" priority="2222" operator="equal">
      <formula>"EXT"</formula>
    </cfRule>
    <cfRule type="containsText" dxfId="1075" priority="2223" operator="containsText" text="EXT">
      <formula>NOT(ISERROR(SEARCH("EXT",AV193)))</formula>
    </cfRule>
    <cfRule type="containsText" dxfId="1074" priority="2224" operator="containsText" text="O">
      <formula>NOT(ISERROR(SEARCH("O",AV193)))</formula>
    </cfRule>
  </conditionalFormatting>
  <conditionalFormatting sqref="AU193">
    <cfRule type="containsText" dxfId="1073" priority="2231" operator="containsText" text="E">
      <formula>NOT(ISERROR(SEARCH("E",AU193)))</formula>
    </cfRule>
    <cfRule type="containsText" dxfId="1072" priority="2232" operator="containsText" text="C">
      <formula>NOT(ISERROR(SEARCH("C",AU193)))</formula>
    </cfRule>
    <cfRule type="cellIs" dxfId="1071" priority="2233" operator="equal">
      <formula>"V"</formula>
    </cfRule>
  </conditionalFormatting>
  <conditionalFormatting sqref="AU193">
    <cfRule type="cellIs" dxfId="1070" priority="2228" operator="equal">
      <formula>"EXT"</formula>
    </cfRule>
    <cfRule type="containsText" dxfId="1069" priority="2229" operator="containsText" text="EXT">
      <formula>NOT(ISERROR(SEARCH("EXT",AU193)))</formula>
    </cfRule>
    <cfRule type="containsText" dxfId="1068" priority="2230" operator="containsText" text="O">
      <formula>NOT(ISERROR(SEARCH("O",AU193)))</formula>
    </cfRule>
  </conditionalFormatting>
  <conditionalFormatting sqref="AV200">
    <cfRule type="containsText" dxfId="1067" priority="2213" operator="containsText" text="E">
      <formula>NOT(ISERROR(SEARCH("E",AV200)))</formula>
    </cfRule>
    <cfRule type="containsText" dxfId="1066" priority="2214" operator="containsText" text="C">
      <formula>NOT(ISERROR(SEARCH("C",AV200)))</formula>
    </cfRule>
    <cfRule type="cellIs" dxfId="1065" priority="2215" operator="equal">
      <formula>"V"</formula>
    </cfRule>
  </conditionalFormatting>
  <conditionalFormatting sqref="AV200">
    <cfRule type="cellIs" dxfId="1064" priority="2210" operator="equal">
      <formula>"EXT"</formula>
    </cfRule>
    <cfRule type="containsText" dxfId="1063" priority="2211" operator="containsText" text="EXT">
      <formula>NOT(ISERROR(SEARCH("EXT",AV200)))</formula>
    </cfRule>
    <cfRule type="containsText" dxfId="1062" priority="2212" operator="containsText" text="O">
      <formula>NOT(ISERROR(SEARCH("O",AV200)))</formula>
    </cfRule>
  </conditionalFormatting>
  <conditionalFormatting sqref="AU200">
    <cfRule type="containsText" dxfId="1061" priority="2219" operator="containsText" text="E">
      <formula>NOT(ISERROR(SEARCH("E",AU200)))</formula>
    </cfRule>
    <cfRule type="containsText" dxfId="1060" priority="2220" operator="containsText" text="C">
      <formula>NOT(ISERROR(SEARCH("C",AU200)))</formula>
    </cfRule>
    <cfRule type="cellIs" dxfId="1059" priority="2221" operator="equal">
      <formula>"V"</formula>
    </cfRule>
  </conditionalFormatting>
  <conditionalFormatting sqref="AU200">
    <cfRule type="cellIs" dxfId="1058" priority="2216" operator="equal">
      <formula>"EXT"</formula>
    </cfRule>
    <cfRule type="containsText" dxfId="1057" priority="2217" operator="containsText" text="EXT">
      <formula>NOT(ISERROR(SEARCH("EXT",AU200)))</formula>
    </cfRule>
    <cfRule type="containsText" dxfId="1056" priority="2218" operator="containsText" text="O">
      <formula>NOT(ISERROR(SEARCH("O",AU200)))</formula>
    </cfRule>
  </conditionalFormatting>
  <conditionalFormatting sqref="BB185">
    <cfRule type="cellIs" dxfId="1055" priority="1908" operator="equal">
      <formula>"V"</formula>
    </cfRule>
  </conditionalFormatting>
  <conditionalFormatting sqref="BB185">
    <cfRule type="containsText" dxfId="1054" priority="1906" operator="containsText" text="E">
      <formula>NOT(ISERROR(SEARCH("E",BB185)))</formula>
    </cfRule>
    <cfRule type="containsText" dxfId="1053" priority="1907" operator="containsText" text="C">
      <formula>NOT(ISERROR(SEARCH("C",BB185)))</formula>
    </cfRule>
  </conditionalFormatting>
  <conditionalFormatting sqref="BB185">
    <cfRule type="cellIs" dxfId="1052" priority="1903" operator="equal">
      <formula>"EXT"</formula>
    </cfRule>
    <cfRule type="containsText" dxfId="1051" priority="1904" operator="containsText" text="EXT">
      <formula>NOT(ISERROR(SEARCH("EXT",BB185)))</formula>
    </cfRule>
    <cfRule type="containsText" dxfId="1050" priority="1905" operator="containsText" text="O">
      <formula>NOT(ISERROR(SEARCH("O",BB185)))</formula>
    </cfRule>
  </conditionalFormatting>
  <conditionalFormatting sqref="BB186">
    <cfRule type="cellIs" dxfId="1049" priority="1902" operator="equal">
      <formula>"V"</formula>
    </cfRule>
  </conditionalFormatting>
  <conditionalFormatting sqref="BB186">
    <cfRule type="containsText" dxfId="1048" priority="1900" operator="containsText" text="E">
      <formula>NOT(ISERROR(SEARCH("E",BB186)))</formula>
    </cfRule>
    <cfRule type="containsText" dxfId="1047" priority="1901" operator="containsText" text="C">
      <formula>NOT(ISERROR(SEARCH("C",BB186)))</formula>
    </cfRule>
  </conditionalFormatting>
  <conditionalFormatting sqref="BB186">
    <cfRule type="cellIs" dxfId="1046" priority="1897" operator="equal">
      <formula>"EXT"</formula>
    </cfRule>
    <cfRule type="containsText" dxfId="1045" priority="1898" operator="containsText" text="EXT">
      <formula>NOT(ISERROR(SEARCH("EXT",BB186)))</formula>
    </cfRule>
    <cfRule type="containsText" dxfId="1044" priority="1899" operator="containsText" text="O">
      <formula>NOT(ISERROR(SEARCH("O",BB186)))</formula>
    </cfRule>
  </conditionalFormatting>
  <conditionalFormatting sqref="BB187">
    <cfRule type="cellIs" dxfId="1043" priority="1896" operator="equal">
      <formula>"V"</formula>
    </cfRule>
  </conditionalFormatting>
  <conditionalFormatting sqref="BB187">
    <cfRule type="containsText" dxfId="1042" priority="1894" operator="containsText" text="E">
      <formula>NOT(ISERROR(SEARCH("E",BB187)))</formula>
    </cfRule>
    <cfRule type="containsText" dxfId="1041" priority="1895" operator="containsText" text="C">
      <formula>NOT(ISERROR(SEARCH("C",BB187)))</formula>
    </cfRule>
  </conditionalFormatting>
  <conditionalFormatting sqref="BB187">
    <cfRule type="cellIs" dxfId="1040" priority="1891" operator="equal">
      <formula>"EXT"</formula>
    </cfRule>
    <cfRule type="containsText" dxfId="1039" priority="1892" operator="containsText" text="EXT">
      <formula>NOT(ISERROR(SEARCH("EXT",BB187)))</formula>
    </cfRule>
    <cfRule type="containsText" dxfId="1038" priority="1893" operator="containsText" text="O">
      <formula>NOT(ISERROR(SEARCH("O",BB187)))</formula>
    </cfRule>
  </conditionalFormatting>
  <conditionalFormatting sqref="AG224">
    <cfRule type="cellIs" dxfId="1037" priority="1452" operator="equal">
      <formula>"V"</formula>
    </cfRule>
  </conditionalFormatting>
  <conditionalFormatting sqref="AG224">
    <cfRule type="containsText" dxfId="1036" priority="1450" operator="containsText" text="E">
      <formula>NOT(ISERROR(SEARCH("E",AG224)))</formula>
    </cfRule>
    <cfRule type="containsText" dxfId="1035" priority="1451" operator="containsText" text="C">
      <formula>NOT(ISERROR(SEARCH("C",AG224)))</formula>
    </cfRule>
  </conditionalFormatting>
  <conditionalFormatting sqref="AG224">
    <cfRule type="cellIs" dxfId="1034" priority="1447" operator="equal">
      <formula>"EXT"</formula>
    </cfRule>
    <cfRule type="containsText" dxfId="1033" priority="1448" operator="containsText" text="EXT">
      <formula>NOT(ISERROR(SEARCH("EXT",AG224)))</formula>
    </cfRule>
    <cfRule type="containsText" dxfId="1032" priority="1449" operator="containsText" text="O">
      <formula>NOT(ISERROR(SEARCH("O",AG224)))</formula>
    </cfRule>
  </conditionalFormatting>
  <conditionalFormatting sqref="BD51:BE51">
    <cfRule type="containsText" dxfId="1031" priority="1366" operator="containsText" text="E">
      <formula>NOT(ISERROR(SEARCH("E",BD51)))</formula>
    </cfRule>
    <cfRule type="containsText" dxfId="1030" priority="1367" operator="containsText" text="C">
      <formula>NOT(ISERROR(SEARCH("C",BD51)))</formula>
    </cfRule>
    <cfRule type="cellIs" dxfId="1029" priority="1368" operator="equal">
      <formula>"V"</formula>
    </cfRule>
  </conditionalFormatting>
  <conditionalFormatting sqref="BD51:BE51">
    <cfRule type="cellIs" dxfId="1028" priority="1363" operator="equal">
      <formula>"EXT"</formula>
    </cfRule>
    <cfRule type="containsText" dxfId="1027" priority="1364" operator="containsText" text="EXT">
      <formula>NOT(ISERROR(SEARCH("EXT",BD51)))</formula>
    </cfRule>
    <cfRule type="containsText" dxfId="1026" priority="1365" operator="containsText" text="O">
      <formula>NOT(ISERROR(SEARCH("O",BD51)))</formula>
    </cfRule>
  </conditionalFormatting>
  <conditionalFormatting sqref="BD52:BE52">
    <cfRule type="containsText" dxfId="1025" priority="1360" operator="containsText" text="E">
      <formula>NOT(ISERROR(SEARCH("E",BD52)))</formula>
    </cfRule>
    <cfRule type="containsText" dxfId="1024" priority="1361" operator="containsText" text="C">
      <formula>NOT(ISERROR(SEARCH("C",BD52)))</formula>
    </cfRule>
    <cfRule type="cellIs" dxfId="1023" priority="1362" operator="equal">
      <formula>"V"</formula>
    </cfRule>
  </conditionalFormatting>
  <conditionalFormatting sqref="BD52:BE52">
    <cfRule type="cellIs" dxfId="1022" priority="1357" operator="equal">
      <formula>"EXT"</formula>
    </cfRule>
    <cfRule type="containsText" dxfId="1021" priority="1358" operator="containsText" text="EXT">
      <formula>NOT(ISERROR(SEARCH("EXT",BD52)))</formula>
    </cfRule>
    <cfRule type="containsText" dxfId="1020" priority="1359" operator="containsText" text="O">
      <formula>NOT(ISERROR(SEARCH("O",BD52)))</formula>
    </cfRule>
  </conditionalFormatting>
  <conditionalFormatting sqref="BD53:BE53">
    <cfRule type="containsText" dxfId="1019" priority="1354" operator="containsText" text="E">
      <formula>NOT(ISERROR(SEARCH("E",BD53)))</formula>
    </cfRule>
    <cfRule type="containsText" dxfId="1018" priority="1355" operator="containsText" text="C">
      <formula>NOT(ISERROR(SEARCH("C",BD53)))</formula>
    </cfRule>
    <cfRule type="cellIs" dxfId="1017" priority="1356" operator="equal">
      <formula>"V"</formula>
    </cfRule>
  </conditionalFormatting>
  <conditionalFormatting sqref="BD53:BE53">
    <cfRule type="cellIs" dxfId="1016" priority="1351" operator="equal">
      <formula>"EXT"</formula>
    </cfRule>
    <cfRule type="containsText" dxfId="1015" priority="1352" operator="containsText" text="EXT">
      <formula>NOT(ISERROR(SEARCH("EXT",BD53)))</formula>
    </cfRule>
    <cfRule type="containsText" dxfId="1014" priority="1353" operator="containsText" text="O">
      <formula>NOT(ISERROR(SEARCH("O",BD53)))</formula>
    </cfRule>
  </conditionalFormatting>
  <conditionalFormatting sqref="BD56:BE56">
    <cfRule type="containsText" dxfId="1013" priority="1348" operator="containsText" text="E">
      <formula>NOT(ISERROR(SEARCH("E",BD56)))</formula>
    </cfRule>
    <cfRule type="containsText" dxfId="1012" priority="1349" operator="containsText" text="C">
      <formula>NOT(ISERROR(SEARCH("C",BD56)))</formula>
    </cfRule>
    <cfRule type="cellIs" dxfId="1011" priority="1350" operator="equal">
      <formula>"V"</formula>
    </cfRule>
  </conditionalFormatting>
  <conditionalFormatting sqref="BD56:BE56">
    <cfRule type="cellIs" dxfId="1010" priority="1345" operator="equal">
      <formula>"EXT"</formula>
    </cfRule>
    <cfRule type="containsText" dxfId="1009" priority="1346" operator="containsText" text="EXT">
      <formula>NOT(ISERROR(SEARCH("EXT",BD56)))</formula>
    </cfRule>
    <cfRule type="containsText" dxfId="1008" priority="1347" operator="containsText" text="O">
      <formula>NOT(ISERROR(SEARCH("O",BD56)))</formula>
    </cfRule>
  </conditionalFormatting>
  <conditionalFormatting sqref="BD103:BE103">
    <cfRule type="containsText" dxfId="1007" priority="1342" operator="containsText" text="E">
      <formula>NOT(ISERROR(SEARCH("E",BD103)))</formula>
    </cfRule>
    <cfRule type="containsText" dxfId="1006" priority="1343" operator="containsText" text="C">
      <formula>NOT(ISERROR(SEARCH("C",BD103)))</formula>
    </cfRule>
    <cfRule type="cellIs" dxfId="1005" priority="1344" operator="equal">
      <formula>"V"</formula>
    </cfRule>
  </conditionalFormatting>
  <conditionalFormatting sqref="BD103:BE103">
    <cfRule type="cellIs" dxfId="1004" priority="1339" operator="equal">
      <formula>"EXT"</formula>
    </cfRule>
    <cfRule type="containsText" dxfId="1003" priority="1340" operator="containsText" text="EXT">
      <formula>NOT(ISERROR(SEARCH("EXT",BD103)))</formula>
    </cfRule>
    <cfRule type="containsText" dxfId="1002" priority="1341" operator="containsText" text="O">
      <formula>NOT(ISERROR(SEARCH("O",BD103)))</formula>
    </cfRule>
  </conditionalFormatting>
  <conditionalFormatting sqref="BD105:BE105">
    <cfRule type="containsText" dxfId="1001" priority="1336" operator="containsText" text="E">
      <formula>NOT(ISERROR(SEARCH("E",BD105)))</formula>
    </cfRule>
    <cfRule type="containsText" dxfId="1000" priority="1337" operator="containsText" text="C">
      <formula>NOT(ISERROR(SEARCH("C",BD105)))</formula>
    </cfRule>
    <cfRule type="cellIs" dxfId="999" priority="1338" operator="equal">
      <formula>"V"</formula>
    </cfRule>
  </conditionalFormatting>
  <conditionalFormatting sqref="BD105:BE105">
    <cfRule type="cellIs" dxfId="998" priority="1333" operator="equal">
      <formula>"EXT"</formula>
    </cfRule>
    <cfRule type="containsText" dxfId="997" priority="1334" operator="containsText" text="EXT">
      <formula>NOT(ISERROR(SEARCH("EXT",BD105)))</formula>
    </cfRule>
    <cfRule type="containsText" dxfId="996" priority="1335" operator="containsText" text="O">
      <formula>NOT(ISERROR(SEARCH("O",BD105)))</formula>
    </cfRule>
  </conditionalFormatting>
  <conditionalFormatting sqref="BD106:BE106">
    <cfRule type="containsText" dxfId="995" priority="1330" operator="containsText" text="E">
      <formula>NOT(ISERROR(SEARCH("E",BD106)))</formula>
    </cfRule>
    <cfRule type="containsText" dxfId="994" priority="1331" operator="containsText" text="C">
      <formula>NOT(ISERROR(SEARCH("C",BD106)))</formula>
    </cfRule>
    <cfRule type="cellIs" dxfId="993" priority="1332" operator="equal">
      <formula>"V"</formula>
    </cfRule>
  </conditionalFormatting>
  <conditionalFormatting sqref="BD106:BE106">
    <cfRule type="cellIs" dxfId="992" priority="1327" operator="equal">
      <formula>"EXT"</formula>
    </cfRule>
    <cfRule type="containsText" dxfId="991" priority="1328" operator="containsText" text="EXT">
      <formula>NOT(ISERROR(SEARCH("EXT",BD106)))</formula>
    </cfRule>
    <cfRule type="containsText" dxfId="990" priority="1329" operator="containsText" text="O">
      <formula>NOT(ISERROR(SEARCH("O",BD106)))</formula>
    </cfRule>
  </conditionalFormatting>
  <conditionalFormatting sqref="BD107:BE107">
    <cfRule type="containsText" dxfId="989" priority="1324" operator="containsText" text="E">
      <formula>NOT(ISERROR(SEARCH("E",BD107)))</formula>
    </cfRule>
    <cfRule type="containsText" dxfId="988" priority="1325" operator="containsText" text="C">
      <formula>NOT(ISERROR(SEARCH("C",BD107)))</formula>
    </cfRule>
    <cfRule type="cellIs" dxfId="987" priority="1326" operator="equal">
      <formula>"V"</formula>
    </cfRule>
  </conditionalFormatting>
  <conditionalFormatting sqref="BD107:BE107">
    <cfRule type="cellIs" dxfId="986" priority="1321" operator="equal">
      <formula>"EXT"</formula>
    </cfRule>
    <cfRule type="containsText" dxfId="985" priority="1322" operator="containsText" text="EXT">
      <formula>NOT(ISERROR(SEARCH("EXT",BD107)))</formula>
    </cfRule>
    <cfRule type="containsText" dxfId="984" priority="1323" operator="containsText" text="O">
      <formula>NOT(ISERROR(SEARCH("O",BD107)))</formula>
    </cfRule>
  </conditionalFormatting>
  <conditionalFormatting sqref="BD108:BE108">
    <cfRule type="containsText" dxfId="983" priority="1318" operator="containsText" text="E">
      <formula>NOT(ISERROR(SEARCH("E",BD108)))</formula>
    </cfRule>
    <cfRule type="containsText" dxfId="982" priority="1319" operator="containsText" text="C">
      <formula>NOT(ISERROR(SEARCH("C",BD108)))</formula>
    </cfRule>
    <cfRule type="cellIs" dxfId="981" priority="1320" operator="equal">
      <formula>"V"</formula>
    </cfRule>
  </conditionalFormatting>
  <conditionalFormatting sqref="BD108:BE108">
    <cfRule type="cellIs" dxfId="980" priority="1315" operator="equal">
      <formula>"EXT"</formula>
    </cfRule>
    <cfRule type="containsText" dxfId="979" priority="1316" operator="containsText" text="EXT">
      <formula>NOT(ISERROR(SEARCH("EXT",BD108)))</formula>
    </cfRule>
    <cfRule type="containsText" dxfId="978" priority="1317" operator="containsText" text="O">
      <formula>NOT(ISERROR(SEARCH("O",BD108)))</formula>
    </cfRule>
  </conditionalFormatting>
  <conditionalFormatting sqref="BD109:BE109">
    <cfRule type="containsText" dxfId="977" priority="1312" operator="containsText" text="E">
      <formula>NOT(ISERROR(SEARCH("E",BD109)))</formula>
    </cfRule>
    <cfRule type="containsText" dxfId="976" priority="1313" operator="containsText" text="C">
      <formula>NOT(ISERROR(SEARCH("C",BD109)))</formula>
    </cfRule>
    <cfRule type="cellIs" dxfId="975" priority="1314" operator="equal">
      <formula>"V"</formula>
    </cfRule>
  </conditionalFormatting>
  <conditionalFormatting sqref="BD109:BE109">
    <cfRule type="cellIs" dxfId="974" priority="1309" operator="equal">
      <formula>"EXT"</formula>
    </cfRule>
    <cfRule type="containsText" dxfId="973" priority="1310" operator="containsText" text="EXT">
      <formula>NOT(ISERROR(SEARCH("EXT",BD109)))</formula>
    </cfRule>
    <cfRule type="containsText" dxfId="972" priority="1311" operator="containsText" text="O">
      <formula>NOT(ISERROR(SEARCH("O",BD109)))</formula>
    </cfRule>
  </conditionalFormatting>
  <conditionalFormatting sqref="BD118:BE118">
    <cfRule type="containsText" dxfId="971" priority="1306" operator="containsText" text="E">
      <formula>NOT(ISERROR(SEARCH("E",BD118)))</formula>
    </cfRule>
    <cfRule type="containsText" dxfId="970" priority="1307" operator="containsText" text="C">
      <formula>NOT(ISERROR(SEARCH("C",BD118)))</formula>
    </cfRule>
    <cfRule type="cellIs" dxfId="969" priority="1308" operator="equal">
      <formula>"V"</formula>
    </cfRule>
  </conditionalFormatting>
  <conditionalFormatting sqref="BD118:BE118">
    <cfRule type="cellIs" dxfId="968" priority="1303" operator="equal">
      <formula>"EXT"</formula>
    </cfRule>
    <cfRule type="containsText" dxfId="967" priority="1304" operator="containsText" text="EXT">
      <formula>NOT(ISERROR(SEARCH("EXT",BD118)))</formula>
    </cfRule>
    <cfRule type="containsText" dxfId="966" priority="1305" operator="containsText" text="O">
      <formula>NOT(ISERROR(SEARCH("O",BD118)))</formula>
    </cfRule>
  </conditionalFormatting>
  <conditionalFormatting sqref="BD119:BE119">
    <cfRule type="containsText" dxfId="965" priority="1300" operator="containsText" text="E">
      <formula>NOT(ISERROR(SEARCH("E",BD119)))</formula>
    </cfRule>
    <cfRule type="containsText" dxfId="964" priority="1301" operator="containsText" text="C">
      <formula>NOT(ISERROR(SEARCH("C",BD119)))</formula>
    </cfRule>
    <cfRule type="cellIs" dxfId="963" priority="1302" operator="equal">
      <formula>"V"</formula>
    </cfRule>
  </conditionalFormatting>
  <conditionalFormatting sqref="BD119:BE119">
    <cfRule type="cellIs" dxfId="962" priority="1297" operator="equal">
      <formula>"EXT"</formula>
    </cfRule>
    <cfRule type="containsText" dxfId="961" priority="1298" operator="containsText" text="EXT">
      <formula>NOT(ISERROR(SEARCH("EXT",BD119)))</formula>
    </cfRule>
    <cfRule type="containsText" dxfId="960" priority="1299" operator="containsText" text="O">
      <formula>NOT(ISERROR(SEARCH("O",BD119)))</formula>
    </cfRule>
  </conditionalFormatting>
  <conditionalFormatting sqref="BD184:BE184">
    <cfRule type="containsText" dxfId="959" priority="1294" operator="containsText" text="E">
      <formula>NOT(ISERROR(SEARCH("E",BD184)))</formula>
    </cfRule>
    <cfRule type="containsText" dxfId="958" priority="1295" operator="containsText" text="C">
      <formula>NOT(ISERROR(SEARCH("C",BD184)))</formula>
    </cfRule>
    <cfRule type="cellIs" dxfId="957" priority="1296" operator="equal">
      <formula>"V"</formula>
    </cfRule>
  </conditionalFormatting>
  <conditionalFormatting sqref="BD184:BE184">
    <cfRule type="cellIs" dxfId="956" priority="1291" operator="equal">
      <formula>"EXT"</formula>
    </cfRule>
    <cfRule type="containsText" dxfId="955" priority="1292" operator="containsText" text="EXT">
      <formula>NOT(ISERROR(SEARCH("EXT",BD184)))</formula>
    </cfRule>
    <cfRule type="containsText" dxfId="954" priority="1293" operator="containsText" text="O">
      <formula>NOT(ISERROR(SEARCH("O",BD184)))</formula>
    </cfRule>
  </conditionalFormatting>
  <conditionalFormatting sqref="BD243:BE243">
    <cfRule type="containsText" dxfId="953" priority="1288" operator="containsText" text="E">
      <formula>NOT(ISERROR(SEARCH("E",BD243)))</formula>
    </cfRule>
    <cfRule type="containsText" dxfId="952" priority="1289" operator="containsText" text="C">
      <formula>NOT(ISERROR(SEARCH("C",BD243)))</formula>
    </cfRule>
    <cfRule type="cellIs" dxfId="951" priority="1290" operator="equal">
      <formula>"V"</formula>
    </cfRule>
  </conditionalFormatting>
  <conditionalFormatting sqref="BD243:BE243">
    <cfRule type="cellIs" dxfId="950" priority="1285" operator="equal">
      <formula>"EXT"</formula>
    </cfRule>
    <cfRule type="containsText" dxfId="949" priority="1286" operator="containsText" text="EXT">
      <formula>NOT(ISERROR(SEARCH("EXT",BD243)))</formula>
    </cfRule>
    <cfRule type="containsText" dxfId="948" priority="1287" operator="containsText" text="O">
      <formula>NOT(ISERROR(SEARCH("O",BD243)))</formula>
    </cfRule>
  </conditionalFormatting>
  <conditionalFormatting sqref="BD326:BE326">
    <cfRule type="containsText" dxfId="947" priority="1282" operator="containsText" text="E">
      <formula>NOT(ISERROR(SEARCH("E",BD326)))</formula>
    </cfRule>
    <cfRule type="containsText" dxfId="946" priority="1283" operator="containsText" text="C">
      <formula>NOT(ISERROR(SEARCH("C",BD326)))</formula>
    </cfRule>
    <cfRule type="cellIs" dxfId="945" priority="1284" operator="equal">
      <formula>"V"</formula>
    </cfRule>
  </conditionalFormatting>
  <conditionalFormatting sqref="BD326:BE326">
    <cfRule type="cellIs" dxfId="944" priority="1279" operator="equal">
      <formula>"EXT"</formula>
    </cfRule>
    <cfRule type="containsText" dxfId="943" priority="1280" operator="containsText" text="EXT">
      <formula>NOT(ISERROR(SEARCH("EXT",BD326)))</formula>
    </cfRule>
    <cfRule type="containsText" dxfId="942" priority="1281" operator="containsText" text="O">
      <formula>NOT(ISERROR(SEARCH("O",BD326)))</formula>
    </cfRule>
  </conditionalFormatting>
  <conditionalFormatting sqref="BD152:BE152">
    <cfRule type="containsText" dxfId="941" priority="1018" operator="containsText" text="E">
      <formula>NOT(ISERROR(SEARCH("E",BD152)))</formula>
    </cfRule>
    <cfRule type="containsText" dxfId="940" priority="1019" operator="containsText" text="C">
      <formula>NOT(ISERROR(SEARCH("C",BD152)))</formula>
    </cfRule>
    <cfRule type="cellIs" dxfId="939" priority="1020" operator="equal">
      <formula>"V"</formula>
    </cfRule>
  </conditionalFormatting>
  <conditionalFormatting sqref="BD152:BE152">
    <cfRule type="cellIs" dxfId="938" priority="1015" operator="equal">
      <formula>"EXT"</formula>
    </cfRule>
    <cfRule type="containsText" dxfId="937" priority="1016" operator="containsText" text="EXT">
      <formula>NOT(ISERROR(SEARCH("EXT",BD152)))</formula>
    </cfRule>
    <cfRule type="containsText" dxfId="936" priority="1017" operator="containsText" text="O">
      <formula>NOT(ISERROR(SEARCH("O",BD152)))</formula>
    </cfRule>
  </conditionalFormatting>
  <conditionalFormatting sqref="BD153:BE153">
    <cfRule type="containsText" dxfId="935" priority="1012" operator="containsText" text="E">
      <formula>NOT(ISERROR(SEARCH("E",BD153)))</formula>
    </cfRule>
    <cfRule type="containsText" dxfId="934" priority="1013" operator="containsText" text="C">
      <formula>NOT(ISERROR(SEARCH("C",BD153)))</formula>
    </cfRule>
    <cfRule type="cellIs" dxfId="933" priority="1014" operator="equal">
      <formula>"V"</formula>
    </cfRule>
  </conditionalFormatting>
  <conditionalFormatting sqref="BD153:BE153">
    <cfRule type="cellIs" dxfId="932" priority="1009" operator="equal">
      <formula>"EXT"</formula>
    </cfRule>
    <cfRule type="containsText" dxfId="931" priority="1010" operator="containsText" text="EXT">
      <formula>NOT(ISERROR(SEARCH("EXT",BD153)))</formula>
    </cfRule>
    <cfRule type="containsText" dxfId="930" priority="1011" operator="containsText" text="O">
      <formula>NOT(ISERROR(SEARCH("O",BD153)))</formula>
    </cfRule>
  </conditionalFormatting>
  <conditionalFormatting sqref="BD155:BE155">
    <cfRule type="containsText" dxfId="929" priority="1006" operator="containsText" text="E">
      <formula>NOT(ISERROR(SEARCH("E",BD155)))</formula>
    </cfRule>
    <cfRule type="containsText" dxfId="928" priority="1007" operator="containsText" text="C">
      <formula>NOT(ISERROR(SEARCH("C",BD155)))</formula>
    </cfRule>
    <cfRule type="cellIs" dxfId="927" priority="1008" operator="equal">
      <formula>"V"</formula>
    </cfRule>
  </conditionalFormatting>
  <conditionalFormatting sqref="BD155:BE155">
    <cfRule type="cellIs" dxfId="926" priority="1003" operator="equal">
      <formula>"EXT"</formula>
    </cfRule>
    <cfRule type="containsText" dxfId="925" priority="1004" operator="containsText" text="EXT">
      <formula>NOT(ISERROR(SEARCH("EXT",BD155)))</formula>
    </cfRule>
    <cfRule type="containsText" dxfId="924" priority="1005" operator="containsText" text="O">
      <formula>NOT(ISERROR(SEARCH("O",BD155)))</formula>
    </cfRule>
  </conditionalFormatting>
  <conditionalFormatting sqref="BD272:BE272">
    <cfRule type="containsText" dxfId="923" priority="994" operator="containsText" text="E">
      <formula>NOT(ISERROR(SEARCH("E",BD272)))</formula>
    </cfRule>
    <cfRule type="containsText" dxfId="922" priority="995" operator="containsText" text="C">
      <formula>NOT(ISERROR(SEARCH("C",BD272)))</formula>
    </cfRule>
    <cfRule type="cellIs" dxfId="921" priority="996" operator="equal">
      <formula>"V"</formula>
    </cfRule>
  </conditionalFormatting>
  <conditionalFormatting sqref="BD272:BE272">
    <cfRule type="cellIs" dxfId="920" priority="991" operator="equal">
      <formula>"EXT"</formula>
    </cfRule>
    <cfRule type="containsText" dxfId="919" priority="992" operator="containsText" text="EXT">
      <formula>NOT(ISERROR(SEARCH("EXT",BD272)))</formula>
    </cfRule>
    <cfRule type="containsText" dxfId="918" priority="993" operator="containsText" text="O">
      <formula>NOT(ISERROR(SEARCH("O",BD272)))</formula>
    </cfRule>
  </conditionalFormatting>
  <conditionalFormatting sqref="BD275:BE275">
    <cfRule type="containsText" dxfId="917" priority="988" operator="containsText" text="E">
      <formula>NOT(ISERROR(SEARCH("E",BD275)))</formula>
    </cfRule>
    <cfRule type="containsText" dxfId="916" priority="989" operator="containsText" text="C">
      <formula>NOT(ISERROR(SEARCH("C",BD275)))</formula>
    </cfRule>
    <cfRule type="cellIs" dxfId="915" priority="990" operator="equal">
      <formula>"V"</formula>
    </cfRule>
  </conditionalFormatting>
  <conditionalFormatting sqref="BD275:BE275">
    <cfRule type="cellIs" dxfId="914" priority="985" operator="equal">
      <formula>"EXT"</formula>
    </cfRule>
    <cfRule type="containsText" dxfId="913" priority="986" operator="containsText" text="EXT">
      <formula>NOT(ISERROR(SEARCH("EXT",BD275)))</formula>
    </cfRule>
    <cfRule type="containsText" dxfId="912" priority="987" operator="containsText" text="O">
      <formula>NOT(ISERROR(SEARCH("O",BD275)))</formula>
    </cfRule>
  </conditionalFormatting>
  <conditionalFormatting sqref="BD93:BE93">
    <cfRule type="containsText" dxfId="911" priority="970" operator="containsText" text="E">
      <formula>NOT(ISERROR(SEARCH("E",BD93)))</formula>
    </cfRule>
    <cfRule type="containsText" dxfId="910" priority="971" operator="containsText" text="C">
      <formula>NOT(ISERROR(SEARCH("C",BD93)))</formula>
    </cfRule>
    <cfRule type="cellIs" dxfId="909" priority="972" operator="equal">
      <formula>"V"</formula>
    </cfRule>
  </conditionalFormatting>
  <conditionalFormatting sqref="BD93:BE93">
    <cfRule type="cellIs" dxfId="908" priority="967" operator="equal">
      <formula>"EXT"</formula>
    </cfRule>
    <cfRule type="containsText" dxfId="907" priority="968" operator="containsText" text="EXT">
      <formula>NOT(ISERROR(SEARCH("EXT",BD93)))</formula>
    </cfRule>
    <cfRule type="containsText" dxfId="906" priority="969" operator="containsText" text="O">
      <formula>NOT(ISERROR(SEARCH("O",BD93)))</formula>
    </cfRule>
  </conditionalFormatting>
  <conditionalFormatting sqref="BD94:BE95">
    <cfRule type="containsText" dxfId="905" priority="964" operator="containsText" text="E">
      <formula>NOT(ISERROR(SEARCH("E",BD94)))</formula>
    </cfRule>
    <cfRule type="containsText" dxfId="904" priority="965" operator="containsText" text="C">
      <formula>NOT(ISERROR(SEARCH("C",BD94)))</formula>
    </cfRule>
    <cfRule type="cellIs" dxfId="903" priority="966" operator="equal">
      <formula>"V"</formula>
    </cfRule>
  </conditionalFormatting>
  <conditionalFormatting sqref="BD94:BE95">
    <cfRule type="cellIs" dxfId="902" priority="961" operator="equal">
      <formula>"EXT"</formula>
    </cfRule>
    <cfRule type="containsText" dxfId="901" priority="962" operator="containsText" text="EXT">
      <formula>NOT(ISERROR(SEARCH("EXT",BD94)))</formula>
    </cfRule>
    <cfRule type="containsText" dxfId="900" priority="963" operator="containsText" text="O">
      <formula>NOT(ISERROR(SEARCH("O",BD94)))</formula>
    </cfRule>
  </conditionalFormatting>
  <conditionalFormatting sqref="BD541:BE544 BD526:BE539 BD518:BE518 BD506:BE516 BD503:BE504 BD498:BE501 BD478:BE494 BD466:BE476 BD462:BE464 BD460:BE460 BD453:BE454 BD448:BE450 BD443:BE445 BD440:BE441 BD435:BE438 BD424:BE425 BD408:BE408 BD395:BE398 BD388:BE388 BD384:BE385 BD382:BE382 BD378:BE380 BD283:BE283 BD280:BE280 BD255:BE256">
    <cfRule type="containsText" dxfId="899" priority="958" operator="containsText" text="E">
      <formula>NOT(ISERROR(SEARCH("E",BD255)))</formula>
    </cfRule>
    <cfRule type="containsText" dxfId="898" priority="959" operator="containsText" text="C">
      <formula>NOT(ISERROR(SEARCH("C",BD255)))</formula>
    </cfRule>
    <cfRule type="cellIs" dxfId="897" priority="960" operator="equal">
      <formula>"V"</formula>
    </cfRule>
  </conditionalFormatting>
  <conditionalFormatting sqref="BD541:BE544 BD526:BE539 BD518:BE518 BD506:BE516 BD503:BE504 BD498:BE501 BD478:BE494 BD466:BE476 BD462:BE464 BD460:BE460 BD453:BE454 BD448:BE450 BD443:BE445 BD440:BE441 BD435:BE438 BD424:BE425 BD408:BE408 BD395:BE398 BD388:BE388 BD384:BE385 BD382:BE382 BD378:BE380 BD283:BE283 BD280:BE280 BD255:BE256">
    <cfRule type="cellIs" dxfId="896" priority="955" operator="equal">
      <formula>"EXT"</formula>
    </cfRule>
    <cfRule type="containsText" dxfId="895" priority="956" operator="containsText" text="EXT">
      <formula>NOT(ISERROR(SEARCH("EXT",BD255)))</formula>
    </cfRule>
    <cfRule type="containsText" dxfId="894" priority="957" operator="containsText" text="O">
      <formula>NOT(ISERROR(SEARCH("O",BD255)))</formula>
    </cfRule>
  </conditionalFormatting>
  <conditionalFormatting sqref="BD545:BE545">
    <cfRule type="containsText" dxfId="893" priority="952" operator="containsText" text="E">
      <formula>NOT(ISERROR(SEARCH("E",BD545)))</formula>
    </cfRule>
    <cfRule type="containsText" dxfId="892" priority="953" operator="containsText" text="C">
      <formula>NOT(ISERROR(SEARCH("C",BD545)))</formula>
    </cfRule>
    <cfRule type="cellIs" dxfId="891" priority="954" operator="equal">
      <formula>"V"</formula>
    </cfRule>
  </conditionalFormatting>
  <conditionalFormatting sqref="BD545:BE545">
    <cfRule type="cellIs" dxfId="890" priority="949" operator="equal">
      <formula>"EXT"</formula>
    </cfRule>
    <cfRule type="containsText" dxfId="889" priority="950" operator="containsText" text="EXT">
      <formula>NOT(ISERROR(SEARCH("EXT",BD545)))</formula>
    </cfRule>
    <cfRule type="containsText" dxfId="888" priority="951" operator="containsText" text="O">
      <formula>NOT(ISERROR(SEARCH("O",BD545)))</formula>
    </cfRule>
  </conditionalFormatting>
  <conditionalFormatting sqref="BD87:BE87">
    <cfRule type="containsText" dxfId="887" priority="910" operator="containsText" text="E">
      <formula>NOT(ISERROR(SEARCH("E",BD87)))</formula>
    </cfRule>
    <cfRule type="containsText" dxfId="886" priority="911" operator="containsText" text="C">
      <formula>NOT(ISERROR(SEARCH("C",BD87)))</formula>
    </cfRule>
    <cfRule type="cellIs" dxfId="885" priority="912" operator="equal">
      <formula>"V"</formula>
    </cfRule>
  </conditionalFormatting>
  <conditionalFormatting sqref="BD87:BE87">
    <cfRule type="cellIs" dxfId="884" priority="907" operator="equal">
      <formula>"EXT"</formula>
    </cfRule>
    <cfRule type="containsText" dxfId="883" priority="908" operator="containsText" text="EXT">
      <formula>NOT(ISERROR(SEARCH("EXT",BD87)))</formula>
    </cfRule>
    <cfRule type="containsText" dxfId="882" priority="909" operator="containsText" text="O">
      <formula>NOT(ISERROR(SEARCH("O",BD87)))</formula>
    </cfRule>
  </conditionalFormatting>
  <conditionalFormatting sqref="BD524:BE525 BD519:BE519 BD505:BE505 BD502:BE502 BD495:BE497 BD477:BE477 BD461:BE461 BD459:BE459 BD457:BE457 BD455:BE455 BD452:BE452 BD446:BE447 BD442:BE442 BD439:BE439 BD418:BE420 BD415:BE415 BD410:BE412 BD405:BE407 BD393:BE393 BD387:BE387 BD364:BE367 BD359:BE362 BD349:BE349 BD340:BE341 BD335:BE336 BD325:BE325 BD304:BE304 BD287:BE288 BD276:BE276 BD274:BE274 BD268:BE271 BD265:BE266 BD263:BE263 BD245:BE245 BD228:BE228 BD218:BE218 BD214:BE214 BD211:BE211 BD203:BE207 BD201:BE201 BD192:BE193 BD190:BE190 BD187:BE187 BD185:BE185 BD156:BE156 BD151:BE151 BD147:BE147 BD142:BE142 BD137:BE137">
    <cfRule type="containsText" dxfId="881" priority="904" operator="containsText" text="E">
      <formula>NOT(ISERROR(SEARCH("E",BD137)))</formula>
    </cfRule>
    <cfRule type="containsText" dxfId="880" priority="905" operator="containsText" text="C">
      <formula>NOT(ISERROR(SEARCH("C",BD137)))</formula>
    </cfRule>
    <cfRule type="cellIs" dxfId="879" priority="906" operator="equal">
      <formula>"V"</formula>
    </cfRule>
  </conditionalFormatting>
  <conditionalFormatting sqref="BD524:BE525 BD519:BE519 BD505:BE505 BD502:BE502 BD495:BE497 BD477:BE477 BD461:BE461 BD459:BE459 BD457:BE457 BD455:BE455 BD452:BE452 BD446:BE447 BD442:BE442 BD439:BE439 BD418:BE420 BD415:BE415 BD410:BE412 BD405:BE407 BD393:BE393 BD387:BE387 BD364:BE367 BD359:BE362 BD349:BE349 BD340:BE341 BD335:BE336 BD325:BE325 BD304:BE304 BD287:BE288 BD276:BE276 BD274:BE274 BD268:BE271 BD265:BE266 BD263:BE263 BD245:BE245 BD228:BE228 BD218:BE218 BD214:BE214 BD211:BE211 BD203:BE207 BD201:BE201 BD192:BE193 BD190:BE190 BD187:BE187 BD185:BE185 BD156:BE156 BD151:BE151 BD147:BE147 BD142:BE142 BD137:BE137">
    <cfRule type="cellIs" dxfId="878" priority="901" operator="equal">
      <formula>"EXT"</formula>
    </cfRule>
    <cfRule type="containsText" dxfId="877" priority="902" operator="containsText" text="EXT">
      <formula>NOT(ISERROR(SEARCH("EXT",BD137)))</formula>
    </cfRule>
    <cfRule type="containsText" dxfId="876" priority="903" operator="containsText" text="O">
      <formula>NOT(ISERROR(SEARCH("O",BD137)))</formula>
    </cfRule>
  </conditionalFormatting>
  <conditionalFormatting sqref="BD18">
    <cfRule type="cellIs" dxfId="875" priority="883" operator="equal">
      <formula>"EXT"</formula>
    </cfRule>
    <cfRule type="containsText" dxfId="874" priority="884" operator="containsText" text="EXT">
      <formula>NOT(ISERROR(SEARCH("EXT",BD18)))</formula>
    </cfRule>
    <cfRule type="containsText" dxfId="873" priority="885" operator="containsText" text="O">
      <formula>NOT(ISERROR(SEARCH("O",BD18)))</formula>
    </cfRule>
    <cfRule type="containsText" dxfId="872" priority="886" operator="containsText" text="E">
      <formula>NOT(ISERROR(SEARCH("E",BD18)))</formula>
    </cfRule>
    <cfRule type="containsText" dxfId="871" priority="887" operator="containsText" text="C">
      <formula>NOT(ISERROR(SEARCH("C",BD18)))</formula>
    </cfRule>
    <cfRule type="cellIs" dxfId="870" priority="888" operator="equal">
      <formula>"V"</formula>
    </cfRule>
  </conditionalFormatting>
  <conditionalFormatting sqref="BE18">
    <cfRule type="containsText" dxfId="869" priority="880" operator="containsText" text="E">
      <formula>NOT(ISERROR(SEARCH("E",BE18)))</formula>
    </cfRule>
    <cfRule type="containsText" dxfId="868" priority="881" operator="containsText" text="C">
      <formula>NOT(ISERROR(SEARCH("C",BE18)))</formula>
    </cfRule>
    <cfRule type="cellIs" dxfId="867" priority="882" operator="equal">
      <formula>"V"</formula>
    </cfRule>
  </conditionalFormatting>
  <conditionalFormatting sqref="BE18">
    <cfRule type="cellIs" dxfId="866" priority="877" operator="equal">
      <formula>"EXT"</formula>
    </cfRule>
    <cfRule type="containsText" dxfId="865" priority="878" operator="containsText" text="EXT">
      <formula>NOT(ISERROR(SEARCH("EXT",BE18)))</formula>
    </cfRule>
    <cfRule type="containsText" dxfId="864" priority="879" operator="containsText" text="O">
      <formula>NOT(ISERROR(SEARCH("O",BE18)))</formula>
    </cfRule>
  </conditionalFormatting>
  <conditionalFormatting sqref="BD58">
    <cfRule type="cellIs" dxfId="863" priority="871" operator="equal">
      <formula>"EXT"</formula>
    </cfRule>
    <cfRule type="containsText" dxfId="862" priority="872" operator="containsText" text="EXT">
      <formula>NOT(ISERROR(SEARCH("EXT",BD58)))</formula>
    </cfRule>
    <cfRule type="containsText" dxfId="861" priority="873" operator="containsText" text="O">
      <formula>NOT(ISERROR(SEARCH("O",BD58)))</formula>
    </cfRule>
    <cfRule type="containsText" dxfId="860" priority="874" operator="containsText" text="E">
      <formula>NOT(ISERROR(SEARCH("E",BD58)))</formula>
    </cfRule>
    <cfRule type="containsText" dxfId="859" priority="875" operator="containsText" text="C">
      <formula>NOT(ISERROR(SEARCH("C",BD58)))</formula>
    </cfRule>
    <cfRule type="cellIs" dxfId="858" priority="876" operator="equal">
      <formula>"V"</formula>
    </cfRule>
  </conditionalFormatting>
  <conditionalFormatting sqref="BE58">
    <cfRule type="containsText" dxfId="857" priority="868" operator="containsText" text="E">
      <formula>NOT(ISERROR(SEARCH("E",BE58)))</formula>
    </cfRule>
    <cfRule type="containsText" dxfId="856" priority="869" operator="containsText" text="C">
      <formula>NOT(ISERROR(SEARCH("C",BE58)))</formula>
    </cfRule>
    <cfRule type="cellIs" dxfId="855" priority="870" operator="equal">
      <formula>"V"</formula>
    </cfRule>
  </conditionalFormatting>
  <conditionalFormatting sqref="BE58">
    <cfRule type="cellIs" dxfId="854" priority="865" operator="equal">
      <formula>"EXT"</formula>
    </cfRule>
    <cfRule type="containsText" dxfId="853" priority="866" operator="containsText" text="EXT">
      <formula>NOT(ISERROR(SEARCH("EXT",BE58)))</formula>
    </cfRule>
    <cfRule type="containsText" dxfId="852" priority="867" operator="containsText" text="O">
      <formula>NOT(ISERROR(SEARCH("O",BE58)))</formula>
    </cfRule>
  </conditionalFormatting>
  <conditionalFormatting sqref="BD59">
    <cfRule type="cellIs" dxfId="851" priority="859" operator="equal">
      <formula>"EXT"</formula>
    </cfRule>
    <cfRule type="containsText" dxfId="850" priority="860" operator="containsText" text="EXT">
      <formula>NOT(ISERROR(SEARCH("EXT",BD59)))</formula>
    </cfRule>
    <cfRule type="containsText" dxfId="849" priority="861" operator="containsText" text="O">
      <formula>NOT(ISERROR(SEARCH("O",BD59)))</formula>
    </cfRule>
    <cfRule type="containsText" dxfId="848" priority="862" operator="containsText" text="E">
      <formula>NOT(ISERROR(SEARCH("E",BD59)))</formula>
    </cfRule>
    <cfRule type="containsText" dxfId="847" priority="863" operator="containsText" text="C">
      <formula>NOT(ISERROR(SEARCH("C",BD59)))</formula>
    </cfRule>
    <cfRule type="cellIs" dxfId="846" priority="864" operator="equal">
      <formula>"V"</formula>
    </cfRule>
  </conditionalFormatting>
  <conditionalFormatting sqref="BE59">
    <cfRule type="containsText" dxfId="845" priority="856" operator="containsText" text="E">
      <formula>NOT(ISERROR(SEARCH("E",BE59)))</formula>
    </cfRule>
    <cfRule type="containsText" dxfId="844" priority="857" operator="containsText" text="C">
      <formula>NOT(ISERROR(SEARCH("C",BE59)))</formula>
    </cfRule>
    <cfRule type="cellIs" dxfId="843" priority="858" operator="equal">
      <formula>"V"</formula>
    </cfRule>
  </conditionalFormatting>
  <conditionalFormatting sqref="BE59">
    <cfRule type="cellIs" dxfId="842" priority="853" operator="equal">
      <formula>"EXT"</formula>
    </cfRule>
    <cfRule type="containsText" dxfId="841" priority="854" operator="containsText" text="EXT">
      <formula>NOT(ISERROR(SEARCH("EXT",BE59)))</formula>
    </cfRule>
    <cfRule type="containsText" dxfId="840" priority="855" operator="containsText" text="O">
      <formula>NOT(ISERROR(SEARCH("O",BE59)))</formula>
    </cfRule>
  </conditionalFormatting>
  <conditionalFormatting sqref="BD63">
    <cfRule type="cellIs" dxfId="839" priority="847" operator="equal">
      <formula>"EXT"</formula>
    </cfRule>
    <cfRule type="containsText" dxfId="838" priority="848" operator="containsText" text="EXT">
      <formula>NOT(ISERROR(SEARCH("EXT",BD63)))</formula>
    </cfRule>
    <cfRule type="containsText" dxfId="837" priority="849" operator="containsText" text="O">
      <formula>NOT(ISERROR(SEARCH("O",BD63)))</formula>
    </cfRule>
    <cfRule type="containsText" dxfId="836" priority="850" operator="containsText" text="E">
      <formula>NOT(ISERROR(SEARCH("E",BD63)))</formula>
    </cfRule>
    <cfRule type="containsText" dxfId="835" priority="851" operator="containsText" text="C">
      <formula>NOT(ISERROR(SEARCH("C",BD63)))</formula>
    </cfRule>
    <cfRule type="cellIs" dxfId="834" priority="852" operator="equal">
      <formula>"V"</formula>
    </cfRule>
  </conditionalFormatting>
  <conditionalFormatting sqref="BE63">
    <cfRule type="containsText" dxfId="833" priority="844" operator="containsText" text="E">
      <formula>NOT(ISERROR(SEARCH("E",BE63)))</formula>
    </cfRule>
    <cfRule type="containsText" dxfId="832" priority="845" operator="containsText" text="C">
      <formula>NOT(ISERROR(SEARCH("C",BE63)))</formula>
    </cfRule>
    <cfRule type="cellIs" dxfId="831" priority="846" operator="equal">
      <formula>"V"</formula>
    </cfRule>
  </conditionalFormatting>
  <conditionalFormatting sqref="BE63">
    <cfRule type="cellIs" dxfId="830" priority="841" operator="equal">
      <formula>"EXT"</formula>
    </cfRule>
    <cfRule type="containsText" dxfId="829" priority="842" operator="containsText" text="EXT">
      <formula>NOT(ISERROR(SEARCH("EXT",BE63)))</formula>
    </cfRule>
    <cfRule type="containsText" dxfId="828" priority="843" operator="containsText" text="O">
      <formula>NOT(ISERROR(SEARCH("O",BE63)))</formula>
    </cfRule>
  </conditionalFormatting>
  <conditionalFormatting sqref="BD86">
    <cfRule type="cellIs" dxfId="827" priority="835" operator="equal">
      <formula>"EXT"</formula>
    </cfRule>
    <cfRule type="containsText" dxfId="826" priority="836" operator="containsText" text="EXT">
      <formula>NOT(ISERROR(SEARCH("EXT",BD86)))</formula>
    </cfRule>
    <cfRule type="containsText" dxfId="825" priority="837" operator="containsText" text="O">
      <formula>NOT(ISERROR(SEARCH("O",BD86)))</formula>
    </cfRule>
    <cfRule type="containsText" dxfId="824" priority="838" operator="containsText" text="E">
      <formula>NOT(ISERROR(SEARCH("E",BD86)))</formula>
    </cfRule>
    <cfRule type="containsText" dxfId="823" priority="839" operator="containsText" text="C">
      <formula>NOT(ISERROR(SEARCH("C",BD86)))</formula>
    </cfRule>
    <cfRule type="cellIs" dxfId="822" priority="840" operator="equal">
      <formula>"V"</formula>
    </cfRule>
  </conditionalFormatting>
  <conditionalFormatting sqref="BE86">
    <cfRule type="containsText" dxfId="821" priority="832" operator="containsText" text="E">
      <formula>NOT(ISERROR(SEARCH("E",BE86)))</formula>
    </cfRule>
    <cfRule type="containsText" dxfId="820" priority="833" operator="containsText" text="C">
      <formula>NOT(ISERROR(SEARCH("C",BE86)))</formula>
    </cfRule>
    <cfRule type="cellIs" dxfId="819" priority="834" operator="equal">
      <formula>"V"</formula>
    </cfRule>
  </conditionalFormatting>
  <conditionalFormatting sqref="BE86">
    <cfRule type="cellIs" dxfId="818" priority="829" operator="equal">
      <formula>"EXT"</formula>
    </cfRule>
    <cfRule type="containsText" dxfId="817" priority="830" operator="containsText" text="EXT">
      <formula>NOT(ISERROR(SEARCH("EXT",BE86)))</formula>
    </cfRule>
    <cfRule type="containsText" dxfId="816" priority="831" operator="containsText" text="O">
      <formula>NOT(ISERROR(SEARCH("O",BE86)))</formula>
    </cfRule>
  </conditionalFormatting>
  <conditionalFormatting sqref="BD96">
    <cfRule type="cellIs" dxfId="815" priority="823" operator="equal">
      <formula>"EXT"</formula>
    </cfRule>
    <cfRule type="containsText" dxfId="814" priority="824" operator="containsText" text="EXT">
      <formula>NOT(ISERROR(SEARCH("EXT",BD96)))</formula>
    </cfRule>
    <cfRule type="containsText" dxfId="813" priority="825" operator="containsText" text="O">
      <formula>NOT(ISERROR(SEARCH("O",BD96)))</formula>
    </cfRule>
    <cfRule type="containsText" dxfId="812" priority="826" operator="containsText" text="E">
      <formula>NOT(ISERROR(SEARCH("E",BD96)))</formula>
    </cfRule>
    <cfRule type="containsText" dxfId="811" priority="827" operator="containsText" text="C">
      <formula>NOT(ISERROR(SEARCH("C",BD96)))</formula>
    </cfRule>
    <cfRule type="cellIs" dxfId="810" priority="828" operator="equal">
      <formula>"V"</formula>
    </cfRule>
  </conditionalFormatting>
  <conditionalFormatting sqref="BE96">
    <cfRule type="containsText" dxfId="809" priority="820" operator="containsText" text="E">
      <formula>NOT(ISERROR(SEARCH("E",BE96)))</formula>
    </cfRule>
    <cfRule type="containsText" dxfId="808" priority="821" operator="containsText" text="C">
      <formula>NOT(ISERROR(SEARCH("C",BE96)))</formula>
    </cfRule>
    <cfRule type="cellIs" dxfId="807" priority="822" operator="equal">
      <formula>"V"</formula>
    </cfRule>
  </conditionalFormatting>
  <conditionalFormatting sqref="BE96">
    <cfRule type="cellIs" dxfId="806" priority="817" operator="equal">
      <formula>"EXT"</formula>
    </cfRule>
    <cfRule type="containsText" dxfId="805" priority="818" operator="containsText" text="EXT">
      <formula>NOT(ISERROR(SEARCH("EXT",BE96)))</formula>
    </cfRule>
    <cfRule type="containsText" dxfId="804" priority="819" operator="containsText" text="O">
      <formula>NOT(ISERROR(SEARCH("O",BE96)))</formula>
    </cfRule>
  </conditionalFormatting>
  <conditionalFormatting sqref="BD97">
    <cfRule type="cellIs" dxfId="803" priority="811" operator="equal">
      <formula>"EXT"</formula>
    </cfRule>
    <cfRule type="containsText" dxfId="802" priority="812" operator="containsText" text="EXT">
      <formula>NOT(ISERROR(SEARCH("EXT",BD97)))</formula>
    </cfRule>
    <cfRule type="containsText" dxfId="801" priority="813" operator="containsText" text="O">
      <formula>NOT(ISERROR(SEARCH("O",BD97)))</formula>
    </cfRule>
    <cfRule type="containsText" dxfId="800" priority="814" operator="containsText" text="E">
      <formula>NOT(ISERROR(SEARCH("E",BD97)))</formula>
    </cfRule>
    <cfRule type="containsText" dxfId="799" priority="815" operator="containsText" text="C">
      <formula>NOT(ISERROR(SEARCH("C",BD97)))</formula>
    </cfRule>
    <cfRule type="cellIs" dxfId="798" priority="816" operator="equal">
      <formula>"V"</formula>
    </cfRule>
  </conditionalFormatting>
  <conditionalFormatting sqref="BE97">
    <cfRule type="containsText" dxfId="797" priority="808" operator="containsText" text="E">
      <formula>NOT(ISERROR(SEARCH("E",BE97)))</formula>
    </cfRule>
    <cfRule type="containsText" dxfId="796" priority="809" operator="containsText" text="C">
      <formula>NOT(ISERROR(SEARCH("C",BE97)))</formula>
    </cfRule>
    <cfRule type="cellIs" dxfId="795" priority="810" operator="equal">
      <formula>"V"</formula>
    </cfRule>
  </conditionalFormatting>
  <conditionalFormatting sqref="BE97">
    <cfRule type="cellIs" dxfId="794" priority="805" operator="equal">
      <formula>"EXT"</formula>
    </cfRule>
    <cfRule type="containsText" dxfId="793" priority="806" operator="containsText" text="EXT">
      <formula>NOT(ISERROR(SEARCH("EXT",BE97)))</formula>
    </cfRule>
    <cfRule type="containsText" dxfId="792" priority="807" operator="containsText" text="O">
      <formula>NOT(ISERROR(SEARCH("O",BE97)))</formula>
    </cfRule>
  </conditionalFormatting>
  <conditionalFormatting sqref="BD139">
    <cfRule type="cellIs" dxfId="791" priority="799" operator="equal">
      <formula>"EXT"</formula>
    </cfRule>
    <cfRule type="containsText" dxfId="790" priority="800" operator="containsText" text="EXT">
      <formula>NOT(ISERROR(SEARCH("EXT",BD139)))</formula>
    </cfRule>
    <cfRule type="containsText" dxfId="789" priority="801" operator="containsText" text="O">
      <formula>NOT(ISERROR(SEARCH("O",BD139)))</formula>
    </cfRule>
    <cfRule type="containsText" dxfId="788" priority="802" operator="containsText" text="E">
      <formula>NOT(ISERROR(SEARCH("E",BD139)))</formula>
    </cfRule>
    <cfRule type="containsText" dxfId="787" priority="803" operator="containsText" text="C">
      <formula>NOT(ISERROR(SEARCH("C",BD139)))</formula>
    </cfRule>
    <cfRule type="cellIs" dxfId="786" priority="804" operator="equal">
      <formula>"V"</formula>
    </cfRule>
  </conditionalFormatting>
  <conditionalFormatting sqref="BE139">
    <cfRule type="containsText" dxfId="785" priority="796" operator="containsText" text="E">
      <formula>NOT(ISERROR(SEARCH("E",BE139)))</formula>
    </cfRule>
    <cfRule type="containsText" dxfId="784" priority="797" operator="containsText" text="C">
      <formula>NOT(ISERROR(SEARCH("C",BE139)))</formula>
    </cfRule>
    <cfRule type="cellIs" dxfId="783" priority="798" operator="equal">
      <formula>"V"</formula>
    </cfRule>
  </conditionalFormatting>
  <conditionalFormatting sqref="BE139">
    <cfRule type="cellIs" dxfId="782" priority="793" operator="equal">
      <formula>"EXT"</formula>
    </cfRule>
    <cfRule type="containsText" dxfId="781" priority="794" operator="containsText" text="EXT">
      <formula>NOT(ISERROR(SEARCH("EXT",BE139)))</formula>
    </cfRule>
    <cfRule type="containsText" dxfId="780" priority="795" operator="containsText" text="O">
      <formula>NOT(ISERROR(SEARCH("O",BE139)))</formula>
    </cfRule>
  </conditionalFormatting>
  <conditionalFormatting sqref="BD219">
    <cfRule type="cellIs" dxfId="779" priority="787" operator="equal">
      <formula>"EXT"</formula>
    </cfRule>
    <cfRule type="containsText" dxfId="778" priority="788" operator="containsText" text="EXT">
      <formula>NOT(ISERROR(SEARCH("EXT",BD219)))</formula>
    </cfRule>
    <cfRule type="containsText" dxfId="777" priority="789" operator="containsText" text="O">
      <formula>NOT(ISERROR(SEARCH("O",BD219)))</formula>
    </cfRule>
    <cfRule type="containsText" dxfId="776" priority="790" operator="containsText" text="E">
      <formula>NOT(ISERROR(SEARCH("E",BD219)))</formula>
    </cfRule>
    <cfRule type="containsText" dxfId="775" priority="791" operator="containsText" text="C">
      <formula>NOT(ISERROR(SEARCH("C",BD219)))</formula>
    </cfRule>
    <cfRule type="cellIs" dxfId="774" priority="792" operator="equal">
      <formula>"V"</formula>
    </cfRule>
  </conditionalFormatting>
  <conditionalFormatting sqref="BE219">
    <cfRule type="containsText" dxfId="773" priority="784" operator="containsText" text="E">
      <formula>NOT(ISERROR(SEARCH("E",BE219)))</formula>
    </cfRule>
    <cfRule type="containsText" dxfId="772" priority="785" operator="containsText" text="C">
      <formula>NOT(ISERROR(SEARCH("C",BE219)))</formula>
    </cfRule>
    <cfRule type="cellIs" dxfId="771" priority="786" operator="equal">
      <formula>"V"</formula>
    </cfRule>
  </conditionalFormatting>
  <conditionalFormatting sqref="BE219">
    <cfRule type="cellIs" dxfId="770" priority="781" operator="equal">
      <formula>"EXT"</formula>
    </cfRule>
    <cfRule type="containsText" dxfId="769" priority="782" operator="containsText" text="EXT">
      <formula>NOT(ISERROR(SEARCH("EXT",BE219)))</formula>
    </cfRule>
    <cfRule type="containsText" dxfId="768" priority="783" operator="containsText" text="O">
      <formula>NOT(ISERROR(SEARCH("O",BE219)))</formula>
    </cfRule>
  </conditionalFormatting>
  <conditionalFormatting sqref="BD278">
    <cfRule type="cellIs" dxfId="767" priority="775" operator="equal">
      <formula>"EXT"</formula>
    </cfRule>
    <cfRule type="containsText" dxfId="766" priority="776" operator="containsText" text="EXT">
      <formula>NOT(ISERROR(SEARCH("EXT",BD278)))</formula>
    </cfRule>
    <cfRule type="containsText" dxfId="765" priority="777" operator="containsText" text="O">
      <formula>NOT(ISERROR(SEARCH("O",BD278)))</formula>
    </cfRule>
    <cfRule type="containsText" dxfId="764" priority="778" operator="containsText" text="E">
      <formula>NOT(ISERROR(SEARCH("E",BD278)))</formula>
    </cfRule>
    <cfRule type="containsText" dxfId="763" priority="779" operator="containsText" text="C">
      <formula>NOT(ISERROR(SEARCH("C",BD278)))</formula>
    </cfRule>
    <cfRule type="cellIs" dxfId="762" priority="780" operator="equal">
      <formula>"V"</formula>
    </cfRule>
  </conditionalFormatting>
  <conditionalFormatting sqref="BE278">
    <cfRule type="containsText" dxfId="761" priority="772" operator="containsText" text="E">
      <formula>NOT(ISERROR(SEARCH("E",BE278)))</formula>
    </cfRule>
    <cfRule type="containsText" dxfId="760" priority="773" operator="containsText" text="C">
      <formula>NOT(ISERROR(SEARCH("C",BE278)))</formula>
    </cfRule>
    <cfRule type="cellIs" dxfId="759" priority="774" operator="equal">
      <formula>"V"</formula>
    </cfRule>
  </conditionalFormatting>
  <conditionalFormatting sqref="BE278">
    <cfRule type="cellIs" dxfId="758" priority="769" operator="equal">
      <formula>"EXT"</formula>
    </cfRule>
    <cfRule type="containsText" dxfId="757" priority="770" operator="containsText" text="EXT">
      <formula>NOT(ISERROR(SEARCH("EXT",BE278)))</formula>
    </cfRule>
    <cfRule type="containsText" dxfId="756" priority="771" operator="containsText" text="O">
      <formula>NOT(ISERROR(SEARCH("O",BE278)))</formula>
    </cfRule>
  </conditionalFormatting>
  <conditionalFormatting sqref="BD279">
    <cfRule type="cellIs" dxfId="755" priority="763" operator="equal">
      <formula>"EXT"</formula>
    </cfRule>
    <cfRule type="containsText" dxfId="754" priority="764" operator="containsText" text="EXT">
      <formula>NOT(ISERROR(SEARCH("EXT",BD279)))</formula>
    </cfRule>
    <cfRule type="containsText" dxfId="753" priority="765" operator="containsText" text="O">
      <formula>NOT(ISERROR(SEARCH("O",BD279)))</formula>
    </cfRule>
    <cfRule type="containsText" dxfId="752" priority="766" operator="containsText" text="E">
      <formula>NOT(ISERROR(SEARCH("E",BD279)))</formula>
    </cfRule>
    <cfRule type="containsText" dxfId="751" priority="767" operator="containsText" text="C">
      <formula>NOT(ISERROR(SEARCH("C",BD279)))</formula>
    </cfRule>
    <cfRule type="cellIs" dxfId="750" priority="768" operator="equal">
      <formula>"V"</formula>
    </cfRule>
  </conditionalFormatting>
  <conditionalFormatting sqref="BE279">
    <cfRule type="containsText" dxfId="749" priority="760" operator="containsText" text="E">
      <formula>NOT(ISERROR(SEARCH("E",BE279)))</formula>
    </cfRule>
    <cfRule type="containsText" dxfId="748" priority="761" operator="containsText" text="C">
      <formula>NOT(ISERROR(SEARCH("C",BE279)))</formula>
    </cfRule>
    <cfRule type="cellIs" dxfId="747" priority="762" operator="equal">
      <formula>"V"</formula>
    </cfRule>
  </conditionalFormatting>
  <conditionalFormatting sqref="BE279">
    <cfRule type="cellIs" dxfId="746" priority="757" operator="equal">
      <formula>"EXT"</formula>
    </cfRule>
    <cfRule type="containsText" dxfId="745" priority="758" operator="containsText" text="EXT">
      <formula>NOT(ISERROR(SEARCH("EXT",BE279)))</formula>
    </cfRule>
    <cfRule type="containsText" dxfId="744" priority="759" operator="containsText" text="O">
      <formula>NOT(ISERROR(SEARCH("O",BE279)))</formula>
    </cfRule>
  </conditionalFormatting>
  <conditionalFormatting sqref="BD281">
    <cfRule type="cellIs" dxfId="743" priority="751" operator="equal">
      <formula>"EXT"</formula>
    </cfRule>
    <cfRule type="containsText" dxfId="742" priority="752" operator="containsText" text="EXT">
      <formula>NOT(ISERROR(SEARCH("EXT",BD281)))</formula>
    </cfRule>
    <cfRule type="containsText" dxfId="741" priority="753" operator="containsText" text="O">
      <formula>NOT(ISERROR(SEARCH("O",BD281)))</formula>
    </cfRule>
    <cfRule type="containsText" dxfId="740" priority="754" operator="containsText" text="E">
      <formula>NOT(ISERROR(SEARCH("E",BD281)))</formula>
    </cfRule>
    <cfRule type="containsText" dxfId="739" priority="755" operator="containsText" text="C">
      <formula>NOT(ISERROR(SEARCH("C",BD281)))</formula>
    </cfRule>
    <cfRule type="cellIs" dxfId="738" priority="756" operator="equal">
      <formula>"V"</formula>
    </cfRule>
  </conditionalFormatting>
  <conditionalFormatting sqref="BE281">
    <cfRule type="containsText" dxfId="737" priority="748" operator="containsText" text="E">
      <formula>NOT(ISERROR(SEARCH("E",BE281)))</formula>
    </cfRule>
    <cfRule type="containsText" dxfId="736" priority="749" operator="containsText" text="C">
      <formula>NOT(ISERROR(SEARCH("C",BE281)))</formula>
    </cfRule>
    <cfRule type="cellIs" dxfId="735" priority="750" operator="equal">
      <formula>"V"</formula>
    </cfRule>
  </conditionalFormatting>
  <conditionalFormatting sqref="BE281">
    <cfRule type="cellIs" dxfId="734" priority="745" operator="equal">
      <formula>"EXT"</formula>
    </cfRule>
    <cfRule type="containsText" dxfId="733" priority="746" operator="containsText" text="EXT">
      <formula>NOT(ISERROR(SEARCH("EXT",BE281)))</formula>
    </cfRule>
    <cfRule type="containsText" dxfId="732" priority="747" operator="containsText" text="O">
      <formula>NOT(ISERROR(SEARCH("O",BE281)))</formula>
    </cfRule>
  </conditionalFormatting>
  <conditionalFormatting sqref="BD282">
    <cfRule type="cellIs" dxfId="731" priority="739" operator="equal">
      <formula>"EXT"</formula>
    </cfRule>
    <cfRule type="containsText" dxfId="730" priority="740" operator="containsText" text="EXT">
      <formula>NOT(ISERROR(SEARCH("EXT",BD282)))</formula>
    </cfRule>
    <cfRule type="containsText" dxfId="729" priority="741" operator="containsText" text="O">
      <formula>NOT(ISERROR(SEARCH("O",BD282)))</formula>
    </cfRule>
    <cfRule type="containsText" dxfId="728" priority="742" operator="containsText" text="E">
      <formula>NOT(ISERROR(SEARCH("E",BD282)))</formula>
    </cfRule>
    <cfRule type="containsText" dxfId="727" priority="743" operator="containsText" text="C">
      <formula>NOT(ISERROR(SEARCH("C",BD282)))</formula>
    </cfRule>
    <cfRule type="cellIs" dxfId="726" priority="744" operator="equal">
      <formula>"V"</formula>
    </cfRule>
  </conditionalFormatting>
  <conditionalFormatting sqref="BE282">
    <cfRule type="containsText" dxfId="725" priority="736" operator="containsText" text="E">
      <formula>NOT(ISERROR(SEARCH("E",BE282)))</formula>
    </cfRule>
    <cfRule type="containsText" dxfId="724" priority="737" operator="containsText" text="C">
      <formula>NOT(ISERROR(SEARCH("C",BE282)))</formula>
    </cfRule>
    <cfRule type="cellIs" dxfId="723" priority="738" operator="equal">
      <formula>"V"</formula>
    </cfRule>
  </conditionalFormatting>
  <conditionalFormatting sqref="BE282">
    <cfRule type="cellIs" dxfId="722" priority="733" operator="equal">
      <formula>"EXT"</formula>
    </cfRule>
    <cfRule type="containsText" dxfId="721" priority="734" operator="containsText" text="EXT">
      <formula>NOT(ISERROR(SEARCH("EXT",BE282)))</formula>
    </cfRule>
    <cfRule type="containsText" dxfId="720" priority="735" operator="containsText" text="O">
      <formula>NOT(ISERROR(SEARCH("O",BE282)))</formula>
    </cfRule>
  </conditionalFormatting>
  <conditionalFormatting sqref="BD284">
    <cfRule type="cellIs" dxfId="719" priority="727" operator="equal">
      <formula>"EXT"</formula>
    </cfRule>
    <cfRule type="containsText" dxfId="718" priority="728" operator="containsText" text="EXT">
      <formula>NOT(ISERROR(SEARCH("EXT",BD284)))</formula>
    </cfRule>
    <cfRule type="containsText" dxfId="717" priority="729" operator="containsText" text="O">
      <formula>NOT(ISERROR(SEARCH("O",BD284)))</formula>
    </cfRule>
    <cfRule type="containsText" dxfId="716" priority="730" operator="containsText" text="E">
      <formula>NOT(ISERROR(SEARCH("E",BD284)))</formula>
    </cfRule>
    <cfRule type="containsText" dxfId="715" priority="731" operator="containsText" text="C">
      <formula>NOT(ISERROR(SEARCH("C",BD284)))</formula>
    </cfRule>
    <cfRule type="cellIs" dxfId="714" priority="732" operator="equal">
      <formula>"V"</formula>
    </cfRule>
  </conditionalFormatting>
  <conditionalFormatting sqref="BE284">
    <cfRule type="containsText" dxfId="713" priority="724" operator="containsText" text="E">
      <formula>NOT(ISERROR(SEARCH("E",BE284)))</formula>
    </cfRule>
    <cfRule type="containsText" dxfId="712" priority="725" operator="containsText" text="C">
      <formula>NOT(ISERROR(SEARCH("C",BE284)))</formula>
    </cfRule>
    <cfRule type="cellIs" dxfId="711" priority="726" operator="equal">
      <formula>"V"</formula>
    </cfRule>
  </conditionalFormatting>
  <conditionalFormatting sqref="BE284">
    <cfRule type="cellIs" dxfId="710" priority="721" operator="equal">
      <formula>"EXT"</formula>
    </cfRule>
    <cfRule type="containsText" dxfId="709" priority="722" operator="containsText" text="EXT">
      <formula>NOT(ISERROR(SEARCH("EXT",BE284)))</formula>
    </cfRule>
    <cfRule type="containsText" dxfId="708" priority="723" operator="containsText" text="O">
      <formula>NOT(ISERROR(SEARCH("O",BE284)))</formula>
    </cfRule>
  </conditionalFormatting>
  <conditionalFormatting sqref="BD285">
    <cfRule type="cellIs" dxfId="707" priority="715" operator="equal">
      <formula>"EXT"</formula>
    </cfRule>
    <cfRule type="containsText" dxfId="706" priority="716" operator="containsText" text="EXT">
      <formula>NOT(ISERROR(SEARCH("EXT",BD285)))</formula>
    </cfRule>
    <cfRule type="containsText" dxfId="705" priority="717" operator="containsText" text="O">
      <formula>NOT(ISERROR(SEARCH("O",BD285)))</formula>
    </cfRule>
    <cfRule type="containsText" dxfId="704" priority="718" operator="containsText" text="E">
      <formula>NOT(ISERROR(SEARCH("E",BD285)))</formula>
    </cfRule>
    <cfRule type="containsText" dxfId="703" priority="719" operator="containsText" text="C">
      <formula>NOT(ISERROR(SEARCH("C",BD285)))</formula>
    </cfRule>
    <cfRule type="cellIs" dxfId="702" priority="720" operator="equal">
      <formula>"V"</formula>
    </cfRule>
  </conditionalFormatting>
  <conditionalFormatting sqref="BE285">
    <cfRule type="containsText" dxfId="701" priority="712" operator="containsText" text="E">
      <formula>NOT(ISERROR(SEARCH("E",BE285)))</formula>
    </cfRule>
    <cfRule type="containsText" dxfId="700" priority="713" operator="containsText" text="C">
      <formula>NOT(ISERROR(SEARCH("C",BE285)))</formula>
    </cfRule>
    <cfRule type="cellIs" dxfId="699" priority="714" operator="equal">
      <formula>"V"</formula>
    </cfRule>
  </conditionalFormatting>
  <conditionalFormatting sqref="BE285">
    <cfRule type="cellIs" dxfId="698" priority="709" operator="equal">
      <formula>"EXT"</formula>
    </cfRule>
    <cfRule type="containsText" dxfId="697" priority="710" operator="containsText" text="EXT">
      <formula>NOT(ISERROR(SEARCH("EXT",BE285)))</formula>
    </cfRule>
    <cfRule type="containsText" dxfId="696" priority="711" operator="containsText" text="O">
      <formula>NOT(ISERROR(SEARCH("O",BE285)))</formula>
    </cfRule>
  </conditionalFormatting>
  <conditionalFormatting sqref="BD286">
    <cfRule type="cellIs" dxfId="695" priority="703" operator="equal">
      <formula>"EXT"</formula>
    </cfRule>
    <cfRule type="containsText" dxfId="694" priority="704" operator="containsText" text="EXT">
      <formula>NOT(ISERROR(SEARCH("EXT",BD286)))</formula>
    </cfRule>
    <cfRule type="containsText" dxfId="693" priority="705" operator="containsText" text="O">
      <formula>NOT(ISERROR(SEARCH("O",BD286)))</formula>
    </cfRule>
    <cfRule type="containsText" dxfId="692" priority="706" operator="containsText" text="E">
      <formula>NOT(ISERROR(SEARCH("E",BD286)))</formula>
    </cfRule>
    <cfRule type="containsText" dxfId="691" priority="707" operator="containsText" text="C">
      <formula>NOT(ISERROR(SEARCH("C",BD286)))</formula>
    </cfRule>
    <cfRule type="cellIs" dxfId="690" priority="708" operator="equal">
      <formula>"V"</formula>
    </cfRule>
  </conditionalFormatting>
  <conditionalFormatting sqref="BE286">
    <cfRule type="containsText" dxfId="689" priority="700" operator="containsText" text="E">
      <formula>NOT(ISERROR(SEARCH("E",BE286)))</formula>
    </cfRule>
    <cfRule type="containsText" dxfId="688" priority="701" operator="containsText" text="C">
      <formula>NOT(ISERROR(SEARCH("C",BE286)))</formula>
    </cfRule>
    <cfRule type="cellIs" dxfId="687" priority="702" operator="equal">
      <formula>"V"</formula>
    </cfRule>
  </conditionalFormatting>
  <conditionalFormatting sqref="BE286">
    <cfRule type="cellIs" dxfId="686" priority="697" operator="equal">
      <formula>"EXT"</formula>
    </cfRule>
    <cfRule type="containsText" dxfId="685" priority="698" operator="containsText" text="EXT">
      <formula>NOT(ISERROR(SEARCH("EXT",BE286)))</formula>
    </cfRule>
    <cfRule type="containsText" dxfId="684" priority="699" operator="containsText" text="O">
      <formula>NOT(ISERROR(SEARCH("O",BE286)))</formula>
    </cfRule>
  </conditionalFormatting>
  <conditionalFormatting sqref="BD289">
    <cfRule type="cellIs" dxfId="683" priority="691" operator="equal">
      <formula>"EXT"</formula>
    </cfRule>
    <cfRule type="containsText" dxfId="682" priority="692" operator="containsText" text="EXT">
      <formula>NOT(ISERROR(SEARCH("EXT",BD289)))</formula>
    </cfRule>
    <cfRule type="containsText" dxfId="681" priority="693" operator="containsText" text="O">
      <formula>NOT(ISERROR(SEARCH("O",BD289)))</formula>
    </cfRule>
    <cfRule type="containsText" dxfId="680" priority="694" operator="containsText" text="E">
      <formula>NOT(ISERROR(SEARCH("E",BD289)))</formula>
    </cfRule>
    <cfRule type="containsText" dxfId="679" priority="695" operator="containsText" text="C">
      <formula>NOT(ISERROR(SEARCH("C",BD289)))</formula>
    </cfRule>
    <cfRule type="cellIs" dxfId="678" priority="696" operator="equal">
      <formula>"V"</formula>
    </cfRule>
  </conditionalFormatting>
  <conditionalFormatting sqref="BE289">
    <cfRule type="containsText" dxfId="677" priority="688" operator="containsText" text="E">
      <formula>NOT(ISERROR(SEARCH("E",BE289)))</formula>
    </cfRule>
    <cfRule type="containsText" dxfId="676" priority="689" operator="containsText" text="C">
      <formula>NOT(ISERROR(SEARCH("C",BE289)))</formula>
    </cfRule>
    <cfRule type="cellIs" dxfId="675" priority="690" operator="equal">
      <formula>"V"</formula>
    </cfRule>
  </conditionalFormatting>
  <conditionalFormatting sqref="BE289">
    <cfRule type="cellIs" dxfId="674" priority="685" operator="equal">
      <formula>"EXT"</formula>
    </cfRule>
    <cfRule type="containsText" dxfId="673" priority="686" operator="containsText" text="EXT">
      <formula>NOT(ISERROR(SEARCH("EXT",BE289)))</formula>
    </cfRule>
    <cfRule type="containsText" dxfId="672" priority="687" operator="containsText" text="O">
      <formula>NOT(ISERROR(SEARCH("O",BE289)))</formula>
    </cfRule>
  </conditionalFormatting>
  <conditionalFormatting sqref="BD290">
    <cfRule type="cellIs" dxfId="671" priority="679" operator="equal">
      <formula>"EXT"</formula>
    </cfRule>
    <cfRule type="containsText" dxfId="670" priority="680" operator="containsText" text="EXT">
      <formula>NOT(ISERROR(SEARCH("EXT",BD290)))</formula>
    </cfRule>
    <cfRule type="containsText" dxfId="669" priority="681" operator="containsText" text="O">
      <formula>NOT(ISERROR(SEARCH("O",BD290)))</formula>
    </cfRule>
    <cfRule type="containsText" dxfId="668" priority="682" operator="containsText" text="E">
      <formula>NOT(ISERROR(SEARCH("E",BD290)))</formula>
    </cfRule>
    <cfRule type="containsText" dxfId="667" priority="683" operator="containsText" text="C">
      <formula>NOT(ISERROR(SEARCH("C",BD290)))</formula>
    </cfRule>
    <cfRule type="cellIs" dxfId="666" priority="684" operator="equal">
      <formula>"V"</formula>
    </cfRule>
  </conditionalFormatting>
  <conditionalFormatting sqref="BE290">
    <cfRule type="containsText" dxfId="665" priority="676" operator="containsText" text="E">
      <formula>NOT(ISERROR(SEARCH("E",BE290)))</formula>
    </cfRule>
    <cfRule type="containsText" dxfId="664" priority="677" operator="containsText" text="C">
      <formula>NOT(ISERROR(SEARCH("C",BE290)))</formula>
    </cfRule>
    <cfRule type="cellIs" dxfId="663" priority="678" operator="equal">
      <formula>"V"</formula>
    </cfRule>
  </conditionalFormatting>
  <conditionalFormatting sqref="BE290">
    <cfRule type="cellIs" dxfId="662" priority="673" operator="equal">
      <formula>"EXT"</formula>
    </cfRule>
    <cfRule type="containsText" dxfId="661" priority="674" operator="containsText" text="EXT">
      <formula>NOT(ISERROR(SEARCH("EXT",BE290)))</formula>
    </cfRule>
    <cfRule type="containsText" dxfId="660" priority="675" operator="containsText" text="O">
      <formula>NOT(ISERROR(SEARCH("O",BE290)))</formula>
    </cfRule>
  </conditionalFormatting>
  <conditionalFormatting sqref="BD291">
    <cfRule type="cellIs" dxfId="659" priority="667" operator="equal">
      <formula>"EXT"</formula>
    </cfRule>
    <cfRule type="containsText" dxfId="658" priority="668" operator="containsText" text="EXT">
      <formula>NOT(ISERROR(SEARCH("EXT",BD291)))</formula>
    </cfRule>
    <cfRule type="containsText" dxfId="657" priority="669" operator="containsText" text="O">
      <formula>NOT(ISERROR(SEARCH("O",BD291)))</formula>
    </cfRule>
    <cfRule type="containsText" dxfId="656" priority="670" operator="containsText" text="E">
      <formula>NOT(ISERROR(SEARCH("E",BD291)))</formula>
    </cfRule>
    <cfRule type="containsText" dxfId="655" priority="671" operator="containsText" text="C">
      <formula>NOT(ISERROR(SEARCH("C",BD291)))</formula>
    </cfRule>
    <cfRule type="cellIs" dxfId="654" priority="672" operator="equal">
      <formula>"V"</formula>
    </cfRule>
  </conditionalFormatting>
  <conditionalFormatting sqref="BE291">
    <cfRule type="containsText" dxfId="653" priority="664" operator="containsText" text="E">
      <formula>NOT(ISERROR(SEARCH("E",BE291)))</formula>
    </cfRule>
    <cfRule type="containsText" dxfId="652" priority="665" operator="containsText" text="C">
      <formula>NOT(ISERROR(SEARCH("C",BE291)))</formula>
    </cfRule>
    <cfRule type="cellIs" dxfId="651" priority="666" operator="equal">
      <formula>"V"</formula>
    </cfRule>
  </conditionalFormatting>
  <conditionalFormatting sqref="BE291">
    <cfRule type="cellIs" dxfId="650" priority="661" operator="equal">
      <formula>"EXT"</formula>
    </cfRule>
    <cfRule type="containsText" dxfId="649" priority="662" operator="containsText" text="EXT">
      <formula>NOT(ISERROR(SEARCH("EXT",BE291)))</formula>
    </cfRule>
    <cfRule type="containsText" dxfId="648" priority="663" operator="containsText" text="O">
      <formula>NOT(ISERROR(SEARCH("O",BE291)))</formula>
    </cfRule>
  </conditionalFormatting>
  <conditionalFormatting sqref="BD292">
    <cfRule type="cellIs" dxfId="647" priority="655" operator="equal">
      <formula>"EXT"</formula>
    </cfRule>
    <cfRule type="containsText" dxfId="646" priority="656" operator="containsText" text="EXT">
      <formula>NOT(ISERROR(SEARCH("EXT",BD292)))</formula>
    </cfRule>
    <cfRule type="containsText" dxfId="645" priority="657" operator="containsText" text="O">
      <formula>NOT(ISERROR(SEARCH("O",BD292)))</formula>
    </cfRule>
    <cfRule type="containsText" dxfId="644" priority="658" operator="containsText" text="E">
      <formula>NOT(ISERROR(SEARCH("E",BD292)))</formula>
    </cfRule>
    <cfRule type="containsText" dxfId="643" priority="659" operator="containsText" text="C">
      <formula>NOT(ISERROR(SEARCH("C",BD292)))</formula>
    </cfRule>
    <cfRule type="cellIs" dxfId="642" priority="660" operator="equal">
      <formula>"V"</formula>
    </cfRule>
  </conditionalFormatting>
  <conditionalFormatting sqref="BE292">
    <cfRule type="containsText" dxfId="641" priority="652" operator="containsText" text="E">
      <formula>NOT(ISERROR(SEARCH("E",BE292)))</formula>
    </cfRule>
    <cfRule type="containsText" dxfId="640" priority="653" operator="containsText" text="C">
      <formula>NOT(ISERROR(SEARCH("C",BE292)))</formula>
    </cfRule>
    <cfRule type="cellIs" dxfId="639" priority="654" operator="equal">
      <formula>"V"</formula>
    </cfRule>
  </conditionalFormatting>
  <conditionalFormatting sqref="BE292">
    <cfRule type="cellIs" dxfId="638" priority="649" operator="equal">
      <formula>"EXT"</formula>
    </cfRule>
    <cfRule type="containsText" dxfId="637" priority="650" operator="containsText" text="EXT">
      <formula>NOT(ISERROR(SEARCH("EXT",BE292)))</formula>
    </cfRule>
    <cfRule type="containsText" dxfId="636" priority="651" operator="containsText" text="O">
      <formula>NOT(ISERROR(SEARCH("O",BE292)))</formula>
    </cfRule>
  </conditionalFormatting>
  <conditionalFormatting sqref="BD293">
    <cfRule type="cellIs" dxfId="635" priority="643" operator="equal">
      <formula>"EXT"</formula>
    </cfRule>
    <cfRule type="containsText" dxfId="634" priority="644" operator="containsText" text="EXT">
      <formula>NOT(ISERROR(SEARCH("EXT",BD293)))</formula>
    </cfRule>
    <cfRule type="containsText" dxfId="633" priority="645" operator="containsText" text="O">
      <formula>NOT(ISERROR(SEARCH("O",BD293)))</formula>
    </cfRule>
    <cfRule type="containsText" dxfId="632" priority="646" operator="containsText" text="E">
      <formula>NOT(ISERROR(SEARCH("E",BD293)))</formula>
    </cfRule>
    <cfRule type="containsText" dxfId="631" priority="647" operator="containsText" text="C">
      <formula>NOT(ISERROR(SEARCH("C",BD293)))</formula>
    </cfRule>
    <cfRule type="cellIs" dxfId="630" priority="648" operator="equal">
      <formula>"V"</formula>
    </cfRule>
  </conditionalFormatting>
  <conditionalFormatting sqref="BE293">
    <cfRule type="containsText" dxfId="629" priority="640" operator="containsText" text="E">
      <formula>NOT(ISERROR(SEARCH("E",BE293)))</formula>
    </cfRule>
    <cfRule type="containsText" dxfId="628" priority="641" operator="containsText" text="C">
      <formula>NOT(ISERROR(SEARCH("C",BE293)))</formula>
    </cfRule>
    <cfRule type="cellIs" dxfId="627" priority="642" operator="equal">
      <formula>"V"</formula>
    </cfRule>
  </conditionalFormatting>
  <conditionalFormatting sqref="BE293">
    <cfRule type="cellIs" dxfId="626" priority="637" operator="equal">
      <formula>"EXT"</formula>
    </cfRule>
    <cfRule type="containsText" dxfId="625" priority="638" operator="containsText" text="EXT">
      <formula>NOT(ISERROR(SEARCH("EXT",BE293)))</formula>
    </cfRule>
    <cfRule type="containsText" dxfId="624" priority="639" operator="containsText" text="O">
      <formula>NOT(ISERROR(SEARCH("O",BE293)))</formula>
    </cfRule>
  </conditionalFormatting>
  <conditionalFormatting sqref="BD294">
    <cfRule type="cellIs" dxfId="623" priority="631" operator="equal">
      <formula>"EXT"</formula>
    </cfRule>
    <cfRule type="containsText" dxfId="622" priority="632" operator="containsText" text="EXT">
      <formula>NOT(ISERROR(SEARCH("EXT",BD294)))</formula>
    </cfRule>
    <cfRule type="containsText" dxfId="621" priority="633" operator="containsText" text="O">
      <formula>NOT(ISERROR(SEARCH("O",BD294)))</formula>
    </cfRule>
    <cfRule type="containsText" dxfId="620" priority="634" operator="containsText" text="E">
      <formula>NOT(ISERROR(SEARCH("E",BD294)))</formula>
    </cfRule>
    <cfRule type="containsText" dxfId="619" priority="635" operator="containsText" text="C">
      <formula>NOT(ISERROR(SEARCH("C",BD294)))</formula>
    </cfRule>
    <cfRule type="cellIs" dxfId="618" priority="636" operator="equal">
      <formula>"V"</formula>
    </cfRule>
  </conditionalFormatting>
  <conditionalFormatting sqref="BE294">
    <cfRule type="containsText" dxfId="617" priority="628" operator="containsText" text="E">
      <formula>NOT(ISERROR(SEARCH("E",BE294)))</formula>
    </cfRule>
    <cfRule type="containsText" dxfId="616" priority="629" operator="containsText" text="C">
      <formula>NOT(ISERROR(SEARCH("C",BE294)))</formula>
    </cfRule>
    <cfRule type="cellIs" dxfId="615" priority="630" operator="equal">
      <formula>"V"</formula>
    </cfRule>
  </conditionalFormatting>
  <conditionalFormatting sqref="BE294">
    <cfRule type="cellIs" dxfId="614" priority="625" operator="equal">
      <formula>"EXT"</formula>
    </cfRule>
    <cfRule type="containsText" dxfId="613" priority="626" operator="containsText" text="EXT">
      <formula>NOT(ISERROR(SEARCH("EXT",BE294)))</formula>
    </cfRule>
    <cfRule type="containsText" dxfId="612" priority="627" operator="containsText" text="O">
      <formula>NOT(ISERROR(SEARCH("O",BE294)))</formula>
    </cfRule>
  </conditionalFormatting>
  <conditionalFormatting sqref="BD295">
    <cfRule type="cellIs" dxfId="611" priority="619" operator="equal">
      <formula>"EXT"</formula>
    </cfRule>
    <cfRule type="containsText" dxfId="610" priority="620" operator="containsText" text="EXT">
      <formula>NOT(ISERROR(SEARCH("EXT",BD295)))</formula>
    </cfRule>
    <cfRule type="containsText" dxfId="609" priority="621" operator="containsText" text="O">
      <formula>NOT(ISERROR(SEARCH("O",BD295)))</formula>
    </cfRule>
    <cfRule type="containsText" dxfId="608" priority="622" operator="containsText" text="E">
      <formula>NOT(ISERROR(SEARCH("E",BD295)))</formula>
    </cfRule>
    <cfRule type="containsText" dxfId="607" priority="623" operator="containsText" text="C">
      <formula>NOT(ISERROR(SEARCH("C",BD295)))</formula>
    </cfRule>
    <cfRule type="cellIs" dxfId="606" priority="624" operator="equal">
      <formula>"V"</formula>
    </cfRule>
  </conditionalFormatting>
  <conditionalFormatting sqref="BE295">
    <cfRule type="containsText" dxfId="605" priority="616" operator="containsText" text="E">
      <formula>NOT(ISERROR(SEARCH("E",BE295)))</formula>
    </cfRule>
    <cfRule type="containsText" dxfId="604" priority="617" operator="containsText" text="C">
      <formula>NOT(ISERROR(SEARCH("C",BE295)))</formula>
    </cfRule>
    <cfRule type="cellIs" dxfId="603" priority="618" operator="equal">
      <formula>"V"</formula>
    </cfRule>
  </conditionalFormatting>
  <conditionalFormatting sqref="BE295">
    <cfRule type="cellIs" dxfId="602" priority="613" operator="equal">
      <formula>"EXT"</formula>
    </cfRule>
    <cfRule type="containsText" dxfId="601" priority="614" operator="containsText" text="EXT">
      <formula>NOT(ISERROR(SEARCH("EXT",BE295)))</formula>
    </cfRule>
    <cfRule type="containsText" dxfId="600" priority="615" operator="containsText" text="O">
      <formula>NOT(ISERROR(SEARCH("O",BE295)))</formula>
    </cfRule>
  </conditionalFormatting>
  <conditionalFormatting sqref="BD296">
    <cfRule type="cellIs" dxfId="599" priority="607" operator="equal">
      <formula>"EXT"</formula>
    </cfRule>
    <cfRule type="containsText" dxfId="598" priority="608" operator="containsText" text="EXT">
      <formula>NOT(ISERROR(SEARCH("EXT",BD296)))</formula>
    </cfRule>
    <cfRule type="containsText" dxfId="597" priority="609" operator="containsText" text="O">
      <formula>NOT(ISERROR(SEARCH("O",BD296)))</formula>
    </cfRule>
    <cfRule type="containsText" dxfId="596" priority="610" operator="containsText" text="E">
      <formula>NOT(ISERROR(SEARCH("E",BD296)))</formula>
    </cfRule>
    <cfRule type="containsText" dxfId="595" priority="611" operator="containsText" text="C">
      <formula>NOT(ISERROR(SEARCH("C",BD296)))</formula>
    </cfRule>
    <cfRule type="cellIs" dxfId="594" priority="612" operator="equal">
      <formula>"V"</formula>
    </cfRule>
  </conditionalFormatting>
  <conditionalFormatting sqref="BE296">
    <cfRule type="containsText" dxfId="593" priority="604" operator="containsText" text="E">
      <formula>NOT(ISERROR(SEARCH("E",BE296)))</formula>
    </cfRule>
    <cfRule type="containsText" dxfId="592" priority="605" operator="containsText" text="C">
      <formula>NOT(ISERROR(SEARCH("C",BE296)))</formula>
    </cfRule>
    <cfRule type="cellIs" dxfId="591" priority="606" operator="equal">
      <formula>"V"</formula>
    </cfRule>
  </conditionalFormatting>
  <conditionalFormatting sqref="BE296">
    <cfRule type="cellIs" dxfId="590" priority="601" operator="equal">
      <formula>"EXT"</formula>
    </cfRule>
    <cfRule type="containsText" dxfId="589" priority="602" operator="containsText" text="EXT">
      <formula>NOT(ISERROR(SEARCH("EXT",BE296)))</formula>
    </cfRule>
    <cfRule type="containsText" dxfId="588" priority="603" operator="containsText" text="O">
      <formula>NOT(ISERROR(SEARCH("O",BE296)))</formula>
    </cfRule>
  </conditionalFormatting>
  <conditionalFormatting sqref="BD300">
    <cfRule type="cellIs" dxfId="587" priority="595" operator="equal">
      <formula>"EXT"</formula>
    </cfRule>
    <cfRule type="containsText" dxfId="586" priority="596" operator="containsText" text="EXT">
      <formula>NOT(ISERROR(SEARCH("EXT",BD300)))</formula>
    </cfRule>
    <cfRule type="containsText" dxfId="585" priority="597" operator="containsText" text="O">
      <formula>NOT(ISERROR(SEARCH("O",BD300)))</formula>
    </cfRule>
    <cfRule type="containsText" dxfId="584" priority="598" operator="containsText" text="E">
      <formula>NOT(ISERROR(SEARCH("E",BD300)))</formula>
    </cfRule>
    <cfRule type="containsText" dxfId="583" priority="599" operator="containsText" text="C">
      <formula>NOT(ISERROR(SEARCH("C",BD300)))</formula>
    </cfRule>
    <cfRule type="cellIs" dxfId="582" priority="600" operator="equal">
      <formula>"V"</formula>
    </cfRule>
  </conditionalFormatting>
  <conditionalFormatting sqref="BE300">
    <cfRule type="containsText" dxfId="581" priority="592" operator="containsText" text="E">
      <formula>NOT(ISERROR(SEARCH("E",BE300)))</formula>
    </cfRule>
    <cfRule type="containsText" dxfId="580" priority="593" operator="containsText" text="C">
      <formula>NOT(ISERROR(SEARCH("C",BE300)))</formula>
    </cfRule>
    <cfRule type="cellIs" dxfId="579" priority="594" operator="equal">
      <formula>"V"</formula>
    </cfRule>
  </conditionalFormatting>
  <conditionalFormatting sqref="BE300">
    <cfRule type="cellIs" dxfId="578" priority="589" operator="equal">
      <formula>"EXT"</formula>
    </cfRule>
    <cfRule type="containsText" dxfId="577" priority="590" operator="containsText" text="EXT">
      <formula>NOT(ISERROR(SEARCH("EXT",BE300)))</formula>
    </cfRule>
    <cfRule type="containsText" dxfId="576" priority="591" operator="containsText" text="O">
      <formula>NOT(ISERROR(SEARCH("O",BE300)))</formula>
    </cfRule>
  </conditionalFormatting>
  <conditionalFormatting sqref="BD302">
    <cfRule type="cellIs" dxfId="575" priority="583" operator="equal">
      <formula>"EXT"</formula>
    </cfRule>
    <cfRule type="containsText" dxfId="574" priority="584" operator="containsText" text="EXT">
      <formula>NOT(ISERROR(SEARCH("EXT",BD302)))</formula>
    </cfRule>
    <cfRule type="containsText" dxfId="573" priority="585" operator="containsText" text="O">
      <formula>NOT(ISERROR(SEARCH("O",BD302)))</formula>
    </cfRule>
    <cfRule type="containsText" dxfId="572" priority="586" operator="containsText" text="E">
      <formula>NOT(ISERROR(SEARCH("E",BD302)))</formula>
    </cfRule>
    <cfRule type="containsText" dxfId="571" priority="587" operator="containsText" text="C">
      <formula>NOT(ISERROR(SEARCH("C",BD302)))</formula>
    </cfRule>
    <cfRule type="cellIs" dxfId="570" priority="588" operator="equal">
      <formula>"V"</formula>
    </cfRule>
  </conditionalFormatting>
  <conditionalFormatting sqref="BE302">
    <cfRule type="containsText" dxfId="569" priority="580" operator="containsText" text="E">
      <formula>NOT(ISERROR(SEARCH("E",BE302)))</formula>
    </cfRule>
    <cfRule type="containsText" dxfId="568" priority="581" operator="containsText" text="C">
      <formula>NOT(ISERROR(SEARCH("C",BE302)))</formula>
    </cfRule>
    <cfRule type="cellIs" dxfId="567" priority="582" operator="equal">
      <formula>"V"</formula>
    </cfRule>
  </conditionalFormatting>
  <conditionalFormatting sqref="BE302">
    <cfRule type="cellIs" dxfId="566" priority="577" operator="equal">
      <formula>"EXT"</formula>
    </cfRule>
    <cfRule type="containsText" dxfId="565" priority="578" operator="containsText" text="EXT">
      <formula>NOT(ISERROR(SEARCH("EXT",BE302)))</formula>
    </cfRule>
    <cfRule type="containsText" dxfId="564" priority="579" operator="containsText" text="O">
      <formula>NOT(ISERROR(SEARCH("O",BE302)))</formula>
    </cfRule>
  </conditionalFormatting>
  <conditionalFormatting sqref="BD305">
    <cfRule type="cellIs" dxfId="563" priority="559" operator="equal">
      <formula>"EXT"</formula>
    </cfRule>
    <cfRule type="containsText" dxfId="562" priority="560" operator="containsText" text="EXT">
      <formula>NOT(ISERROR(SEARCH("EXT",BD305)))</formula>
    </cfRule>
    <cfRule type="containsText" dxfId="561" priority="561" operator="containsText" text="O">
      <formula>NOT(ISERROR(SEARCH("O",BD305)))</formula>
    </cfRule>
    <cfRule type="containsText" dxfId="560" priority="562" operator="containsText" text="E">
      <formula>NOT(ISERROR(SEARCH("E",BD305)))</formula>
    </cfRule>
    <cfRule type="containsText" dxfId="559" priority="563" operator="containsText" text="C">
      <formula>NOT(ISERROR(SEARCH("C",BD305)))</formula>
    </cfRule>
    <cfRule type="cellIs" dxfId="558" priority="564" operator="equal">
      <formula>"V"</formula>
    </cfRule>
  </conditionalFormatting>
  <conditionalFormatting sqref="BE305">
    <cfRule type="containsText" dxfId="557" priority="556" operator="containsText" text="E">
      <formula>NOT(ISERROR(SEARCH("E",BE305)))</formula>
    </cfRule>
    <cfRule type="containsText" dxfId="556" priority="557" operator="containsText" text="C">
      <formula>NOT(ISERROR(SEARCH("C",BE305)))</formula>
    </cfRule>
    <cfRule type="cellIs" dxfId="555" priority="558" operator="equal">
      <formula>"V"</formula>
    </cfRule>
  </conditionalFormatting>
  <conditionalFormatting sqref="BE305">
    <cfRule type="cellIs" dxfId="554" priority="553" operator="equal">
      <formula>"EXT"</formula>
    </cfRule>
    <cfRule type="containsText" dxfId="553" priority="554" operator="containsText" text="EXT">
      <formula>NOT(ISERROR(SEARCH("EXT",BE305)))</formula>
    </cfRule>
    <cfRule type="containsText" dxfId="552" priority="555" operator="containsText" text="O">
      <formula>NOT(ISERROR(SEARCH("O",BE305)))</formula>
    </cfRule>
  </conditionalFormatting>
  <conditionalFormatting sqref="BD306">
    <cfRule type="cellIs" dxfId="551" priority="547" operator="equal">
      <formula>"EXT"</formula>
    </cfRule>
    <cfRule type="containsText" dxfId="550" priority="548" operator="containsText" text="EXT">
      <formula>NOT(ISERROR(SEARCH("EXT",BD306)))</formula>
    </cfRule>
    <cfRule type="containsText" dxfId="549" priority="549" operator="containsText" text="O">
      <formula>NOT(ISERROR(SEARCH("O",BD306)))</formula>
    </cfRule>
    <cfRule type="containsText" dxfId="548" priority="550" operator="containsText" text="E">
      <formula>NOT(ISERROR(SEARCH("E",BD306)))</formula>
    </cfRule>
    <cfRule type="containsText" dxfId="547" priority="551" operator="containsText" text="C">
      <formula>NOT(ISERROR(SEARCH("C",BD306)))</formula>
    </cfRule>
    <cfRule type="cellIs" dxfId="546" priority="552" operator="equal">
      <formula>"V"</formula>
    </cfRule>
  </conditionalFormatting>
  <conditionalFormatting sqref="BE306">
    <cfRule type="containsText" dxfId="545" priority="544" operator="containsText" text="E">
      <formula>NOT(ISERROR(SEARCH("E",BE306)))</formula>
    </cfRule>
    <cfRule type="containsText" dxfId="544" priority="545" operator="containsText" text="C">
      <formula>NOT(ISERROR(SEARCH("C",BE306)))</formula>
    </cfRule>
    <cfRule type="cellIs" dxfId="543" priority="546" operator="equal">
      <formula>"V"</formula>
    </cfRule>
  </conditionalFormatting>
  <conditionalFormatting sqref="BE306">
    <cfRule type="cellIs" dxfId="542" priority="541" operator="equal">
      <formula>"EXT"</formula>
    </cfRule>
    <cfRule type="containsText" dxfId="541" priority="542" operator="containsText" text="EXT">
      <formula>NOT(ISERROR(SEARCH("EXT",BE306)))</formula>
    </cfRule>
    <cfRule type="containsText" dxfId="540" priority="543" operator="containsText" text="O">
      <formula>NOT(ISERROR(SEARCH("O",BE306)))</formula>
    </cfRule>
  </conditionalFormatting>
  <conditionalFormatting sqref="BD314">
    <cfRule type="cellIs" dxfId="539" priority="535" operator="equal">
      <formula>"EXT"</formula>
    </cfRule>
    <cfRule type="containsText" dxfId="538" priority="536" operator="containsText" text="EXT">
      <formula>NOT(ISERROR(SEARCH("EXT",BD314)))</formula>
    </cfRule>
    <cfRule type="containsText" dxfId="537" priority="537" operator="containsText" text="O">
      <formula>NOT(ISERROR(SEARCH("O",BD314)))</formula>
    </cfRule>
    <cfRule type="containsText" dxfId="536" priority="538" operator="containsText" text="E">
      <formula>NOT(ISERROR(SEARCH("E",BD314)))</formula>
    </cfRule>
    <cfRule type="containsText" dxfId="535" priority="539" operator="containsText" text="C">
      <formula>NOT(ISERROR(SEARCH("C",BD314)))</formula>
    </cfRule>
    <cfRule type="cellIs" dxfId="534" priority="540" operator="equal">
      <formula>"V"</formula>
    </cfRule>
  </conditionalFormatting>
  <conditionalFormatting sqref="BE314">
    <cfRule type="containsText" dxfId="533" priority="532" operator="containsText" text="E">
      <formula>NOT(ISERROR(SEARCH("E",BE314)))</formula>
    </cfRule>
    <cfRule type="containsText" dxfId="532" priority="533" operator="containsText" text="C">
      <formula>NOT(ISERROR(SEARCH("C",BE314)))</formula>
    </cfRule>
    <cfRule type="cellIs" dxfId="531" priority="534" operator="equal">
      <formula>"V"</formula>
    </cfRule>
  </conditionalFormatting>
  <conditionalFormatting sqref="BE314">
    <cfRule type="cellIs" dxfId="530" priority="529" operator="equal">
      <formula>"EXT"</formula>
    </cfRule>
    <cfRule type="containsText" dxfId="529" priority="530" operator="containsText" text="EXT">
      <formula>NOT(ISERROR(SEARCH("EXT",BE314)))</formula>
    </cfRule>
    <cfRule type="containsText" dxfId="528" priority="531" operator="containsText" text="O">
      <formula>NOT(ISERROR(SEARCH("O",BE314)))</formula>
    </cfRule>
  </conditionalFormatting>
  <conditionalFormatting sqref="BD315">
    <cfRule type="cellIs" dxfId="527" priority="523" operator="equal">
      <formula>"EXT"</formula>
    </cfRule>
    <cfRule type="containsText" dxfId="526" priority="524" operator="containsText" text="EXT">
      <formula>NOT(ISERROR(SEARCH("EXT",BD315)))</formula>
    </cfRule>
    <cfRule type="containsText" dxfId="525" priority="525" operator="containsText" text="O">
      <formula>NOT(ISERROR(SEARCH("O",BD315)))</formula>
    </cfRule>
    <cfRule type="containsText" dxfId="524" priority="526" operator="containsText" text="E">
      <formula>NOT(ISERROR(SEARCH("E",BD315)))</formula>
    </cfRule>
    <cfRule type="containsText" dxfId="523" priority="527" operator="containsText" text="C">
      <formula>NOT(ISERROR(SEARCH("C",BD315)))</formula>
    </cfRule>
    <cfRule type="cellIs" dxfId="522" priority="528" operator="equal">
      <formula>"V"</formula>
    </cfRule>
  </conditionalFormatting>
  <conditionalFormatting sqref="BE315">
    <cfRule type="containsText" dxfId="521" priority="520" operator="containsText" text="E">
      <formula>NOT(ISERROR(SEARCH("E",BE315)))</formula>
    </cfRule>
    <cfRule type="containsText" dxfId="520" priority="521" operator="containsText" text="C">
      <formula>NOT(ISERROR(SEARCH("C",BE315)))</formula>
    </cfRule>
    <cfRule type="cellIs" dxfId="519" priority="522" operator="equal">
      <formula>"V"</formula>
    </cfRule>
  </conditionalFormatting>
  <conditionalFormatting sqref="BE315">
    <cfRule type="cellIs" dxfId="518" priority="517" operator="equal">
      <formula>"EXT"</formula>
    </cfRule>
    <cfRule type="containsText" dxfId="517" priority="518" operator="containsText" text="EXT">
      <formula>NOT(ISERROR(SEARCH("EXT",BE315)))</formula>
    </cfRule>
    <cfRule type="containsText" dxfId="516" priority="519" operator="containsText" text="O">
      <formula>NOT(ISERROR(SEARCH("O",BE315)))</formula>
    </cfRule>
  </conditionalFormatting>
  <conditionalFormatting sqref="BD316">
    <cfRule type="cellIs" dxfId="515" priority="511" operator="equal">
      <formula>"EXT"</formula>
    </cfRule>
    <cfRule type="containsText" dxfId="514" priority="512" operator="containsText" text="EXT">
      <formula>NOT(ISERROR(SEARCH("EXT",BD316)))</formula>
    </cfRule>
    <cfRule type="containsText" dxfId="513" priority="513" operator="containsText" text="O">
      <formula>NOT(ISERROR(SEARCH("O",BD316)))</formula>
    </cfRule>
    <cfRule type="containsText" dxfId="512" priority="514" operator="containsText" text="E">
      <formula>NOT(ISERROR(SEARCH("E",BD316)))</formula>
    </cfRule>
    <cfRule type="containsText" dxfId="511" priority="515" operator="containsText" text="C">
      <formula>NOT(ISERROR(SEARCH("C",BD316)))</formula>
    </cfRule>
    <cfRule type="cellIs" dxfId="510" priority="516" operator="equal">
      <formula>"V"</formula>
    </cfRule>
  </conditionalFormatting>
  <conditionalFormatting sqref="BE316">
    <cfRule type="containsText" dxfId="509" priority="508" operator="containsText" text="E">
      <formula>NOT(ISERROR(SEARCH("E",BE316)))</formula>
    </cfRule>
    <cfRule type="containsText" dxfId="508" priority="509" operator="containsText" text="C">
      <formula>NOT(ISERROR(SEARCH("C",BE316)))</formula>
    </cfRule>
    <cfRule type="cellIs" dxfId="507" priority="510" operator="equal">
      <formula>"V"</formula>
    </cfRule>
  </conditionalFormatting>
  <conditionalFormatting sqref="BE316">
    <cfRule type="cellIs" dxfId="506" priority="505" operator="equal">
      <formula>"EXT"</formula>
    </cfRule>
    <cfRule type="containsText" dxfId="505" priority="506" operator="containsText" text="EXT">
      <formula>NOT(ISERROR(SEARCH("EXT",BE316)))</formula>
    </cfRule>
    <cfRule type="containsText" dxfId="504" priority="507" operator="containsText" text="O">
      <formula>NOT(ISERROR(SEARCH("O",BE316)))</formula>
    </cfRule>
  </conditionalFormatting>
  <conditionalFormatting sqref="BD327">
    <cfRule type="cellIs" dxfId="503" priority="499" operator="equal">
      <formula>"EXT"</formula>
    </cfRule>
    <cfRule type="containsText" dxfId="502" priority="500" operator="containsText" text="EXT">
      <formula>NOT(ISERROR(SEARCH("EXT",BD327)))</formula>
    </cfRule>
    <cfRule type="containsText" dxfId="501" priority="501" operator="containsText" text="O">
      <formula>NOT(ISERROR(SEARCH("O",BD327)))</formula>
    </cfRule>
    <cfRule type="containsText" dxfId="500" priority="502" operator="containsText" text="E">
      <formula>NOT(ISERROR(SEARCH("E",BD327)))</formula>
    </cfRule>
    <cfRule type="containsText" dxfId="499" priority="503" operator="containsText" text="C">
      <formula>NOT(ISERROR(SEARCH("C",BD327)))</formula>
    </cfRule>
    <cfRule type="cellIs" dxfId="498" priority="504" operator="equal">
      <formula>"V"</formula>
    </cfRule>
  </conditionalFormatting>
  <conditionalFormatting sqref="BE327">
    <cfRule type="containsText" dxfId="497" priority="496" operator="containsText" text="E">
      <formula>NOT(ISERROR(SEARCH("E",BE327)))</formula>
    </cfRule>
    <cfRule type="containsText" dxfId="496" priority="497" operator="containsText" text="C">
      <formula>NOT(ISERROR(SEARCH("C",BE327)))</formula>
    </cfRule>
    <cfRule type="cellIs" dxfId="495" priority="498" operator="equal">
      <formula>"V"</formula>
    </cfRule>
  </conditionalFormatting>
  <conditionalFormatting sqref="BE327">
    <cfRule type="cellIs" dxfId="494" priority="493" operator="equal">
      <formula>"EXT"</formula>
    </cfRule>
    <cfRule type="containsText" dxfId="493" priority="494" operator="containsText" text="EXT">
      <formula>NOT(ISERROR(SEARCH("EXT",BE327)))</formula>
    </cfRule>
    <cfRule type="containsText" dxfId="492" priority="495" operator="containsText" text="O">
      <formula>NOT(ISERROR(SEARCH("O",BE327)))</formula>
    </cfRule>
  </conditionalFormatting>
  <conditionalFormatting sqref="BD328">
    <cfRule type="cellIs" dxfId="491" priority="487" operator="equal">
      <formula>"EXT"</formula>
    </cfRule>
    <cfRule type="containsText" dxfId="490" priority="488" operator="containsText" text="EXT">
      <formula>NOT(ISERROR(SEARCH("EXT",BD328)))</formula>
    </cfRule>
    <cfRule type="containsText" dxfId="489" priority="489" operator="containsText" text="O">
      <formula>NOT(ISERROR(SEARCH("O",BD328)))</formula>
    </cfRule>
    <cfRule type="containsText" dxfId="488" priority="490" operator="containsText" text="E">
      <formula>NOT(ISERROR(SEARCH("E",BD328)))</formula>
    </cfRule>
    <cfRule type="containsText" dxfId="487" priority="491" operator="containsText" text="C">
      <formula>NOT(ISERROR(SEARCH("C",BD328)))</formula>
    </cfRule>
    <cfRule type="cellIs" dxfId="486" priority="492" operator="equal">
      <formula>"V"</formula>
    </cfRule>
  </conditionalFormatting>
  <conditionalFormatting sqref="BE328">
    <cfRule type="containsText" dxfId="485" priority="484" operator="containsText" text="E">
      <formula>NOT(ISERROR(SEARCH("E",BE328)))</formula>
    </cfRule>
    <cfRule type="containsText" dxfId="484" priority="485" operator="containsText" text="C">
      <formula>NOT(ISERROR(SEARCH("C",BE328)))</formula>
    </cfRule>
    <cfRule type="cellIs" dxfId="483" priority="486" operator="equal">
      <formula>"V"</formula>
    </cfRule>
  </conditionalFormatting>
  <conditionalFormatting sqref="BE328">
    <cfRule type="cellIs" dxfId="482" priority="481" operator="equal">
      <formula>"EXT"</formula>
    </cfRule>
    <cfRule type="containsText" dxfId="481" priority="482" operator="containsText" text="EXT">
      <formula>NOT(ISERROR(SEARCH("EXT",BE328)))</formula>
    </cfRule>
    <cfRule type="containsText" dxfId="480" priority="483" operator="containsText" text="O">
      <formula>NOT(ISERROR(SEARCH("O",BE328)))</formula>
    </cfRule>
  </conditionalFormatting>
  <conditionalFormatting sqref="BD330">
    <cfRule type="cellIs" dxfId="479" priority="475" operator="equal">
      <formula>"EXT"</formula>
    </cfRule>
    <cfRule type="containsText" dxfId="478" priority="476" operator="containsText" text="EXT">
      <formula>NOT(ISERROR(SEARCH("EXT",BD330)))</formula>
    </cfRule>
    <cfRule type="containsText" dxfId="477" priority="477" operator="containsText" text="O">
      <formula>NOT(ISERROR(SEARCH("O",BD330)))</formula>
    </cfRule>
    <cfRule type="containsText" dxfId="476" priority="478" operator="containsText" text="E">
      <formula>NOT(ISERROR(SEARCH("E",BD330)))</formula>
    </cfRule>
    <cfRule type="containsText" dxfId="475" priority="479" operator="containsText" text="C">
      <formula>NOT(ISERROR(SEARCH("C",BD330)))</formula>
    </cfRule>
    <cfRule type="cellIs" dxfId="474" priority="480" operator="equal">
      <formula>"V"</formula>
    </cfRule>
  </conditionalFormatting>
  <conditionalFormatting sqref="BE330">
    <cfRule type="containsText" dxfId="473" priority="472" operator="containsText" text="E">
      <formula>NOT(ISERROR(SEARCH("E",BE330)))</formula>
    </cfRule>
    <cfRule type="containsText" dxfId="472" priority="473" operator="containsText" text="C">
      <formula>NOT(ISERROR(SEARCH("C",BE330)))</formula>
    </cfRule>
    <cfRule type="cellIs" dxfId="471" priority="474" operator="equal">
      <formula>"V"</formula>
    </cfRule>
  </conditionalFormatting>
  <conditionalFormatting sqref="BE330">
    <cfRule type="cellIs" dxfId="470" priority="469" operator="equal">
      <formula>"EXT"</formula>
    </cfRule>
    <cfRule type="containsText" dxfId="469" priority="470" operator="containsText" text="EXT">
      <formula>NOT(ISERROR(SEARCH("EXT",BE330)))</formula>
    </cfRule>
    <cfRule type="containsText" dxfId="468" priority="471" operator="containsText" text="O">
      <formula>NOT(ISERROR(SEARCH("O",BE330)))</formula>
    </cfRule>
  </conditionalFormatting>
  <conditionalFormatting sqref="BD342">
    <cfRule type="cellIs" dxfId="467" priority="463" operator="equal">
      <formula>"EXT"</formula>
    </cfRule>
    <cfRule type="containsText" dxfId="466" priority="464" operator="containsText" text="EXT">
      <formula>NOT(ISERROR(SEARCH("EXT",BD342)))</formula>
    </cfRule>
    <cfRule type="containsText" dxfId="465" priority="465" operator="containsText" text="O">
      <formula>NOT(ISERROR(SEARCH("O",BD342)))</formula>
    </cfRule>
    <cfRule type="containsText" dxfId="464" priority="466" operator="containsText" text="E">
      <formula>NOT(ISERROR(SEARCH("E",BD342)))</formula>
    </cfRule>
    <cfRule type="containsText" dxfId="463" priority="467" operator="containsText" text="C">
      <formula>NOT(ISERROR(SEARCH("C",BD342)))</formula>
    </cfRule>
    <cfRule type="cellIs" dxfId="462" priority="468" operator="equal">
      <formula>"V"</formula>
    </cfRule>
  </conditionalFormatting>
  <conditionalFormatting sqref="BE342">
    <cfRule type="containsText" dxfId="461" priority="460" operator="containsText" text="E">
      <formula>NOT(ISERROR(SEARCH("E",BE342)))</formula>
    </cfRule>
    <cfRule type="containsText" dxfId="460" priority="461" operator="containsText" text="C">
      <formula>NOT(ISERROR(SEARCH("C",BE342)))</formula>
    </cfRule>
    <cfRule type="cellIs" dxfId="459" priority="462" operator="equal">
      <formula>"V"</formula>
    </cfRule>
  </conditionalFormatting>
  <conditionalFormatting sqref="BE342">
    <cfRule type="cellIs" dxfId="458" priority="457" operator="equal">
      <formula>"EXT"</formula>
    </cfRule>
    <cfRule type="containsText" dxfId="457" priority="458" operator="containsText" text="EXT">
      <formula>NOT(ISERROR(SEARCH("EXT",BE342)))</formula>
    </cfRule>
    <cfRule type="containsText" dxfId="456" priority="459" operator="containsText" text="O">
      <formula>NOT(ISERROR(SEARCH("O",BE342)))</formula>
    </cfRule>
  </conditionalFormatting>
  <conditionalFormatting sqref="BD343">
    <cfRule type="cellIs" dxfId="455" priority="451" operator="equal">
      <formula>"EXT"</formula>
    </cfRule>
    <cfRule type="containsText" dxfId="454" priority="452" operator="containsText" text="EXT">
      <formula>NOT(ISERROR(SEARCH("EXT",BD343)))</formula>
    </cfRule>
    <cfRule type="containsText" dxfId="453" priority="453" operator="containsText" text="O">
      <formula>NOT(ISERROR(SEARCH("O",BD343)))</formula>
    </cfRule>
    <cfRule type="containsText" dxfId="452" priority="454" operator="containsText" text="E">
      <formula>NOT(ISERROR(SEARCH("E",BD343)))</formula>
    </cfRule>
    <cfRule type="containsText" dxfId="451" priority="455" operator="containsText" text="C">
      <formula>NOT(ISERROR(SEARCH("C",BD343)))</formula>
    </cfRule>
    <cfRule type="cellIs" dxfId="450" priority="456" operator="equal">
      <formula>"V"</formula>
    </cfRule>
  </conditionalFormatting>
  <conditionalFormatting sqref="BE343">
    <cfRule type="containsText" dxfId="449" priority="448" operator="containsText" text="E">
      <formula>NOT(ISERROR(SEARCH("E",BE343)))</formula>
    </cfRule>
    <cfRule type="containsText" dxfId="448" priority="449" operator="containsText" text="C">
      <formula>NOT(ISERROR(SEARCH("C",BE343)))</formula>
    </cfRule>
    <cfRule type="cellIs" dxfId="447" priority="450" operator="equal">
      <formula>"V"</formula>
    </cfRule>
  </conditionalFormatting>
  <conditionalFormatting sqref="BE343">
    <cfRule type="cellIs" dxfId="446" priority="445" operator="equal">
      <formula>"EXT"</formula>
    </cfRule>
    <cfRule type="containsText" dxfId="445" priority="446" operator="containsText" text="EXT">
      <formula>NOT(ISERROR(SEARCH("EXT",BE343)))</formula>
    </cfRule>
    <cfRule type="containsText" dxfId="444" priority="447" operator="containsText" text="O">
      <formula>NOT(ISERROR(SEARCH("O",BE343)))</formula>
    </cfRule>
  </conditionalFormatting>
  <conditionalFormatting sqref="BD344">
    <cfRule type="cellIs" dxfId="443" priority="439" operator="equal">
      <formula>"EXT"</formula>
    </cfRule>
    <cfRule type="containsText" dxfId="442" priority="440" operator="containsText" text="EXT">
      <formula>NOT(ISERROR(SEARCH("EXT",BD344)))</formula>
    </cfRule>
    <cfRule type="containsText" dxfId="441" priority="441" operator="containsText" text="O">
      <formula>NOT(ISERROR(SEARCH("O",BD344)))</formula>
    </cfRule>
    <cfRule type="containsText" dxfId="440" priority="442" operator="containsText" text="E">
      <formula>NOT(ISERROR(SEARCH("E",BD344)))</formula>
    </cfRule>
    <cfRule type="containsText" dxfId="439" priority="443" operator="containsText" text="C">
      <formula>NOT(ISERROR(SEARCH("C",BD344)))</formula>
    </cfRule>
    <cfRule type="cellIs" dxfId="438" priority="444" operator="equal">
      <formula>"V"</formula>
    </cfRule>
  </conditionalFormatting>
  <conditionalFormatting sqref="BE344">
    <cfRule type="containsText" dxfId="437" priority="436" operator="containsText" text="E">
      <formula>NOT(ISERROR(SEARCH("E",BE344)))</formula>
    </cfRule>
    <cfRule type="containsText" dxfId="436" priority="437" operator="containsText" text="C">
      <formula>NOT(ISERROR(SEARCH("C",BE344)))</formula>
    </cfRule>
    <cfRule type="cellIs" dxfId="435" priority="438" operator="equal">
      <formula>"V"</formula>
    </cfRule>
  </conditionalFormatting>
  <conditionalFormatting sqref="BE344">
    <cfRule type="cellIs" dxfId="434" priority="433" operator="equal">
      <formula>"EXT"</formula>
    </cfRule>
    <cfRule type="containsText" dxfId="433" priority="434" operator="containsText" text="EXT">
      <formula>NOT(ISERROR(SEARCH("EXT",BE344)))</formula>
    </cfRule>
    <cfRule type="containsText" dxfId="432" priority="435" operator="containsText" text="O">
      <formula>NOT(ISERROR(SEARCH("O",BE344)))</formula>
    </cfRule>
  </conditionalFormatting>
  <conditionalFormatting sqref="BD345">
    <cfRule type="cellIs" dxfId="431" priority="427" operator="equal">
      <formula>"EXT"</formula>
    </cfRule>
    <cfRule type="containsText" dxfId="430" priority="428" operator="containsText" text="EXT">
      <formula>NOT(ISERROR(SEARCH("EXT",BD345)))</formula>
    </cfRule>
    <cfRule type="containsText" dxfId="429" priority="429" operator="containsText" text="O">
      <formula>NOT(ISERROR(SEARCH("O",BD345)))</formula>
    </cfRule>
    <cfRule type="containsText" dxfId="428" priority="430" operator="containsText" text="E">
      <formula>NOT(ISERROR(SEARCH("E",BD345)))</formula>
    </cfRule>
    <cfRule type="containsText" dxfId="427" priority="431" operator="containsText" text="C">
      <formula>NOT(ISERROR(SEARCH("C",BD345)))</formula>
    </cfRule>
    <cfRule type="cellIs" dxfId="426" priority="432" operator="equal">
      <formula>"V"</formula>
    </cfRule>
  </conditionalFormatting>
  <conditionalFormatting sqref="BE345">
    <cfRule type="containsText" dxfId="425" priority="424" operator="containsText" text="E">
      <formula>NOT(ISERROR(SEARCH("E",BE345)))</formula>
    </cfRule>
    <cfRule type="containsText" dxfId="424" priority="425" operator="containsText" text="C">
      <formula>NOT(ISERROR(SEARCH("C",BE345)))</formula>
    </cfRule>
    <cfRule type="cellIs" dxfId="423" priority="426" operator="equal">
      <formula>"V"</formula>
    </cfRule>
  </conditionalFormatting>
  <conditionalFormatting sqref="BE345">
    <cfRule type="cellIs" dxfId="422" priority="421" operator="equal">
      <formula>"EXT"</formula>
    </cfRule>
    <cfRule type="containsText" dxfId="421" priority="422" operator="containsText" text="EXT">
      <formula>NOT(ISERROR(SEARCH("EXT",BE345)))</formula>
    </cfRule>
    <cfRule type="containsText" dxfId="420" priority="423" operator="containsText" text="O">
      <formula>NOT(ISERROR(SEARCH("O",BE345)))</formula>
    </cfRule>
  </conditionalFormatting>
  <conditionalFormatting sqref="BD348">
    <cfRule type="cellIs" dxfId="419" priority="415" operator="equal">
      <formula>"EXT"</formula>
    </cfRule>
    <cfRule type="containsText" dxfId="418" priority="416" operator="containsText" text="EXT">
      <formula>NOT(ISERROR(SEARCH("EXT",BD348)))</formula>
    </cfRule>
    <cfRule type="containsText" dxfId="417" priority="417" operator="containsText" text="O">
      <formula>NOT(ISERROR(SEARCH("O",BD348)))</formula>
    </cfRule>
    <cfRule type="containsText" dxfId="416" priority="418" operator="containsText" text="E">
      <formula>NOT(ISERROR(SEARCH("E",BD348)))</formula>
    </cfRule>
    <cfRule type="containsText" dxfId="415" priority="419" operator="containsText" text="C">
      <formula>NOT(ISERROR(SEARCH("C",BD348)))</formula>
    </cfRule>
    <cfRule type="cellIs" dxfId="414" priority="420" operator="equal">
      <formula>"V"</formula>
    </cfRule>
  </conditionalFormatting>
  <conditionalFormatting sqref="BE348">
    <cfRule type="containsText" dxfId="413" priority="412" operator="containsText" text="E">
      <formula>NOT(ISERROR(SEARCH("E",BE348)))</formula>
    </cfRule>
    <cfRule type="containsText" dxfId="412" priority="413" operator="containsText" text="C">
      <formula>NOT(ISERROR(SEARCH("C",BE348)))</formula>
    </cfRule>
    <cfRule type="cellIs" dxfId="411" priority="414" operator="equal">
      <formula>"V"</formula>
    </cfRule>
  </conditionalFormatting>
  <conditionalFormatting sqref="BE348">
    <cfRule type="cellIs" dxfId="410" priority="409" operator="equal">
      <formula>"EXT"</formula>
    </cfRule>
    <cfRule type="containsText" dxfId="409" priority="410" operator="containsText" text="EXT">
      <formula>NOT(ISERROR(SEARCH("EXT",BE348)))</formula>
    </cfRule>
    <cfRule type="containsText" dxfId="408" priority="411" operator="containsText" text="O">
      <formula>NOT(ISERROR(SEARCH("O",BE348)))</formula>
    </cfRule>
  </conditionalFormatting>
  <conditionalFormatting sqref="BD350">
    <cfRule type="cellIs" dxfId="407" priority="403" operator="equal">
      <formula>"EXT"</formula>
    </cfRule>
    <cfRule type="containsText" dxfId="406" priority="404" operator="containsText" text="EXT">
      <formula>NOT(ISERROR(SEARCH("EXT",BD350)))</formula>
    </cfRule>
    <cfRule type="containsText" dxfId="405" priority="405" operator="containsText" text="O">
      <formula>NOT(ISERROR(SEARCH("O",BD350)))</formula>
    </cfRule>
    <cfRule type="containsText" dxfId="404" priority="406" operator="containsText" text="E">
      <formula>NOT(ISERROR(SEARCH("E",BD350)))</formula>
    </cfRule>
    <cfRule type="containsText" dxfId="403" priority="407" operator="containsText" text="C">
      <formula>NOT(ISERROR(SEARCH("C",BD350)))</formula>
    </cfRule>
    <cfRule type="cellIs" dxfId="402" priority="408" operator="equal">
      <formula>"V"</formula>
    </cfRule>
  </conditionalFormatting>
  <conditionalFormatting sqref="BE350">
    <cfRule type="containsText" dxfId="401" priority="400" operator="containsText" text="E">
      <formula>NOT(ISERROR(SEARCH("E",BE350)))</formula>
    </cfRule>
    <cfRule type="containsText" dxfId="400" priority="401" operator="containsText" text="C">
      <formula>NOT(ISERROR(SEARCH("C",BE350)))</formula>
    </cfRule>
    <cfRule type="cellIs" dxfId="399" priority="402" operator="equal">
      <formula>"V"</formula>
    </cfRule>
  </conditionalFormatting>
  <conditionalFormatting sqref="BE350">
    <cfRule type="cellIs" dxfId="398" priority="397" operator="equal">
      <formula>"EXT"</formula>
    </cfRule>
    <cfRule type="containsText" dxfId="397" priority="398" operator="containsText" text="EXT">
      <formula>NOT(ISERROR(SEARCH("EXT",BE350)))</formula>
    </cfRule>
    <cfRule type="containsText" dxfId="396" priority="399" operator="containsText" text="O">
      <formula>NOT(ISERROR(SEARCH("O",BE350)))</formula>
    </cfRule>
  </conditionalFormatting>
  <conditionalFormatting sqref="BD351">
    <cfRule type="cellIs" dxfId="395" priority="391" operator="equal">
      <formula>"EXT"</formula>
    </cfRule>
    <cfRule type="containsText" dxfId="394" priority="392" operator="containsText" text="EXT">
      <formula>NOT(ISERROR(SEARCH("EXT",BD351)))</formula>
    </cfRule>
    <cfRule type="containsText" dxfId="393" priority="393" operator="containsText" text="O">
      <formula>NOT(ISERROR(SEARCH("O",BD351)))</formula>
    </cfRule>
    <cfRule type="containsText" dxfId="392" priority="394" operator="containsText" text="E">
      <formula>NOT(ISERROR(SEARCH("E",BD351)))</formula>
    </cfRule>
    <cfRule type="containsText" dxfId="391" priority="395" operator="containsText" text="C">
      <formula>NOT(ISERROR(SEARCH("C",BD351)))</formula>
    </cfRule>
    <cfRule type="cellIs" dxfId="390" priority="396" operator="equal">
      <formula>"V"</formula>
    </cfRule>
  </conditionalFormatting>
  <conditionalFormatting sqref="BE351">
    <cfRule type="containsText" dxfId="389" priority="388" operator="containsText" text="E">
      <formula>NOT(ISERROR(SEARCH("E",BE351)))</formula>
    </cfRule>
    <cfRule type="containsText" dxfId="388" priority="389" operator="containsText" text="C">
      <formula>NOT(ISERROR(SEARCH("C",BE351)))</formula>
    </cfRule>
    <cfRule type="cellIs" dxfId="387" priority="390" operator="equal">
      <formula>"V"</formula>
    </cfRule>
  </conditionalFormatting>
  <conditionalFormatting sqref="BE351">
    <cfRule type="cellIs" dxfId="386" priority="385" operator="equal">
      <formula>"EXT"</formula>
    </cfRule>
    <cfRule type="containsText" dxfId="385" priority="386" operator="containsText" text="EXT">
      <formula>NOT(ISERROR(SEARCH("EXT",BE351)))</formula>
    </cfRule>
    <cfRule type="containsText" dxfId="384" priority="387" operator="containsText" text="O">
      <formula>NOT(ISERROR(SEARCH("O",BE351)))</formula>
    </cfRule>
  </conditionalFormatting>
  <conditionalFormatting sqref="BD352">
    <cfRule type="cellIs" dxfId="383" priority="379" operator="equal">
      <formula>"EXT"</formula>
    </cfRule>
    <cfRule type="containsText" dxfId="382" priority="380" operator="containsText" text="EXT">
      <formula>NOT(ISERROR(SEARCH("EXT",BD352)))</formula>
    </cfRule>
    <cfRule type="containsText" dxfId="381" priority="381" operator="containsText" text="O">
      <formula>NOT(ISERROR(SEARCH("O",BD352)))</formula>
    </cfRule>
    <cfRule type="containsText" dxfId="380" priority="382" operator="containsText" text="E">
      <formula>NOT(ISERROR(SEARCH("E",BD352)))</formula>
    </cfRule>
    <cfRule type="containsText" dxfId="379" priority="383" operator="containsText" text="C">
      <formula>NOT(ISERROR(SEARCH("C",BD352)))</formula>
    </cfRule>
    <cfRule type="cellIs" dxfId="378" priority="384" operator="equal">
      <formula>"V"</formula>
    </cfRule>
  </conditionalFormatting>
  <conditionalFormatting sqref="BE352">
    <cfRule type="containsText" dxfId="377" priority="376" operator="containsText" text="E">
      <formula>NOT(ISERROR(SEARCH("E",BE352)))</formula>
    </cfRule>
    <cfRule type="containsText" dxfId="376" priority="377" operator="containsText" text="C">
      <formula>NOT(ISERROR(SEARCH("C",BE352)))</formula>
    </cfRule>
    <cfRule type="cellIs" dxfId="375" priority="378" operator="equal">
      <formula>"V"</formula>
    </cfRule>
  </conditionalFormatting>
  <conditionalFormatting sqref="BE352">
    <cfRule type="cellIs" dxfId="374" priority="373" operator="equal">
      <formula>"EXT"</formula>
    </cfRule>
    <cfRule type="containsText" dxfId="373" priority="374" operator="containsText" text="EXT">
      <formula>NOT(ISERROR(SEARCH("EXT",BE352)))</formula>
    </cfRule>
    <cfRule type="containsText" dxfId="372" priority="375" operator="containsText" text="O">
      <formula>NOT(ISERROR(SEARCH("O",BE352)))</formula>
    </cfRule>
  </conditionalFormatting>
  <conditionalFormatting sqref="BD355">
    <cfRule type="cellIs" dxfId="371" priority="367" operator="equal">
      <formula>"EXT"</formula>
    </cfRule>
    <cfRule type="containsText" dxfId="370" priority="368" operator="containsText" text="EXT">
      <formula>NOT(ISERROR(SEARCH("EXT",BD355)))</formula>
    </cfRule>
    <cfRule type="containsText" dxfId="369" priority="369" operator="containsText" text="O">
      <formula>NOT(ISERROR(SEARCH("O",BD355)))</formula>
    </cfRule>
    <cfRule type="containsText" dxfId="368" priority="370" operator="containsText" text="E">
      <formula>NOT(ISERROR(SEARCH("E",BD355)))</formula>
    </cfRule>
    <cfRule type="containsText" dxfId="367" priority="371" operator="containsText" text="C">
      <formula>NOT(ISERROR(SEARCH("C",BD355)))</formula>
    </cfRule>
    <cfRule type="cellIs" dxfId="366" priority="372" operator="equal">
      <formula>"V"</formula>
    </cfRule>
  </conditionalFormatting>
  <conditionalFormatting sqref="BE355">
    <cfRule type="containsText" dxfId="365" priority="364" operator="containsText" text="E">
      <formula>NOT(ISERROR(SEARCH("E",BE355)))</formula>
    </cfRule>
    <cfRule type="containsText" dxfId="364" priority="365" operator="containsText" text="C">
      <formula>NOT(ISERROR(SEARCH("C",BE355)))</formula>
    </cfRule>
    <cfRule type="cellIs" dxfId="363" priority="366" operator="equal">
      <formula>"V"</formula>
    </cfRule>
  </conditionalFormatting>
  <conditionalFormatting sqref="BE355">
    <cfRule type="cellIs" dxfId="362" priority="361" operator="equal">
      <formula>"EXT"</formula>
    </cfRule>
    <cfRule type="containsText" dxfId="361" priority="362" operator="containsText" text="EXT">
      <formula>NOT(ISERROR(SEARCH("EXT",BE355)))</formula>
    </cfRule>
    <cfRule type="containsText" dxfId="360" priority="363" operator="containsText" text="O">
      <formula>NOT(ISERROR(SEARCH("O",BE355)))</formula>
    </cfRule>
  </conditionalFormatting>
  <conditionalFormatting sqref="BD356">
    <cfRule type="cellIs" dxfId="359" priority="355" operator="equal">
      <formula>"EXT"</formula>
    </cfRule>
    <cfRule type="containsText" dxfId="358" priority="356" operator="containsText" text="EXT">
      <formula>NOT(ISERROR(SEARCH("EXT",BD356)))</formula>
    </cfRule>
    <cfRule type="containsText" dxfId="357" priority="357" operator="containsText" text="O">
      <formula>NOT(ISERROR(SEARCH("O",BD356)))</formula>
    </cfRule>
    <cfRule type="containsText" dxfId="356" priority="358" operator="containsText" text="E">
      <formula>NOT(ISERROR(SEARCH("E",BD356)))</formula>
    </cfRule>
    <cfRule type="containsText" dxfId="355" priority="359" operator="containsText" text="C">
      <formula>NOT(ISERROR(SEARCH("C",BD356)))</formula>
    </cfRule>
    <cfRule type="cellIs" dxfId="354" priority="360" operator="equal">
      <formula>"V"</formula>
    </cfRule>
  </conditionalFormatting>
  <conditionalFormatting sqref="BE356">
    <cfRule type="containsText" dxfId="353" priority="352" operator="containsText" text="E">
      <formula>NOT(ISERROR(SEARCH("E",BE356)))</formula>
    </cfRule>
    <cfRule type="containsText" dxfId="352" priority="353" operator="containsText" text="C">
      <formula>NOT(ISERROR(SEARCH("C",BE356)))</formula>
    </cfRule>
    <cfRule type="cellIs" dxfId="351" priority="354" operator="equal">
      <formula>"V"</formula>
    </cfRule>
  </conditionalFormatting>
  <conditionalFormatting sqref="BE356">
    <cfRule type="cellIs" dxfId="350" priority="349" operator="equal">
      <formula>"EXT"</formula>
    </cfRule>
    <cfRule type="containsText" dxfId="349" priority="350" operator="containsText" text="EXT">
      <formula>NOT(ISERROR(SEARCH("EXT",BE356)))</formula>
    </cfRule>
    <cfRule type="containsText" dxfId="348" priority="351" operator="containsText" text="O">
      <formula>NOT(ISERROR(SEARCH("O",BE356)))</formula>
    </cfRule>
  </conditionalFormatting>
  <conditionalFormatting sqref="BD357">
    <cfRule type="cellIs" dxfId="347" priority="343" operator="equal">
      <formula>"EXT"</formula>
    </cfRule>
    <cfRule type="containsText" dxfId="346" priority="344" operator="containsText" text="EXT">
      <formula>NOT(ISERROR(SEARCH("EXT",BD357)))</formula>
    </cfRule>
    <cfRule type="containsText" dxfId="345" priority="345" operator="containsText" text="O">
      <formula>NOT(ISERROR(SEARCH("O",BD357)))</formula>
    </cfRule>
    <cfRule type="containsText" dxfId="344" priority="346" operator="containsText" text="E">
      <formula>NOT(ISERROR(SEARCH("E",BD357)))</formula>
    </cfRule>
    <cfRule type="containsText" dxfId="343" priority="347" operator="containsText" text="C">
      <formula>NOT(ISERROR(SEARCH("C",BD357)))</formula>
    </cfRule>
    <cfRule type="cellIs" dxfId="342" priority="348" operator="equal">
      <formula>"V"</formula>
    </cfRule>
  </conditionalFormatting>
  <conditionalFormatting sqref="BE357">
    <cfRule type="containsText" dxfId="341" priority="340" operator="containsText" text="E">
      <formula>NOT(ISERROR(SEARCH("E",BE357)))</formula>
    </cfRule>
    <cfRule type="containsText" dxfId="340" priority="341" operator="containsText" text="C">
      <formula>NOT(ISERROR(SEARCH("C",BE357)))</formula>
    </cfRule>
    <cfRule type="cellIs" dxfId="339" priority="342" operator="equal">
      <formula>"V"</formula>
    </cfRule>
  </conditionalFormatting>
  <conditionalFormatting sqref="BE357">
    <cfRule type="cellIs" dxfId="338" priority="337" operator="equal">
      <formula>"EXT"</formula>
    </cfRule>
    <cfRule type="containsText" dxfId="337" priority="338" operator="containsText" text="EXT">
      <formula>NOT(ISERROR(SEARCH("EXT",BE357)))</formula>
    </cfRule>
    <cfRule type="containsText" dxfId="336" priority="339" operator="containsText" text="O">
      <formula>NOT(ISERROR(SEARCH("O",BE357)))</formula>
    </cfRule>
  </conditionalFormatting>
  <conditionalFormatting sqref="BD358">
    <cfRule type="cellIs" dxfId="335" priority="331" operator="equal">
      <formula>"EXT"</formula>
    </cfRule>
    <cfRule type="containsText" dxfId="334" priority="332" operator="containsText" text="EXT">
      <formula>NOT(ISERROR(SEARCH("EXT",BD358)))</formula>
    </cfRule>
    <cfRule type="containsText" dxfId="333" priority="333" operator="containsText" text="O">
      <formula>NOT(ISERROR(SEARCH("O",BD358)))</formula>
    </cfRule>
    <cfRule type="containsText" dxfId="332" priority="334" operator="containsText" text="E">
      <formula>NOT(ISERROR(SEARCH("E",BD358)))</formula>
    </cfRule>
    <cfRule type="containsText" dxfId="331" priority="335" operator="containsText" text="C">
      <formula>NOT(ISERROR(SEARCH("C",BD358)))</formula>
    </cfRule>
    <cfRule type="cellIs" dxfId="330" priority="336" operator="equal">
      <formula>"V"</formula>
    </cfRule>
  </conditionalFormatting>
  <conditionalFormatting sqref="BE358">
    <cfRule type="containsText" dxfId="329" priority="328" operator="containsText" text="E">
      <formula>NOT(ISERROR(SEARCH("E",BE358)))</formula>
    </cfRule>
    <cfRule type="containsText" dxfId="328" priority="329" operator="containsText" text="C">
      <formula>NOT(ISERROR(SEARCH("C",BE358)))</formula>
    </cfRule>
    <cfRule type="cellIs" dxfId="327" priority="330" operator="equal">
      <formula>"V"</formula>
    </cfRule>
  </conditionalFormatting>
  <conditionalFormatting sqref="BE358">
    <cfRule type="cellIs" dxfId="326" priority="325" operator="equal">
      <formula>"EXT"</formula>
    </cfRule>
    <cfRule type="containsText" dxfId="325" priority="326" operator="containsText" text="EXT">
      <formula>NOT(ISERROR(SEARCH("EXT",BE358)))</formula>
    </cfRule>
    <cfRule type="containsText" dxfId="324" priority="327" operator="containsText" text="O">
      <formula>NOT(ISERROR(SEARCH("O",BE358)))</formula>
    </cfRule>
  </conditionalFormatting>
  <conditionalFormatting sqref="BD368">
    <cfRule type="cellIs" dxfId="323" priority="319" operator="equal">
      <formula>"EXT"</formula>
    </cfRule>
    <cfRule type="containsText" dxfId="322" priority="320" operator="containsText" text="EXT">
      <formula>NOT(ISERROR(SEARCH("EXT",BD368)))</formula>
    </cfRule>
    <cfRule type="containsText" dxfId="321" priority="321" operator="containsText" text="O">
      <formula>NOT(ISERROR(SEARCH("O",BD368)))</formula>
    </cfRule>
    <cfRule type="containsText" dxfId="320" priority="322" operator="containsText" text="E">
      <formula>NOT(ISERROR(SEARCH("E",BD368)))</formula>
    </cfRule>
    <cfRule type="containsText" dxfId="319" priority="323" operator="containsText" text="C">
      <formula>NOT(ISERROR(SEARCH("C",BD368)))</formula>
    </cfRule>
    <cfRule type="cellIs" dxfId="318" priority="324" operator="equal">
      <formula>"V"</formula>
    </cfRule>
  </conditionalFormatting>
  <conditionalFormatting sqref="BE368">
    <cfRule type="containsText" dxfId="317" priority="316" operator="containsText" text="E">
      <formula>NOT(ISERROR(SEARCH("E",BE368)))</formula>
    </cfRule>
    <cfRule type="containsText" dxfId="316" priority="317" operator="containsText" text="C">
      <formula>NOT(ISERROR(SEARCH("C",BE368)))</formula>
    </cfRule>
    <cfRule type="cellIs" dxfId="315" priority="318" operator="equal">
      <formula>"V"</formula>
    </cfRule>
  </conditionalFormatting>
  <conditionalFormatting sqref="BE368">
    <cfRule type="cellIs" dxfId="314" priority="313" operator="equal">
      <formula>"EXT"</formula>
    </cfRule>
    <cfRule type="containsText" dxfId="313" priority="314" operator="containsText" text="EXT">
      <formula>NOT(ISERROR(SEARCH("EXT",BE368)))</formula>
    </cfRule>
    <cfRule type="containsText" dxfId="312" priority="315" operator="containsText" text="O">
      <formula>NOT(ISERROR(SEARCH("O",BE368)))</formula>
    </cfRule>
  </conditionalFormatting>
  <conditionalFormatting sqref="BD369">
    <cfRule type="cellIs" dxfId="311" priority="307" operator="equal">
      <formula>"EXT"</formula>
    </cfRule>
    <cfRule type="containsText" dxfId="310" priority="308" operator="containsText" text="EXT">
      <formula>NOT(ISERROR(SEARCH("EXT",BD369)))</formula>
    </cfRule>
    <cfRule type="containsText" dxfId="309" priority="309" operator="containsText" text="O">
      <formula>NOT(ISERROR(SEARCH("O",BD369)))</formula>
    </cfRule>
    <cfRule type="containsText" dxfId="308" priority="310" operator="containsText" text="E">
      <formula>NOT(ISERROR(SEARCH("E",BD369)))</formula>
    </cfRule>
    <cfRule type="containsText" dxfId="307" priority="311" operator="containsText" text="C">
      <formula>NOT(ISERROR(SEARCH("C",BD369)))</formula>
    </cfRule>
    <cfRule type="cellIs" dxfId="306" priority="312" operator="equal">
      <formula>"V"</formula>
    </cfRule>
  </conditionalFormatting>
  <conditionalFormatting sqref="BE369">
    <cfRule type="containsText" dxfId="305" priority="304" operator="containsText" text="E">
      <formula>NOT(ISERROR(SEARCH("E",BE369)))</formula>
    </cfRule>
    <cfRule type="containsText" dxfId="304" priority="305" operator="containsText" text="C">
      <formula>NOT(ISERROR(SEARCH("C",BE369)))</formula>
    </cfRule>
    <cfRule type="cellIs" dxfId="303" priority="306" operator="equal">
      <formula>"V"</formula>
    </cfRule>
  </conditionalFormatting>
  <conditionalFormatting sqref="BE369">
    <cfRule type="cellIs" dxfId="302" priority="301" operator="equal">
      <formula>"EXT"</formula>
    </cfRule>
    <cfRule type="containsText" dxfId="301" priority="302" operator="containsText" text="EXT">
      <formula>NOT(ISERROR(SEARCH("EXT",BE369)))</formula>
    </cfRule>
    <cfRule type="containsText" dxfId="300" priority="303" operator="containsText" text="O">
      <formula>NOT(ISERROR(SEARCH("O",BE369)))</formula>
    </cfRule>
  </conditionalFormatting>
  <conditionalFormatting sqref="BD370">
    <cfRule type="cellIs" dxfId="299" priority="295" operator="equal">
      <formula>"EXT"</formula>
    </cfRule>
    <cfRule type="containsText" dxfId="298" priority="296" operator="containsText" text="EXT">
      <formula>NOT(ISERROR(SEARCH("EXT",BD370)))</formula>
    </cfRule>
    <cfRule type="containsText" dxfId="297" priority="297" operator="containsText" text="O">
      <formula>NOT(ISERROR(SEARCH("O",BD370)))</formula>
    </cfRule>
    <cfRule type="containsText" dxfId="296" priority="298" operator="containsText" text="E">
      <formula>NOT(ISERROR(SEARCH("E",BD370)))</formula>
    </cfRule>
    <cfRule type="containsText" dxfId="295" priority="299" operator="containsText" text="C">
      <formula>NOT(ISERROR(SEARCH("C",BD370)))</formula>
    </cfRule>
    <cfRule type="cellIs" dxfId="294" priority="300" operator="equal">
      <formula>"V"</formula>
    </cfRule>
  </conditionalFormatting>
  <conditionalFormatting sqref="BE370">
    <cfRule type="containsText" dxfId="293" priority="292" operator="containsText" text="E">
      <formula>NOT(ISERROR(SEARCH("E",BE370)))</formula>
    </cfRule>
    <cfRule type="containsText" dxfId="292" priority="293" operator="containsText" text="C">
      <formula>NOT(ISERROR(SEARCH("C",BE370)))</formula>
    </cfRule>
    <cfRule type="cellIs" dxfId="291" priority="294" operator="equal">
      <formula>"V"</formula>
    </cfRule>
  </conditionalFormatting>
  <conditionalFormatting sqref="BE370">
    <cfRule type="cellIs" dxfId="290" priority="289" operator="equal">
      <formula>"EXT"</formula>
    </cfRule>
    <cfRule type="containsText" dxfId="289" priority="290" operator="containsText" text="EXT">
      <formula>NOT(ISERROR(SEARCH("EXT",BE370)))</formula>
    </cfRule>
    <cfRule type="containsText" dxfId="288" priority="291" operator="containsText" text="O">
      <formula>NOT(ISERROR(SEARCH("O",BE370)))</formula>
    </cfRule>
  </conditionalFormatting>
  <conditionalFormatting sqref="BD371">
    <cfRule type="cellIs" dxfId="287" priority="283" operator="equal">
      <formula>"EXT"</formula>
    </cfRule>
    <cfRule type="containsText" dxfId="286" priority="284" operator="containsText" text="EXT">
      <formula>NOT(ISERROR(SEARCH("EXT",BD371)))</formula>
    </cfRule>
    <cfRule type="containsText" dxfId="285" priority="285" operator="containsText" text="O">
      <formula>NOT(ISERROR(SEARCH("O",BD371)))</formula>
    </cfRule>
    <cfRule type="containsText" dxfId="284" priority="286" operator="containsText" text="E">
      <formula>NOT(ISERROR(SEARCH("E",BD371)))</formula>
    </cfRule>
    <cfRule type="containsText" dxfId="283" priority="287" operator="containsText" text="C">
      <formula>NOT(ISERROR(SEARCH("C",BD371)))</formula>
    </cfRule>
    <cfRule type="cellIs" dxfId="282" priority="288" operator="equal">
      <formula>"V"</formula>
    </cfRule>
  </conditionalFormatting>
  <conditionalFormatting sqref="BE371">
    <cfRule type="containsText" dxfId="281" priority="280" operator="containsText" text="E">
      <formula>NOT(ISERROR(SEARCH("E",BE371)))</formula>
    </cfRule>
    <cfRule type="containsText" dxfId="280" priority="281" operator="containsText" text="C">
      <formula>NOT(ISERROR(SEARCH("C",BE371)))</formula>
    </cfRule>
    <cfRule type="cellIs" dxfId="279" priority="282" operator="equal">
      <formula>"V"</formula>
    </cfRule>
  </conditionalFormatting>
  <conditionalFormatting sqref="BE371">
    <cfRule type="cellIs" dxfId="278" priority="277" operator="equal">
      <formula>"EXT"</formula>
    </cfRule>
    <cfRule type="containsText" dxfId="277" priority="278" operator="containsText" text="EXT">
      <formula>NOT(ISERROR(SEARCH("EXT",BE371)))</formula>
    </cfRule>
    <cfRule type="containsText" dxfId="276" priority="279" operator="containsText" text="O">
      <formula>NOT(ISERROR(SEARCH("O",BE371)))</formula>
    </cfRule>
  </conditionalFormatting>
  <conditionalFormatting sqref="BD372">
    <cfRule type="cellIs" dxfId="275" priority="271" operator="equal">
      <formula>"EXT"</formula>
    </cfRule>
    <cfRule type="containsText" dxfId="274" priority="272" operator="containsText" text="EXT">
      <formula>NOT(ISERROR(SEARCH("EXT",BD372)))</formula>
    </cfRule>
    <cfRule type="containsText" dxfId="273" priority="273" operator="containsText" text="O">
      <formula>NOT(ISERROR(SEARCH("O",BD372)))</formula>
    </cfRule>
    <cfRule type="containsText" dxfId="272" priority="274" operator="containsText" text="E">
      <formula>NOT(ISERROR(SEARCH("E",BD372)))</formula>
    </cfRule>
    <cfRule type="containsText" dxfId="271" priority="275" operator="containsText" text="C">
      <formula>NOT(ISERROR(SEARCH("C",BD372)))</formula>
    </cfRule>
    <cfRule type="cellIs" dxfId="270" priority="276" operator="equal">
      <formula>"V"</formula>
    </cfRule>
  </conditionalFormatting>
  <conditionalFormatting sqref="BE372">
    <cfRule type="containsText" dxfId="269" priority="268" operator="containsText" text="E">
      <formula>NOT(ISERROR(SEARCH("E",BE372)))</formula>
    </cfRule>
    <cfRule type="containsText" dxfId="268" priority="269" operator="containsText" text="C">
      <formula>NOT(ISERROR(SEARCH("C",BE372)))</formula>
    </cfRule>
    <cfRule type="cellIs" dxfId="267" priority="270" operator="equal">
      <formula>"V"</formula>
    </cfRule>
  </conditionalFormatting>
  <conditionalFormatting sqref="BE372">
    <cfRule type="cellIs" dxfId="266" priority="265" operator="equal">
      <formula>"EXT"</formula>
    </cfRule>
    <cfRule type="containsText" dxfId="265" priority="266" operator="containsText" text="EXT">
      <formula>NOT(ISERROR(SEARCH("EXT",BE372)))</formula>
    </cfRule>
    <cfRule type="containsText" dxfId="264" priority="267" operator="containsText" text="O">
      <formula>NOT(ISERROR(SEARCH("O",BE372)))</formula>
    </cfRule>
  </conditionalFormatting>
  <conditionalFormatting sqref="BD373">
    <cfRule type="cellIs" dxfId="263" priority="259" operator="equal">
      <formula>"EXT"</formula>
    </cfRule>
    <cfRule type="containsText" dxfId="262" priority="260" operator="containsText" text="EXT">
      <formula>NOT(ISERROR(SEARCH("EXT",BD373)))</formula>
    </cfRule>
    <cfRule type="containsText" dxfId="261" priority="261" operator="containsText" text="O">
      <formula>NOT(ISERROR(SEARCH("O",BD373)))</formula>
    </cfRule>
    <cfRule type="containsText" dxfId="260" priority="262" operator="containsText" text="E">
      <formula>NOT(ISERROR(SEARCH("E",BD373)))</formula>
    </cfRule>
    <cfRule type="containsText" dxfId="259" priority="263" operator="containsText" text="C">
      <formula>NOT(ISERROR(SEARCH("C",BD373)))</formula>
    </cfRule>
    <cfRule type="cellIs" dxfId="258" priority="264" operator="equal">
      <formula>"V"</formula>
    </cfRule>
  </conditionalFormatting>
  <conditionalFormatting sqref="BE373">
    <cfRule type="containsText" dxfId="257" priority="256" operator="containsText" text="E">
      <formula>NOT(ISERROR(SEARCH("E",BE373)))</formula>
    </cfRule>
    <cfRule type="containsText" dxfId="256" priority="257" operator="containsText" text="C">
      <formula>NOT(ISERROR(SEARCH("C",BE373)))</formula>
    </cfRule>
    <cfRule type="cellIs" dxfId="255" priority="258" operator="equal">
      <formula>"V"</formula>
    </cfRule>
  </conditionalFormatting>
  <conditionalFormatting sqref="BE373">
    <cfRule type="cellIs" dxfId="254" priority="253" operator="equal">
      <formula>"EXT"</formula>
    </cfRule>
    <cfRule type="containsText" dxfId="253" priority="254" operator="containsText" text="EXT">
      <formula>NOT(ISERROR(SEARCH("EXT",BE373)))</formula>
    </cfRule>
    <cfRule type="containsText" dxfId="252" priority="255" operator="containsText" text="O">
      <formula>NOT(ISERROR(SEARCH("O",BE373)))</formula>
    </cfRule>
  </conditionalFormatting>
  <conditionalFormatting sqref="BD377">
    <cfRule type="cellIs" dxfId="251" priority="247" operator="equal">
      <formula>"EXT"</formula>
    </cfRule>
    <cfRule type="containsText" dxfId="250" priority="248" operator="containsText" text="EXT">
      <formula>NOT(ISERROR(SEARCH("EXT",BD377)))</formula>
    </cfRule>
    <cfRule type="containsText" dxfId="249" priority="249" operator="containsText" text="O">
      <formula>NOT(ISERROR(SEARCH("O",BD377)))</formula>
    </cfRule>
    <cfRule type="containsText" dxfId="248" priority="250" operator="containsText" text="E">
      <formula>NOT(ISERROR(SEARCH("E",BD377)))</formula>
    </cfRule>
    <cfRule type="containsText" dxfId="247" priority="251" operator="containsText" text="C">
      <formula>NOT(ISERROR(SEARCH("C",BD377)))</formula>
    </cfRule>
    <cfRule type="cellIs" dxfId="246" priority="252" operator="equal">
      <formula>"V"</formula>
    </cfRule>
  </conditionalFormatting>
  <conditionalFormatting sqref="BE377">
    <cfRule type="containsText" dxfId="245" priority="244" operator="containsText" text="E">
      <formula>NOT(ISERROR(SEARCH("E",BE377)))</formula>
    </cfRule>
    <cfRule type="containsText" dxfId="244" priority="245" operator="containsText" text="C">
      <formula>NOT(ISERROR(SEARCH("C",BE377)))</formula>
    </cfRule>
    <cfRule type="cellIs" dxfId="243" priority="246" operator="equal">
      <formula>"V"</formula>
    </cfRule>
  </conditionalFormatting>
  <conditionalFormatting sqref="BE377">
    <cfRule type="cellIs" dxfId="242" priority="241" operator="equal">
      <formula>"EXT"</formula>
    </cfRule>
    <cfRule type="containsText" dxfId="241" priority="242" operator="containsText" text="EXT">
      <formula>NOT(ISERROR(SEARCH("EXT",BE377)))</formula>
    </cfRule>
    <cfRule type="containsText" dxfId="240" priority="243" operator="containsText" text="O">
      <formula>NOT(ISERROR(SEARCH("O",BE377)))</formula>
    </cfRule>
  </conditionalFormatting>
  <conditionalFormatting sqref="BD399">
    <cfRule type="cellIs" dxfId="239" priority="235" operator="equal">
      <formula>"EXT"</formula>
    </cfRule>
    <cfRule type="containsText" dxfId="238" priority="236" operator="containsText" text="EXT">
      <formula>NOT(ISERROR(SEARCH("EXT",BD399)))</formula>
    </cfRule>
    <cfRule type="containsText" dxfId="237" priority="237" operator="containsText" text="O">
      <formula>NOT(ISERROR(SEARCH("O",BD399)))</formula>
    </cfRule>
    <cfRule type="containsText" dxfId="236" priority="238" operator="containsText" text="E">
      <formula>NOT(ISERROR(SEARCH("E",BD399)))</formula>
    </cfRule>
    <cfRule type="containsText" dxfId="235" priority="239" operator="containsText" text="C">
      <formula>NOT(ISERROR(SEARCH("C",BD399)))</formula>
    </cfRule>
    <cfRule type="cellIs" dxfId="234" priority="240" operator="equal">
      <formula>"V"</formula>
    </cfRule>
  </conditionalFormatting>
  <conditionalFormatting sqref="BE399">
    <cfRule type="containsText" dxfId="233" priority="232" operator="containsText" text="E">
      <formula>NOT(ISERROR(SEARCH("E",BE399)))</formula>
    </cfRule>
    <cfRule type="containsText" dxfId="232" priority="233" operator="containsText" text="C">
      <formula>NOT(ISERROR(SEARCH("C",BE399)))</formula>
    </cfRule>
    <cfRule type="cellIs" dxfId="231" priority="234" operator="equal">
      <formula>"V"</formula>
    </cfRule>
  </conditionalFormatting>
  <conditionalFormatting sqref="BE399">
    <cfRule type="cellIs" dxfId="230" priority="229" operator="equal">
      <formula>"EXT"</formula>
    </cfRule>
    <cfRule type="containsText" dxfId="229" priority="230" operator="containsText" text="EXT">
      <formula>NOT(ISERROR(SEARCH("EXT",BE399)))</formula>
    </cfRule>
    <cfRule type="containsText" dxfId="228" priority="231" operator="containsText" text="O">
      <formula>NOT(ISERROR(SEARCH("O",BE399)))</formula>
    </cfRule>
  </conditionalFormatting>
  <conditionalFormatting sqref="BD401">
    <cfRule type="cellIs" dxfId="227" priority="223" operator="equal">
      <formula>"EXT"</formula>
    </cfRule>
    <cfRule type="containsText" dxfId="226" priority="224" operator="containsText" text="EXT">
      <formula>NOT(ISERROR(SEARCH("EXT",BD401)))</formula>
    </cfRule>
    <cfRule type="containsText" dxfId="225" priority="225" operator="containsText" text="O">
      <formula>NOT(ISERROR(SEARCH("O",BD401)))</formula>
    </cfRule>
    <cfRule type="containsText" dxfId="224" priority="226" operator="containsText" text="E">
      <formula>NOT(ISERROR(SEARCH("E",BD401)))</formula>
    </cfRule>
    <cfRule type="containsText" dxfId="223" priority="227" operator="containsText" text="C">
      <formula>NOT(ISERROR(SEARCH("C",BD401)))</formula>
    </cfRule>
    <cfRule type="cellIs" dxfId="222" priority="228" operator="equal">
      <formula>"V"</formula>
    </cfRule>
  </conditionalFormatting>
  <conditionalFormatting sqref="BE401">
    <cfRule type="containsText" dxfId="221" priority="220" operator="containsText" text="E">
      <formula>NOT(ISERROR(SEARCH("E",BE401)))</formula>
    </cfRule>
    <cfRule type="containsText" dxfId="220" priority="221" operator="containsText" text="C">
      <formula>NOT(ISERROR(SEARCH("C",BE401)))</formula>
    </cfRule>
    <cfRule type="cellIs" dxfId="219" priority="222" operator="equal">
      <formula>"V"</formula>
    </cfRule>
  </conditionalFormatting>
  <conditionalFormatting sqref="BE401">
    <cfRule type="cellIs" dxfId="218" priority="217" operator="equal">
      <formula>"EXT"</formula>
    </cfRule>
    <cfRule type="containsText" dxfId="217" priority="218" operator="containsText" text="EXT">
      <formula>NOT(ISERROR(SEARCH("EXT",BE401)))</formula>
    </cfRule>
    <cfRule type="containsText" dxfId="216" priority="219" operator="containsText" text="O">
      <formula>NOT(ISERROR(SEARCH("O",BE401)))</formula>
    </cfRule>
  </conditionalFormatting>
  <conditionalFormatting sqref="BD402">
    <cfRule type="cellIs" dxfId="215" priority="211" operator="equal">
      <formula>"EXT"</formula>
    </cfRule>
    <cfRule type="containsText" dxfId="214" priority="212" operator="containsText" text="EXT">
      <formula>NOT(ISERROR(SEARCH("EXT",BD402)))</formula>
    </cfRule>
    <cfRule type="containsText" dxfId="213" priority="213" operator="containsText" text="O">
      <formula>NOT(ISERROR(SEARCH("O",BD402)))</formula>
    </cfRule>
    <cfRule type="containsText" dxfId="212" priority="214" operator="containsText" text="E">
      <formula>NOT(ISERROR(SEARCH("E",BD402)))</formula>
    </cfRule>
    <cfRule type="containsText" dxfId="211" priority="215" operator="containsText" text="C">
      <formula>NOT(ISERROR(SEARCH("C",BD402)))</formula>
    </cfRule>
    <cfRule type="cellIs" dxfId="210" priority="216" operator="equal">
      <formula>"V"</formula>
    </cfRule>
  </conditionalFormatting>
  <conditionalFormatting sqref="BE402">
    <cfRule type="containsText" dxfId="209" priority="208" operator="containsText" text="E">
      <formula>NOT(ISERROR(SEARCH("E",BE402)))</formula>
    </cfRule>
    <cfRule type="containsText" dxfId="208" priority="209" operator="containsText" text="C">
      <formula>NOT(ISERROR(SEARCH("C",BE402)))</formula>
    </cfRule>
    <cfRule type="cellIs" dxfId="207" priority="210" operator="equal">
      <formula>"V"</formula>
    </cfRule>
  </conditionalFormatting>
  <conditionalFormatting sqref="BE402">
    <cfRule type="cellIs" dxfId="206" priority="205" operator="equal">
      <formula>"EXT"</formula>
    </cfRule>
    <cfRule type="containsText" dxfId="205" priority="206" operator="containsText" text="EXT">
      <formula>NOT(ISERROR(SEARCH("EXT",BE402)))</formula>
    </cfRule>
    <cfRule type="containsText" dxfId="204" priority="207" operator="containsText" text="O">
      <formula>NOT(ISERROR(SEARCH("O",BE402)))</formula>
    </cfRule>
  </conditionalFormatting>
  <conditionalFormatting sqref="BD403">
    <cfRule type="cellIs" dxfId="203" priority="199" operator="equal">
      <formula>"EXT"</formula>
    </cfRule>
    <cfRule type="containsText" dxfId="202" priority="200" operator="containsText" text="EXT">
      <formula>NOT(ISERROR(SEARCH("EXT",BD403)))</formula>
    </cfRule>
    <cfRule type="containsText" dxfId="201" priority="201" operator="containsText" text="O">
      <formula>NOT(ISERROR(SEARCH("O",BD403)))</formula>
    </cfRule>
    <cfRule type="containsText" dxfId="200" priority="202" operator="containsText" text="E">
      <formula>NOT(ISERROR(SEARCH("E",BD403)))</formula>
    </cfRule>
    <cfRule type="containsText" dxfId="199" priority="203" operator="containsText" text="C">
      <formula>NOT(ISERROR(SEARCH("C",BD403)))</formula>
    </cfRule>
    <cfRule type="cellIs" dxfId="198" priority="204" operator="equal">
      <formula>"V"</formula>
    </cfRule>
  </conditionalFormatting>
  <conditionalFormatting sqref="BE403">
    <cfRule type="containsText" dxfId="197" priority="196" operator="containsText" text="E">
      <formula>NOT(ISERROR(SEARCH("E",BE403)))</formula>
    </cfRule>
    <cfRule type="containsText" dxfId="196" priority="197" operator="containsText" text="C">
      <formula>NOT(ISERROR(SEARCH("C",BE403)))</formula>
    </cfRule>
    <cfRule type="cellIs" dxfId="195" priority="198" operator="equal">
      <formula>"V"</formula>
    </cfRule>
  </conditionalFormatting>
  <conditionalFormatting sqref="BE403">
    <cfRule type="cellIs" dxfId="194" priority="193" operator="equal">
      <formula>"EXT"</formula>
    </cfRule>
    <cfRule type="containsText" dxfId="193" priority="194" operator="containsText" text="EXT">
      <formula>NOT(ISERROR(SEARCH("EXT",BE403)))</formula>
    </cfRule>
    <cfRule type="containsText" dxfId="192" priority="195" operator="containsText" text="O">
      <formula>NOT(ISERROR(SEARCH("O",BE403)))</formula>
    </cfRule>
  </conditionalFormatting>
  <conditionalFormatting sqref="BD413">
    <cfRule type="cellIs" dxfId="191" priority="187" operator="equal">
      <formula>"EXT"</formula>
    </cfRule>
    <cfRule type="containsText" dxfId="190" priority="188" operator="containsText" text="EXT">
      <formula>NOT(ISERROR(SEARCH("EXT",BD413)))</formula>
    </cfRule>
    <cfRule type="containsText" dxfId="189" priority="189" operator="containsText" text="O">
      <formula>NOT(ISERROR(SEARCH("O",BD413)))</formula>
    </cfRule>
    <cfRule type="containsText" dxfId="188" priority="190" operator="containsText" text="E">
      <formula>NOT(ISERROR(SEARCH("E",BD413)))</formula>
    </cfRule>
    <cfRule type="containsText" dxfId="187" priority="191" operator="containsText" text="C">
      <formula>NOT(ISERROR(SEARCH("C",BD413)))</formula>
    </cfRule>
    <cfRule type="cellIs" dxfId="186" priority="192" operator="equal">
      <formula>"V"</formula>
    </cfRule>
  </conditionalFormatting>
  <conditionalFormatting sqref="BE413">
    <cfRule type="containsText" dxfId="185" priority="184" operator="containsText" text="E">
      <formula>NOT(ISERROR(SEARCH("E",BE413)))</formula>
    </cfRule>
    <cfRule type="containsText" dxfId="184" priority="185" operator="containsText" text="C">
      <formula>NOT(ISERROR(SEARCH("C",BE413)))</formula>
    </cfRule>
    <cfRule type="cellIs" dxfId="183" priority="186" operator="equal">
      <formula>"V"</formula>
    </cfRule>
  </conditionalFormatting>
  <conditionalFormatting sqref="BE413">
    <cfRule type="cellIs" dxfId="182" priority="181" operator="equal">
      <formula>"EXT"</formula>
    </cfRule>
    <cfRule type="containsText" dxfId="181" priority="182" operator="containsText" text="EXT">
      <formula>NOT(ISERROR(SEARCH("EXT",BE413)))</formula>
    </cfRule>
    <cfRule type="containsText" dxfId="180" priority="183" operator="containsText" text="O">
      <formula>NOT(ISERROR(SEARCH("O",BE413)))</formula>
    </cfRule>
  </conditionalFormatting>
  <conditionalFormatting sqref="BD421">
    <cfRule type="cellIs" dxfId="179" priority="175" operator="equal">
      <formula>"EXT"</formula>
    </cfRule>
    <cfRule type="containsText" dxfId="178" priority="176" operator="containsText" text="EXT">
      <formula>NOT(ISERROR(SEARCH("EXT",BD421)))</formula>
    </cfRule>
    <cfRule type="containsText" dxfId="177" priority="177" operator="containsText" text="O">
      <formula>NOT(ISERROR(SEARCH("O",BD421)))</formula>
    </cfRule>
    <cfRule type="containsText" dxfId="176" priority="178" operator="containsText" text="E">
      <formula>NOT(ISERROR(SEARCH("E",BD421)))</formula>
    </cfRule>
    <cfRule type="containsText" dxfId="175" priority="179" operator="containsText" text="C">
      <formula>NOT(ISERROR(SEARCH("C",BD421)))</formula>
    </cfRule>
    <cfRule type="cellIs" dxfId="174" priority="180" operator="equal">
      <formula>"V"</formula>
    </cfRule>
  </conditionalFormatting>
  <conditionalFormatting sqref="BE421">
    <cfRule type="containsText" dxfId="173" priority="172" operator="containsText" text="E">
      <formula>NOT(ISERROR(SEARCH("E",BE421)))</formula>
    </cfRule>
    <cfRule type="containsText" dxfId="172" priority="173" operator="containsText" text="C">
      <formula>NOT(ISERROR(SEARCH("C",BE421)))</formula>
    </cfRule>
    <cfRule type="cellIs" dxfId="171" priority="174" operator="equal">
      <formula>"V"</formula>
    </cfRule>
  </conditionalFormatting>
  <conditionalFormatting sqref="BE421">
    <cfRule type="cellIs" dxfId="170" priority="169" operator="equal">
      <formula>"EXT"</formula>
    </cfRule>
    <cfRule type="containsText" dxfId="169" priority="170" operator="containsText" text="EXT">
      <formula>NOT(ISERROR(SEARCH("EXT",BE421)))</formula>
    </cfRule>
    <cfRule type="containsText" dxfId="168" priority="171" operator="containsText" text="O">
      <formula>NOT(ISERROR(SEARCH("O",BE421)))</formula>
    </cfRule>
  </conditionalFormatting>
  <conditionalFormatting sqref="BD422">
    <cfRule type="cellIs" dxfId="167" priority="163" operator="equal">
      <formula>"EXT"</formula>
    </cfRule>
    <cfRule type="containsText" dxfId="166" priority="164" operator="containsText" text="EXT">
      <formula>NOT(ISERROR(SEARCH("EXT",BD422)))</formula>
    </cfRule>
    <cfRule type="containsText" dxfId="165" priority="165" operator="containsText" text="O">
      <formula>NOT(ISERROR(SEARCH("O",BD422)))</formula>
    </cfRule>
    <cfRule type="containsText" dxfId="164" priority="166" operator="containsText" text="E">
      <formula>NOT(ISERROR(SEARCH("E",BD422)))</formula>
    </cfRule>
    <cfRule type="containsText" dxfId="163" priority="167" operator="containsText" text="C">
      <formula>NOT(ISERROR(SEARCH("C",BD422)))</formula>
    </cfRule>
    <cfRule type="cellIs" dxfId="162" priority="168" operator="equal">
      <formula>"V"</formula>
    </cfRule>
  </conditionalFormatting>
  <conditionalFormatting sqref="BE422">
    <cfRule type="containsText" dxfId="161" priority="160" operator="containsText" text="E">
      <formula>NOT(ISERROR(SEARCH("E",BE422)))</formula>
    </cfRule>
    <cfRule type="containsText" dxfId="160" priority="161" operator="containsText" text="C">
      <formula>NOT(ISERROR(SEARCH("C",BE422)))</formula>
    </cfRule>
    <cfRule type="cellIs" dxfId="159" priority="162" operator="equal">
      <formula>"V"</formula>
    </cfRule>
  </conditionalFormatting>
  <conditionalFormatting sqref="BE422">
    <cfRule type="cellIs" dxfId="158" priority="157" operator="equal">
      <formula>"EXT"</formula>
    </cfRule>
    <cfRule type="containsText" dxfId="157" priority="158" operator="containsText" text="EXT">
      <formula>NOT(ISERROR(SEARCH("EXT",BE422)))</formula>
    </cfRule>
    <cfRule type="containsText" dxfId="156" priority="159" operator="containsText" text="O">
      <formula>NOT(ISERROR(SEARCH("O",BE422)))</formula>
    </cfRule>
  </conditionalFormatting>
  <conditionalFormatting sqref="BD423">
    <cfRule type="cellIs" dxfId="155" priority="151" operator="equal">
      <formula>"EXT"</formula>
    </cfRule>
    <cfRule type="containsText" dxfId="154" priority="152" operator="containsText" text="EXT">
      <formula>NOT(ISERROR(SEARCH("EXT",BD423)))</formula>
    </cfRule>
    <cfRule type="containsText" dxfId="153" priority="153" operator="containsText" text="O">
      <formula>NOT(ISERROR(SEARCH("O",BD423)))</formula>
    </cfRule>
    <cfRule type="containsText" dxfId="152" priority="154" operator="containsText" text="E">
      <formula>NOT(ISERROR(SEARCH("E",BD423)))</formula>
    </cfRule>
    <cfRule type="containsText" dxfId="151" priority="155" operator="containsText" text="C">
      <formula>NOT(ISERROR(SEARCH("C",BD423)))</formula>
    </cfRule>
    <cfRule type="cellIs" dxfId="150" priority="156" operator="equal">
      <formula>"V"</formula>
    </cfRule>
  </conditionalFormatting>
  <conditionalFormatting sqref="BE423">
    <cfRule type="containsText" dxfId="149" priority="148" operator="containsText" text="E">
      <formula>NOT(ISERROR(SEARCH("E",BE423)))</formula>
    </cfRule>
    <cfRule type="containsText" dxfId="148" priority="149" operator="containsText" text="C">
      <formula>NOT(ISERROR(SEARCH("C",BE423)))</formula>
    </cfRule>
    <cfRule type="cellIs" dxfId="147" priority="150" operator="equal">
      <formula>"V"</formula>
    </cfRule>
  </conditionalFormatting>
  <conditionalFormatting sqref="BE423">
    <cfRule type="cellIs" dxfId="146" priority="145" operator="equal">
      <formula>"EXT"</formula>
    </cfRule>
    <cfRule type="containsText" dxfId="145" priority="146" operator="containsText" text="EXT">
      <formula>NOT(ISERROR(SEARCH("EXT",BE423)))</formula>
    </cfRule>
    <cfRule type="containsText" dxfId="144" priority="147" operator="containsText" text="O">
      <formula>NOT(ISERROR(SEARCH("O",BE423)))</formula>
    </cfRule>
  </conditionalFormatting>
  <conditionalFormatting sqref="BD431">
    <cfRule type="cellIs" dxfId="143" priority="139" operator="equal">
      <formula>"EXT"</formula>
    </cfRule>
    <cfRule type="containsText" dxfId="142" priority="140" operator="containsText" text="EXT">
      <formula>NOT(ISERROR(SEARCH("EXT",BD431)))</formula>
    </cfRule>
    <cfRule type="containsText" dxfId="141" priority="141" operator="containsText" text="O">
      <formula>NOT(ISERROR(SEARCH("O",BD431)))</formula>
    </cfRule>
    <cfRule type="containsText" dxfId="140" priority="142" operator="containsText" text="E">
      <formula>NOT(ISERROR(SEARCH("E",BD431)))</formula>
    </cfRule>
    <cfRule type="containsText" dxfId="139" priority="143" operator="containsText" text="C">
      <formula>NOT(ISERROR(SEARCH("C",BD431)))</formula>
    </cfRule>
    <cfRule type="cellIs" dxfId="138" priority="144" operator="equal">
      <formula>"V"</formula>
    </cfRule>
  </conditionalFormatting>
  <conditionalFormatting sqref="BE431">
    <cfRule type="containsText" dxfId="137" priority="136" operator="containsText" text="E">
      <formula>NOT(ISERROR(SEARCH("E",BE431)))</formula>
    </cfRule>
    <cfRule type="containsText" dxfId="136" priority="137" operator="containsText" text="C">
      <formula>NOT(ISERROR(SEARCH("C",BE431)))</formula>
    </cfRule>
    <cfRule type="cellIs" dxfId="135" priority="138" operator="equal">
      <formula>"V"</formula>
    </cfRule>
  </conditionalFormatting>
  <conditionalFormatting sqref="BE431">
    <cfRule type="cellIs" dxfId="134" priority="133" operator="equal">
      <formula>"EXT"</formula>
    </cfRule>
    <cfRule type="containsText" dxfId="133" priority="134" operator="containsText" text="EXT">
      <formula>NOT(ISERROR(SEARCH("EXT",BE431)))</formula>
    </cfRule>
    <cfRule type="containsText" dxfId="132" priority="135" operator="containsText" text="O">
      <formula>NOT(ISERROR(SEARCH("O",BE431)))</formula>
    </cfRule>
  </conditionalFormatting>
  <conditionalFormatting sqref="BD432">
    <cfRule type="cellIs" dxfId="131" priority="127" operator="equal">
      <formula>"EXT"</formula>
    </cfRule>
    <cfRule type="containsText" dxfId="130" priority="128" operator="containsText" text="EXT">
      <formula>NOT(ISERROR(SEARCH("EXT",BD432)))</formula>
    </cfRule>
    <cfRule type="containsText" dxfId="129" priority="129" operator="containsText" text="O">
      <formula>NOT(ISERROR(SEARCH("O",BD432)))</formula>
    </cfRule>
    <cfRule type="containsText" dxfId="128" priority="130" operator="containsText" text="E">
      <formula>NOT(ISERROR(SEARCH("E",BD432)))</formula>
    </cfRule>
    <cfRule type="containsText" dxfId="127" priority="131" operator="containsText" text="C">
      <formula>NOT(ISERROR(SEARCH("C",BD432)))</formula>
    </cfRule>
    <cfRule type="cellIs" dxfId="126" priority="132" operator="equal">
      <formula>"V"</formula>
    </cfRule>
  </conditionalFormatting>
  <conditionalFormatting sqref="BE432">
    <cfRule type="containsText" dxfId="125" priority="124" operator="containsText" text="E">
      <formula>NOT(ISERROR(SEARCH("E",BE432)))</formula>
    </cfRule>
    <cfRule type="containsText" dxfId="124" priority="125" operator="containsText" text="C">
      <formula>NOT(ISERROR(SEARCH("C",BE432)))</formula>
    </cfRule>
    <cfRule type="cellIs" dxfId="123" priority="126" operator="equal">
      <formula>"V"</formula>
    </cfRule>
  </conditionalFormatting>
  <conditionalFormatting sqref="BE432">
    <cfRule type="cellIs" dxfId="122" priority="121" operator="equal">
      <formula>"EXT"</formula>
    </cfRule>
    <cfRule type="containsText" dxfId="121" priority="122" operator="containsText" text="EXT">
      <formula>NOT(ISERROR(SEARCH("EXT",BE432)))</formula>
    </cfRule>
    <cfRule type="containsText" dxfId="120" priority="123" operator="containsText" text="O">
      <formula>NOT(ISERROR(SEARCH("O",BE432)))</formula>
    </cfRule>
  </conditionalFormatting>
  <conditionalFormatting sqref="BD451">
    <cfRule type="cellIs" dxfId="119" priority="115" operator="equal">
      <formula>"EXT"</formula>
    </cfRule>
    <cfRule type="containsText" dxfId="118" priority="116" operator="containsText" text="EXT">
      <formula>NOT(ISERROR(SEARCH("EXT",BD451)))</formula>
    </cfRule>
    <cfRule type="containsText" dxfId="117" priority="117" operator="containsText" text="O">
      <formula>NOT(ISERROR(SEARCH("O",BD451)))</formula>
    </cfRule>
    <cfRule type="containsText" dxfId="116" priority="118" operator="containsText" text="E">
      <formula>NOT(ISERROR(SEARCH("E",BD451)))</formula>
    </cfRule>
    <cfRule type="containsText" dxfId="115" priority="119" operator="containsText" text="C">
      <formula>NOT(ISERROR(SEARCH("C",BD451)))</formula>
    </cfRule>
    <cfRule type="cellIs" dxfId="114" priority="120" operator="equal">
      <formula>"V"</formula>
    </cfRule>
  </conditionalFormatting>
  <conditionalFormatting sqref="BE451">
    <cfRule type="containsText" dxfId="113" priority="112" operator="containsText" text="E">
      <formula>NOT(ISERROR(SEARCH("E",BE451)))</formula>
    </cfRule>
    <cfRule type="containsText" dxfId="112" priority="113" operator="containsText" text="C">
      <formula>NOT(ISERROR(SEARCH("C",BE451)))</formula>
    </cfRule>
    <cfRule type="cellIs" dxfId="111" priority="114" operator="equal">
      <formula>"V"</formula>
    </cfRule>
  </conditionalFormatting>
  <conditionalFormatting sqref="BE451">
    <cfRule type="cellIs" dxfId="110" priority="109" operator="equal">
      <formula>"EXT"</formula>
    </cfRule>
    <cfRule type="containsText" dxfId="109" priority="110" operator="containsText" text="EXT">
      <formula>NOT(ISERROR(SEARCH("EXT",BE451)))</formula>
    </cfRule>
    <cfRule type="containsText" dxfId="108" priority="111" operator="containsText" text="O">
      <formula>NOT(ISERROR(SEARCH("O",BE451)))</formula>
    </cfRule>
  </conditionalFormatting>
  <conditionalFormatting sqref="BD456">
    <cfRule type="cellIs" dxfId="107" priority="103" operator="equal">
      <formula>"EXT"</formula>
    </cfRule>
    <cfRule type="containsText" dxfId="106" priority="104" operator="containsText" text="EXT">
      <formula>NOT(ISERROR(SEARCH("EXT",BD456)))</formula>
    </cfRule>
    <cfRule type="containsText" dxfId="105" priority="105" operator="containsText" text="O">
      <formula>NOT(ISERROR(SEARCH("O",BD456)))</formula>
    </cfRule>
    <cfRule type="containsText" dxfId="104" priority="106" operator="containsText" text="E">
      <formula>NOT(ISERROR(SEARCH("E",BD456)))</formula>
    </cfRule>
    <cfRule type="containsText" dxfId="103" priority="107" operator="containsText" text="C">
      <formula>NOT(ISERROR(SEARCH("C",BD456)))</formula>
    </cfRule>
    <cfRule type="cellIs" dxfId="102" priority="108" operator="equal">
      <formula>"V"</formula>
    </cfRule>
  </conditionalFormatting>
  <conditionalFormatting sqref="BE456">
    <cfRule type="containsText" dxfId="101" priority="100" operator="containsText" text="E">
      <formula>NOT(ISERROR(SEARCH("E",BE456)))</formula>
    </cfRule>
    <cfRule type="containsText" dxfId="100" priority="101" operator="containsText" text="C">
      <formula>NOT(ISERROR(SEARCH("C",BE456)))</formula>
    </cfRule>
    <cfRule type="cellIs" dxfId="99" priority="102" operator="equal">
      <formula>"V"</formula>
    </cfRule>
  </conditionalFormatting>
  <conditionalFormatting sqref="BE456">
    <cfRule type="cellIs" dxfId="98" priority="97" operator="equal">
      <formula>"EXT"</formula>
    </cfRule>
    <cfRule type="containsText" dxfId="97" priority="98" operator="containsText" text="EXT">
      <formula>NOT(ISERROR(SEARCH("EXT",BE456)))</formula>
    </cfRule>
    <cfRule type="containsText" dxfId="96" priority="99" operator="containsText" text="O">
      <formula>NOT(ISERROR(SEARCH("O",BE456)))</formula>
    </cfRule>
  </conditionalFormatting>
  <conditionalFormatting sqref="BD458">
    <cfRule type="cellIs" dxfId="95" priority="91" operator="equal">
      <formula>"EXT"</formula>
    </cfRule>
    <cfRule type="containsText" dxfId="94" priority="92" operator="containsText" text="EXT">
      <formula>NOT(ISERROR(SEARCH("EXT",BD458)))</formula>
    </cfRule>
    <cfRule type="containsText" dxfId="93" priority="93" operator="containsText" text="O">
      <formula>NOT(ISERROR(SEARCH("O",BD458)))</formula>
    </cfRule>
    <cfRule type="containsText" dxfId="92" priority="94" operator="containsText" text="E">
      <formula>NOT(ISERROR(SEARCH("E",BD458)))</formula>
    </cfRule>
    <cfRule type="containsText" dxfId="91" priority="95" operator="containsText" text="C">
      <formula>NOT(ISERROR(SEARCH("C",BD458)))</formula>
    </cfRule>
    <cfRule type="cellIs" dxfId="90" priority="96" operator="equal">
      <formula>"V"</formula>
    </cfRule>
  </conditionalFormatting>
  <conditionalFormatting sqref="BE458">
    <cfRule type="containsText" dxfId="89" priority="88" operator="containsText" text="E">
      <formula>NOT(ISERROR(SEARCH("E",BE458)))</formula>
    </cfRule>
    <cfRule type="containsText" dxfId="88" priority="89" operator="containsText" text="C">
      <formula>NOT(ISERROR(SEARCH("C",BE458)))</formula>
    </cfRule>
    <cfRule type="cellIs" dxfId="87" priority="90" operator="equal">
      <formula>"V"</formula>
    </cfRule>
  </conditionalFormatting>
  <conditionalFormatting sqref="BE458">
    <cfRule type="cellIs" dxfId="86" priority="85" operator="equal">
      <formula>"EXT"</formula>
    </cfRule>
    <cfRule type="containsText" dxfId="85" priority="86" operator="containsText" text="EXT">
      <formula>NOT(ISERROR(SEARCH("EXT",BE458)))</formula>
    </cfRule>
    <cfRule type="containsText" dxfId="84" priority="87" operator="containsText" text="O">
      <formula>NOT(ISERROR(SEARCH("O",BE458)))</formula>
    </cfRule>
  </conditionalFormatting>
  <conditionalFormatting sqref="BD465">
    <cfRule type="cellIs" dxfId="83" priority="79" operator="equal">
      <formula>"EXT"</formula>
    </cfRule>
    <cfRule type="containsText" dxfId="82" priority="80" operator="containsText" text="EXT">
      <formula>NOT(ISERROR(SEARCH("EXT",BD465)))</formula>
    </cfRule>
    <cfRule type="containsText" dxfId="81" priority="81" operator="containsText" text="O">
      <formula>NOT(ISERROR(SEARCH("O",BD465)))</formula>
    </cfRule>
    <cfRule type="containsText" dxfId="80" priority="82" operator="containsText" text="E">
      <formula>NOT(ISERROR(SEARCH("E",BD465)))</formula>
    </cfRule>
    <cfRule type="containsText" dxfId="79" priority="83" operator="containsText" text="C">
      <formula>NOT(ISERROR(SEARCH("C",BD465)))</formula>
    </cfRule>
    <cfRule type="cellIs" dxfId="78" priority="84" operator="equal">
      <formula>"V"</formula>
    </cfRule>
  </conditionalFormatting>
  <conditionalFormatting sqref="BE465">
    <cfRule type="containsText" dxfId="77" priority="76" operator="containsText" text="E">
      <formula>NOT(ISERROR(SEARCH("E",BE465)))</formula>
    </cfRule>
    <cfRule type="containsText" dxfId="76" priority="77" operator="containsText" text="C">
      <formula>NOT(ISERROR(SEARCH("C",BE465)))</formula>
    </cfRule>
    <cfRule type="cellIs" dxfId="75" priority="78" operator="equal">
      <formula>"V"</formula>
    </cfRule>
  </conditionalFormatting>
  <conditionalFormatting sqref="BE465">
    <cfRule type="cellIs" dxfId="74" priority="73" operator="equal">
      <formula>"EXT"</formula>
    </cfRule>
    <cfRule type="containsText" dxfId="73" priority="74" operator="containsText" text="EXT">
      <formula>NOT(ISERROR(SEARCH("EXT",BE465)))</formula>
    </cfRule>
    <cfRule type="containsText" dxfId="72" priority="75" operator="containsText" text="O">
      <formula>NOT(ISERROR(SEARCH("O",BE465)))</formula>
    </cfRule>
  </conditionalFormatting>
  <conditionalFormatting sqref="BD517">
    <cfRule type="cellIs" dxfId="71" priority="67" operator="equal">
      <formula>"EXT"</formula>
    </cfRule>
    <cfRule type="containsText" dxfId="70" priority="68" operator="containsText" text="EXT">
      <formula>NOT(ISERROR(SEARCH("EXT",BD517)))</formula>
    </cfRule>
    <cfRule type="containsText" dxfId="69" priority="69" operator="containsText" text="O">
      <formula>NOT(ISERROR(SEARCH("O",BD517)))</formula>
    </cfRule>
    <cfRule type="containsText" dxfId="68" priority="70" operator="containsText" text="E">
      <formula>NOT(ISERROR(SEARCH("E",BD517)))</formula>
    </cfRule>
    <cfRule type="containsText" dxfId="67" priority="71" operator="containsText" text="C">
      <formula>NOT(ISERROR(SEARCH("C",BD517)))</formula>
    </cfRule>
    <cfRule type="cellIs" dxfId="66" priority="72" operator="equal">
      <formula>"V"</formula>
    </cfRule>
  </conditionalFormatting>
  <conditionalFormatting sqref="BE517">
    <cfRule type="containsText" dxfId="65" priority="64" operator="containsText" text="E">
      <formula>NOT(ISERROR(SEARCH("E",BE517)))</formula>
    </cfRule>
    <cfRule type="containsText" dxfId="64" priority="65" operator="containsText" text="C">
      <formula>NOT(ISERROR(SEARCH("C",BE517)))</formula>
    </cfRule>
    <cfRule type="cellIs" dxfId="63" priority="66" operator="equal">
      <formula>"V"</formula>
    </cfRule>
  </conditionalFormatting>
  <conditionalFormatting sqref="BE517">
    <cfRule type="cellIs" dxfId="62" priority="61" operator="equal">
      <formula>"EXT"</formula>
    </cfRule>
    <cfRule type="containsText" dxfId="61" priority="62" operator="containsText" text="EXT">
      <formula>NOT(ISERROR(SEARCH("EXT",BE517)))</formula>
    </cfRule>
    <cfRule type="containsText" dxfId="60" priority="63" operator="containsText" text="O">
      <formula>NOT(ISERROR(SEARCH("O",BE517)))</formula>
    </cfRule>
  </conditionalFormatting>
  <conditionalFormatting sqref="BD520">
    <cfRule type="cellIs" dxfId="59" priority="55" operator="equal">
      <formula>"EXT"</formula>
    </cfRule>
    <cfRule type="containsText" dxfId="58" priority="56" operator="containsText" text="EXT">
      <formula>NOT(ISERROR(SEARCH("EXT",BD520)))</formula>
    </cfRule>
    <cfRule type="containsText" dxfId="57" priority="57" operator="containsText" text="O">
      <formula>NOT(ISERROR(SEARCH("O",BD520)))</formula>
    </cfRule>
    <cfRule type="containsText" dxfId="56" priority="58" operator="containsText" text="E">
      <formula>NOT(ISERROR(SEARCH("E",BD520)))</formula>
    </cfRule>
    <cfRule type="containsText" dxfId="55" priority="59" operator="containsText" text="C">
      <formula>NOT(ISERROR(SEARCH("C",BD520)))</formula>
    </cfRule>
    <cfRule type="cellIs" dxfId="54" priority="60" operator="equal">
      <formula>"V"</formula>
    </cfRule>
  </conditionalFormatting>
  <conditionalFormatting sqref="BE520">
    <cfRule type="containsText" dxfId="53" priority="52" operator="containsText" text="E">
      <formula>NOT(ISERROR(SEARCH("E",BE520)))</formula>
    </cfRule>
    <cfRule type="containsText" dxfId="52" priority="53" operator="containsText" text="C">
      <formula>NOT(ISERROR(SEARCH("C",BE520)))</formula>
    </cfRule>
    <cfRule type="cellIs" dxfId="51" priority="54" operator="equal">
      <formula>"V"</formula>
    </cfRule>
  </conditionalFormatting>
  <conditionalFormatting sqref="BE520">
    <cfRule type="cellIs" dxfId="50" priority="49" operator="equal">
      <formula>"EXT"</formula>
    </cfRule>
    <cfRule type="containsText" dxfId="49" priority="50" operator="containsText" text="EXT">
      <formula>NOT(ISERROR(SEARCH("EXT",BE520)))</formula>
    </cfRule>
    <cfRule type="containsText" dxfId="48" priority="51" operator="containsText" text="O">
      <formula>NOT(ISERROR(SEARCH("O",BE520)))</formula>
    </cfRule>
  </conditionalFormatting>
  <conditionalFormatting sqref="BD521">
    <cfRule type="cellIs" dxfId="47" priority="43" operator="equal">
      <formula>"EXT"</formula>
    </cfRule>
    <cfRule type="containsText" dxfId="46" priority="44" operator="containsText" text="EXT">
      <formula>NOT(ISERROR(SEARCH("EXT",BD521)))</formula>
    </cfRule>
    <cfRule type="containsText" dxfId="45" priority="45" operator="containsText" text="O">
      <formula>NOT(ISERROR(SEARCH("O",BD521)))</formula>
    </cfRule>
    <cfRule type="containsText" dxfId="44" priority="46" operator="containsText" text="E">
      <formula>NOT(ISERROR(SEARCH("E",BD521)))</formula>
    </cfRule>
    <cfRule type="containsText" dxfId="43" priority="47" operator="containsText" text="C">
      <formula>NOT(ISERROR(SEARCH("C",BD521)))</formula>
    </cfRule>
    <cfRule type="cellIs" dxfId="42" priority="48" operator="equal">
      <formula>"V"</formula>
    </cfRule>
  </conditionalFormatting>
  <conditionalFormatting sqref="BE521">
    <cfRule type="containsText" dxfId="41" priority="40" operator="containsText" text="E">
      <formula>NOT(ISERROR(SEARCH("E",BE521)))</formula>
    </cfRule>
    <cfRule type="containsText" dxfId="40" priority="41" operator="containsText" text="C">
      <formula>NOT(ISERROR(SEARCH("C",BE521)))</formula>
    </cfRule>
    <cfRule type="cellIs" dxfId="39" priority="42" operator="equal">
      <formula>"V"</formula>
    </cfRule>
  </conditionalFormatting>
  <conditionalFormatting sqref="BE521">
    <cfRule type="cellIs" dxfId="38" priority="37" operator="equal">
      <formula>"EXT"</formula>
    </cfRule>
    <cfRule type="containsText" dxfId="37" priority="38" operator="containsText" text="EXT">
      <formula>NOT(ISERROR(SEARCH("EXT",BE521)))</formula>
    </cfRule>
    <cfRule type="containsText" dxfId="36" priority="39" operator="containsText" text="O">
      <formula>NOT(ISERROR(SEARCH("O",BE521)))</formula>
    </cfRule>
  </conditionalFormatting>
  <conditionalFormatting sqref="BD522">
    <cfRule type="cellIs" dxfId="35" priority="31" operator="equal">
      <formula>"EXT"</formula>
    </cfRule>
    <cfRule type="containsText" dxfId="34" priority="32" operator="containsText" text="EXT">
      <formula>NOT(ISERROR(SEARCH("EXT",BD522)))</formula>
    </cfRule>
    <cfRule type="containsText" dxfId="33" priority="33" operator="containsText" text="O">
      <formula>NOT(ISERROR(SEARCH("O",BD522)))</formula>
    </cfRule>
    <cfRule type="containsText" dxfId="32" priority="34" operator="containsText" text="E">
      <formula>NOT(ISERROR(SEARCH("E",BD522)))</formula>
    </cfRule>
    <cfRule type="containsText" dxfId="31" priority="35" operator="containsText" text="C">
      <formula>NOT(ISERROR(SEARCH("C",BD522)))</formula>
    </cfRule>
    <cfRule type="cellIs" dxfId="30" priority="36" operator="equal">
      <formula>"V"</formula>
    </cfRule>
  </conditionalFormatting>
  <conditionalFormatting sqref="BE522">
    <cfRule type="containsText" dxfId="29" priority="28" operator="containsText" text="E">
      <formula>NOT(ISERROR(SEARCH("E",BE522)))</formula>
    </cfRule>
    <cfRule type="containsText" dxfId="28" priority="29" operator="containsText" text="C">
      <formula>NOT(ISERROR(SEARCH("C",BE522)))</formula>
    </cfRule>
    <cfRule type="cellIs" dxfId="27" priority="30" operator="equal">
      <formula>"V"</formula>
    </cfRule>
  </conditionalFormatting>
  <conditionalFormatting sqref="BE522">
    <cfRule type="cellIs" dxfId="26" priority="25" operator="equal">
      <formula>"EXT"</formula>
    </cfRule>
    <cfRule type="containsText" dxfId="25" priority="26" operator="containsText" text="EXT">
      <formula>NOT(ISERROR(SEARCH("EXT",BE522)))</formula>
    </cfRule>
    <cfRule type="containsText" dxfId="24" priority="27" operator="containsText" text="O">
      <formula>NOT(ISERROR(SEARCH("O",BE522)))</formula>
    </cfRule>
  </conditionalFormatting>
  <conditionalFormatting sqref="BD523">
    <cfRule type="cellIs" dxfId="23" priority="19" operator="equal">
      <formula>"EXT"</formula>
    </cfRule>
    <cfRule type="containsText" dxfId="22" priority="20" operator="containsText" text="EXT">
      <formula>NOT(ISERROR(SEARCH("EXT",BD523)))</formula>
    </cfRule>
    <cfRule type="containsText" dxfId="21" priority="21" operator="containsText" text="O">
      <formula>NOT(ISERROR(SEARCH("O",BD523)))</formula>
    </cfRule>
    <cfRule type="containsText" dxfId="20" priority="22" operator="containsText" text="E">
      <formula>NOT(ISERROR(SEARCH("E",BD523)))</formula>
    </cfRule>
    <cfRule type="containsText" dxfId="19" priority="23" operator="containsText" text="C">
      <formula>NOT(ISERROR(SEARCH("C",BD523)))</formula>
    </cfRule>
    <cfRule type="cellIs" dxfId="18" priority="24" operator="equal">
      <formula>"V"</formula>
    </cfRule>
  </conditionalFormatting>
  <conditionalFormatting sqref="BE523">
    <cfRule type="containsText" dxfId="17" priority="16" operator="containsText" text="E">
      <formula>NOT(ISERROR(SEARCH("E",BE523)))</formula>
    </cfRule>
    <cfRule type="containsText" dxfId="16" priority="17" operator="containsText" text="C">
      <formula>NOT(ISERROR(SEARCH("C",BE523)))</formula>
    </cfRule>
    <cfRule type="cellIs" dxfId="15" priority="18" operator="equal">
      <formula>"V"</formula>
    </cfRule>
  </conditionalFormatting>
  <conditionalFormatting sqref="BE523">
    <cfRule type="cellIs" dxfId="14" priority="13" operator="equal">
      <formula>"EXT"</formula>
    </cfRule>
    <cfRule type="containsText" dxfId="13" priority="14" operator="containsText" text="EXT">
      <formula>NOT(ISERROR(SEARCH("EXT",BE523)))</formula>
    </cfRule>
    <cfRule type="containsText" dxfId="12" priority="15" operator="containsText" text="O">
      <formula>NOT(ISERROR(SEARCH("O",BE523)))</formula>
    </cfRule>
  </conditionalFormatting>
  <conditionalFormatting sqref="BD540">
    <cfRule type="cellIs" dxfId="11" priority="7" operator="equal">
      <formula>"EXT"</formula>
    </cfRule>
    <cfRule type="containsText" dxfId="10" priority="8" operator="containsText" text="EXT">
      <formula>NOT(ISERROR(SEARCH("EXT",BD540)))</formula>
    </cfRule>
    <cfRule type="containsText" dxfId="9" priority="9" operator="containsText" text="O">
      <formula>NOT(ISERROR(SEARCH("O",BD540)))</formula>
    </cfRule>
    <cfRule type="containsText" dxfId="8" priority="10" operator="containsText" text="E">
      <formula>NOT(ISERROR(SEARCH("E",BD540)))</formula>
    </cfRule>
    <cfRule type="containsText" dxfId="7" priority="11" operator="containsText" text="C">
      <formula>NOT(ISERROR(SEARCH("C",BD540)))</formula>
    </cfRule>
    <cfRule type="cellIs" dxfId="6" priority="12" operator="equal">
      <formula>"V"</formula>
    </cfRule>
  </conditionalFormatting>
  <conditionalFormatting sqref="BE540">
    <cfRule type="containsText" dxfId="5" priority="4" operator="containsText" text="E">
      <formula>NOT(ISERROR(SEARCH("E",BE540)))</formula>
    </cfRule>
    <cfRule type="containsText" dxfId="4" priority="5" operator="containsText" text="C">
      <formula>NOT(ISERROR(SEARCH("C",BE540)))</formula>
    </cfRule>
    <cfRule type="cellIs" dxfId="3" priority="6" operator="equal">
      <formula>"V"</formula>
    </cfRule>
  </conditionalFormatting>
  <conditionalFormatting sqref="BE540">
    <cfRule type="cellIs" dxfId="2" priority="1" operator="equal">
      <formula>"EXT"</formula>
    </cfRule>
    <cfRule type="containsText" dxfId="1" priority="2" operator="containsText" text="EXT">
      <formula>NOT(ISERROR(SEARCH("EXT",BE540)))</formula>
    </cfRule>
    <cfRule type="containsText" dxfId="0" priority="3" operator="containsText" text="O">
      <formula>NOT(ISERROR(SEARCH("O",BE540)))</formula>
    </cfRule>
  </conditionalFormatting>
  <dataValidations xWindow="681" yWindow="437" count="16">
    <dataValidation type="custom" allowBlank="1" showInputMessage="1" showErrorMessage="1" prompt="Cualquier contenido Maximo 390 Caracteres -  Registre DE MANERA BREVE acción (correctiva y/o preventiva) q adopta la Entidad p/ subsanar o corregir causa que genera hallazgo. (MÁX. 390 CARACTERES) Inserte tantas filas como ACTIVIDADES tenga." sqref="L14:L17 L157:L162 L165:L170 L182:L183 L215:L216 L217:M220 L225:L227 L229 M462 L463" xr:uid="{00000000-0002-0000-0000-000000000000}">
      <formula1>AND(GTE(LEN(L14),MIN((0),(390))),LTE(LEN(L14),MAX((0),(390))))</formula1>
    </dataValidation>
    <dataValidation type="date" allowBlank="1" showInputMessage="1" prompt="Ingrese una fecha (AAAA/MM/DD) -  Registre la FECHA PROGRAMADA para el inicio de la actividad. (FORMATO AAAA/MM/DD)" sqref="P14 P157:P176 P182:P184 P215:P216 Q217:Q220 P225:P227 P462:P464" xr:uid="{00000000-0002-0000-0000-000001000000}">
      <formula1>1900/1/1</formula1>
      <formula2>3000/1/1</formula2>
    </dataValidation>
    <dataValidation type="custom" allowBlank="1" showInputMessage="1" showErrorMessage="1" prompt="Cualquier contenido Maximo 390 Caracteres -  Registre DE MANERA BREVE las actividades a desarrollar para el cumplimiento de la Acción  de mejoramiento.  Insterte UNA FILA  por ACTIVIDAD. (MÁX. 390 CARACTERES)" sqref="M14 M157:M167 M168:N168 M169:M171 M174 M182:M183 K195 M215:M216 N217:N220 M225:M227 M229" xr:uid="{00000000-0002-0000-0000-000002000000}">
      <formula1>AND(GTE(LEN(K14),MIN((0),(390))),LTE(LEN(K14),MAX((0),(390))))</formula1>
    </dataValidation>
    <dataValidation type="decimal" allowBlank="1" showInputMessage="1" showErrorMessage="1" prompt="Escriba un número en esta casilla -  Registre EN NÚMERO la cantidad, volumen o tamaño de la actividad (en unidades o porcentajes).  Ej.: Si en col. 28 registró INFORMES y son 5 informes, aquí se registra el número 5." sqref="O14 O157:O167 O169:O171 O174 O182:O183 O216 P217:P220 O225:O227 O229 O462:O464" xr:uid="{00000000-0002-0000-0000-000003000000}">
      <formula1>-9223372036854770000</formula1>
      <formula2>9223372036854770000</formula2>
    </dataValidation>
    <dataValidation type="custom" allowBlank="1" showInputMessage="1" showErrorMessage="1" prompt="Cualquier contenido Maximo 390 Caracteres -  Registre HALLAZGO contenido en Inf de Auditoría(Suscripción), ó q se encuentra en Plan ya suscrito(Avance o Seguim) SI SUPERA 390 CARACTERES, RESÚMALO. Insterte tantas filas como ACTIVIDADES sean." sqref="J157:J170 J174 G14:G57" xr:uid="{00000000-0002-0000-0000-000004000000}">
      <formula1>AND(GTE(LEN(G14),MIN((0),(390))),LTE(LEN(G14),MAX((0),(390))))</formula1>
    </dataValidation>
    <dataValidation type="custom" allowBlank="1" showInputMessage="1" showErrorMessage="1" prompt="Cualquier contenido Maximo 390 Caracteres -  Registre aspectos importantes a considerar. (MÁX. 390 CARACTERES)" sqref="E14:E17 H157:H170 E317:E319" xr:uid="{00000000-0002-0000-0000-000005000000}">
      <formula1>AND(GTE(LEN(E14),MIN((0),(390))),LTE(LEN(E14),MAX((0),(390))))</formula1>
    </dataValidation>
    <dataValidation type="date" allowBlank="1" showInputMessage="1" prompt="Ingrese una fecha (AAAA/MM/DD) -  Registre la FECHA PROGRAMADA para la terminación de la actividad. (FORMATO AAAA/MM/DD)" sqref="Q14 Q157:Q176 Q182:Q184 Q215:Q216 Q226:Q227 Q229 Q462:Q464" xr:uid="{00000000-0002-0000-0000-000006000000}">
      <formula1>1900/1/1</formula1>
      <formula2>3000/1/1</formula2>
    </dataValidation>
    <dataValidation type="textLength" allowBlank="1" showInputMessage="1" showErrorMessage="1" errorTitle="Entrada no válida" error="Escriba un texto  Maximo 9 Caracteres" promptTitle="Cualquier contenido Maximo 9 Caracteres" prompt=" Registre EL CÓDIGO contenido en Inf de Auditoría(Suscripción), ó que se encuentra en Plan ya suscrito(Avance o Seguimiento) Insterte tantas filas como ACTIVIDADES sean. Ej.: 11 01 001 (Con espacios)" sqref="H368:H419" xr:uid="{160E4EFD-2C47-4C18-AF3F-C2D4543B24EA}">
      <formula1>0</formula1>
      <formula2>9</formula2>
    </dataValidation>
    <dataValidation type="textLength" allowBlank="1" showInputMessage="1" showErrorMessage="1" errorTitle="Entrada no válida" error="Escriba un texto  Maximo 390 Caracteres" promptTitle="Cualquier contenido Maximo 390 Caracteres" prompt=" Registre HALLAZGO contenido en Inf de Auditoría(Suscripción), ó q se encuentra en Plan ya suscrito(Avance o Seguim) SI SUPERA 390 CARACTERES, RESÚMALO. Insterte tantas filas como ACTIVIDADES sean." sqref="J368:J419" xr:uid="{FEACDAE7-3FD8-42B5-B7B4-289233C43933}">
      <formula1>0</formula1>
      <formula2>390</formula2>
    </dataValidation>
    <dataValidation type="textLength" allowBlank="1" showInputMessage="1" showErrorMessage="1" errorTitle="Entrada no válida" error="Escriba un texto  Maximo 390 Caracteres" promptTitle="Cualquier contenido Maximo 390 Caracteres" prompt=" Registre CAUSA contenida en Inf de Auditoría(Suscripción), ó q se encuentra en Plan ya suscrito(Avance o Seguimiento) SI SUPERA 390 CARACTERES, RESÚMALA. Insterte tantas filas como ACTIVIDADES sean." sqref="K388:K389 K397:K398 K383:K385 K368:K369 K412 K393 K415 K405:K406 K371:K377 K409" xr:uid="{86A3153B-C39D-4026-AC8E-2DDCB37EA4C6}">
      <formula1>0</formula1>
      <formula2>390</formula2>
    </dataValidation>
    <dataValidation type="decimal" allowBlank="1" showInputMessage="1" showErrorMessage="1" errorTitle="Entrada no válida" error="Por favor escriba un número" promptTitle="Escriba un número en esta casilla" prompt=" Registre EN NÚMERO la cantidad, volumen o tamaño de la actividad (en unidades o porcentajes).  Ej.: Si en col. 28 registró INFORMES y son 5 informes, aquí se registra el número 5." sqref="O386:O389 O368:O369 O393 O397:O398 O405:O406 O371:O384 O415 O412 O409 O417:O419" xr:uid="{ABEA2CAB-FCDA-4D37-994A-6BC6266A424A}">
      <formula1>-9223372036854770000</formula1>
      <formula2>9223372036854770000</formula2>
    </dataValidation>
    <dataValidation type="textLength" allowBlank="1" showInputMessage="1" showErrorMessage="1" errorTitle="Entrada no válida" error="Escriba un texto  Maximo 390 Caracteres" promptTitle="Cualquier contenido Maximo 390 Caracteres" prompt=" Registre DE MANERA BREVE la Unidad de Medida de la actividad. (Ej.: Informes, jornadas de capacitación, etc.) (MÁX. 390 CARACTERES)" sqref="M398 L378:L380 N368:N369 N386:N389 N393 N397:N398 N405:N406 N412 N415 N371:N384 N409 N417:N419" xr:uid="{010930BC-34B5-45A3-AA6B-30D16BD23D04}">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las actividades a desarrollar para el cumplimiento de la Acción  de mejoramiento.  Insterte UNA FILA  por ACTIVIDAD. (MÁX. 390 CARACTERES)" sqref="L386:L387 L389 M368:M369 M386:M389 M412 M405:M406 M393 M415 M417 M371:M377 M397 M379:M384 M409" xr:uid="{948C6C95-20A2-447E-BD50-5FF219C5F00B}">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acción (correctiva y/o preventiva) q adopta la Entidad p/ subsanar o corregir causa que genera hallazgo. (MÁX. 390 CARACTERES) Inserte tantas filas como ACTIVIDADES tenga." sqref="L368 L397:L398 L371:L374 L388" xr:uid="{12E60A3F-BA7A-46DB-BD07-58FFA60C274F}">
      <formula1>0</formula1>
      <formula2>390</formula2>
    </dataValidation>
    <dataValidation type="date" allowBlank="1" showInputMessage="1" errorTitle="Entrada no válida" error="Por favor escriba una fecha válida (AAAA/MM/DD)" promptTitle="Ingrese una fecha (AAAA/MM/DD)" prompt=" Registre la FECHA PROGRAMADA para la terminación de la actividad. (FORMATO AAAA/MM/DD)" sqref="Q405:Q406 Q409:Q412 Q393 Q383 Q388:Q389 Q368:Q369 Q386 Q381 Q371:Q377" xr:uid="{222F0DBA-D55A-4F9D-8560-9FB4ABF22D69}">
      <formula1>1900/1/1</formula1>
      <formula2>3000/1/1</formula2>
    </dataValidation>
    <dataValidation type="date" allowBlank="1" showInputMessage="1" errorTitle="Entrada no válida" error="Por favor escriba una fecha válida (AAAA/MM/DD)" promptTitle="Ingrese una fecha (AAAA/MM/DD)" prompt=" Registre la FECHA PROGRAMADA para el inicio de la actividad. (FORMATO AAAA/MM/DD)" sqref="P412:P413 P393 P371:P383 P417:Q418 P368:P369 Q382 Q387 P397:P398 P386:P389 P409 P405:P406" xr:uid="{BA276AE6-D7C8-49CE-9633-6BCA43D758CA}">
      <formula1>1900/1/1</formula1>
      <formula2>3000/1/1</formula2>
    </dataValidation>
  </dataValidations>
  <hyperlinks>
    <hyperlink ref="U34" r:id="rId1" xr:uid="{00000000-0004-0000-0000-000018000000}"/>
    <hyperlink ref="U64" r:id="rId2" xr:uid="{00000000-0004-0000-0000-000030000000}"/>
    <hyperlink ref="U66" r:id="rId3" xr:uid="{00000000-0004-0000-0000-000033000000}"/>
    <hyperlink ref="U67" r:id="rId4" xr:uid="{00000000-0004-0000-0000-000035000000}"/>
    <hyperlink ref="U68" r:id="rId5" xr:uid="{00000000-0004-0000-0000-000037000000}"/>
    <hyperlink ref="U69" r:id="rId6" xr:uid="{00000000-0004-0000-0000-000039000000}"/>
    <hyperlink ref="U70" r:id="rId7" xr:uid="{00000000-0004-0000-0000-00003B000000}"/>
    <hyperlink ref="U74" r:id="rId8" xr:uid="{00000000-0004-0000-0000-000040000000}"/>
    <hyperlink ref="U75" r:id="rId9" xr:uid="{00000000-0004-0000-0000-000042000000}"/>
    <hyperlink ref="U77" r:id="rId10" xr:uid="{00000000-0004-0000-0000-000045000000}"/>
    <hyperlink ref="U78" r:id="rId11" xr:uid="{00000000-0004-0000-0000-000047000000}"/>
    <hyperlink ref="U139" r:id="rId12" xr:uid="{00000000-0004-0000-0000-000072000000}"/>
    <hyperlink ref="U215" r:id="rId13" xr:uid="{00000000-0004-0000-0000-0000B5000000}"/>
    <hyperlink ref="U216" r:id="rId14" xr:uid="{00000000-0004-0000-0000-0000B6000000}"/>
    <hyperlink ref="U222" r:id="rId15" xr:uid="{00000000-0004-0000-0000-0000B7000000}"/>
    <hyperlink ref="U225" r:id="rId16" xr:uid="{00000000-0004-0000-0000-0000B8000000}"/>
    <hyperlink ref="U160" r:id="rId17" xr:uid="{00000000-0004-0000-0000-000076000000}"/>
    <hyperlink ref="U161" r:id="rId18" xr:uid="{00000000-0004-0000-0000-000078000000}"/>
    <hyperlink ref="U162" r:id="rId19" xr:uid="{00000000-0004-0000-0000-00007A000000}"/>
    <hyperlink ref="U163" r:id="rId20" xr:uid="{00000000-0004-0000-0000-00007B000000}"/>
    <hyperlink ref="U171" r:id="rId21" xr:uid="{00000000-0004-0000-0000-000086000000}"/>
    <hyperlink ref="U174" r:id="rId22" xr:uid="{00000000-0004-0000-0000-000088000000}"/>
    <hyperlink ref="U175" r:id="rId23" xr:uid="{00000000-0004-0000-0000-000089000000}"/>
    <hyperlink ref="U176" r:id="rId24" xr:uid="{00000000-0004-0000-0000-00008A000000}"/>
    <hyperlink ref="U177" r:id="rId25" xr:uid="{00000000-0004-0000-0000-00008B000000}"/>
    <hyperlink ref="U178" r:id="rId26" xr:uid="{00000000-0004-0000-0000-00008C000000}"/>
    <hyperlink ref="U184" r:id="rId27" xr:uid="{00000000-0004-0000-0000-00008F000000}"/>
    <hyperlink ref="U165" r:id="rId28" xr:uid="{8D8B840A-49E3-49E7-AB4F-55A75C98F2CC}"/>
    <hyperlink ref="U166" r:id="rId29" xr:uid="{11604112-90BF-4D6C-8B26-1F685553C505}"/>
    <hyperlink ref="U167" r:id="rId30" xr:uid="{3C12E427-8995-4ADD-A7DA-68EE3B9AB621}"/>
    <hyperlink ref="U169" r:id="rId31" xr:uid="{8CF843E5-8210-4C9F-85CB-98C7F78DCADD}"/>
    <hyperlink ref="U182" r:id="rId32" xr:uid="{39288CC7-593B-48F3-977B-3F0978AEC70D}"/>
    <hyperlink ref="U183" r:id="rId33" xr:uid="{EA0F9E36-DFD6-41B1-9288-63234ABF1153}"/>
    <hyperlink ref="U186" r:id="rId34" xr:uid="{C05C679F-F526-4024-8932-54810DDE6E1A}"/>
    <hyperlink ref="U188" r:id="rId35" xr:uid="{DB2ECACD-706B-4183-9AD2-E0FF30A2F4BC}"/>
    <hyperlink ref="U191" r:id="rId36" xr:uid="{657EEF35-274E-44C8-806A-24D9FCA42C6B}"/>
    <hyperlink ref="U192" r:id="rId37" xr:uid="{1B27129E-A734-4A94-A4FB-C23622D3EB78}"/>
    <hyperlink ref="U193" r:id="rId38" xr:uid="{7E76EE25-E7B8-4CD4-B779-C7CC001C063B}"/>
    <hyperlink ref="U196" r:id="rId39" xr:uid="{2B2DE9A2-012A-4A84-BF86-C84B027CFC6A}"/>
    <hyperlink ref="U197" r:id="rId40" xr:uid="{59FD2F00-A90E-42A3-A030-A4143C912A1B}"/>
    <hyperlink ref="U200" r:id="rId41" xr:uid="{C67B5D4B-1429-41BA-94B7-8BE6D06D4756}"/>
    <hyperlink ref="U201" r:id="rId42" xr:uid="{60A79F75-1F47-48F3-A7A9-C961CE496A8A}"/>
    <hyperlink ref="U202" r:id="rId43" xr:uid="{BD041F17-E8C8-4B79-A63A-851613C7266C}"/>
    <hyperlink ref="U203" r:id="rId44" xr:uid="{52968D1B-C043-4089-B644-767842330CC1}"/>
    <hyperlink ref="U204" r:id="rId45" xr:uid="{25A69EC4-63A5-49A9-A84E-0CB26AC7FC50}"/>
    <hyperlink ref="U205" r:id="rId46" xr:uid="{2098829D-00E6-40D3-99C9-99E7DAE34CAA}"/>
    <hyperlink ref="U206" r:id="rId47" xr:uid="{1FFA73AC-0807-4A90-B877-D842A2C54E16}"/>
    <hyperlink ref="U207" r:id="rId48" xr:uid="{62CE3E67-FA3F-4C70-A6B1-7A1A37FFB731}"/>
    <hyperlink ref="U208" r:id="rId49" xr:uid="{67BAF71E-39CF-4E59-8BA6-12BBEA228E87}"/>
    <hyperlink ref="U211" r:id="rId50" xr:uid="{F8C26C06-D73B-4D29-BF20-32C8F7D34236}"/>
    <hyperlink ref="U214" r:id="rId51" xr:uid="{311029A9-33BA-413F-84EE-34FB221F057A}"/>
    <hyperlink ref="U217" r:id="rId52" xr:uid="{0D3B2535-A21A-4781-9645-6CA9C11BB89D}"/>
    <hyperlink ref="U218" r:id="rId53" xr:uid="{B88E9AA0-6AC3-4F23-8BC4-BDC0FF2871BF}"/>
    <hyperlink ref="U219" r:id="rId54" xr:uid="{8F882C7F-B7F4-4053-9E98-356FA6C63636}"/>
    <hyperlink ref="U220" r:id="rId55" xr:uid="{72BB30D6-E5FB-4A62-9E80-AEF774E26C29}"/>
    <hyperlink ref="U226" r:id="rId56" xr:uid="{2286ADC6-C380-4543-9084-1C3EA4BC3F98}"/>
    <hyperlink ref="U233" r:id="rId57" xr:uid="{88EB3BDD-B01B-448D-9573-0AA9B3FE367F}"/>
    <hyperlink ref="U235" r:id="rId58" xr:uid="{FCDA518A-83BD-45D7-B14B-8552AAFA1A24}"/>
    <hyperlink ref="U236" r:id="rId59" xr:uid="{90BD7D18-080F-4926-84BC-BE3C138DDC06}"/>
    <hyperlink ref="U194" r:id="rId60" xr:uid="{87CFADC5-9012-4CA1-9C34-B388D0FC92C2}"/>
    <hyperlink ref="U195" r:id="rId61" xr:uid="{D72D1DE3-0C94-41A4-8EAD-00DCFDA22F64}"/>
    <hyperlink ref="U198" r:id="rId62" xr:uid="{3651EA3C-D744-441D-BE00-AA57C58862D2}"/>
    <hyperlink ref="U199" r:id="rId63" xr:uid="{39B85A3C-F8BE-4568-B1B0-3175E4AC697F}"/>
    <hyperlink ref="U234" r:id="rId64" xr:uid="{366B4769-82F5-44AE-B402-02B9805F2507}"/>
    <hyperlink ref="U231" r:id="rId65" xr:uid="{A7EB14E8-8EF2-4C5D-880B-7E2B6B8D0C89}"/>
    <hyperlink ref="U232" r:id="rId66" xr:uid="{7E744937-38B5-456E-9B0F-6F247A7378CB}"/>
    <hyperlink ref="U157" r:id="rId67" xr:uid="{8BC23C5B-B7E3-48BE-8DF6-5AAE3EC22DB0}"/>
    <hyperlink ref="U237" r:id="rId68" xr:uid="{B14CFEF4-47B3-4268-9E3C-B191B99BBE42}"/>
    <hyperlink ref="U79" r:id="rId69" display="https://mininteriorgovco.sharepoint.com/:f:/r/sites/EvidenciasPMI/Documentos compartidos/Seguimiento PMI-OCI/Evidencia SPS/Corte 30 de Junio/HALLAZGO No. 27?csf=1&amp;web=1&amp;e=JnHks2" xr:uid="{FA649CEA-9540-4E54-8DC5-0B6107299598}"/>
    <hyperlink ref="U80" r:id="rId70" display="https://mininteriorgovco.sharepoint.com/:f:/r/sites/EvidenciasPMI/Documentos compartidos/Seguimiento PMI-OCI/Evidencia SPS/Corte 30 de Junio/HALLAZGO No. 28?csf=1&amp;web=1&amp;e=4R6VmB" xr:uid="{76ACBEED-AA64-40F2-A0D5-E27CF2932661}"/>
    <hyperlink ref="U81" r:id="rId71" display="https://mininteriorgovco.sharepoint.com/:f:/r/sites/EvidenciasPMI/Documentos compartidos/Seguimiento PMI-OCI/Evidencia SPS/Corte 30 de Junio/HALLAZGO No. 29?csf=1&amp;web=1&amp;e=EpybUu" xr:uid="{D10299C6-B73E-4EA1-A587-9459D354B960}"/>
    <hyperlink ref="U82" r:id="rId72" display="https://mininteriorgovco.sharepoint.com/:f:/r/sites/EvidenciasPMI/Documentos compartidos/Seguimiento PMI-OCI/Evidencia SPS/Corte 30 de Junio/HALLAZGO No. 30?csf=1&amp;web=1&amp;e=EeukWz" xr:uid="{7EACF477-F92C-4098-A288-0928AF319B89}"/>
    <hyperlink ref="U83" r:id="rId73" display="https://mininteriorgovco.sharepoint.com/:f:/r/sites/EvidenciasPMI/Documentos compartidos/Seguimiento PMI-OCI/Evidencia SPS/Corte 30 de Junio/HALLAZGO No. 31?csf=1&amp;web=1&amp;e=TyjhBI" xr:uid="{DD27BAA2-330B-44F4-A128-0CE41FE8006A}"/>
    <hyperlink ref="U84" r:id="rId74" display="https://mininteriorgovco.sharepoint.com/:f:/r/sites/EvidenciasPMI/Documentos compartidos/Seguimiento PMI-OCI/Evidencia SPS/Corte 30 de Junio/HALLAZGO No. 32?csf=1&amp;web=1&amp;e=RJ68C0" xr:uid="{8F878071-0A38-4AA9-BF9C-837D31BB50DD}"/>
    <hyperlink ref="U85" r:id="rId75" display="https://mininteriorgovco.sharepoint.com/:f:/r/sites/EvidenciasPMI/Documentos compartidos/Seguimiento PMI-OCI/Evidencia SPS/Corte 30 de Junio/HALLAZGO No. 33?csf=1&amp;web=1&amp;e=UuXDyV" xr:uid="{BF2500D1-A292-4B51-B0AB-26EB95BBB2E1}"/>
    <hyperlink ref="U247" r:id="rId76" xr:uid="{2942CDE2-618D-462E-A529-CDC4113875BD}"/>
    <hyperlink ref="U248" r:id="rId77" xr:uid="{D338CAA7-E6F9-4239-B081-ACC39DAD8223}"/>
    <hyperlink ref="U249" r:id="rId78" xr:uid="{E7C2EF52-967C-4E9D-8FC1-091A33D4531C}"/>
    <hyperlink ref="U250" r:id="rId79" xr:uid="{E5A2ED2E-08C1-4CB7-9A81-A0AD25F9A026}"/>
    <hyperlink ref="U251" r:id="rId80" xr:uid="{8BF94659-D830-4FC5-BD58-B851DDA34D63}"/>
    <hyperlink ref="U252" r:id="rId81" xr:uid="{03EED185-BAA7-42EA-8BE8-9C06C2C078D2}"/>
    <hyperlink ref="U257" r:id="rId82" xr:uid="{E8FBD5E7-A47D-4A5A-92D7-CC858027DD61}"/>
    <hyperlink ref="U258" r:id="rId83" xr:uid="{2C1DB5A0-9180-4C88-A4A5-18AAB0ABCBBC}"/>
    <hyperlink ref="U259" r:id="rId84" xr:uid="{7050F2AC-604A-45F7-B3A2-79EA4805CBC4}"/>
    <hyperlink ref="U260" r:id="rId85" xr:uid="{CACC2D31-C0FF-4152-B6F5-73130CADA538}"/>
    <hyperlink ref="U261" r:id="rId86" xr:uid="{59F0F77F-8903-4C9A-80DC-DEA2B339D204}"/>
    <hyperlink ref="U262" r:id="rId87" xr:uid="{B737F1A0-68E4-41C5-8009-4769719BCE9E}"/>
    <hyperlink ref="U123" r:id="rId88" xr:uid="{A5291F66-8F0F-4767-92B0-9FE3893875E8}"/>
    <hyperlink ref="U124" r:id="rId89" xr:uid="{482E42F0-2297-49A2-9CE4-3C41EF7F24E4}"/>
    <hyperlink ref="U125" r:id="rId90" xr:uid="{76419F6F-1762-47FD-AA03-BA2C4E47929E}"/>
    <hyperlink ref="U126" r:id="rId91" xr:uid="{4DA508EB-273B-455C-96B3-C0EE29A43CBB}"/>
    <hyperlink ref="U127" r:id="rId92" xr:uid="{36D8F701-B123-46E6-8A1C-60C38AC5C7D3}"/>
    <hyperlink ref="U129" r:id="rId93" xr:uid="{ED57D353-BA7A-4A1C-9C06-3648E811AC03}"/>
    <hyperlink ref="U130" r:id="rId94" xr:uid="{241FFD9F-25A7-44EA-9BBA-7B7035EB32C8}"/>
    <hyperlink ref="U131" r:id="rId95" xr:uid="{E14A1A2E-4937-4D11-A687-F95DE4662DE9}"/>
    <hyperlink ref="U263" r:id="rId96" xr:uid="{C407539C-5C96-423B-B07C-3CE9B6E9AF41}"/>
    <hyperlink ref="U264" r:id="rId97" xr:uid="{A49E3313-B046-416C-938C-022229B78217}"/>
    <hyperlink ref="U265" r:id="rId98" xr:uid="{C55E0A59-D442-40F0-8236-2339BAA04757}"/>
    <hyperlink ref="U266" r:id="rId99" xr:uid="{0D8A8A79-6837-4BDF-BBEE-92C1552DBF22}"/>
    <hyperlink ref="U267" r:id="rId100" xr:uid="{1762537F-ACDD-42DD-9C93-1247F571ED0D}"/>
    <hyperlink ref="U268" r:id="rId101" xr:uid="{129E611B-C779-49AE-865F-A88110D3136E}"/>
    <hyperlink ref="U269" r:id="rId102" xr:uid="{7BB01CC8-D4E6-4726-B63D-3F8D9054298B}"/>
    <hyperlink ref="U270" r:id="rId103" xr:uid="{B1FDFFC0-FE5D-42B0-AC7B-A142E7F33750}"/>
    <hyperlink ref="U271" r:id="rId104" xr:uid="{4C523863-D7E4-48EB-BC54-41B6FB2E6A99}"/>
    <hyperlink ref="U272" r:id="rId105" xr:uid="{37D5CB6D-DD3F-4AFB-9C85-F7023E6F8CB4}"/>
    <hyperlink ref="U273" r:id="rId106" xr:uid="{8C893A37-EABD-472D-A8B9-785938609B3A}"/>
    <hyperlink ref="U274" r:id="rId107" xr:uid="{7A2E94B0-3FC2-493C-8D5E-C3C60EB1D507}"/>
    <hyperlink ref="U275" r:id="rId108" xr:uid="{E36A4A5C-F672-4560-AB78-5EB9A15A943F}"/>
    <hyperlink ref="U276" r:id="rId109" xr:uid="{441411BC-05D6-4BE5-AF1D-DD0FEE7F8DC8}"/>
    <hyperlink ref="U277" r:id="rId110" xr:uid="{3D6D75C6-73A1-4ADE-8ADE-FA466A8B3C39}"/>
    <hyperlink ref="U18" r:id="rId111" display="https://mininteriorgovco.sharepoint.com/:x:/s/EvidenciasPMI/ETMd5f-PQcZDi0WTXHRMJYAB7tr3CVm-SAJb7Mjrjcd6NQ?e=Z6OH62" xr:uid="{E6A2CAA7-5313-4556-A4C4-A751CB714332}"/>
    <hyperlink ref="U19" r:id="rId112" display="https://mininteriorgovco.sharepoint.com/:x:/s/EvidenciasPMI/EU4f9UUCXX1JnXf8tTRMaAoB735Q4UTjAwONmAo_sFij1g?e=8BZOwK" xr:uid="{FD669D26-C824-4AFD-8871-C86E4A31E629}"/>
    <hyperlink ref="U22" r:id="rId113" xr:uid="{219AE39F-4678-4816-88ED-AB9CA6342CE8}"/>
    <hyperlink ref="U57" r:id="rId114" display="https://mininteriorgovco.sharepoint.com/:x:/s/EvidenciasPMI/EevIBoZemflLm_ZZEwcYI3sBp0Pk7aZpxCvoB9S5lKqPmg?e=dAfoKO" xr:uid="{3E0BD1A2-08EE-4731-9A1E-EA2979C35263}"/>
    <hyperlink ref="U58" r:id="rId115" xr:uid="{C7C5DB86-5F2A-418B-B5BB-E72CBB15C190}"/>
    <hyperlink ref="U59" r:id="rId116" xr:uid="{02E55BC5-3112-40E4-B8AC-EEA0C7AEDD3C}"/>
    <hyperlink ref="U62" r:id="rId117" xr:uid="{658078A0-D759-4018-94C6-7144A91CFF07}"/>
    <hyperlink ref="U63" r:id="rId118" xr:uid="{B96F4B60-161C-40A7-8C82-0A9997F6FEEE}"/>
    <hyperlink ref="U86" r:id="rId119" xr:uid="{F0F4840D-3F93-451D-AD85-4BFFFDF97AB0}"/>
    <hyperlink ref="U89" r:id="rId120" xr:uid="{7F676F42-2493-4C07-A3C3-C0EF7C158211}"/>
    <hyperlink ref="U91" r:id="rId121" xr:uid="{BE37F10E-8B3A-4BA4-9586-21BDC549019B}"/>
    <hyperlink ref="U92" r:id="rId122" xr:uid="{2883F193-194B-40CC-B2EA-EDD3106785AD}"/>
    <hyperlink ref="U31" r:id="rId123" xr:uid="{A3A5CE7F-81E0-421F-A904-FAEA3A3EBF3E}"/>
    <hyperlink ref="U134" r:id="rId124" xr:uid="{D6D628F6-6E57-4617-8E64-7FAD68B879F8}"/>
    <hyperlink ref="U135" r:id="rId125" xr:uid="{8DDC3D85-3D64-4C62-AB4E-418E42E3442F}"/>
    <hyperlink ref="U136" r:id="rId126" xr:uid="{FB739407-CBC5-448C-B3F7-B1ACFAE9334F}"/>
    <hyperlink ref="U144" r:id="rId127" xr:uid="{62F5C891-67B2-4427-9F0A-A662CA04CCE2}"/>
    <hyperlink ref="U30" r:id="rId128" xr:uid="{CB5DD67D-1591-41BD-92B9-8FDE47E62C98}"/>
    <hyperlink ref="U29" r:id="rId129" xr:uid="{53101F32-DFBA-4CE4-AA2E-0924001BF862}"/>
    <hyperlink ref="U28" r:id="rId130" xr:uid="{4FD30F9E-D89C-4A93-8416-9CEE63FC1BEF}"/>
    <hyperlink ref="U149" r:id="rId131" xr:uid="{BD75DDB4-FEB4-47BB-8C81-25468E63AC18}"/>
    <hyperlink ref="U27" r:id="rId132" xr:uid="{A3C8C46E-92DC-41CF-9DA9-B396E862D880}"/>
    <hyperlink ref="U26" r:id="rId133" xr:uid="{19B36221-B6EB-47A8-983C-106115754EDA}"/>
    <hyperlink ref="U24" r:id="rId134" xr:uid="{EA7BD7E9-B59B-458C-87AA-C4BD3CD9FE1F}"/>
    <hyperlink ref="U152" r:id="rId135" xr:uid="{954B37AC-92D9-4720-AB35-13AB1884F4FD}"/>
    <hyperlink ref="U170" r:id="rId136" xr:uid="{49E04ED7-EB36-4D57-A68C-EAB3852E341A}"/>
    <hyperlink ref="U154" r:id="rId137" xr:uid="{1C2DE3E2-65BC-4C3E-B4DB-1CAA2AAFE39E}"/>
    <hyperlink ref="U23" r:id="rId138" xr:uid="{38CC900D-F4C3-41AB-A238-7174753D9DDD}"/>
    <hyperlink ref="U137" r:id="rId139" xr:uid="{E78F2BC7-796B-48D9-BCA8-46111E71B49A}"/>
    <hyperlink ref="U138" r:id="rId140" xr:uid="{1FCE7DEE-4649-41B6-A2DD-E79A612D674A}"/>
    <hyperlink ref="U46" r:id="rId141" xr:uid="{D22C0068-B930-4807-88FE-ED6904C96307}"/>
    <hyperlink ref="U140" r:id="rId142" xr:uid="{A6487F34-1319-4025-9E19-BA1B5BC1A3FA}"/>
    <hyperlink ref="U141" r:id="rId143" xr:uid="{C7F67BDA-4681-46D6-B168-FBAF669CF413}"/>
    <hyperlink ref="U145" r:id="rId144" xr:uid="{724DB57A-6283-425F-82C7-70C810C46594}"/>
    <hyperlink ref="U33" r:id="rId145" xr:uid="{A28783CE-BBDD-4457-A469-90D58FBC8C2A}"/>
    <hyperlink ref="U35" r:id="rId146" xr:uid="{D4BB17DB-36CC-4540-A5E9-09EDB6405BFB}"/>
    <hyperlink ref="U173" r:id="rId147" xr:uid="{3F492994-A099-4A72-980C-BCF9848A205A}"/>
    <hyperlink ref="U238" r:id="rId148" xr:uid="{6232381D-0AA1-4579-99AE-C1259C50B93D}"/>
    <hyperlink ref="U239" r:id="rId149" xr:uid="{621CBAE2-D117-4041-B999-C35FBABAB2BE}"/>
    <hyperlink ref="U240" r:id="rId150" xr:uid="{E78664BC-8872-4737-B13A-8512F55E3488}"/>
    <hyperlink ref="U245" r:id="rId151" xr:uid="{4CDB5ED3-F22E-4A65-A28B-82E5D9581CEF}"/>
    <hyperlink ref="U110" r:id="rId152" xr:uid="{96A1B3DF-5ED6-4780-8B5F-F34DDADE0BDB}"/>
    <hyperlink ref="U111" r:id="rId153" xr:uid="{9EBAA4DA-C84D-4F54-B726-A3461C7C29B0}"/>
    <hyperlink ref="AB278" r:id="rId154" xr:uid="{4D66357E-5037-479D-B3F1-E7CC9F6FF013}"/>
    <hyperlink ref="AB279" r:id="rId155" xr:uid="{4A7780BE-AF8B-4BFB-9B34-34E23974F8CF}"/>
    <hyperlink ref="AB280" r:id="rId156" xr:uid="{D16FF8CD-9A6A-4828-96BE-81FE9C3CA4F9}"/>
    <hyperlink ref="AB281" r:id="rId157" xr:uid="{A5032CA2-5D43-4959-ACEC-ACBBBA98AF33}"/>
    <hyperlink ref="AB282" r:id="rId158" xr:uid="{FB1B92C3-C055-413F-B656-94370052389B}"/>
    <hyperlink ref="AB283" r:id="rId159" xr:uid="{6B393602-D94C-46F9-81A6-215D483DA886}"/>
    <hyperlink ref="AB284" r:id="rId160" xr:uid="{599A423B-CFE5-42BC-AA25-131B5E9F7EE3}"/>
    <hyperlink ref="AB21" r:id="rId161" xr:uid="{16367398-A9A6-41E1-ABB2-6969D2954D6E}"/>
    <hyperlink ref="AB19" r:id="rId162" xr:uid="{919D0336-9CA6-4422-96DD-072D589A646E}"/>
    <hyperlink ref="AB22" r:id="rId163" xr:uid="{845F0212-9C8B-4F7A-BA67-45CC8E577465}"/>
    <hyperlink ref="AB23" r:id="rId164" xr:uid="{A781BCBF-46A5-4F9C-8775-9C04F4DFD28F}"/>
    <hyperlink ref="AB57" r:id="rId165" xr:uid="{67F65F16-4476-4795-B4DB-E45173D0E407}"/>
    <hyperlink ref="AB35" r:id="rId166" xr:uid="{0672E838-9C83-4811-B0D3-4A03BFD1B73B}"/>
    <hyperlink ref="AB292" r:id="rId167" xr:uid="{F6F05FF7-6628-44B0-BFC9-64E1F664DDE2}"/>
    <hyperlink ref="AB293" r:id="rId168" xr:uid="{BA234F12-6DDF-49D7-BC5C-8C0A19F3FDD2}"/>
    <hyperlink ref="AB295" r:id="rId169" xr:uid="{7DA755B0-611F-494F-9023-093C2EA86EAB}"/>
    <hyperlink ref="AB296" r:id="rId170" xr:uid="{EE23FEC9-88C7-4137-8789-B87AB4356F4A}"/>
    <hyperlink ref="AB297" r:id="rId171" xr:uid="{8927D9AD-A46B-446A-9D22-CEA261D1CA2C}"/>
    <hyperlink ref="AB298" r:id="rId172" xr:uid="{8962ECB1-BD51-4662-A033-CBDE8FA3038D}"/>
    <hyperlink ref="AB299" r:id="rId173" xr:uid="{6AD296BA-24D4-4DD1-951C-7BD986AB4225}"/>
    <hyperlink ref="AB14" r:id="rId174" xr:uid="{BCF7CF1C-9D22-4769-B074-D4D61C33BA2C}"/>
    <hyperlink ref="AB15" r:id="rId175" xr:uid="{1D93570B-48D2-455D-A149-79F449166D08}"/>
    <hyperlink ref="AB16" r:id="rId176" xr:uid="{DE1C2E5A-2967-49DB-8784-C2D0FD33CA1D}"/>
    <hyperlink ref="AB17" r:id="rId177" xr:uid="{0CA3E857-ADB9-491F-918A-E33F7DED6EB5}"/>
    <hyperlink ref="AB224" r:id="rId178" xr:uid="{BAB01803-A85D-4CF2-801E-8B2BEAB75253}"/>
    <hyperlink ref="AB230" r:id="rId179" xr:uid="{A7210A34-B9AA-4C59-80D8-1C0AD391977B}"/>
    <hyperlink ref="AB51" r:id="rId180" xr:uid="{D47470C3-D63C-4815-B709-BBF5054BDB67}"/>
    <hyperlink ref="AB52" r:id="rId181" xr:uid="{00B965AE-1717-4A1B-AFC3-42A2F7AE74FE}"/>
    <hyperlink ref="AB54" r:id="rId182" xr:uid="{AC3A31BA-B894-4E4C-AAF8-58767BF9759C}"/>
    <hyperlink ref="AB55" r:id="rId183" xr:uid="{60255014-247E-4702-A559-3B6EFC6356BD}"/>
    <hyperlink ref="AB56" r:id="rId184" xr:uid="{76021FF4-CF8A-43F2-B48C-CBAE2481D381}"/>
    <hyperlink ref="AB101" r:id="rId185" xr:uid="{5A9650F0-F859-4F85-B3AA-C5F24691E4F8}"/>
    <hyperlink ref="AB102" r:id="rId186" xr:uid="{1E8D8C96-5392-4C12-88E1-13596AABF9D4}"/>
    <hyperlink ref="AB103" r:id="rId187" xr:uid="{3E049F12-CAA1-4157-A7DD-CC4B4779B660}"/>
    <hyperlink ref="AB104" r:id="rId188" xr:uid="{18EB7C2A-283B-4B7F-97BA-B906F2A40AD1}"/>
    <hyperlink ref="AB105" r:id="rId189" xr:uid="{2568DB7D-72FB-43E3-B7D4-9B07073F3006}"/>
    <hyperlink ref="AB106" r:id="rId190" xr:uid="{49E38D46-5782-4B04-A83B-17795BFDD50B}"/>
    <hyperlink ref="AB107" r:id="rId191" xr:uid="{6EE52D3E-721C-4068-BABF-D5086BC48E45}"/>
    <hyperlink ref="AB108" r:id="rId192" xr:uid="{8D0ECD00-83BB-4777-A77C-7657122BB38F}"/>
    <hyperlink ref="AB109" r:id="rId193" xr:uid="{6EFCDB70-BF7D-4F10-88F2-853FBA2BBBF9}"/>
    <hyperlink ref="AB112" r:id="rId194" xr:uid="{5254FE15-5DF0-4AE0-9530-EF591F57D70A}"/>
    <hyperlink ref="AB114" r:id="rId195" xr:uid="{28E16CF1-2268-45BA-9F0C-A16145944F35}"/>
    <hyperlink ref="AB115" r:id="rId196" xr:uid="{38A74111-12CC-4EE0-9A2F-DB18C8CE8ACE}"/>
    <hyperlink ref="AB116" r:id="rId197" xr:uid="{5B95FFC7-9F96-43BA-AB80-3F961AD59DEF}"/>
    <hyperlink ref="AB117" r:id="rId198" xr:uid="{0A217229-56AB-4C32-935A-2898E5644328}"/>
    <hyperlink ref="AB118" r:id="rId199" xr:uid="{04B9B331-3865-4189-8D1F-48647B960EC9}"/>
    <hyperlink ref="AB119" r:id="rId200" xr:uid="{B1E07817-2B72-4CFC-B5DD-3CF1B2B52EAA}"/>
    <hyperlink ref="AB121" r:id="rId201" xr:uid="{8DB28B5B-8C65-4876-8FF0-66F3C9DE240D}"/>
    <hyperlink ref="AB122" r:id="rId202" xr:uid="{AF5C3CBF-CFE4-4EA6-83AC-24E77825B092}"/>
    <hyperlink ref="AB58" r:id="rId203" xr:uid="{CF644F38-C8A6-4CD2-96CB-86877145605E}"/>
    <hyperlink ref="AB59" r:id="rId204" xr:uid="{19CC7C88-4419-4ED9-8B9A-0E76C951FC0A}"/>
    <hyperlink ref="AB62" r:id="rId205" xr:uid="{02A1B275-62DA-4E63-8777-B0038C7AD21A}"/>
    <hyperlink ref="AB61" r:id="rId206" xr:uid="{8CD6D1B3-E8CC-4F59-92C9-F08A91B13969}"/>
    <hyperlink ref="AB88" r:id="rId207" xr:uid="{63A8BCF8-DEF9-4451-824E-40DD9A24EC2C}"/>
    <hyperlink ref="AB126" r:id="rId208" xr:uid="{DE853DF9-B9DB-47DB-B96D-0F570F0705EE}"/>
    <hyperlink ref="AB128" r:id="rId209" xr:uid="{6362660C-43C1-476D-8711-049BFB2A11D7}"/>
    <hyperlink ref="AB132" r:id="rId210" xr:uid="{637E8715-CEFF-4BBE-ACCE-DE544E6C6503}"/>
    <hyperlink ref="AB89" r:id="rId211" xr:uid="{58099D9F-BB4B-4EAA-99D0-D3419813F6D1}"/>
    <hyperlink ref="AB133" r:id="rId212" xr:uid="{ADA28229-629B-4677-824A-DF114222A27D}"/>
    <hyperlink ref="AB159" r:id="rId213" xr:uid="{BFEDBC64-7554-4FD7-998E-CA18478FA3F1}"/>
    <hyperlink ref="AB165" r:id="rId214" xr:uid="{53160C0C-2210-43E3-A400-3885B09F99DB}"/>
    <hyperlink ref="AB166" r:id="rId215" xr:uid="{E5907222-BFD6-49A8-B1C6-8344D1AE1F88}"/>
    <hyperlink ref="AB167" r:id="rId216" xr:uid="{8E9F8DC7-2891-4E6E-AF5E-F571FFFC399D}"/>
    <hyperlink ref="AB168" r:id="rId217" xr:uid="{ECFAB085-B343-4E90-AC69-F05D14C15F6B}"/>
    <hyperlink ref="AB169" r:id="rId218" xr:uid="{57C3DE2A-CAFE-432D-B42F-5AACDB8696B2}"/>
    <hyperlink ref="AB183" r:id="rId219" xr:uid="{FA403999-46FD-49BE-ACF9-0DA17EC23861}"/>
    <hyperlink ref="AB98" r:id="rId220" xr:uid="{8638EA6C-6706-4FAA-9575-AB355238047E}"/>
    <hyperlink ref="AB185" r:id="rId221" xr:uid="{4BA21C7B-DD67-47E5-B7D0-D9CBF375D873}"/>
    <hyperlink ref="AB186" r:id="rId222" xr:uid="{5E8F05D2-3BE3-4D50-BCA4-72F29C5F7619}"/>
    <hyperlink ref="AB187" r:id="rId223" xr:uid="{A7C93A3A-3DE4-4821-B756-FA757EBE565B}"/>
    <hyperlink ref="AB188" r:id="rId224" xr:uid="{E00A346E-EF92-427B-98C5-0EE6D5B49159}"/>
    <hyperlink ref="AB189" r:id="rId225" xr:uid="{1FEC24F2-CF15-4B03-890C-DA3AFB257AEF}"/>
    <hyperlink ref="AB190" r:id="rId226" xr:uid="{D0B907F3-F0A8-4770-89E0-0FC5553C015A}"/>
    <hyperlink ref="AB196" r:id="rId227" xr:uid="{A4BB0971-F2B5-4118-A3E6-FB6D6F8C759C}"/>
    <hyperlink ref="AB197" r:id="rId228" xr:uid="{523194E3-F24F-4276-997F-7F031B860C4C}"/>
    <hyperlink ref="AB200" r:id="rId229" xr:uid="{328F6373-41E3-436A-AB1E-3686F240CF32}"/>
    <hyperlink ref="AB201" r:id="rId230" xr:uid="{11B61DD0-A7A4-4454-B1C3-ED754919CC32}"/>
    <hyperlink ref="AB192" r:id="rId231" xr:uid="{8F5FD020-1F74-438B-94DC-2637E30DF769}"/>
    <hyperlink ref="AB193" r:id="rId232" xr:uid="{DAF9F5EE-7DE6-4CF4-8E94-942572DE3580}"/>
    <hyperlink ref="AB203" r:id="rId233" xr:uid="{A1D593E9-2D2B-4731-92EE-F0D8E6B5F375}"/>
    <hyperlink ref="AB204" r:id="rId234" xr:uid="{FDB87F1C-B51D-4886-B763-6B361EF2B3FA}"/>
    <hyperlink ref="AB205" r:id="rId235" xr:uid="{CCB53F8A-1F10-4224-9D87-43E50C942E73}"/>
    <hyperlink ref="AB206" r:id="rId236" xr:uid="{2BC9EBB0-F7C6-4913-B89E-4E8F6B6E1191}"/>
    <hyperlink ref="AB207" r:id="rId237" xr:uid="{B8BA2A47-BAB4-4850-843B-F550E6D79B5F}"/>
    <hyperlink ref="AB209" r:id="rId238" xr:uid="{CE4BAB84-976A-4005-9BB3-0AE2E893D6AA}"/>
    <hyperlink ref="AB211" r:id="rId239" xr:uid="{2C9235D6-012B-47E4-A1CC-7AE3D9136F68}"/>
    <hyperlink ref="AB212" r:id="rId240" xr:uid="{BC5FA086-6434-4BC6-8BF8-4D9EB0FB8B82}"/>
    <hyperlink ref="AB213" r:id="rId241" xr:uid="{4EB2FF75-FFBF-4AF8-ABB6-02ACB5C3F07B}"/>
    <hyperlink ref="AB214" r:id="rId242" xr:uid="{6ECD8785-C68C-4E1A-B0FC-2B65F9A3E473}"/>
    <hyperlink ref="AB221" r:id="rId243" xr:uid="{AC92E1F3-88D9-4B4D-8F01-655CA6355D29}"/>
    <hyperlink ref="AB228" r:id="rId244" xr:uid="{56C23B5C-9474-4130-867E-BB27237A045F}"/>
    <hyperlink ref="AB99" r:id="rId245" xr:uid="{A5E1F5D3-FF3F-401B-8603-D85F1344C322}"/>
    <hyperlink ref="AB177" r:id="rId246" xr:uid="{EA005587-B815-420D-9EF8-0DE9740B07FA}"/>
    <hyperlink ref="AB302" r:id="rId247" xr:uid="{D0B12FB1-8D63-4531-BDE1-8A37122AEBA8}"/>
    <hyperlink ref="AB310" r:id="rId248" xr:uid="{F42847C9-C6AC-47CB-BCFE-053C81D1F398}"/>
    <hyperlink ref="AB24" r:id="rId249" xr:uid="{E0872C05-954C-409E-8C99-4752A278AB73}"/>
    <hyperlink ref="AB25" r:id="rId250" xr:uid="{93ECC216-6842-4D4B-BC00-12F6B93C9B13}"/>
    <hyperlink ref="AB26" r:id="rId251" xr:uid="{D44C2DD4-6C73-4251-B43A-0901F0529511}"/>
    <hyperlink ref="AB27" r:id="rId252" xr:uid="{74E62FBC-C160-44B0-9CFD-96CE107115A3}"/>
    <hyperlink ref="AB28" r:id="rId253" xr:uid="{55F78A9D-1B81-4304-998A-9F82BB9DB8E8}"/>
    <hyperlink ref="AB29" r:id="rId254" xr:uid="{DEA6D205-EF82-4B24-8244-409D3052D28A}"/>
    <hyperlink ref="AB30" r:id="rId255" xr:uid="{DB9F5899-683A-4CBE-98F2-C8DD30B65AE6}"/>
    <hyperlink ref="AB31" r:id="rId256" xr:uid="{F6783541-ACBA-4C17-8207-12812C399F46}"/>
    <hyperlink ref="AB32" r:id="rId257" xr:uid="{87CB2D47-EA01-4FEF-B6A9-5B53D09AB89C}"/>
    <hyperlink ref="AB170" r:id="rId258" xr:uid="{04390279-ADB6-4703-A2DA-96162A878F31}"/>
    <hyperlink ref="AB184" r:id="rId259" xr:uid="{59374F20-8B4F-4C29-985D-959351ED0563}"/>
    <hyperlink ref="AB222" r:id="rId260" xr:uid="{0950609D-916D-4BDF-BE57-9CA0C6F787D0}"/>
    <hyperlink ref="AB225" r:id="rId261" xr:uid="{49FD5120-EA7F-41C6-8D26-09435DF8C61E}"/>
    <hyperlink ref="AB229" r:id="rId262" xr:uid="{2DC9BE59-06C8-46BF-A515-90C077126857}"/>
    <hyperlink ref="AB241" r:id="rId263" xr:uid="{6F9F9590-5E76-4720-A724-3E80D9C66F3B}"/>
    <hyperlink ref="AB158" r:id="rId264" xr:uid="{B6718C79-6D95-48CE-AD30-C5C259FB6C29}"/>
    <hyperlink ref="AB217" r:id="rId265" xr:uid="{BD00A16E-B320-48D8-8FA8-BF902F339F52}"/>
    <hyperlink ref="AB218" r:id="rId266" xr:uid="{38C340A6-D825-4ECF-BA7E-92F9CCDF6DA0}"/>
    <hyperlink ref="AB219" r:id="rId267" xr:uid="{209C9201-1C89-4B6A-8D7B-F765C16025E9}"/>
    <hyperlink ref="AB220" r:id="rId268" xr:uid="{88B10E43-B06D-48BE-BD95-F4E262C77523}"/>
    <hyperlink ref="AB226" r:id="rId269" xr:uid="{4CEFDEBB-2ADE-4D8E-B4CB-85FF84178437}"/>
    <hyperlink ref="AB227" r:id="rId270" xr:uid="{52ABE9DD-8530-490A-8CAD-2590D88EBB70}"/>
    <hyperlink ref="AB246" r:id="rId271" xr:uid="{CAAFEEDF-4A37-44C1-8CE0-65BF094808F2}"/>
    <hyperlink ref="AB247" r:id="rId272" xr:uid="{9DFB3F57-97AF-4954-B0E6-2AD591F2BCD5}"/>
    <hyperlink ref="AB251" r:id="rId273" xr:uid="{1F81F1AB-7476-4178-9232-770BA7E7E996}"/>
    <hyperlink ref="AB259" r:id="rId274" xr:uid="{5FC2FED2-29AD-409B-A8C2-DDE4B1DAFFDC}"/>
    <hyperlink ref="AB264" r:id="rId275" xr:uid="{84E31D6A-D9A7-4BED-805F-96BE32F2F74B}"/>
    <hyperlink ref="AB265" r:id="rId276" xr:uid="{B13B3C2E-23FD-4ED3-8F4F-434D84F46E36}"/>
    <hyperlink ref="AB267" r:id="rId277" xr:uid="{29461952-60BD-4655-86E3-37FF87DE9154}"/>
    <hyperlink ref="AB268" r:id="rId278" xr:uid="{49F469D4-ACEB-4A89-BE25-8F42B685158B}"/>
    <hyperlink ref="AB269" r:id="rId279" xr:uid="{9B555F84-EE55-45AB-95A5-D3ACF3FA4306}"/>
    <hyperlink ref="AB270" r:id="rId280" xr:uid="{C6BE858C-6593-4BE0-86F6-1C197EBEF241}"/>
    <hyperlink ref="AB272" r:id="rId281" xr:uid="{543E5F89-DB46-42D2-AB94-A51BB0A528A0}"/>
    <hyperlink ref="AB273" r:id="rId282" xr:uid="{05DFE094-2658-44B0-AB1E-A74EFF5EFD96}"/>
    <hyperlink ref="AB274" r:id="rId283" xr:uid="{DDC949F4-C63E-4ED4-95A9-61566D207CC6}"/>
    <hyperlink ref="AB210" r:id="rId284" xr:uid="{5CD91CA8-8DDD-4EAA-820C-FDFD45E6E719}"/>
    <hyperlink ref="AB182" r:id="rId285" xr:uid="{AE7242C0-7454-4F30-B1BE-73C11A786B3A}"/>
    <hyperlink ref="AB223" r:id="rId286" xr:uid="{28E01243-9E95-4D79-B087-674DD9DA7129}"/>
    <hyperlink ref="AB285" r:id="rId287" xr:uid="{CF3EB7FF-F035-40E6-924D-97DA1760F125}"/>
    <hyperlink ref="AB286" r:id="rId288" xr:uid="{98E35699-7A0C-49A3-9496-C8CB8191275C}"/>
    <hyperlink ref="AB287" r:id="rId289" xr:uid="{836CDF2C-B14A-4822-A33C-B61224A6B3B7}"/>
    <hyperlink ref="AB288" r:id="rId290" xr:uid="{988AF94B-BEB5-41D5-973F-05CEAF5A6865}"/>
    <hyperlink ref="AB289" r:id="rId291" xr:uid="{516D8EB7-E744-4D26-8E0D-7757FF559BE4}"/>
    <hyperlink ref="AB290" r:id="rId292" xr:uid="{915131C3-6628-4156-93AB-417EBC62A365}"/>
    <hyperlink ref="AB291" r:id="rId293" xr:uid="{1205833B-0703-4047-A94C-E13F6C196862}"/>
    <hyperlink ref="AB162" r:id="rId294" xr:uid="{63C193B3-8022-4C72-8D61-A02E2E526CFD}"/>
    <hyperlink ref="AB139" r:id="rId295" xr:uid="{B211E5F0-CECD-428B-8454-65B726C9786E}"/>
    <hyperlink ref="AB155" r:id="rId296" xr:uid="{DD1C5D48-AE6B-41E7-B174-445DD81AAB18}"/>
    <hyperlink ref="AB136" r:id="rId297" xr:uid="{82025CB3-5BF6-4C0F-ADD4-05558D53D192}"/>
    <hyperlink ref="AB135" r:id="rId298" xr:uid="{8B4E819E-4AC9-421D-AB94-51F480F16ACF}"/>
    <hyperlink ref="AB134" r:id="rId299" xr:uid="{2C5E5E1C-85AD-4AA0-BBD1-9FDFA9E8A658}"/>
    <hyperlink ref="AB149" r:id="rId300" xr:uid="{D9BE9453-1055-4C21-AC98-3E0759BCB948}"/>
    <hyperlink ref="AB314" r:id="rId301" display="https://mininteriorgovco.sharepoint.com/:f:/s/EvidenciasPMI/Eveg9eHgC3pEsfXmmqmXL68B5PNZUYQz2dTdpnoeiwtD_Q?e=lAQQbm" xr:uid="{5A222FDF-1D4A-4D8E-BB16-B71A5EB2836D}"/>
    <hyperlink ref="AB315" r:id="rId302" display="https://mininteriorgovco.sharepoint.com/:f:/s/EvidenciasPMI/EnVF6dpD-bhNler3OAg0hOsB68w2F8GkdP-n1a0TPXnH-A?e=7z0X9T" xr:uid="{879F6654-D52D-4D48-8D15-C8EC540D0369}"/>
    <hyperlink ref="AB140" r:id="rId303" xr:uid="{A5D491BD-0051-4507-9CB3-83B70B230D7F}"/>
    <hyperlink ref="AI162" r:id="rId304" xr:uid="{F1828E24-D0AF-444F-B56B-E31D38C9F839}"/>
    <hyperlink ref="AI285" r:id="rId305" xr:uid="{6051C9CC-E123-4001-A58F-68160ECD22F6}"/>
    <hyperlink ref="AI286" r:id="rId306" xr:uid="{B3723A6B-9922-4A2D-80BC-9453A6A6895A}"/>
    <hyperlink ref="AI287" r:id="rId307" xr:uid="{5CC1586F-685B-4BD2-B51D-43401FAD6456}"/>
    <hyperlink ref="AI288" r:id="rId308" xr:uid="{40433CF9-5C5E-4786-8161-00BE712DD882}"/>
    <hyperlink ref="AI289" r:id="rId309" xr:uid="{7AE2BAE2-0FF9-4DA9-9AD1-6101FCAD1CC6}"/>
    <hyperlink ref="AI290" r:id="rId310" xr:uid="{3CA4E5B2-95EF-4C96-911F-A1768BA05791}"/>
    <hyperlink ref="AI291" r:id="rId311" xr:uid="{3E28D27D-AF6C-4FDC-A5EF-42D9070BCD04}"/>
    <hyperlink ref="AI240" r:id="rId312" xr:uid="{453CF298-313A-4EEB-9A60-8B8EA71F987E}"/>
    <hyperlink ref="AI32" r:id="rId313" xr:uid="{22C6AA5F-C50E-4E4C-AC07-0B8FDAD81A85}"/>
    <hyperlink ref="AI314" r:id="rId314" display="https://mininteriorgovco.sharepoint.com/:f:/r/sites/EvidenciasPMI/Documentos compartidos/Seguimiento PMI-CGR/Evidencias DCP/Corte 30 Junio 2025/DCPH40M12024?csf=1&amp;web=1&amp;e=fXzSCn" xr:uid="{9C81679D-7C51-43FA-A865-7FFAA519EE2E}"/>
    <hyperlink ref="AI315" r:id="rId315" display="https://mininteriorgovco.sharepoint.com/:f:/r/sites/EvidenciasPMI/Documentos compartidos/Seguimiento PMI-CGR/Evidencias DCP/Corte 30 Junio 2025/DCPH41M12024?csf=1&amp;web=1&amp;e=0peOwN" xr:uid="{BFDA983B-2644-41BD-B831-15B46463A3DC}"/>
    <hyperlink ref="AI316" r:id="rId316" display="https://mininteriorgovco.sharepoint.com/:f:/r/sites/EvidenciasPMI/Documentos compartidos/Seguimiento PMI-CGR/Evidencias DCP/Corte 30 Junio 2025/DCPH42M12024?csf=1&amp;web=1&amp;e=sWBVK1" xr:uid="{7632AAFB-F48D-4784-B6CC-F3E458752E8D}"/>
    <hyperlink ref="AI159" r:id="rId317" xr:uid="{202C3928-85F4-47B8-91C8-C02759612FEC}"/>
    <hyperlink ref="AI165" r:id="rId318" xr:uid="{FB65BC53-A3AE-4B68-8CD0-6645456B249D}"/>
    <hyperlink ref="AI247" r:id="rId319" xr:uid="{D60BFE6D-A1D1-4E8A-AA82-D5C243CAB5FF}"/>
    <hyperlink ref="AI253" r:id="rId320" xr:uid="{560E114C-93AB-40AD-B7CC-E1ABBFDB4EA6}"/>
    <hyperlink ref="AI37" r:id="rId321" xr:uid="{D6B04A15-335B-4EC1-A177-6D0DE59D229E}"/>
    <hyperlink ref="AI137" r:id="rId322" xr:uid="{166226A1-5BDF-4667-8A12-6778E31E48E9}"/>
    <hyperlink ref="AI136" r:id="rId323" xr:uid="{EBEE5010-AA2D-4E26-95EA-63D92B04DA4E}"/>
    <hyperlink ref="AI138" r:id="rId324" xr:uid="{876D18CE-16A9-40F5-9F9A-DEBFA392132A}"/>
    <hyperlink ref="AI46" r:id="rId325" xr:uid="{5FDA2D64-E03E-44D8-8335-888FE61BBD7C}"/>
    <hyperlink ref="AI140" r:id="rId326" xr:uid="{54573675-471A-49C3-A86B-0FD932CCC38C}"/>
    <hyperlink ref="AI141" r:id="rId327" xr:uid="{1ABF04B9-87B0-4170-A657-97474A6DA070}"/>
    <hyperlink ref="AI144" r:id="rId328" xr:uid="{A1BF7500-5123-4769-91E9-3F937108145C}"/>
    <hyperlink ref="AI148" r:id="rId329" xr:uid="{3FE126EF-F6F7-4DAA-A3F1-9F340C021E49}"/>
    <hyperlink ref="AI150" r:id="rId330" xr:uid="{70C23204-C247-4DE2-BD79-480FF435C032}"/>
    <hyperlink ref="AI152" r:id="rId331" xr:uid="{1A3D02F8-D160-4AD6-8FC3-B58A0834CA83}"/>
    <hyperlink ref="AI153" r:id="rId332" xr:uid="{924DCFE6-36B6-4F0D-A3B4-3361050BBFFD}"/>
    <hyperlink ref="AI156" r:id="rId333" xr:uid="{20583917-2111-424F-A129-7C340A009728}"/>
    <hyperlink ref="AI245" r:id="rId334" xr:uid="{97AA61EC-F70C-4DA5-94F1-34D74910485C}"/>
    <hyperlink ref="AI292" r:id="rId335" xr:uid="{F413377D-6C81-4A33-8526-47A0EE22AC16}"/>
    <hyperlink ref="AI293" r:id="rId336" xr:uid="{074FC21D-D337-4431-8583-419B893748F2}"/>
    <hyperlink ref="AI295" r:id="rId337" xr:uid="{A7661668-02EB-4A3F-A944-9267DE3DC131}"/>
    <hyperlink ref="AI296" r:id="rId338" xr:uid="{397BB7DC-139C-425C-B708-4BC3BA49B083}"/>
    <hyperlink ref="AI297" r:id="rId339" xr:uid="{7507D45E-95EA-4A2B-B3ED-05D8D8E4AEDC}"/>
    <hyperlink ref="AI298" r:id="rId340" xr:uid="{2BE913B4-EFB0-40D3-AEDB-0CFD9137BA7C}"/>
    <hyperlink ref="AI299" r:id="rId341" xr:uid="{6DF5DB48-34EF-4173-8B13-3505579D1BC2}"/>
    <hyperlink ref="AI300" r:id="rId342" xr:uid="{B141AC24-E486-4484-83ED-BD2E4735A028}"/>
    <hyperlink ref="AI301" r:id="rId343" xr:uid="{43C8118F-D4D6-4302-B4CB-4D9E2739484E}"/>
    <hyperlink ref="AI341" r:id="rId344" xr:uid="{5A2F0B2C-B2B0-4E0A-913E-8DCF0EC2B99A}"/>
    <hyperlink ref="AI346" r:id="rId345" xr:uid="{A0991C8A-4770-45EF-BFEB-3311C2CF804E}"/>
    <hyperlink ref="AI347" r:id="rId346" xr:uid="{6A3805EA-B941-4A93-BA80-5771BDA2FBAC}"/>
    <hyperlink ref="AI353" r:id="rId347" xr:uid="{6FE6B5AD-0011-4A8B-B91A-0E9C5DB68F3E}"/>
    <hyperlink ref="AI354" r:id="rId348" xr:uid="{261C94A4-23CE-4CA7-B32E-5805AAE5B63A}"/>
    <hyperlink ref="AI357" r:id="rId349" xr:uid="{45B35732-B9A4-4426-A36B-E58D41E4FE66}"/>
    <hyperlink ref="AI217" r:id="rId350" display="https://mininteriorgovco.sharepoint.com/:f:/r/sites/EvidenciasPMI/Documentos compartidos/Seguimiento PMI-CGR/Evidencias SGC/Corte 30 Junio 2025/SGC2023H22M1?csf=1&amp;web=1&amp;e=PkOE2K" xr:uid="{9B1E12F7-576E-4001-A56B-BC1DD86D9699}"/>
    <hyperlink ref="AI218" r:id="rId351" display="https://mininteriorgovco.sharepoint.com/:f:/r/sites/EvidenciasPMI/Documentos compartidos/Seguimiento PMI-CGR/Evidencias SGC/Corte 30 Junio 2025/SGC2023H22M2?csf=1&amp;web=1&amp;e=t7Pd5y" xr:uid="{6AC95EA2-B728-4B2D-AFEC-B4FCA3B14122}"/>
    <hyperlink ref="AI219" r:id="rId352" display="https://mininteriorgovco.sharepoint.com/:f:/r/sites/EvidenciasPMI/Documentos compartidos/Seguimiento PMI-CGR/Evidencias SGC/Corte 30 Junio 2025/SGC2023H22M3?csf=1&amp;web=1&amp;e=ah8Pcs" xr:uid="{924BD17A-64F3-43A6-92B1-AA01854799E0}"/>
    <hyperlink ref="AI220" r:id="rId353" display="https://mininteriorgovco.sharepoint.com/:f:/r/sites/EvidenciasPMI/Documentos compartidos/Seguimiento PMI-CGR/Evidencias SGC/Corte 30 Junio 2025/SGC2023H22M4?csf=1&amp;web=1&amp;e=BCivhB" xr:uid="{58822EE2-7064-4FC9-8022-D28C1DEE6ADA}"/>
    <hyperlink ref="AI226" r:id="rId354" display="https://mininteriorgovco.sharepoint.com/:f:/r/sites/EvidenciasPMI/Documentos compartidos/Seguimiento PMI-CGR/Evidencias SGC/Corte 30 Junio 2025/SGC2023H25M1?csf=1&amp;web=1&amp;e=gJAAzD" xr:uid="{7EF54324-21DF-4E3F-8BC6-0B5A55629F77}"/>
    <hyperlink ref="AI227" r:id="rId355" display="https://mininteriorgovco.sharepoint.com/:f:/r/sites/EvidenciasPMI/Documentos compartidos/Seguimiento PMI-CGR/Evidencias SGC/Corte 30 Junio 2025/SGC2023H25M2?csf=1&amp;web=1&amp;e=PlwkQ8" xr:uid="{273A42CB-E85B-4264-A817-71EB4BF0BE43}"/>
    <hyperlink ref="AI361" r:id="rId356" display="https://mininteriorgovco.sharepoint.com/:f:/r/sites/EvidenciasPMI/Documentos compartidos/Seguimiento PMI-OCI/Evidencia SGC/Corte 30 Junio 2025/SGC2025H1M1?csf=1&amp;web=1&amp;e=JLFbj6" xr:uid="{8B00FEA6-B553-43BA-8810-E1EAD6F6AEE1}"/>
    <hyperlink ref="AI362" r:id="rId357" display="https://mininteriorgovco.sharepoint.com/:f:/r/sites/EvidenciasPMI/Documentos compartidos/Seguimiento PMI-OCI/Evidencia SGC/Corte 30 Junio 2025/SGC2025H2M2?csf=1&amp;web=1&amp;e=RxueEY" xr:uid="{B1E91A39-6AB1-41A0-AB23-62AF867F2165}"/>
    <hyperlink ref="AI363" r:id="rId358" display="https://mininteriorgovco.sharepoint.com/:f:/r/sites/EvidenciasPMI/Documentos compartidos/Seguimiento PMI-OCI/Evidencia SGC/Corte 30 Junio 2025/SGC2025H3M1?csf=1&amp;web=1&amp;e=HfIN9c" xr:uid="{D585F51B-18BB-4CE4-905D-F89DA5F7C5CA}"/>
    <hyperlink ref="AI364" r:id="rId359" display="https://mininteriorgovco.sharepoint.com/:f:/r/sites/EvidenciasPMI/Documentos compartidos/Seguimiento PMI-OCI/Evidencia SGC/Corte 30 Junio 2025/SGC2025H3M2?csf=1&amp;web=1&amp;e=GVtmho" xr:uid="{8955FFCF-0D4C-4FA9-AAEC-E536ACA4F640}"/>
    <hyperlink ref="AI365" r:id="rId360" display="https://mininteriorgovco.sharepoint.com/:f:/r/sites/EvidenciasPMI/Documentos compartidos/Seguimiento PMI-OCI/Evidencia SGC/Corte 30 Junio 2025/SGC2025H4M1?csf=1&amp;web=1&amp;e=tDZgWq" xr:uid="{11DA05DD-7509-4DE7-B3CD-12C6CE90413E}"/>
    <hyperlink ref="AI366" r:id="rId361" display="https://mininteriorgovco.sharepoint.com/:f:/r/sites/EvidenciasPMI/Documentos compartidos/Seguimiento PMI-OCI/Evidencia SGC/Corte 30 Junio 2025/SGC2025H4M2?csf=1&amp;web=1&amp;e=QlHcPE" xr:uid="{01994552-7F29-4A12-ADC2-229677F65641}"/>
    <hyperlink ref="AI303" r:id="rId362" xr:uid="{98AF8835-EA39-4F2A-A546-2036468B6E1C}"/>
    <hyperlink ref="AI307" r:id="rId363" xr:uid="{D7B16928-7A45-4949-A4BA-1171B95F93FE}"/>
    <hyperlink ref="AI308" r:id="rId364" xr:uid="{5249E04B-777F-43F1-8D2C-B5FD8BE463EE}"/>
    <hyperlink ref="AI309" r:id="rId365" xr:uid="{FDDD8371-7603-42E2-94FB-1E6A31B2FF6B}"/>
    <hyperlink ref="AI311" r:id="rId366" xr:uid="{B34884E4-29CE-476F-A935-18740B9CDC81}"/>
    <hyperlink ref="AI312" r:id="rId367" xr:uid="{F1583CF9-4FD4-4C11-80DF-C700935336D5}"/>
    <hyperlink ref="AI313" r:id="rId368" xr:uid="{87EDDE56-ED8C-4C53-9BDD-4E3CF18157CF}"/>
    <hyperlink ref="AI320" r:id="rId369" xr:uid="{8233B0E5-B935-44FF-94D0-83A8740F62C2}"/>
    <hyperlink ref="AI321" r:id="rId370" xr:uid="{DAF58151-6946-467D-B509-7F6C630495D6}"/>
    <hyperlink ref="AI322" r:id="rId371" xr:uid="{A7060F4F-8103-496B-8B59-D968FA4EF1BC}"/>
    <hyperlink ref="AI323" r:id="rId372" xr:uid="{D3BAF833-9C04-4056-93AF-D35FA9440A3F}"/>
    <hyperlink ref="AI324" r:id="rId373" xr:uid="{A9948240-320D-4842-9008-C65F0A68112C}"/>
    <hyperlink ref="AI325" r:id="rId374" xr:uid="{B3B87D71-DF47-4831-9D97-F203715E12EC}"/>
    <hyperlink ref="AI326" r:id="rId375" xr:uid="{C77705FD-B859-4AB5-81D6-FD4235571D9D}"/>
    <hyperlink ref="AI327" r:id="rId376" xr:uid="{29A86798-B471-4939-B345-08F9CC9D3BE6}"/>
    <hyperlink ref="AI328" r:id="rId377" xr:uid="{CEBB2C14-0CBD-4191-8776-D16DFC6C887F}"/>
    <hyperlink ref="AI329" r:id="rId378" xr:uid="{AB71CC47-2DF0-4C57-A0D5-602F15794FF7}"/>
    <hyperlink ref="AI330" r:id="rId379" xr:uid="{8A3A31D5-05C6-4C79-A230-995012F74219}"/>
    <hyperlink ref="AI331" r:id="rId380" xr:uid="{3BB92A25-DD22-4C07-A9DD-400F3D27C5AB}"/>
    <hyperlink ref="AI332" r:id="rId381" xr:uid="{CA44DB34-4C0E-42A3-B792-8F72D93AB95C}"/>
    <hyperlink ref="AI333" r:id="rId382" xr:uid="{95246075-EA76-4D43-996D-95199A46147A}"/>
    <hyperlink ref="AI334" r:id="rId383" xr:uid="{56237BC0-D58E-4928-A0FA-583CE1B40502}"/>
    <hyperlink ref="AI335" r:id="rId384" xr:uid="{37347E42-735C-42AB-A551-28E62154AF35}"/>
    <hyperlink ref="AI336" r:id="rId385" xr:uid="{79E1F74C-C168-463E-9E51-11757D4F3E9D}"/>
    <hyperlink ref="AI337" r:id="rId386" xr:uid="{BEBCCB81-FF7E-4FC9-9A12-DDBE3254BF2D}"/>
    <hyperlink ref="AI338" r:id="rId387" xr:uid="{CA81AEE1-EBCE-4A25-A519-3FAF3028EECC}"/>
    <hyperlink ref="AI431" r:id="rId388" xr:uid="{8C9318AC-1FE1-4013-BBE2-7C73A9545E15}"/>
    <hyperlink ref="AI278" r:id="rId389" xr:uid="{DA71462E-0F12-4377-90F4-BAEBEF871C0C}"/>
    <hyperlink ref="AI279" r:id="rId390" xr:uid="{2AC6CEEC-6426-4A61-B8D0-DE2F15FA7BCC}"/>
    <hyperlink ref="AI280" r:id="rId391" xr:uid="{92451CC1-0A06-4A5B-A305-43C13D03E93B}"/>
    <hyperlink ref="AI281" r:id="rId392" xr:uid="{3AF1FB8B-FD3C-453A-8F40-FA1EE60BE874}"/>
    <hyperlink ref="AI282" r:id="rId393" xr:uid="{790986A5-1071-4991-9CAE-1C1FA85DB985}"/>
    <hyperlink ref="AI283" r:id="rId394" xr:uid="{169A62FB-7E11-48F5-AE5F-21C9C53733AE}"/>
    <hyperlink ref="AI284" r:id="rId395" xr:uid="{036AB48F-8556-4E2F-9442-4124C3635A45}"/>
    <hyperlink ref="AI166" r:id="rId396" display="https://mininteriorgovco.sharepoint.com/:f:/r/sites/EvidenciasPMI/Documentos compartidos/Seguimiento PMI-CGR/Evidencias SPS/Corte 30 Junio 2025/2022/SPS2022H12M2?csf=1&amp;web=1&amp;e=JtuP9C" xr:uid="{A55C40F4-AA87-4A37-B8E8-F63BAEE20322}"/>
    <hyperlink ref="AI167" r:id="rId397" display="https://mininteriorgovco.sharepoint.com/:f:/r/sites/EvidenciasPMI/Documentos compartidos/Seguimiento PMI-CGR/Evidencias SPS/Corte 30 Junio 2025/2022/SPS2022H13M2?csf=1&amp;web=1&amp;e=qgs15q" xr:uid="{7E400C4B-D2A5-4F1F-8D7A-3C09270EFF32}"/>
    <hyperlink ref="AI168" r:id="rId398" display="https://mininteriorgovco.sharepoint.com/:f:/r/sites/EvidenciasPMI/Documentos compartidos/Seguimiento PMI-CGR/Evidencias SPS/Corte 30 Junio 2025/2022/SPS2022H15M2?csf=1&amp;web=1&amp;e=Xvr0ic" xr:uid="{3EA44996-63C4-4791-9EC4-0F5D0BABACC8}"/>
    <hyperlink ref="AI169" r:id="rId399" display="https://mininteriorgovco.sharepoint.com/:f:/r/sites/EvidenciasPMI/Documentos compartidos/Seguimiento PMI-CGR/Evidencias SPS/Corte 30 Junio 2025/2022/SPS2022H17M1?csf=1&amp;web=1&amp;e=PdCvXz" xr:uid="{D30516B4-3BE9-403F-A29B-D19461BC1ABA}"/>
    <hyperlink ref="AI183" r:id="rId400" display="https://mininteriorgovco.sharepoint.com/:f:/r/sites/EvidenciasPMI/Documentos compartidos/Seguimiento PMI-CGR/Evidencias SPS/Corte 30 Junio 2025/2023/SPS2023H02M1?csf=1&amp;web=1&amp;e=Hn7a2W" xr:uid="{83215D19-F12F-4145-AC47-9BA379ADBA30}"/>
    <hyperlink ref="AI185" r:id="rId401" display="https://mininteriorgovco.sharepoint.com/:f:/r/sites/EvidenciasPMI/Documentos compartidos/Seguimiento PMI-CGR/Evidencias SPS/Corte 30 Junio 2025/2023/SPS2023H04M1?csf=1&amp;web=1&amp;e=hwgoJf" xr:uid="{5E9F839D-E6BF-4193-82A1-971D02F6467B}"/>
    <hyperlink ref="AI187" r:id="rId402" display="https://mininteriorgovco.sharepoint.com/:f:/r/sites/EvidenciasPMI/Documentos compartidos/Seguimiento PMI-CGR/Evidencias SPS/Corte 30 Junio 2025/2023/SPS2023H05M1?csf=1&amp;web=1&amp;e=GWaira" xr:uid="{F79620C6-F756-4163-AC17-98FFA3B5E46A}"/>
    <hyperlink ref="AI190" r:id="rId403" display="https://mininteriorgovco.sharepoint.com/:f:/r/sites/EvidenciasPMI/Documentos compartidos/Seguimiento PMI-CGR/Evidencias SPS/Corte 30 Junio 2025/2023/SPS2023H06M2?csf=1&amp;web=1&amp;e=u76oOh" xr:uid="{E3B640DD-6140-4452-BFC3-21A7A4F9322A}"/>
    <hyperlink ref="AI197" r:id="rId404" display="https://mininteriorgovco.sharepoint.com/:f:/r/sites/EvidenciasPMI/Documentos compartidos/Seguimiento PMI-CGR/Evidencias SPS/Corte 30 Junio 2025/2023/SPS2023H13M1?csf=1&amp;web=1&amp;e=a69CNN" xr:uid="{70FEB8C0-EAEE-4A82-98D7-104440613FA0}"/>
    <hyperlink ref="AI196" r:id="rId405" display="https://mininteriorgovco.sharepoint.com/:f:/r/sites/EvidenciasPMI/Documentos compartidos/Seguimiento PMI-CGR/Evidencias SPS/Corte 30 Junio 2025/2023/SPS2023H12M1?csf=1&amp;web=1&amp;e=Gx4AYj" xr:uid="{205E58BD-BD19-4616-A00D-C9417E0330AE}"/>
    <hyperlink ref="AI200" r:id="rId406" display="https://mininteriorgovco.sharepoint.com/:f:/r/sites/EvidenciasPMI/Documentos compartidos/Seguimiento PMI-CGR/Evidencias SPS/Corte 30 Junio 2025/2023/SPS2023H14M3?csf=1&amp;web=1&amp;e=8fyz0e" xr:uid="{5B6D5691-7B1D-45EB-8879-43072E0FAA3F}"/>
    <hyperlink ref="AI201" r:id="rId407" display="https://mininteriorgovco.sharepoint.com/:f:/r/sites/EvidenciasPMI/Documentos compartidos/Seguimiento PMI-CGR/Evidencias SPS/Corte 30 Junio 2025/2023/SPS2023H14M4?csf=1&amp;web=1&amp;e=xV4wke" xr:uid="{9E4984AC-27BA-4789-A977-91D93523BD05}"/>
    <hyperlink ref="AI193" r:id="rId408" display="https://mininteriorgovco.sharepoint.com/:f:/r/sites/EvidenciasPMI/Documentos compartidos/Seguimiento PMI-CGR/Evidencias SPS/Corte 30 Junio 2025/2023/SPS2023H09M1?csf=1&amp;web=1&amp;e=AXcgCn" xr:uid="{68887D81-4C6E-433A-9A41-9C49399BFD12}"/>
    <hyperlink ref="AI192" r:id="rId409" display="https://mininteriorgovco.sharepoint.com/:f:/r/sites/EvidenciasPMI/Documentos compartidos/Seguimiento PMI-CGR/Evidencias SPS/Corte 30 Junio 2025/2023/SPS2023H08M1?csf=1&amp;web=1&amp;e=W9imSr" xr:uid="{F1C1A09C-70C4-4EB1-AD2C-7C9A499342EC}"/>
    <hyperlink ref="AI207" r:id="rId410" display="https://mininteriorgovco.sharepoint.com/:f:/r/sites/EvidenciasPMI/Documentos compartidos/Seguimiento PMI-CGR/Evidencias SPS/Corte 30 Junio 2025/2023/SPS2023H17M1?csf=1&amp;web=1&amp;e=sIql1O" xr:uid="{1C21741C-E136-4CB8-A3B6-162AA3F913BA}"/>
    <hyperlink ref="AI206" r:id="rId411" display="https://mininteriorgovco.sharepoint.com/:f:/r/sites/EvidenciasPMI/Documentos compartidos/Seguimiento PMI-CGR/Evidencias SPS/Corte 30 Junio 2025/2023/SPS2023H16M2?csf=1&amp;web=1&amp;e=kh39yI" xr:uid="{272D4C60-6C18-4777-A38B-D2BE17C2E74F}"/>
    <hyperlink ref="AI205" r:id="rId412" display="https://mininteriorgovco.sharepoint.com/:f:/r/sites/EvidenciasPMI/Documentos compartidos/Seguimiento PMI-CGR/Evidencias SPS/Corte 30 Junio 2025/2023/SPS2023H16M1?csf=1&amp;web=1&amp;e=isZ2LZ" xr:uid="{0073042A-80E3-415D-BB13-049681D2551C}"/>
    <hyperlink ref="AI204" r:id="rId413" display="https://mininteriorgovco.sharepoint.com/:f:/r/sites/EvidenciasPMI/Documentos compartidos/Seguimiento PMI-CGR/Evidencias SPS/Corte 30 Junio 2025/2023/SPS2023H15M2?csf=1&amp;web=1&amp;e=a08XZg" xr:uid="{6BBC56C5-D8D5-424C-B541-5C3841607A15}"/>
    <hyperlink ref="AI203" r:id="rId414" display="https://mininteriorgovco.sharepoint.com/:f:/r/sites/EvidenciasPMI/Documentos compartidos/Seguimiento PMI-CGR/Evidencias SPS/Corte 30 Junio 2025/2023/SPS2023H15M2?csf=1&amp;web=1&amp;e=a08XZg" xr:uid="{229C406E-1542-4462-B35D-63A3ABBA58D6}"/>
    <hyperlink ref="AI211" r:id="rId415" display="https://mininteriorgovco.sharepoint.com/:f:/r/sites/EvidenciasPMI/Documentos compartidos/Seguimiento PMI-CGR/Evidencias SPS/Corte 30 Junio 2025/2023/SPS2023H18M3?csf=1&amp;web=1&amp;e=gyQPEq" xr:uid="{5090FEE3-AA73-49B4-9091-5041BBDDBB61}"/>
    <hyperlink ref="AI214" r:id="rId416" display="https://mininteriorgovco.sharepoint.com/:f:/r/sites/EvidenciasPMI/Documentos compartidos/Seguimiento PMI-CGR/Evidencias SPS/Corte 30 Junio 2025/2023/SPS2023H19M3?csf=1&amp;web=1&amp;e=OkXYuH" xr:uid="{3D5038B1-55D2-438D-B043-3B065EB21AC0}"/>
    <hyperlink ref="AI221" r:id="rId417" display="https://mininteriorgovco.sharepoint.com/:f:/r/sites/EvidenciasPMI/Documentos compartidos/Seguimiento PMI-CGR/Evidencias SPS/Corte 30 Junio 2025/2023/SPS2023H22M5?csf=1&amp;web=1&amp;e=zN6ldQ" xr:uid="{6D7EE82F-DDFC-433F-ABAE-FEE68EAF9009}"/>
    <hyperlink ref="AI228" r:id="rId418" display="https://mininteriorgovco.sharepoint.com/:f:/r/sites/EvidenciasPMI/Documentos compartidos/Seguimiento PMI-CGR/Evidencias SPS/Corte 30 Junio 2025/2023/SPS2023H25M3?csf=1&amp;web=1&amp;e=O2kK9v" xr:uid="{13461779-9D03-4CA9-8344-756D4A4FDC20}"/>
    <hyperlink ref="AI163" r:id="rId419" xr:uid="{92FAEE2B-CF96-4CFD-B6C6-898E36669DEE}"/>
    <hyperlink ref="AI164" r:id="rId420" xr:uid="{6AC1C553-3728-4797-8041-AF1BAEFF8017}"/>
    <hyperlink ref="AI174" r:id="rId421" xr:uid="{475342F5-7DC9-43CA-BEE5-CC22B614FF0D}"/>
    <hyperlink ref="AI175" r:id="rId422" xr:uid="{94C7A5EF-709B-415C-B562-D4261A91B3B3}"/>
    <hyperlink ref="AI176" r:id="rId423" xr:uid="{26D1E384-27EF-44A7-97EE-46DD53ECEC75}"/>
    <hyperlink ref="AI241" r:id="rId424" xr:uid="{8CC14443-AA10-42D3-B72C-03819B35B4DA}"/>
    <hyperlink ref="AI242" r:id="rId425" xr:uid="{08078E70-04B2-4877-833F-F2C9CCDB4E6F}"/>
    <hyperlink ref="AI243" r:id="rId426" xr:uid="{55BE5D42-F95F-4441-8985-CE19F7467C99}"/>
    <hyperlink ref="AI244" r:id="rId427" xr:uid="{FDEB754B-32BC-437F-AF97-0427A4DB1A83}"/>
    <hyperlink ref="AI216" r:id="rId428" xr:uid="{7D53FE2C-8C4B-48B5-A432-53E5E835A5FF}"/>
    <hyperlink ref="AI177" r:id="rId429" xr:uid="{39D44983-C935-4C28-A298-6009F01779E1}"/>
    <hyperlink ref="AI179" r:id="rId430" xr:uid="{D73B4036-E605-44EE-B6DC-189C952EF830}"/>
    <hyperlink ref="AI180" r:id="rId431" xr:uid="{63EC53F5-5AC7-40F2-8F6E-D3EDF2FDFE97}"/>
    <hyperlink ref="AI181" r:id="rId432" xr:uid="{55B90B17-4250-4121-BD1D-8644129DE6CF}"/>
    <hyperlink ref="AI171" r:id="rId433" xr:uid="{B4437490-BAF1-4D44-AC63-1089449A4298}"/>
    <hyperlink ref="AI172" r:id="rId434" xr:uid="{4ABEFDC9-1DEA-474A-B294-03A449EEE5AB}"/>
    <hyperlink ref="AI173" r:id="rId435" xr:uid="{23DF529A-78EF-4C62-8383-0C6A72F49965}"/>
    <hyperlink ref="AI18" r:id="rId436" xr:uid="{BD6417B3-72F9-46D8-8F86-EA5E9533164A}"/>
    <hyperlink ref="AI20" r:id="rId437" xr:uid="{884B7942-E8DE-484A-8FF2-5A44D5D02D4F}"/>
    <hyperlink ref="AI57" r:id="rId438" xr:uid="{D1C0E6E2-D02A-4479-9E5D-2EA1852541F2}"/>
    <hyperlink ref="AI60" r:id="rId439" xr:uid="{4BAE9542-C900-471F-AAAC-B0275FA1AB37}"/>
    <hyperlink ref="AI61" r:id="rId440" xr:uid="{0FBEF8D6-D875-47B0-8BE2-0A8520FD286C}"/>
    <hyperlink ref="AI63" r:id="rId441" xr:uid="{DF584F3F-DE20-4016-BF65-C29C58523C4E}"/>
    <hyperlink ref="AI98" r:id="rId442" xr:uid="{FEBE76A8-00A7-450F-8C42-031FF62876BF}"/>
    <hyperlink ref="AI100" r:id="rId443" xr:uid="{957FE2B8-62E3-40DA-ABC5-963AD6751220}"/>
    <hyperlink ref="AI86" r:id="rId444" xr:uid="{0ED196E9-2B7A-4B13-8E22-3AE9E504343D}"/>
    <hyperlink ref="AI88" r:id="rId445" xr:uid="{763C69B4-4E29-46BC-A604-F5E76F268698}"/>
    <hyperlink ref="AI89" r:id="rId446" xr:uid="{5A121C85-6215-4815-BC23-2F33A01207AB}"/>
    <hyperlink ref="AI90" r:id="rId447" xr:uid="{BE076E3F-1CAD-427C-888B-CD00F0C47B68}"/>
    <hyperlink ref="AI91" r:id="rId448" xr:uid="{824DE50A-F76B-41B3-BDEC-DFEAAB0809D3}"/>
    <hyperlink ref="AI92" r:id="rId449" xr:uid="{76616E52-3225-4A50-9C82-7787F36D759F}"/>
    <hyperlink ref="AI93" r:id="rId450" xr:uid="{032A485C-3B71-4AE6-BBD0-25C8E3061033}"/>
    <hyperlink ref="AI94" r:id="rId451" xr:uid="{7C206F83-EDDE-4CD1-B1EB-748ED09961E4}"/>
    <hyperlink ref="AI95" r:id="rId452" xr:uid="{529973B2-5852-4B01-9A00-A814EA433F92}"/>
    <hyperlink ref="AI263" r:id="rId453" xr:uid="{D0AAF03D-15D1-4F8A-A1B5-699982AB5912}"/>
    <hyperlink ref="AI264" r:id="rId454" xr:uid="{F810E5E3-4460-4362-B1CB-F755A7932F0E}"/>
    <hyperlink ref="AI19" r:id="rId455" xr:uid="{9B907DD4-95B7-4577-AE7F-FEEDABF8AAC0}"/>
    <hyperlink ref="AI184" r:id="rId456" xr:uid="{8FE15F56-4E06-4AC3-96B0-2F0342589800}"/>
    <hyperlink ref="AI265" r:id="rId457" xr:uid="{665E51CB-1B86-46D5-87A1-014A75FA9570}"/>
    <hyperlink ref="AI266" r:id="rId458" xr:uid="{0A8B9D9C-429E-4AA0-AD37-E5A45C0F57C2}"/>
    <hyperlink ref="AI267" r:id="rId459" xr:uid="{DC3A8851-F7C0-4726-8F02-FE381EDA6396}"/>
    <hyperlink ref="AI268" r:id="rId460" xr:uid="{190DEB2D-5A4C-4A69-AF9D-EE6A4289AE76}"/>
    <hyperlink ref="AI269" r:id="rId461" xr:uid="{EAF41519-5E49-469D-9420-D3885DC5BD6B}"/>
    <hyperlink ref="AI272" r:id="rId462" xr:uid="{B13B8D01-3606-4F04-963C-707C66140B85}"/>
    <hyperlink ref="AI274" r:id="rId463" xr:uid="{401E3744-F94C-4AC9-BF3E-B31D8B757F2B}"/>
    <hyperlink ref="AI275" r:id="rId464" xr:uid="{1A5D6C6D-728C-40E9-BF49-1EE807E1DE0F}"/>
    <hyperlink ref="AI276" r:id="rId465" xr:uid="{72817254-AC52-4411-942B-20B43BA95D9B}"/>
    <hyperlink ref="AI14" r:id="rId466" xr:uid="{141264E5-4233-4462-95BC-BB944AFA72E5}"/>
    <hyperlink ref="AI16" r:id="rId467" xr:uid="{D5724B9F-51D5-420B-81B4-8936376BEBBA}"/>
    <hyperlink ref="AI224" r:id="rId468" xr:uid="{C7673ACB-20A0-40EC-B141-E828275A50A3}"/>
    <hyperlink ref="AI230" r:id="rId469" xr:uid="{C5D9A9BE-02EE-4535-BCD0-14DE1E3EB86F}"/>
    <hyperlink ref="AI317" r:id="rId470" xr:uid="{83466E35-A6E0-4061-B8F8-F8525B2186FE}"/>
    <hyperlink ref="AI118" r:id="rId471" display="https://mininteriorgovco.sharepoint.com/:f:/r/sites/EvidenciasPMI/Documentos compartidos/Seguimiento PMI-OCI/Evidencia DCN/corte 30 junio 2025/DCN2024H77M1?csf=1&amp;web=1&amp;e=KCRrLc" xr:uid="{6C1C31CF-EB7D-438B-A880-3D246B127A08}"/>
    <hyperlink ref="AI119" r:id="rId472" display="https://mininteriorgovco.sharepoint.com/:f:/r/sites/EvidenciasPMI/Documentos compartidos/Seguimiento PMI-OCI/Evidencia DCN/corte 30 junio 2025/DCN2024H77M2?csf=1&amp;web=1&amp;e=dZwXTI" xr:uid="{DE616842-2386-4AD3-8894-44A81C550FDF}"/>
    <hyperlink ref="AI122" r:id="rId473" xr:uid="{F0166E3A-4F3C-43AE-9A1C-A78BF03C4A3F}"/>
    <hyperlink ref="AI51" r:id="rId474" xr:uid="{C97A82AC-0570-4DAB-A1F5-756374900B41}"/>
    <hyperlink ref="AI52" r:id="rId475" xr:uid="{E9B7EE08-851A-43DB-892D-B44880A0BCDC}"/>
    <hyperlink ref="AI53" r:id="rId476" xr:uid="{260F3B42-0809-40D5-815C-9D679B24857F}"/>
    <hyperlink ref="AI54" r:id="rId477" xr:uid="{334027A8-2D79-4130-8473-B1B9715489DB}"/>
    <hyperlink ref="AI55" r:id="rId478" xr:uid="{916BA4E1-AC8D-43DF-90DE-813453D00568}"/>
    <hyperlink ref="AI56" r:id="rId479" xr:uid="{37F167EB-A437-4397-B1E7-436642103E3E}"/>
    <hyperlink ref="AI101" r:id="rId480" xr:uid="{7748CFC6-3589-44C2-86E3-5111EB78310A}"/>
    <hyperlink ref="AI102" r:id="rId481" xr:uid="{98A750D8-912D-4CF2-83CF-13875E074F58}"/>
    <hyperlink ref="AI104" r:id="rId482" xr:uid="{A8D86F00-0B97-475E-8454-7AEAF7A766CF}"/>
    <hyperlink ref="AI105" r:id="rId483" xr:uid="{95B636B0-65F4-4775-82DA-6C7791FCB831}"/>
    <hyperlink ref="AI117" r:id="rId484" display="https://mininteriorgovco.sharepoint.com/:f:/r/sites/EvidenciasPMI/Documentos compartidos/Seguimiento PMI-OCI/Evidencia DCN/corte 30 junio 2025/DCN2024H76M4?csf=1&amp;web=1&amp;e=otu4N6" xr:uid="{AD99A4F8-4309-4E67-9A41-25B994E5ABC2}"/>
    <hyperlink ref="AI116" r:id="rId485" display="https://mininteriorgovco.sharepoint.com/:f:/r/sites/EvidenciasPMI/Documentos compartidos/Seguimiento PMI-OCI/Evidencia DCN/corte 30 junio 2025/DCN2024H76M3?csf=1&amp;web=1&amp;e=t3wFZC" xr:uid="{8972A31B-078B-422A-8E3A-C4664686F1B4}"/>
    <hyperlink ref="AI115" r:id="rId486" display="https://mininteriorgovco.sharepoint.com/:f:/r/sites/EvidenciasPMI/Documentos compartidos/Seguimiento PMI-OCI/Evidencia DCN/corte 30 junio 2025/DCN2024H76M2?csf=1&amp;web=1&amp;e=FqGtxY" xr:uid="{EF3C65DE-13B6-452D-BB63-81955B6BD607}"/>
    <hyperlink ref="AI114" r:id="rId487" display="https://mininteriorgovco.sharepoint.com/:f:/r/sites/EvidenciasPMI/Documentos compartidos/Seguimiento PMI-OCI/Evidencia DCN/corte 30 junio 2025/DCN2024H76M1?csf=1&amp;web=1&amp;e=N0GkhP" xr:uid="{AE295216-F47D-4326-A8CB-F04C4E0D4E6E}"/>
    <hyperlink ref="AI112" r:id="rId488" display="https://mininteriorgovco.sharepoint.com/:f:/r/sites/EvidenciasPMI/Documentos compartidos/Seguimiento PMI-OCI/Evidencia DCN/corte 30 junio 2025/DCN2024H74M3?csf=1&amp;web=1&amp;e=Z5UrN1" xr:uid="{95AB7005-F817-46E7-9D61-6DB984B11254}"/>
    <hyperlink ref="AI145" r:id="rId489" display="https://mininteriorgovco.sharepoint.com/:f:/r/sites/EvidenciasPMI/Documentos compartidos/Seguimiento PMI-OCI/Evidencia DDH/corte 30 junio 2025/DDH2024H4M1?csf=1&amp;web=1&amp;e=zXKPTp" xr:uid="{6DB4ADA5-C384-413A-AF24-6B526AD4723C}"/>
    <hyperlink ref="AI146" r:id="rId490" display="https://mininteriorgovco.sharepoint.com/:f:/r/sites/EvidenciasPMI/Documentos compartidos/Seguimiento PMI-OCI/Evidencia DDH/corte 30 junio 2025/DDH2024H4M2?csf=1&amp;web=1&amp;e=rCxpaa" xr:uid="{245403BD-89E9-4A38-BE57-18DCE025351B}"/>
    <hyperlink ref="R426" r:id="rId491" display="=@NUM.DE.SEMANA(Q14-P14)" xr:uid="{D9AF2490-3844-4A3B-A436-9F3F3DD3CDC6}"/>
    <hyperlink ref="R427:R430" r:id="rId492" display="=@NUM.DE.SEMANA(Q14-P14)" xr:uid="{16182203-6103-4620-98AD-A33B89E6297F}"/>
    <hyperlink ref="R432" r:id="rId493" display="=@NUM.DE.SEMANA(Q14-P14)" xr:uid="{BEA2B6B5-83E7-4E09-AC2F-5943863A688E}"/>
    <hyperlink ref="R433" r:id="rId494" display="=@NUM.DE.SEMANA(Q14-P14)" xr:uid="{F1AB8EC0-668D-49E3-A048-C17AEC7E5E19}"/>
    <hyperlink ref="R429" r:id="rId495" display="=@NUM.DE.SEMANA(Q14-P14)" xr:uid="{AB353EF8-379F-48D2-8023-6ED6283A6BAC}"/>
    <hyperlink ref="R434" r:id="rId496" display="=@NUM.DE.SEMANA(Q14-P14)" xr:uid="{A78BA090-2F96-4BD5-AF92-4F382F172EBD}"/>
    <hyperlink ref="AR278" r:id="rId497" xr:uid="{08BDA921-D9E1-4CDE-8740-186F991E13F4}"/>
    <hyperlink ref="AR279" r:id="rId498" xr:uid="{A5FF76F5-83B8-4C3E-82A6-E39A177AF29B}"/>
    <hyperlink ref="AR280" r:id="rId499" xr:uid="{11ECAC7A-8B3C-4E7A-81C5-E80E148D74D8}"/>
    <hyperlink ref="AR281" r:id="rId500" xr:uid="{3E290715-07D2-4E9E-B667-1387EAFD878E}"/>
    <hyperlink ref="AR282" r:id="rId501" xr:uid="{C0E03109-084C-433E-BA4B-8E6C79167ECA}"/>
    <hyperlink ref="AR283" r:id="rId502" xr:uid="{331BF299-D995-408B-A2E1-076697A23DF5}"/>
    <hyperlink ref="AR284" r:id="rId503" xr:uid="{A51440F4-2E83-4F10-93A0-D28C6F259056}"/>
    <hyperlink ref="AR309" r:id="rId504" xr:uid="{925A9A1A-E9FF-4142-B677-1030EF9509F0}"/>
    <hyperlink ref="AR311" r:id="rId505" xr:uid="{9F2F1116-1997-4D99-8F74-F48A3B201389}"/>
    <hyperlink ref="AR417" r:id="rId506" xr:uid="{42A8474A-E508-4762-B47F-850E2FB5B65E}"/>
    <hyperlink ref="AR263" r:id="rId507" xr:uid="{9E094B9F-EC31-4E2E-859F-1B4D64634744}"/>
    <hyperlink ref="AR264" r:id="rId508" xr:uid="{9BBCE984-C47C-4820-9317-F331902E931C}"/>
    <hyperlink ref="AR265" r:id="rId509" xr:uid="{EC3FACC8-5FBE-4A60-9F58-965429303349}"/>
    <hyperlink ref="AR266" r:id="rId510" xr:uid="{53520322-DDBC-4A28-855D-2527C6FA86AE}"/>
    <hyperlink ref="AR267" r:id="rId511" xr:uid="{90CD3C95-584A-4CE2-9135-4084A4C2B81A}"/>
    <hyperlink ref="AR268" r:id="rId512" xr:uid="{0EE08D22-06D6-463A-B543-F12E4E176781}"/>
    <hyperlink ref="AR269" r:id="rId513" xr:uid="{57926FD0-7FBA-4AB8-918D-4B1ECB9951AF}"/>
    <hyperlink ref="AR272" r:id="rId514" xr:uid="{9A3D8E3A-A04C-4865-9F31-92733F0989A2}"/>
    <hyperlink ref="AR273" r:id="rId515" xr:uid="{1175FDA9-F27E-49AC-AC6F-DC19C6F37A00}"/>
    <hyperlink ref="AR274" r:id="rId516" xr:uid="{04FC5C11-AE67-4028-BB0C-3F20A31434FE}"/>
    <hyperlink ref="AR275" r:id="rId517" xr:uid="{AB36A651-835F-4163-9D6A-C47A7ADEFA27}"/>
    <hyperlink ref="AR276" r:id="rId518" xr:uid="{E73FCC59-643C-4A37-9FF0-B4BB42D8F54B}"/>
    <hyperlink ref="AR323" r:id="rId519" xr:uid="{70263680-A6C2-49B3-AFE4-D2EDFFCE8A88}"/>
    <hyperlink ref="AR324" r:id="rId520" xr:uid="{89E4E233-F0B9-4D98-AC71-21C5D58D8683}"/>
    <hyperlink ref="AR325" r:id="rId521" xr:uid="{02E7124F-FD00-462E-AD3A-9F62918CE9B6}"/>
    <hyperlink ref="AR292" r:id="rId522" xr:uid="{EB3689A9-A513-448E-B437-8DFBC279B8C9}"/>
    <hyperlink ref="AR293" r:id="rId523" xr:uid="{4BE7C518-4915-49E3-8559-A51AABDAF507}"/>
    <hyperlink ref="AR295" r:id="rId524" xr:uid="{9C0D51BE-20BB-4972-9AEA-4FFC11F2862B}"/>
    <hyperlink ref="AR300" r:id="rId525" xr:uid="{89136BAC-7CB0-4DF7-A88A-47B29C1AEAC5}"/>
    <hyperlink ref="AR301" r:id="rId526" xr:uid="{C67A5C6F-DFA2-4975-8C2B-BBB80290DEEB}"/>
    <hyperlink ref="AR326" r:id="rId527" xr:uid="{C53B2014-1A93-475D-8E28-7B0720194AC1}"/>
    <hyperlink ref="AR20" r:id="rId528" xr:uid="{D38EF308-2FDE-40FF-93F4-0DA8779A8DEA}"/>
    <hyperlink ref="AR327" r:id="rId529" xr:uid="{73AB9325-91C1-4148-A99A-977BEC3C2EF8}"/>
    <hyperlink ref="AR328" r:id="rId530" xr:uid="{9D1CE45F-60DF-4FEA-BF91-2C4A112071F4}"/>
    <hyperlink ref="AR339" r:id="rId531" xr:uid="{C6B6AB38-AAE0-4296-8334-06F39774D658}"/>
    <hyperlink ref="AR341" r:id="rId532" xr:uid="{B9DDAC9E-8C45-4612-BC53-EB25F1791636}"/>
    <hyperlink ref="AR330" r:id="rId533" xr:uid="{05385DA5-14CC-4F27-9BA7-46F55F5311B2}"/>
    <hyperlink ref="AR344" r:id="rId534" xr:uid="{EC74F157-D9D1-49E5-98C6-D115019B7B28}"/>
    <hyperlink ref="AR332" r:id="rId535" xr:uid="{F2B162C5-5913-4582-A59D-38544133ED80}"/>
    <hyperlink ref="AR333" r:id="rId536" xr:uid="{E6FFC9D1-813E-47D6-8651-E3211ECA0A75}"/>
    <hyperlink ref="AR352" r:id="rId537" xr:uid="{1C3F79FF-6269-4936-8462-717C96EBFFA1}"/>
    <hyperlink ref="AR335" r:id="rId538" xr:uid="{37D8F812-E945-4D2B-823B-0AB0326F2573}"/>
    <hyperlink ref="AR357" r:id="rId539" xr:uid="{D86BC0B0-D367-4727-A8F0-84E7654BAA72}"/>
    <hyperlink ref="AR336" r:id="rId540" xr:uid="{2F0B877B-A12E-481E-84BB-B92FF919030A}"/>
    <hyperlink ref="AR314" r:id="rId541" xr:uid="{BD642762-D0CC-4CA7-B864-FC4F62CF6391}"/>
    <hyperlink ref="AR315" r:id="rId542" xr:uid="{123CA886-691C-4612-A2C5-B76FBC186932}"/>
    <hyperlink ref="AR316" r:id="rId543" xr:uid="{F876E1E4-2F63-4E56-BA7E-AD534E2DC05F}"/>
    <hyperlink ref="AR337" r:id="rId544" xr:uid="{A45B263A-33B7-4E00-BCAD-3DB1117A354C}"/>
    <hyperlink ref="AR338" r:id="rId545" xr:uid="{3F502660-EAF7-489E-A300-C92353707403}"/>
    <hyperlink ref="AR431" r:id="rId546" xr:uid="{5EAC2812-7796-4343-8658-0DCF3F58CCCA}"/>
    <hyperlink ref="AR426" r:id="rId547" xr:uid="{B3A2969C-AB1F-4065-9023-D2B8743CCB19}"/>
    <hyperlink ref="AR427" r:id="rId548" xr:uid="{D09D0E10-8601-428A-A1FB-2FD64CEEE722}"/>
    <hyperlink ref="AR428" r:id="rId549" xr:uid="{E1A49DA9-51E5-4351-9D37-55C88A1C6512}"/>
    <hyperlink ref="AR429" r:id="rId550" xr:uid="{09F11058-C58E-4E02-991C-AE9381FF1ED4}"/>
    <hyperlink ref="AR18" r:id="rId551" xr:uid="{39B45159-76FA-4688-A399-E2521883FBF5}"/>
    <hyperlink ref="AR57" r:id="rId552" xr:uid="{3759AF00-A704-43E7-8D5A-E850F838C12B}"/>
    <hyperlink ref="AR58" r:id="rId553" xr:uid="{4593360E-1B2F-4A67-B829-759442FC477E}"/>
    <hyperlink ref="AR59" r:id="rId554" xr:uid="{EFAD4746-563B-4FB3-91B2-B83AA7F52E98}"/>
    <hyperlink ref="AR63" r:id="rId555" xr:uid="{677B782A-614B-47C7-B744-0C178F6BFC41}"/>
    <hyperlink ref="AR86" r:id="rId556" xr:uid="{C08AD646-63DC-4980-9FD9-F020944EE6BC}"/>
    <hyperlink ref="AR87" r:id="rId557" xr:uid="{75BC416A-2990-43DC-A876-6BAB9762CF50}"/>
    <hyperlink ref="AR178" r:id="rId558" xr:uid="{DACC1D2C-69A0-4812-AD17-AC009F3D7843}"/>
    <hyperlink ref="AR430" r:id="rId559" xr:uid="{F41FAB01-3626-44B2-AAF9-4CC5F691F47D}"/>
    <hyperlink ref="AR432" r:id="rId560" xr:uid="{1653227D-B2DD-4661-A54C-4C6F5203767C}"/>
    <hyperlink ref="AR433" r:id="rId561" xr:uid="{89575C55-3664-4A80-9346-7E6EE9A61AA6}"/>
    <hyperlink ref="AR434" r:id="rId562" xr:uid="{AF902ED9-63BE-4CE0-B64E-134E164A441C}"/>
    <hyperlink ref="AR390" r:id="rId563" xr:uid="{F4749EB9-94F5-44CD-A054-36B6D351B9CE}"/>
    <hyperlink ref="AR391" r:id="rId564" xr:uid="{A640F7BA-F5F9-40A7-9097-89241D517BF5}"/>
    <hyperlink ref="AR392" r:id="rId565" xr:uid="{479D4668-F4E2-4300-A734-9C1583BE3AEF}"/>
    <hyperlink ref="AR394" r:id="rId566" xr:uid="{F3FD602F-42D3-43E8-B1C2-E3B20155B40A}"/>
    <hyperlink ref="AR395" r:id="rId567" xr:uid="{25C7D5F3-C9D4-4779-9AD5-65FB85A1B4C5}"/>
    <hyperlink ref="AR396" r:id="rId568" xr:uid="{1BE8908C-DC5E-457A-9D5C-97D50932DC88}"/>
    <hyperlink ref="AR399" r:id="rId569" xr:uid="{61DE1AE3-9EFE-4B2A-8D33-20D5FA686848}"/>
    <hyperlink ref="AR400" r:id="rId570" xr:uid="{36AD3E12-6D25-47A1-9BCF-0FE60B85DBDC}"/>
    <hyperlink ref="AR402" r:id="rId571" xr:uid="{2754226A-C31D-4CC8-8E4C-DA4B6A955C49}"/>
    <hyperlink ref="AR403" r:id="rId572" xr:uid="{78684E2A-3682-49B2-AA2B-B4CCF3E35069}"/>
    <hyperlink ref="AR404" r:id="rId573" xr:uid="{172276C2-3C5A-47FF-9F6C-31076B775009}"/>
    <hyperlink ref="AR407" r:id="rId574" xr:uid="{1763B982-B714-4ECE-A804-01D43211B92A}"/>
    <hyperlink ref="AR408" r:id="rId575" xr:uid="{56040035-AFC4-4587-9372-B7AEFBB8DDD4}"/>
    <hyperlink ref="AR413" r:id="rId576" xr:uid="{45D7AE5A-F426-4B4C-B353-B01F25FA26E7}"/>
    <hyperlink ref="AR414" r:id="rId577" xr:uid="{13381B39-7897-4F92-9B30-7F25D2E08478}"/>
    <hyperlink ref="AR416" r:id="rId578" xr:uid="{EAF7A51B-504A-4BFD-8AEA-6F3B4833DB57}"/>
    <hyperlink ref="AR60" r:id="rId579" xr:uid="{44C0EA7E-2C20-4150-ACD7-C0512320AEA9}"/>
    <hyperlink ref="AR88" r:id="rId580" xr:uid="{E7C769BE-CBEA-43B5-A50D-ADB95B6E042B}"/>
    <hyperlink ref="AR89" r:id="rId581" xr:uid="{33E847FD-4ED1-4D03-ABC8-85FDA6AA1945}"/>
    <hyperlink ref="AR90" r:id="rId582" xr:uid="{9E92AE61-B95C-4B96-B7FA-4BD588C6945E}"/>
    <hyperlink ref="AR92" r:id="rId583" xr:uid="{8645FE53-D149-4F36-8651-D17479DE0553}"/>
    <hyperlink ref="AR93" r:id="rId584" xr:uid="{0E09EABF-D063-4101-BF70-79F274FE965A}"/>
    <hyperlink ref="AR94" r:id="rId585" xr:uid="{F7582EDD-408D-4BC1-B56F-4C31D04F4FC2}"/>
    <hyperlink ref="AR95" r:id="rId586" xr:uid="{CD5ED67C-6C8E-4772-9734-80ADFFA9912A}"/>
    <hyperlink ref="AR96" r:id="rId587" xr:uid="{49D9AA38-F312-4F77-B552-F73E56ED742B}"/>
    <hyperlink ref="AR97" r:id="rId588" xr:uid="{D5ACA876-6B99-42FC-962B-1699FB3D73C6}"/>
    <hyperlink ref="AR368" r:id="rId589" xr:uid="{2F71C7D6-98A1-454F-A79E-55BFDF77FD06}"/>
    <hyperlink ref="AR369" r:id="rId590" xr:uid="{618A4CEC-511E-4304-AF43-29177E97E434}"/>
    <hyperlink ref="AR381" r:id="rId591" xr:uid="{D9DD7CC2-A23D-4160-8EEE-CD7E37EDDDED}"/>
    <hyperlink ref="AR386" r:id="rId592" xr:uid="{2653E510-E34E-46C2-B6E5-BC52308DF634}"/>
    <hyperlink ref="AR387" r:id="rId593" xr:uid="{D2066D5D-B17A-41A6-A524-E7F7F6FAC3E3}"/>
    <hyperlink ref="AR163" r:id="rId594" xr:uid="{968397F4-AB84-4583-8E52-04021C4B2087}"/>
    <hyperlink ref="AR389" r:id="rId595" xr:uid="{F3DABAD8-4AAA-410B-9618-AC07A7316ABF}"/>
    <hyperlink ref="AR397" r:id="rId596" xr:uid="{46AC7C24-B50A-4A76-847F-2363BC9729BB}"/>
    <hyperlink ref="AR164" r:id="rId597" xr:uid="{68BF491F-D3A8-49E1-9A12-2B58053D2273}"/>
    <hyperlink ref="AR171" r:id="rId598" xr:uid="{7E5B5E58-C16E-4A77-9CD5-1E48A645F007}"/>
    <hyperlink ref="AR172" r:id="rId599" xr:uid="{71D91737-870A-450C-A422-F026FC018912}"/>
    <hyperlink ref="AR177" r:id="rId600" xr:uid="{E3FE1FB3-C81B-4E55-ACA1-26DA9B7C6F2D}"/>
    <hyperlink ref="AR184" r:id="rId601" xr:uid="{D475B7D5-6C5F-45D3-914A-15A8CA529B07}"/>
    <hyperlink ref="AR242" r:id="rId602" xr:uid="{49F538DD-84B3-484F-AADE-B06460BAD8A0}"/>
    <hyperlink ref="AR243" r:id="rId603" xr:uid="{B6431318-2FAB-4759-9665-FA6AB522F3D5}"/>
    <hyperlink ref="AR218" r:id="rId604" xr:uid="{DAF72D6D-F894-4219-8243-C1A75750681C}"/>
    <hyperlink ref="AR219" r:id="rId605" xr:uid="{572A5139-CAB8-4C0D-8097-F2DDF7C37E9C}"/>
    <hyperlink ref="AR361" r:id="rId606" xr:uid="{A9523690-3A79-4412-BC00-658A63BF0819}"/>
    <hyperlink ref="AR362" r:id="rId607" xr:uid="{9209542C-889B-4192-9EC9-A67AEF58C4F7}"/>
    <hyperlink ref="AR363" r:id="rId608" xr:uid="{4DEB5ACF-2457-4016-BEC4-E4E09A082F7E}"/>
    <hyperlink ref="AR364" r:id="rId609" xr:uid="{114BB857-6392-44AC-931D-1867FD7E724E}"/>
    <hyperlink ref="AR365" r:id="rId610" xr:uid="{44AA660B-555F-4897-9746-A404250EC658}"/>
    <hyperlink ref="AR366" r:id="rId611" xr:uid="{EDC8B761-00DC-4A43-9D82-FA6D0440A97F}"/>
    <hyperlink ref="AR367" r:id="rId612" xr:uid="{F1A37280-A25A-4E85-AD9E-6DBDF77DF6E1}"/>
    <hyperlink ref="AR285" r:id="rId613" xr:uid="{398C84F4-5058-477C-9627-AA22C812C336}"/>
    <hyperlink ref="AR286" r:id="rId614" xr:uid="{E6A4F0E1-06A5-4719-9FC6-15378E47FF9C}"/>
    <hyperlink ref="AR287" r:id="rId615" xr:uid="{6F6520B5-B9E4-4790-AFC3-80A334AFA7E3}"/>
    <hyperlink ref="AR288" r:id="rId616" xr:uid="{FFB31E97-88AF-423C-8849-5942E7EF6F40}"/>
    <hyperlink ref="AR289" r:id="rId617" xr:uid="{3783FD19-7E7C-482B-9371-3BA1658941AE}"/>
    <hyperlink ref="AR290" r:id="rId618" xr:uid="{6B4C2B47-B730-4481-981E-557134AF91AF}"/>
    <hyperlink ref="AR291" r:id="rId619" xr:uid="{1DCF5039-2C6E-44B2-848D-A92A99EA79B7}"/>
    <hyperlink ref="AR371" r:id="rId620" xr:uid="{08EDCFB6-54F6-4366-955E-C7B206F48775}"/>
    <hyperlink ref="AR372" r:id="rId621" xr:uid="{86FB0D58-19F7-4375-9C09-5E8AB044B2AE}"/>
    <hyperlink ref="AR373" r:id="rId622" xr:uid="{DEDAE117-A964-4834-836A-858232D396DE}"/>
    <hyperlink ref="AR374" r:id="rId623" xr:uid="{FDEE7E57-F470-4769-BBB6-CE955ADC91D3}"/>
    <hyperlink ref="AR375" r:id="rId624" xr:uid="{6C08E069-3946-48A3-8958-3EE2BE905FF4}"/>
    <hyperlink ref="AR376" r:id="rId625" xr:uid="{1B763E3C-A420-49E2-A4D2-BCA7AF397BA3}"/>
    <hyperlink ref="AR377" r:id="rId626" display="DIJ2024H8M2  https://mininteriorgovco-my.sharepoint.com/:v:/r/personal/samuel_alvarez_mininterior_gov_co/Documents/Calificaci%C3%B3n%20del%20Riesgo%20y%20Provisi%C3%B3n%20Contable/Hallazgos%20de%20la%20Contraloria%20en%20Ekogui-20250523_094034-Grabaci%C3%B3n%20de%20la%20reuni%C3%B3n.mp4?csf=1&amp;web=1&amp;e=j6BBsg&amp;nav=eyJyZWZlcnJhbEluZm8iOnsicmVmZXJyYWxBcHAiOiJTdHJlYW1XZWJBcHAiLCJyZWZlcnJhbFZpZXciOiJTaGFyZURpYWxvZy1MaW5rIiwicmVmZXJyYWxBcHBQbGF0Zm9ybSI6IldlYiIsInJlZmVycmFsTW9kZSI6InZpZXcifX0%3D" xr:uid="{F4833240-5AED-4444-8478-B48D8AD15924}"/>
    <hyperlink ref="AR383" r:id="rId627" xr:uid="{C1B48C13-CF31-44E9-9DB4-CF3F1CF39A1F}"/>
    <hyperlink ref="AR253" r:id="rId628" xr:uid="{2C8B346B-B964-4CAB-90D5-4E59996C71E3}"/>
    <hyperlink ref="AR254" r:id="rId629" xr:uid="{1BD89D97-B040-4C0F-A39F-672226EDFC01}"/>
    <hyperlink ref="AR255" r:id="rId630" xr:uid="{FC3F6BFF-F78C-43DE-9C20-446DBAA3D330}"/>
    <hyperlink ref="AR256" r:id="rId631" xr:uid="{49A0F38E-6EE6-47DF-AF32-F9B42FC355D7}"/>
    <hyperlink ref="AR137" r:id="rId632" xr:uid="{140A9142-27B8-4D7B-A4CC-54BBC42C1A77}"/>
    <hyperlink ref="AR139" r:id="rId633" xr:uid="{EC86EBF8-CC51-4981-9986-BFC1BE2CF17C}"/>
    <hyperlink ref="AR46" r:id="rId634" xr:uid="{DB34AE48-2197-4944-B0E0-E0F681D87C3D}"/>
    <hyperlink ref="AR152" r:id="rId635" xr:uid="{99ACA465-2948-4020-A077-5D50005BD61F}"/>
    <hyperlink ref="AR153" r:id="rId636" xr:uid="{1374280A-7B2C-433E-9201-F7B2397F6F97}"/>
    <hyperlink ref="AR155" r:id="rId637" xr:uid="{895ED4A3-BDD1-459F-A62A-1988BE09DCD3}"/>
    <hyperlink ref="AR156" r:id="rId638" xr:uid="{458DB409-6088-4980-8B79-56CF771E1F81}"/>
    <hyperlink ref="AR411" r:id="rId639" xr:uid="{103BD79E-D567-4C42-BD8F-10B4771E0F7F}"/>
    <hyperlink ref="AR185" r:id="rId640" xr:uid="{C49ED02F-B209-4903-89C6-60AB22E696B8}"/>
    <hyperlink ref="AR187" r:id="rId641" xr:uid="{E73CAFE5-8402-4F65-AB20-B4930429E58A}"/>
    <hyperlink ref="AR190" r:id="rId642" xr:uid="{F8540932-654B-49A7-997C-9DD70EBA4BC3}"/>
    <hyperlink ref="AR192" r:id="rId643" xr:uid="{1EEAE227-B811-436F-A1C6-D1D35B3B41A9}"/>
    <hyperlink ref="AR193" r:id="rId644" xr:uid="{CB7D5FEF-2584-4030-BC70-068F2A22CAF8}"/>
    <hyperlink ref="AR196" r:id="rId645" xr:uid="{91342997-A8E9-47C4-B15E-F4F331C064B5}"/>
    <hyperlink ref="AR200" r:id="rId646" xr:uid="{41CD2F3E-6A84-46A7-881F-708A4543379B}"/>
    <hyperlink ref="AR201" r:id="rId647" xr:uid="{C38FF55B-84F6-40B6-B87D-D7D147D1D33A}"/>
    <hyperlink ref="AR203" r:id="rId648" xr:uid="{C87EA3AB-2DAE-4F11-AE8B-EE06C5B60BE1}"/>
    <hyperlink ref="AR204" r:id="rId649" xr:uid="{6B42FE3E-3C45-4587-9AB4-4CCDA3C4DEF2}"/>
    <hyperlink ref="AR205" r:id="rId650" xr:uid="{400B773E-27AD-4126-B9B6-0207B2021F8C}"/>
    <hyperlink ref="AR206" r:id="rId651" xr:uid="{7AC0052F-4914-460F-94A6-B02BFDC76A27}"/>
    <hyperlink ref="AR207" r:id="rId652" xr:uid="{8C603BA7-2EDE-4895-A205-27E246530D35}"/>
    <hyperlink ref="AR211" r:id="rId653" xr:uid="{E4DB1E09-3307-4253-979F-80F17A34DE06}"/>
    <hyperlink ref="AR214" r:id="rId654" xr:uid="{709DA32F-D9DD-4087-A937-25E139214D04}"/>
    <hyperlink ref="AR221" r:id="rId655" xr:uid="{F03DB8EC-97BB-4228-BC9A-39BA2FA303BB}"/>
    <hyperlink ref="AR228" r:id="rId656" xr:uid="{394326C8-9403-4F57-AD2C-4558FCC28693}"/>
    <hyperlink ref="AR388" r:id="rId657" xr:uid="{E54623F6-F1F2-4EB4-AE14-DA1C93C85B9A}"/>
    <hyperlink ref="AR409" r:id="rId658" xr:uid="{1036A4CC-1A90-4ED1-BBD3-15CB6B18EC25}"/>
    <hyperlink ref="AR410" r:id="rId659" xr:uid="{89058700-D9F0-4BF0-92DE-8970A9498069}"/>
    <hyperlink ref="AR240" r:id="rId660" xr:uid="{1A1233BC-6980-4A47-8F15-5BD85FEA1843}"/>
    <hyperlink ref="AR317" r:id="rId661" xr:uid="{9A0289B7-CDE4-4E23-953F-04AC31A53A03}"/>
    <hyperlink ref="AR318" r:id="rId662" xr:uid="{AE916630-0483-4257-8E13-F1F3759BE990}"/>
    <hyperlink ref="AR319" r:id="rId663" xr:uid="{381D2A1A-A233-4524-8A11-D9C181BF7061}"/>
    <hyperlink ref="AR230" r:id="rId664" xr:uid="{58D2092E-AEE8-4A4D-8C82-860390534F9F}"/>
    <hyperlink ref="AR14" r:id="rId665" xr:uid="{CFD850DB-5533-4A7A-8269-133AAE0EB909}"/>
    <hyperlink ref="AR15" r:id="rId666" xr:uid="{A1D0CF6B-96F7-4F47-ABD0-6A442BAF10FE}"/>
    <hyperlink ref="AR54" r:id="rId667" xr:uid="{F626E5B5-8150-4536-BCEA-D9772070018B}"/>
    <hyperlink ref="AR121" r:id="rId668" xr:uid="{5D25D1BD-88C0-489F-BFCD-735F95069B56}"/>
    <hyperlink ref="AR122" r:id="rId669" xr:uid="{0DB1BBE6-C111-4438-8566-B428842FFADC}"/>
    <hyperlink ref="AR406" r:id="rId670" xr:uid="{B470E8ED-C1F0-438D-AF61-D65B0185768D}"/>
    <hyperlink ref="R438" r:id="rId671" display="=@NUM.DE.SEMANA(Q14-P14)" xr:uid="{4EFF32A6-BC71-4119-AAA8-C170202827E8}"/>
    <hyperlink ref="R437" r:id="rId672" display="=@NUM.DE.SEMANA(Q14-P14)" xr:uid="{581A81C8-946F-4557-9FB8-C11FD4E3B750}"/>
    <hyperlink ref="R436" r:id="rId673" display="=@NUM.DE.SEMANA(Q14-P14)" xr:uid="{6960B247-2C85-4CA1-A6C7-C243B17017D3}"/>
    <hyperlink ref="R435" r:id="rId674" display="=@NUM.DE.SEMANA(Q14-P14)" xr:uid="{B52C7D7B-F37C-44E4-A5A4-2B5F4FD757D2}"/>
    <hyperlink ref="R439:R457" r:id="rId675" display="=@NUM.DE.SEMANA(Q14-P14)" xr:uid="{AFF443AA-30E7-4150-86B4-B39C7029AD1B}"/>
    <hyperlink ref="BA278" r:id="rId676" xr:uid="{F0622B87-9426-4CF3-A3A2-F74686E8246B}"/>
    <hyperlink ref="BA279" r:id="rId677" xr:uid="{6A2C951D-D518-4D76-B628-EFBBBE880319}"/>
    <hyperlink ref="BA280" r:id="rId678" xr:uid="{838D34B3-B5BF-4DFA-8506-863D99A9A3ED}"/>
    <hyperlink ref="BA281" r:id="rId679" xr:uid="{1E35E787-B042-40FC-A070-277017DF50BC}"/>
    <hyperlink ref="BA282" r:id="rId680" xr:uid="{BD3360FA-964B-4CDC-872C-44E9B4A79528}"/>
    <hyperlink ref="BA283" r:id="rId681" xr:uid="{6D57D27C-878C-4354-BA2B-C949A111E07C}"/>
    <hyperlink ref="BA284" r:id="rId682" xr:uid="{76CA14C4-4559-4712-A00D-BE0DCD14FB64}"/>
    <hyperlink ref="BA292" r:id="rId683" xr:uid="{C5EA734A-E497-4B82-9A27-5B3B142E5EC1}"/>
    <hyperlink ref="BA293" r:id="rId684" xr:uid="{5C40EC77-026D-4F97-BC71-E614E6CF7BC8}"/>
    <hyperlink ref="BA294" r:id="rId685" xr:uid="{3AAF85DA-6361-4A78-A61B-21AC90B0A450}"/>
    <hyperlink ref="BA295" r:id="rId686" xr:uid="{7E46629F-68C8-48C0-9158-8FDD087643DB}"/>
    <hyperlink ref="BA296" r:id="rId687" xr:uid="{F83AC737-C2B4-4209-878C-E40B1AF69AA0}"/>
    <hyperlink ref="BA137" r:id="rId688" xr:uid="{B38ACFA3-73B7-43AE-BC8F-3DB8A814F86F}"/>
    <hyperlink ref="BA139" r:id="rId689" xr:uid="{5F0E83A4-0703-4673-85BE-298C223E7C16}"/>
    <hyperlink ref="BA147" r:id="rId690" xr:uid="{FE1EAA8E-2155-49F6-9427-26AC54585397}"/>
    <hyperlink ref="BA152" r:id="rId691" xr:uid="{4D20940D-2044-45BC-AEBF-C93637C6DA20}"/>
    <hyperlink ref="BA153" r:id="rId692" xr:uid="{E0F9A516-6E06-46E9-9511-9869BE52846E}"/>
    <hyperlink ref="BA155" r:id="rId693" xr:uid="{C53C8CBD-6E1D-48F6-926A-075274489D25}"/>
    <hyperlink ref="BA156" r:id="rId694" xr:uid="{870D3F04-332F-4256-B185-898FE9019195}"/>
    <hyperlink ref="BA300" r:id="rId695" xr:uid="{C8B8A4F5-3E44-437A-AEF7-E03427AB5385}"/>
    <hyperlink ref="BA342" r:id="rId696" xr:uid="{7615C13D-3389-4638-9724-64CF3D0A462D}"/>
    <hyperlink ref="BA343" r:id="rId697" xr:uid="{6F4B6FF0-8463-4454-B3C6-A0F7B47C505D}"/>
    <hyperlink ref="BA345" r:id="rId698" xr:uid="{5B21032E-C657-47C8-ABB7-23C126837BED}"/>
    <hyperlink ref="BA344" r:id="rId699" xr:uid="{CCD88552-49FC-46CC-928D-BEC6F2E36DF1}"/>
    <hyperlink ref="BA348" r:id="rId700" xr:uid="{4AAF9E82-F7BA-4AEA-8C74-90CDACF20212}"/>
    <hyperlink ref="BA349" r:id="rId701" xr:uid="{1B19231D-0609-40B7-BD8B-5993D912DE2E}"/>
    <hyperlink ref="BA263" r:id="rId702" xr:uid="{D6AB2A62-7F4B-4A69-B7B2-34CD78B0FA42}"/>
    <hyperlink ref="BA350" r:id="rId703" xr:uid="{CE741BD9-A42C-4A63-8E1D-57C0CA7BB4E1}"/>
    <hyperlink ref="BA351" r:id="rId704" xr:uid="{3AF5DDA9-5EF1-4F67-9DB6-15254498F023}"/>
    <hyperlink ref="BA265" r:id="rId705" xr:uid="{BCEC48F1-092F-4EAC-9703-DE09C22DCCC0}"/>
    <hyperlink ref="BA266" r:id="rId706" xr:uid="{7147D0B8-67EF-4F12-8209-BF840A148E9B}"/>
    <hyperlink ref="BA268" r:id="rId707" xr:uid="{71070389-AE79-4E8C-9F44-C516DFE143DE}"/>
    <hyperlink ref="BA271" r:id="rId708" xr:uid="{C1CC0C14-AE42-4FC4-92ED-94927B0AEFA1}"/>
    <hyperlink ref="BA272" r:id="rId709" xr:uid="{388A5263-CA66-407C-AAB9-893D2530E6C3}"/>
    <hyperlink ref="BA274" r:id="rId710" xr:uid="{425A6F18-70C0-4837-88CF-E90FD1818E5D}"/>
    <hyperlink ref="BA275" r:id="rId711" xr:uid="{15057031-54F8-43E8-B896-1F6BE24E1AE5}"/>
    <hyperlink ref="BA276" r:id="rId712" xr:uid="{335B7C0E-9299-4FF9-8814-0064103FBB87}"/>
    <hyperlink ref="BA352" r:id="rId713" xr:uid="{0024F764-D235-42FE-A68F-6C5696AD4EFE}"/>
    <hyperlink ref="BA355" r:id="rId714" xr:uid="{02C6768A-86E7-460E-AB9F-B21CD1EEBF36}"/>
    <hyperlink ref="BA356" r:id="rId715" xr:uid="{5A1D748C-3F6A-47B0-B77C-985032FA6782}"/>
    <hyperlink ref="BA357" r:id="rId716" xr:uid="{3BA196DB-BA99-4ED1-AA8A-EC3EBE7B6DAD}"/>
    <hyperlink ref="BA358" r:id="rId717" xr:uid="{4C3B82B7-B7A6-4580-921D-1861184DB35F}"/>
    <hyperlink ref="BA530" r:id="rId718" xr:uid="{5C1DA17E-81BC-47C6-9FB9-82B1875AE127}"/>
    <hyperlink ref="BA531" r:id="rId719" xr:uid="{07C254B2-9AD2-4236-848D-A1063223E819}"/>
    <hyperlink ref="BA540" r:id="rId720" xr:uid="{25F7355D-1706-46C8-A003-6DD423F7E732}"/>
    <hyperlink ref="BA285" r:id="rId721" xr:uid="{ED342158-89BE-4F4A-9A99-E88CDAF8D8CF}"/>
    <hyperlink ref="BA286" r:id="rId722" xr:uid="{5A0BEF58-1408-4BF5-9C3A-420CF1DB7FC2}"/>
    <hyperlink ref="BA287" r:id="rId723" xr:uid="{7C82498F-CBC8-4674-B01E-67F27F907D07}"/>
    <hyperlink ref="BA288" r:id="rId724" xr:uid="{35BEA974-E871-4C89-83C9-558B9D87DDF0}"/>
    <hyperlink ref="BA289" r:id="rId725" xr:uid="{1F1D9FFD-ACE3-40AB-BEE8-C3D4761F7539}"/>
    <hyperlink ref="BA290" r:id="rId726" xr:uid="{DE7122FE-04E5-4D2E-922E-5A22D09B4EBA}"/>
    <hyperlink ref="BA291" r:id="rId727" xr:uid="{515DE1A7-ED02-4F12-909D-3454EBA5FFE0}"/>
    <hyperlink ref="BA373" r:id="rId728" xr:uid="{8CF99792-A9F0-4D3A-9752-47EDD118AA74}"/>
    <hyperlink ref="BA377" r:id="rId729" xr:uid="{B9DFA22D-975A-444B-86A4-966EEB478293}"/>
    <hyperlink ref="BA314" r:id="rId730" display="https://mininteriorgovco.sharepoint.com/:f:/r/sites/EvidenciasPMI/Documentos compartidos/Seguimiento PMI-CGR/Evidencia DCP CGR/Corte 31 Diciembre 2025/DCPH40M12024?csf=1&amp;web=1&amp;e=uyrV8e" xr:uid="{406DB693-1B60-4F34-99FD-CA14D2BEA7A2}"/>
    <hyperlink ref="BA315" r:id="rId731" display="https://mininteriorgovco.sharepoint.com/:f:/r/sites/EvidenciasPMI/Documentos compartidos/Seguimiento PMI-CGR/Evidencia DCP CGR/Corte 31 Diciembre 2025/DCPH41M12024?csf=1&amp;web=1&amp;e=ojgoBT" xr:uid="{6D4A382E-FD83-4537-887A-16F83ACE53BE}"/>
    <hyperlink ref="BA316" r:id="rId732" display="https://mininteriorgovco.sharepoint.com/:f:/r/sites/EvidenciasPMI/Documentos compartidos/Seguimiento PMI-CGR/Evidencia DCP CGR/Corte 31 Diciembre 2025/DCPH42M12024?csf=1&amp;web=1&amp;e=RsOxKg" xr:uid="{F5F2B997-2305-4E84-AE1C-774C943041E5}"/>
    <hyperlink ref="BA187" r:id="rId733" display="https://mininteriorgovco.sharepoint.com/:f:/r/sites/EvidenciasPMI/Documentos compartidos/Seguimiento PMI-CGR/Evidencia SPS CGR/Corte 31 Diciembre 2025/SPS2023H05M1?csf=1&amp;web=1&amp;e=cdSO92" xr:uid="{FC28D010-B011-4EEA-8670-0DD4F07FD73C}"/>
    <hyperlink ref="BA190" r:id="rId734" display="https://mininteriorgovco.sharepoint.com/:f:/r/sites/EvidenciasPMI/Documentos compartidos/Seguimiento PMI-CGR/Evidencia SPS CGR/Corte 31 Diciembre 2025/SPS2023H06M2?csf=1&amp;web=1&amp;e=6DboZX" xr:uid="{4C71BF02-E2D6-455F-AB22-3819B73F44CB}"/>
    <hyperlink ref="BA192" r:id="rId735" display="https://mininteriorgovco.sharepoint.com/:f:/r/sites/EvidenciasPMI/Documentos compartidos/Seguimiento PMI-CGR/Evidencia SPS CGR/Corte 31 Diciembre 2025/SPS2023H8M1?csf=1&amp;web=1&amp;e=fSbqxb" xr:uid="{609FE7A4-75B6-4F4F-98A4-DA581E0B4B03}"/>
    <hyperlink ref="BA193" r:id="rId736" display="https://mininteriorgovco.sharepoint.com/:f:/r/sites/EvidenciasPMI/Documentos compartidos/Seguimiento PMI-CGR/Evidencia SPS CGR/Corte 31 Diciembre 2025/SPS2023H09M1?csf=1&amp;web=1&amp;e=Bu49EG" xr:uid="{90B89CE6-536D-4A38-BF3D-8F11985499A5}"/>
    <hyperlink ref="BA201" r:id="rId737" display="https://mininteriorgovco.sharepoint.com/:f:/r/sites/EvidenciasPMI/Documentos compartidos/Seguimiento PMI-CGR/Evidencia SPS CGR/Corte 31 Diciembre 2025/SPS2023H14M4?csf=1&amp;web=1&amp;e=UP3n1L" xr:uid="{6465DE70-982F-4A1F-B222-75E155DFF56B}"/>
    <hyperlink ref="BA203" r:id="rId738" display="https://mininteriorgovco.sharepoint.com/:f:/r/sites/EvidenciasPMI/Documentos compartidos/Seguimiento PMI-CGR/Evidencia SPS CGR/Corte 31 Diciembre 2025/SPS2023H15M1?csf=1&amp;web=1&amp;e=gooNdY" xr:uid="{DF34A731-C5F1-4064-8186-C5CC2EAB3117}"/>
    <hyperlink ref="BA204" r:id="rId739" display="https://mininteriorgovco.sharepoint.com/:f:/r/sites/EvidenciasPMI/Documentos compartidos/Seguimiento PMI-CGR/Evidencia SPS CGR/Corte 31 Diciembre 2025/SPS202315M2?csf=1&amp;web=1&amp;e=ghqeVr" xr:uid="{01ADFA5A-9011-4BB4-B0B4-9F04C4399B86}"/>
    <hyperlink ref="BA205" r:id="rId740" display="https://mininteriorgovco.sharepoint.com/:f:/r/sites/EvidenciasPMI/Documentos compartidos/Seguimiento PMI-CGR/Evidencia SPS CGR/Corte 31 Diciembre 2025/SPS2023H16M1?csf=1&amp;web=1&amp;e=axkWEa" xr:uid="{D45C8DBA-39D4-4B2E-992B-A25F79167D35}"/>
    <hyperlink ref="BA206" r:id="rId741" display="https://mininteriorgovco.sharepoint.com/:f:/r/sites/EvidenciasPMI/Documentos compartidos/Seguimiento PMI-CGR/Evidencia SPS CGR/Corte 31 Diciembre 2025/SPS2023H16M2?csf=1&amp;web=1&amp;e=B8pSLh" xr:uid="{1BDF20C5-DF2C-4FC6-8FAA-27016FD6F9D5}"/>
    <hyperlink ref="BA207" r:id="rId742" display="https://mininteriorgovco.sharepoint.com/:f:/r/sites/EvidenciasPMI/Documentos compartidos/Seguimiento PMI-CGR/Evidencia SPS CGR/Corte 31 Diciembre 2025/SPS2023H17M1?csf=1&amp;web=1&amp;e=HxZBkZ" xr:uid="{38452BFC-4FE3-4A4E-835A-15CE8B88D512}"/>
    <hyperlink ref="BA211" r:id="rId743" display="https://mininteriorgovco.sharepoint.com/:f:/r/sites/EvidenciasPMI/Documentos compartidos/Seguimiento PMI-CGR/Evidencia SPS CGR/Corte 31 Diciembre 2025/SPS2023H18M3?csf=1&amp;web=1&amp;e=BVnRJz" xr:uid="{D107A5D9-3EE1-4921-B5E1-1F2BFFFF2427}"/>
    <hyperlink ref="BA214" r:id="rId744" display="https://mininteriorgovco.sharepoint.com/:f:/r/sites/EvidenciasPMI/Documentos compartidos/Seguimiento PMI-CGR/Evidencia SPS CGR/Corte 31 Diciembre 2025/SPS2023H19M3?csf=1&amp;web=1&amp;e=c6FUAt" xr:uid="{C2A3A5EE-DE6F-4562-B0D4-6519356C1FE3}"/>
    <hyperlink ref="BA228" r:id="rId745" display="https://mininteriorgovco.sharepoint.com/:f:/r/sites/EvidenciasPMI/Documentos compartidos/Seguimiento PMI-CGR/Evidencia SPS CGR/Corte 31 Diciembre 2025/SPS2023H25M3?csf=1&amp;web=1&amp;e=4hTcrD" xr:uid="{6DB8DCE4-09B9-4AA2-81FC-3225AE69B992}"/>
    <hyperlink ref="BA388" r:id="rId746" display="https://mininteriorgovco.sharepoint.com/:f:/r/sites/EvidenciasPMI/Documentos compartidos/Seguimiento PMI-CGR/Evidencia SPS CGR/Corte 31 Diciembre 2025/SPS2024H14M1?csf=1&amp;web=1&amp;e=RGct3X" xr:uid="{EE612622-40FE-481F-9AAA-51673F25B267}"/>
    <hyperlink ref="BA411" r:id="rId747" display="https://mininteriorgovco.sharepoint.com/:f:/r/sites/EvidenciasPMI/Documentos compartidos/Seguimiento PMI-CGR/Evidencia SPS CGR/Corte 31 Diciembre 2025/SPS2024H35M1?csf=1&amp;web=1&amp;e=Iu9kcO" xr:uid="{BE5C04E4-BD2E-47DF-AF48-C0A8555FAE06}"/>
    <hyperlink ref="BA184" r:id="rId748" display="https://mininteriorgovco.sharepoint.com/:f:/r/sites/EvidenciasPMI/Documentos compartidos/Seguimiento PMI-CGR/Evidencia DAI CGR/Corte 31 Diciembre 2025/184. DAI2023H3M1CGR?csf=1&amp;web=1&amp;e=QOd1ki" xr:uid="{BDD527DD-FCD9-46F5-AA89-0CD14090AA85}"/>
    <hyperlink ref="BA243" r:id="rId749" display="https://mininteriorgovco.sharepoint.com/:f:/r/sites/EvidenciasPMI/Documentos compartidos/Seguimiento PMI-CGR/Evidencia DAI CGR/Corte 31 Diciembre 2025/243. DAI2023H27M3CGR?csf=1&amp;web=1&amp;e=MjUhkf" xr:uid="{F657C152-33A6-493F-B36F-AEAEF8DFED14}"/>
    <hyperlink ref="BA370" r:id="rId750" display="https://mininteriorgovco.sharepoint.com/:f:/r/sites/EvidenciasPMI/Documentos compartidos/Seguimiento PMI-CGR/Evidencia DAI CGR/Corte 31 Diciembre 2025/371. DAI2024H3M1CGR?csf=1&amp;web=1&amp;e=20qFdR" xr:uid="{09C29AA7-22E4-4E5D-9B42-B8A0C3C0BA66}"/>
    <hyperlink ref="BA399" r:id="rId751" display="https://mininteriorgovco.sharepoint.com/:f:/r/sites/EvidenciasPMI/Documentos compartidos/Seguimiento PMI-CGR/Evidencia DAI CGR/Corte 31 Diciembre 2025/400. DAI2024H23M1CGR?csf=1&amp;web=1&amp;e=FCwELp" xr:uid="{93AA5881-9FEA-419E-A236-0B7E9F869A7F}"/>
    <hyperlink ref="BA401" r:id="rId752" display="https://mininteriorgovco.sharepoint.com/:f:/r/sites/EvidenciasPMI/Documentos compartidos/Seguimiento PMI-CGR/Evidencia DAI CGR/Corte 31 Diciembre 2025/402. DAI2024H25M1CGR?csf=1&amp;web=1&amp;e=F8ltit" xr:uid="{2B97A2F2-FB6E-4D53-AA11-1D0BD6E36A4D}"/>
    <hyperlink ref="BA402" r:id="rId753" display="https://mininteriorgovco.sharepoint.com/:f:/r/sites/EvidenciasPMI/Documentos compartidos/Seguimiento PMI-CGR/Evidencia DAI CGR/Corte 31 Diciembre 2025/403. DAI2024H26M1CGR?csf=1&amp;web=1&amp;e=dvD8pT" xr:uid="{7740BCF4-CD91-4705-9223-08A3F5100422}"/>
    <hyperlink ref="BA403" r:id="rId754" display="https://mininteriorgovco.sharepoint.com/:f:/r/sites/EvidenciasPMI/Documentos compartidos/Seguimiento PMI-CGR/Evidencia DAI CGR/Corte 31 Diciembre 2025/404. DAI2024H27M1CGR?csf=1&amp;web=1&amp;e=QBAGhT" xr:uid="{EC98E5D9-D04B-4542-BD0D-F862DE9D1F09}"/>
    <hyperlink ref="BA407" r:id="rId755" display="https://mininteriorgovco.sharepoint.com/:f:/r/sites/EvidenciasPMI/Documentos compartidos/Seguimiento PMI-CGR/Evidencia DAI CGR/Corte 31 Diciembre 2025/408. DAI2024H31M1CGR?csf=1&amp;web=1&amp;e=0mFEGI" xr:uid="{B5C625F5-7FF5-4599-9127-B670A2D6ED4F}"/>
    <hyperlink ref="BA408" r:id="rId756" display="https://mininteriorgovco.sharepoint.com/:f:/r/sites/EvidenciasPMI/Documentos compartidos/Seguimiento PMI-CGR/Evidencia DAI CGR/Corte 31 Diciembre 2025/409. DAI2024H32M1CGR?csf=1&amp;web=1&amp;e=T5sMBF" xr:uid="{6A5DEE08-427D-48B4-AD0E-7DB8DA80547A}"/>
    <hyperlink ref="BA413" r:id="rId757" display="https://mininteriorgovco.sharepoint.com/:f:/r/sites/EvidenciasPMI/Documentos compartidos/Seguimiento PMI-CGR/Evidencia DAI CGR/Corte 31 Diciembre 2025/414. DAI2024H37M1CGR?csf=1&amp;web=1&amp;e=XHPsMM" xr:uid="{6E0C38B0-157C-4255-BA39-D714CB88FDDF}"/>
    <hyperlink ref="BA18" r:id="rId758" display="https://mininteriorgovco.sharepoint.com/:f:/r/sites/EvidenciasPMI/Documentos compartidos/Seguimiento PMI-OCI/Evidencia DAI OCI/Corte 31 Diciembre 2025/18. DAI2022H2M1OCI?csf=1&amp;web=1&amp;e=mYhxuh" xr:uid="{105A305A-6B26-490B-B73A-E334C1474B85}"/>
    <hyperlink ref="BA58" r:id="rId759" display="https://mininteriorgovco.sharepoint.com/:f:/r/sites/EvidenciasPMI/Documentos compartidos/Seguimiento PMI-OCI/Evidencia DAI OCI/Corte 31 Diciembre 2025/58. DAI2023H2M1OCI?csf=1&amp;web=1&amp;e=YqBOqa" xr:uid="{668FACBC-45C2-4671-A347-4D16E1854DA8}"/>
    <hyperlink ref="BA59" r:id="rId760" display="https://mininteriorgovco.sharepoint.com/:f:/r/sites/EvidenciasPMI/Documentos compartidos/Seguimiento PMI-OCI/Evidencia DAI OCI/Corte 31 Diciembre 2025/59. DAI2023H3M1OCI?csf=1&amp;web=1&amp;e=i2jSyw" xr:uid="{07090A52-CEDE-4841-8780-C26F304E96D2}"/>
    <hyperlink ref="BA63" r:id="rId761" display="https://mininteriorgovco.sharepoint.com/:f:/r/sites/EvidenciasPMI/Documentos compartidos/Seguimiento PMI-OCI/Evidencia DAI OCI/Corte 31 Diciembre 2025/63. DAI2023H7M1OCI?csf=1&amp;web=1&amp;e=mdJ5Vy" xr:uid="{6615EC77-C7AF-48E6-804A-7FF8F5F41BAD}"/>
    <hyperlink ref="BA86" r:id="rId762" display="https://mininteriorgovco.sharepoint.com/:f:/r/sites/EvidenciasPMI/Documentos compartidos/Seguimiento PMI-OCI/Evidencia DAI OCI/Corte 31 Diciembre 2025/86. DAI2024H1M1OCI?csf=1&amp;web=1&amp;e=iNPwZA" xr:uid="{C7826241-391B-41B7-947E-9D02238FB3AF}"/>
    <hyperlink ref="BA87" r:id="rId763" display="https://mininteriorgovco.sharepoint.com/:f:/r/sites/EvidenciasPMI/Documentos compartidos/Seguimiento PMI-OCI/Evidencia DAI OCI/Corte 31 Diciembre 2025/87. DAI2024H2M1OCI?csf=1&amp;web=1&amp;e=Q5Nrmq" xr:uid="{20146588-A0BC-4BD2-AEC5-6C5268157FCC}"/>
    <hyperlink ref="BA93" r:id="rId764" display="https://mininteriorgovco.sharepoint.com/:f:/r/sites/EvidenciasPMI/Documentos compartidos/Seguimiento PMI-OCI/Evidencia DAI OCI/Corte 31 Diciembre 2025/93. DAI2024H8M1OCI?csf=1&amp;web=1&amp;e=6p85sY" xr:uid="{9246F4FA-09BE-4C71-AC72-20398D8C3035}"/>
    <hyperlink ref="BA94" r:id="rId765" display="https://mininteriorgovco.sharepoint.com/:f:/r/sites/EvidenciasPMI/Documentos compartidos/Seguimiento PMI-OCI/Evidencia DAI OCI/Corte 31 Diciembre 2025/94. DAI2024H8M2OCI?csf=1&amp;web=1&amp;e=C0yEeN" xr:uid="{D59A38A4-40AC-462B-A24F-1FA905105E55}"/>
    <hyperlink ref="BA95" r:id="rId766" display="https://mininteriorgovco.sharepoint.com/:f:/r/sites/EvidenciasPMI/Documentos compartidos/Seguimiento PMI-OCI/Evidencia DAI OCI/Corte 31 Diciembre 2025/95. DAI2024H8M3OCI?csf=1&amp;web=1&amp;e=bwAZrC" xr:uid="{4AE9ADE1-CD25-4A0E-9A14-D75933449881}"/>
    <hyperlink ref="BA96" r:id="rId767" display="https://mininteriorgovco.sharepoint.com/:f:/r/sites/EvidenciasPMI/Documentos compartidos/Seguimiento PMI-OCI/Evidencia DAI OCI/Corte 31 Diciembre 2025/96. DAI2024H9M1OCI?csf=1&amp;web=1&amp;e=EXcaRB" xr:uid="{C39DB8AD-749D-4CAD-B408-881C8E4E01E1}"/>
    <hyperlink ref="BA97" r:id="rId768" display="https://mininteriorgovco.sharepoint.com/:f:/r/sites/EvidenciasPMI/Documentos compartidos/Seguimiento PMI-OCI/Evidencia DAI OCI/Corte 31 Diciembre 2025/97. DAI2024H9M2OCI?csf=1&amp;web=1&amp;e=MEZfuA" xr:uid="{280F47AE-1E1C-4796-A87D-BD0985105DFB}"/>
    <hyperlink ref="BA51" r:id="rId769" display="https://mininteriorgovco.sharepoint.com/:f:/r/sites/EvidenciasPMI/Documentos compartidos/Seguimiento PMI-OCI/Evidencia DCN OCI/Corte 31 Diciembre 2025/DCN2023H1M1?csf=1&amp;web=1&amp;e=VoaGPw" xr:uid="{17F86738-8340-45D5-B7BE-32DBA0DD9D94}"/>
    <hyperlink ref="BA52" r:id="rId770" display="https://mininteriorgovco.sharepoint.com/:f:/r/sites/EvidenciasPMI/Documentos compartidos/Seguimiento PMI-OCI/Evidencia DCN OCI/Corte 31 Diciembre 2025/DCN2023H2M1?csf=1&amp;web=1&amp;e=waMBjx" xr:uid="{FA2DE1B2-C69F-44A2-A9B7-C94E920AD665}"/>
    <hyperlink ref="BA53" r:id="rId771" display="https://mininteriorgovco.sharepoint.com/:f:/r/sites/EvidenciasPMI/Documentos compartidos/Seguimiento PMI-OCI/Evidencia DCN OCI/Corte 31 Diciembre 2025/DCN2023H3M1?csf=1&amp;web=1&amp;e=cDy6Yl" xr:uid="{A61EC0CF-29F4-406E-8ED7-C064FE4AB629}"/>
    <hyperlink ref="BA56" r:id="rId772" display="https://mininteriorgovco.sharepoint.com/:f:/r/sites/EvidenciasPMI/Documentos compartidos/Seguimiento PMI-OCI/Evidencia DCN OCI/Corte 31 Diciembre 2025/DCN2023H6M1?csf=1&amp;web=1&amp;e=hFbHQN" xr:uid="{89F1F553-BAFC-4B7F-A6A4-ED125B02D292}"/>
    <hyperlink ref="BA103" r:id="rId773" display="https://mininteriorgovco.sharepoint.com/:f:/r/sites/EvidenciasPMI/Documentos compartidos/Seguimiento PMI-OCI/Evidencia DCN OCI/Corte 31 Diciembre 2025/DCN2024H2M1?csf=1&amp;web=1&amp;e=JhI5K0" xr:uid="{9E8E4156-423C-4232-9456-AEE698146479}"/>
    <hyperlink ref="AZ105" r:id="rId774" display="https://mininteriorgovco.sharepoint.com/:f:/r/sites/EvidenciasPMI/Documentos compartidos/Seguimiento PMI-OCI/Evidencia DCN OCI/Corte 31 Diciembre 2025/DCN2024H2M3?csf=1&amp;web=1&amp;e=JFHN8p" xr:uid="{DF684142-A743-419A-B103-84A5780FADFD}"/>
    <hyperlink ref="BA105" r:id="rId775" display="https://mininteriorgovco.sharepoint.com/:f:/r/sites/EvidenciasPMI/Documentos compartidos/Seguimiento PMI-OCI/Evidencia DCN OCI/Corte 31 Diciembre 2025/DCN2024H2M3?csf=1&amp;web=1&amp;e=JFHN8p" xr:uid="{04D7F217-9684-4392-BB91-AA8DB3A7DF62}"/>
    <hyperlink ref="BA106" r:id="rId776" display="https://mininteriorgovco.sharepoint.com/:f:/r/sites/EvidenciasPMI/Documentos compartidos/Seguimiento PMI-OCI/Evidencia DCN OCI/Corte 31 Diciembre 2025/DCN2024H2M4?csf=1&amp;web=1&amp;e=pNnlQg" xr:uid="{BC08B32C-07F9-4455-B442-92452A71ACE0}"/>
    <hyperlink ref="BA107" r:id="rId777" display="https://mininteriorgovco.sharepoint.com/:f:/r/sites/EvidenciasPMI/Documentos compartidos/Seguimiento PMI-OCI/Evidencia DCN OCI/Corte 31 Diciembre 2025/DCN2024H3M1?csf=1&amp;web=1&amp;e=0DQ2IC" xr:uid="{8D21A98B-41F4-46C6-90B9-727CC6851D71}"/>
    <hyperlink ref="BA108" r:id="rId778" display="https://mininteriorgovco.sharepoint.com/:f:/r/sites/EvidenciasPMI/Documentos compartidos/Seguimiento PMI-OCI/Evidencia DCN OCI/Corte 31 Diciembre 2025/DCN2024H3M2?csf=1&amp;web=1&amp;e=kN5VJh" xr:uid="{A8C41EEC-9755-4DDE-AFC9-46C09A7A47B1}"/>
    <hyperlink ref="BA118" r:id="rId779" display="https://mininteriorgovco.sharepoint.com/:f:/r/sites/EvidenciasPMI/Documentos compartidos/Seguimiento PMI-OCI/Evidencia DCN OCI/Corte 31 Diciembre 2025/DCN2024H7M1?csf=1&amp;web=1&amp;e=FRLyyP" xr:uid="{052223E8-CC80-4550-8EED-D7576CF3196C}"/>
    <hyperlink ref="BA119" r:id="rId780" display="https://mininteriorgovco.sharepoint.com/:f:/r/sites/EvidenciasPMI/Documentos compartidos/Seguimiento PMI-OCI/Evidencia DCN OCI/Corte 31 Diciembre 2025/DCN2024H7M2?csf=1&amp;web=1&amp;e=Nb2D5i" xr:uid="{B7CABD59-1198-4CD6-B850-B62907FC1C03}"/>
    <hyperlink ref="BA109" r:id="rId781" display="https://mininteriorgovco.sharepoint.com/:f:/r/sites/EvidenciasPMI/Documentos compartidos/Seguimiento PMI-OCI/Evidencia DCN OCI/Corte 31 Diciembre 2025/DCN2024H3M3?csf=1&amp;web=1&amp;e=b8VncG" xr:uid="{811ED5FA-B8E5-4FFD-90F6-31C8AE508AC6}"/>
    <hyperlink ref="BA255" r:id="rId782" xr:uid="{1789C140-0EE1-4997-B1A2-1F3D3B3A2589}"/>
    <hyperlink ref="BA256" r:id="rId783" xr:uid="{3664DD8E-83FE-4F0F-9BC9-246C021923F3}"/>
    <hyperlink ref="BA218" r:id="rId784" xr:uid="{A0A131A5-E8BA-4D6F-9969-D922F13FF210}"/>
    <hyperlink ref="BA219" r:id="rId785" xr:uid="{725BCC0C-61F8-4E1B-9F78-E9EFC1133ACB}"/>
    <hyperlink ref="BA361" r:id="rId786" xr:uid="{48F2DB65-60D0-4885-A540-15B7A6064F65}"/>
    <hyperlink ref="BA366" r:id="rId787" xr:uid="{8E122C47-9351-40BF-96CA-BCB7DD40E402}"/>
    <hyperlink ref="BA367" r:id="rId788" xr:uid="{02155800-B8BD-412C-9C31-0BCC30110904}"/>
    <hyperlink ref="BA393" r:id="rId789" xr:uid="{FD868810-6BB9-4564-919C-FB6B1F852E06}"/>
    <hyperlink ref="BA405" r:id="rId790" xr:uid="{8F31E80C-37FC-43EA-8050-668BCFE2D3DC}"/>
    <hyperlink ref="BA415" r:id="rId791" xr:uid="{6C809127-201B-40AF-9687-CAD87EC97EE8}"/>
    <hyperlink ref="BA378" r:id="rId792" xr:uid="{5B7B63F9-A686-4651-A628-7AC6D61EF107}"/>
    <hyperlink ref="BA379" r:id="rId793" xr:uid="{F7800DED-BE62-49DB-BC00-4BE87AF9A6D4}"/>
    <hyperlink ref="BA380" r:id="rId794" xr:uid="{8C79D624-9D68-4E86-A730-30CB972B8D28}"/>
    <hyperlink ref="BA368" r:id="rId795" xr:uid="{E24A21EF-214F-4351-A21E-5233F100F4F8}"/>
    <hyperlink ref="BA369" r:id="rId796" xr:uid="{AA0BCCE1-F638-4E30-9F6B-47F9A340A39D}"/>
    <hyperlink ref="BA382" r:id="rId797" xr:uid="{483F8EB9-2284-4215-AAAC-CBA6AD97231A}"/>
    <hyperlink ref="BA387" r:id="rId798" xr:uid="{A215A7D0-478B-426F-9D77-816C79D10873}"/>
    <hyperlink ref="BA397" r:id="rId799" xr:uid="{D6887219-7257-45DF-8834-41E0CBB0FF6C}"/>
    <hyperlink ref="BA302" r:id="rId800" xr:uid="{5D183583-5796-4E27-8EF2-27BA78F2627C}"/>
    <hyperlink ref="BA304" r:id="rId801" xr:uid="{086044CD-3F25-420E-8509-927E98EBE250}"/>
    <hyperlink ref="BA305" r:id="rId802" xr:uid="{32A8B35F-380A-46C3-A48C-F6DFD55B640E}"/>
    <hyperlink ref="BA418" r:id="rId803" xr:uid="{B5128BC4-13BB-401B-9565-A1379E96F187}"/>
    <hyperlink ref="BA306" r:id="rId804" xr:uid="{1036A807-0F60-4C00-9E9D-3E2EF26A2256}"/>
    <hyperlink ref="BA185" r:id="rId805" display="https://mininteriorgovco.sharepoint.com/:f:/r/sites/EvidenciasPMI/Documentos compartidos/Seguimiento PMI-CGR/Evidencia SPS CGR/Corte 31 Diciembre 2025/SPS2023H04M1?csf=1&amp;web=1&amp;e=Tlg8AF" xr:uid="{B0461461-C6DD-48A6-8A45-62C360012385}"/>
    <hyperlink ref="BA517" r:id="rId806" xr:uid="{C69693DA-17D1-4331-954B-BB9A32527B78}"/>
    <hyperlink ref="BA519" r:id="rId807" xr:uid="{5CE417C8-3C24-4F66-B64E-E967CB19BAD6}"/>
    <hyperlink ref="BA520" r:id="rId808" xr:uid="{89A4E94A-05FF-498E-ABC4-1A834CEF7662}"/>
    <hyperlink ref="BA521" r:id="rId809" xr:uid="{42D299B6-97C5-479F-B794-84E9B3472D7B}"/>
    <hyperlink ref="BA522" r:id="rId810" xr:uid="{9C8DC6AE-3509-4816-B733-ED4CDA62655B}"/>
    <hyperlink ref="BA523" r:id="rId811" xr:uid="{ACA73F8B-AAD2-4284-A414-0458160A4880}"/>
    <hyperlink ref="BA524" r:id="rId812" xr:uid="{55901FCB-1F87-4B33-A0F8-CB86730995A7}"/>
    <hyperlink ref="BA525" r:id="rId813" xr:uid="{83B28A95-85A5-43A2-8E0E-23C3BD12E816}"/>
    <hyperlink ref="BA495" r:id="rId814" xr:uid="{17D64BC1-3B8D-4B47-8E06-FEDDD2B7196F}"/>
    <hyperlink ref="BA496" r:id="rId815" xr:uid="{65544EFC-A620-4F0B-8CA5-F3C1DF834F88}"/>
    <hyperlink ref="BA497" r:id="rId816" xr:uid="{54150B78-7409-4623-8D99-9BBE8447F9E8}"/>
    <hyperlink ref="BA502" r:id="rId817" xr:uid="{9917D927-0B66-48AF-852D-6606D925B680}"/>
    <hyperlink ref="BA505" r:id="rId818" xr:uid="{AEDE2AB4-4532-4E9D-B282-4891A9231883}"/>
    <hyperlink ref="BA398" r:id="rId819" xr:uid="{7E63139E-C28F-4EA9-9AD9-BE805E5A288D}"/>
    <hyperlink ref="BA326" r:id="rId820" display="https://mininteriorgovco.sharepoint.com/:f:/r/sites/EvidenciasPMI/Documentos compartidos/Seguimiento PMI-OCI/Evidencia OAP OCI/Corte 31 Diciembre 2025/Planeaci%C3%B3n Institucional/OAP2025H3M1?csf=1&amp;web=1&amp;e=6w0Obh" xr:uid="{1A93FC59-D140-43BD-9C13-34D3339FF95B}"/>
    <hyperlink ref="BA327" r:id="rId821" display="https://mininteriorgovco.sharepoint.com/:f:/r/sites/EvidenciasPMI/Documentos compartidos/Seguimiento PMI-OCI/Evidencia OAP OCI/Corte 31 Diciembre 2025/Planeaci%C3%B3n Institucional/OAP2025H3M2?csf=1&amp;web=1&amp;e=yrVM66" xr:uid="{8FD936DA-1D7C-45D7-8AAC-CAB083C3B3F8}"/>
    <hyperlink ref="BA328" r:id="rId822" display="https://mininteriorgovco.sharepoint.com/:f:/r/sites/EvidenciasPMI/Documentos compartidos/Seguimiento PMI-OCI/Evidencia OAP OCI/Corte 31 Diciembre 2025/Planeaci%C3%B3n Institucional/OAP2025H4M1?csf=1&amp;web=1&amp;e=daN84T" xr:uid="{962F3E78-5FB7-4A8F-9E20-543D3432E9F1}"/>
    <hyperlink ref="BA330" r:id="rId823" display="https://mininteriorgovco.sharepoint.com/:f:/r/sites/EvidenciasPMI/Documentos compartidos/Seguimiento PMI-OCI/Evidencia OAP OCI/Corte 31 Diciembre 2025/Planeaci%C3%B3n Institucional/OAP2025H5M2?csf=1&amp;web=1&amp;e=cvLQXT" xr:uid="{CEFC2092-56D9-41C5-91A5-B527ADC12F47}"/>
    <hyperlink ref="BA335" r:id="rId824" display="https://mininteriorgovco.sharepoint.com/:f:/r/sites/EvidenciasPMI/Documentos compartidos/Seguimiento PMI-OCI/Evidencia OAP OCI/Corte 31 Diciembre 2025/Planeaci%C3%B3n Institucional/OAP2025H8M2?csf=1&amp;web=1&amp;e=wE51iI" xr:uid="{F0B11E1B-9DB6-476A-9949-F5246FA1920F}"/>
    <hyperlink ref="BA336" r:id="rId825" display="https://mininteriorgovco.sharepoint.com/:f:/r/sites/EvidenciasPMI/Documentos compartidos/Seguimiento PMI-OCI/Evidencia OAP OCI/Corte 31 Diciembre 2025/Planeaci%C3%B3n Institucional/OAP2025H8M3?csf=1&amp;web=1&amp;e=EAQvHZ" xr:uid="{FE1851D2-012E-4695-B9D2-9D4016E72B25}"/>
    <hyperlink ref="BA431" r:id="rId826" display="https://mininteriorgovco.sharepoint.com/:f:/r/sites/EvidenciasPMI/Documentos compartidos/Seguimiento PMI-OCI/Evidencia OAP OCI/Corte 31 Diciembre 2025/Planeaci%C3%B3n Institucional/OAP2025H9M3?csf=1&amp;web=1&amp;e=4kwxlM" xr:uid="{CCC86608-FB6A-4162-B321-5FCA063307A2}"/>
    <hyperlink ref="BA432" r:id="rId827" display="https://mininteriorgovco.sharepoint.com/:f:/r/sites/EvidenciasPMI/Documentos compartidos/Seguimiento PMI-OCI/Evidencia OAP OCI/Corte 31 Diciembre 2025/Riesgos/OAP2025H5M1?csf=1&amp;web=1&amp;e=VgTHeu" xr:uid="{2DD6486C-2A13-4D6E-97AA-2C33028037CB}"/>
    <hyperlink ref="U314" r:id="rId828" display="https://mininteriorgovco.sharepoint.com/:f:/r/sites/EvidenciasPMI/Documentos compartidos/Seguimiento PMI-CGR/Evidencia DCP CGR/Corte 31 Diciembre 2025/DCPH40M12024?csf=1&amp;web=1&amp;e=uyrV8e" xr:uid="{CB73B444-BEA5-4EBA-8931-525E3ACC7CB8}"/>
    <hyperlink ref="U315" r:id="rId829" display="https://mininteriorgovco.sharepoint.com/:f:/r/sites/EvidenciasPMI/Documentos compartidos/Seguimiento PMI-CGR/Evidencia DCP CGR/Corte 31 Diciembre 2025/DCPH41M12024?csf=1&amp;web=1&amp;e=ojgoBT" xr:uid="{156D9C23-89A0-46A5-B747-3A59ED9F531F}"/>
    <hyperlink ref="U316" r:id="rId830" display="https://mininteriorgovco.sharepoint.com/:f:/r/sites/EvidenciasPMI/Documentos compartidos/Seguimiento PMI-CGR/Evidencia DCP CGR/Corte 31 Diciembre 2025/DCPH42M12024?csf=1&amp;web=1&amp;e=RsOxKg" xr:uid="{4CAE218D-38F9-436E-91C7-FFFA2B8AA1B9}"/>
    <hyperlink ref="BA439" r:id="rId831" display="https://mininteriorgovco.sharepoint.com/:f:/r/sites/EvidenciasPMI/Documentos compartidos/Seguimiento PMI-OCI/Evidencia OAP OCI/Corte 31 Diciembre 2025/GESCO _ Estad%C3%ADstica/OAP2025H1M1?csf=1&amp;web=1&amp;e=T9puJx" xr:uid="{ED387675-28A8-4327-9309-08F90EE21439}"/>
    <hyperlink ref="BA442" r:id="rId832" display="https://mininteriorgovco.sharepoint.com/:f:/r/sites/EvidenciasPMI/Documentos compartidos/Seguimiento PMI-OCI/Evidencia OAP OCI/Corte 31 Diciembre 2025/GESCO _ Estad%C3%ADstica/OAP2025H2M1?csf=1&amp;web=1&amp;e=ISGvd6" xr:uid="{574FEE8C-8756-45B0-8CF5-D4CF59D798B1}"/>
    <hyperlink ref="BA446" r:id="rId833" display="https://mininteriorgovco.sharepoint.com/:f:/r/sites/EvidenciasPMI/Documentos compartidos/Seguimiento PMI-OCI/Evidencia OAP OCI/Corte 31 Diciembre 2025/GESCO _ Estad%C3%ADstica/OAP2025H3M1?csf=1&amp;web=1&amp;e=1tHSic" xr:uid="{1D2393EC-D18B-442B-B6F5-DB4A6ADEFF2E}"/>
    <hyperlink ref="BA447" r:id="rId834" display="https://mininteriorgovco.sharepoint.com/:f:/r/sites/EvidenciasPMI/Documentos compartidos/Seguimiento PMI-OCI/Evidencia OAP OCI/Corte 31 Diciembre 2025/GESCO _ Estad%C3%ADstica/OAP2025H3M2?csf=1&amp;web=1&amp;e=ICwAA8" xr:uid="{DF05A503-A6C4-42F0-B626-8DFFE927909D}"/>
    <hyperlink ref="BA451" r:id="rId835" display="https://mininteriorgovco.sharepoint.com/:f:/r/sites/EvidenciasPMI/Documentos compartidos/Seguimiento PMI-OCI/Evidencia OAP OCI/Corte 31 Diciembre 2025/GESCO _ Estad%C3%ADstica/OAP2025H4M3?csf=1&amp;web=1&amp;e=NV0r42" xr:uid="{5D05EC2D-3BF3-494F-B0C5-5E7433D46ECE}"/>
    <hyperlink ref="BA452" r:id="rId836" display="https://mininteriorgovco.sharepoint.com/:f:/r/sites/EvidenciasPMI/Documentos compartidos/Seguimiento PMI-OCI/Evidencia OAP OCI/Corte 31 Diciembre 2025/GESCO _ Estad%C3%ADstica/OAP2025H5M1?csf=1&amp;web=1&amp;e=ZzIC0a" xr:uid="{42095B73-21CD-4DBA-B608-FE8E92538212}"/>
    <hyperlink ref="BA455" r:id="rId837" display="https://mininteriorgovco.sharepoint.com/:f:/r/sites/EvidenciasPMI/Documentos compartidos/Seguimiento PMI-OCI/Evidencia OAP OCI/Corte 31 Diciembre 2025/GESCO _ Estad%C3%ADstica/OAP2025H6M1?csf=1&amp;web=1&amp;e=nSA4h5" xr:uid="{90CEBA93-493F-4F26-B5D7-7CB477408368}"/>
    <hyperlink ref="BA456" r:id="rId838" display="https://mininteriorgovco.sharepoint.com/:f:/r/sites/EvidenciasPMI/Documentos compartidos/Seguimiento PMI-OCI/Evidencia OAP OCI/Corte 31 Diciembre 2025/GESCO _ Estad%C3%ADstica/OAP2025H6M2?csf=1&amp;web=1&amp;e=rb2p4W" xr:uid="{26CB4564-3F92-4703-ABA8-5D1B5F71CEEC}"/>
    <hyperlink ref="BA457" r:id="rId839" display="https://mininteriorgovco.sharepoint.com/:f:/r/sites/EvidenciasPMI/Documentos compartidos/Seguimiento PMI-OCI/Evidencia OAP OCI/Corte 31 Diciembre 2025/GESCO _ Estad%C3%ADstica/OAP2025H6M3?csf=1&amp;web=1&amp;e=EOrhDL" xr:uid="{A6BAA37F-1198-4508-8937-F4B617657EF3}"/>
    <hyperlink ref="BA458" r:id="rId840" display="https://mininteriorgovco.sharepoint.com/:f:/r/sites/EvidenciasPMI/Documentos compartidos/Seguimiento PMI-OCI/Evidencia OAP OCI/Corte 31 Diciembre 2025/GESCO _ Estad%C3%ADstica/OAP2025H7M1?csf=1&amp;web=1&amp;e=XU1KYb" xr:uid="{C8E338D1-27F9-4A3C-BAFF-DE534D103AAB}"/>
    <hyperlink ref="BA459" r:id="rId841" display="https://mininteriorgovco.sharepoint.com/:f:/r/sites/EvidenciasPMI/Documentos compartidos/Seguimiento PMI-OCI/Evidencia OAP OCI/Corte 31 Diciembre 2025/GESCO _ Estad%C3%ADstica/OAP2025H7M2?csf=1&amp;web=1&amp;e=gscmmA" xr:uid="{BC883BCD-6A70-4FEA-B5EB-7A5375544B6A}"/>
    <hyperlink ref="BA460" r:id="rId842" display="https://mininteriorgovco.sharepoint.com/:f:/r/sites/EvidenciasPMI/Documentos compartidos/Seguimiento PMI-OCI/Evidencia OAP OCI/Corte 31 Diciembre 2025/GESCO _ Estad%C3%ADstica/OAP2025H7M3?csf=1&amp;web=1&amp;e=hs7GYI" xr:uid="{E1C16832-1EE8-464C-B6A8-2FCD1054BE37}"/>
    <hyperlink ref="BA461" r:id="rId843" display="https://mininteriorgovco.sharepoint.com/:f:/r/sites/EvidenciasPMI/Documentos compartidos/Seguimiento PMI-OCI/Evidencia OAP OCI/Corte 31 Diciembre 2025/GESCO _ Estad%C3%ADstica/OAP2025H7M4?csf=1&amp;web=1&amp;e=h1VXvw" xr:uid="{313C0E8D-BEBB-4957-A9CC-463435000A70}"/>
    <hyperlink ref="BA465" r:id="rId844" display="https://mininteriorgovco.sharepoint.com/:f:/r/sites/EvidenciasPMI/Documentos compartidos/Seguimiento PMI-OCI/Evidencia OAP OCI/Corte 31 Diciembre 2025/GESCO _ Estad%C3%ADstica/OAP2025H9M1?csf=1&amp;web=1&amp;e=kODjgE" xr:uid="{FCF3BE91-89AB-4A6C-A992-D91FF125DAF3}"/>
    <hyperlink ref="BA372" r:id="rId845" xr:uid="{69DB8140-3D1E-4438-BC2F-8B28C50B6412}"/>
    <hyperlink ref="BA371" r:id="rId846" xr:uid="{89DD04FC-3822-44AA-9ECF-5903498A8A5B}"/>
    <hyperlink ref="BA245" r:id="rId847" xr:uid="{066D3002-E994-48C0-B4A2-950CC09134B7}"/>
    <hyperlink ref="BA412" r:id="rId848" xr:uid="{938B920E-FB4E-4920-A84C-808698A0DA59}"/>
    <hyperlink ref="BA410" r:id="rId849" xr:uid="{45989072-1F41-46A8-904E-C46E96D6DC60}"/>
    <hyperlink ref="BA425" r:id="rId850" xr:uid="{A61020A1-4094-47DA-B606-8B4ABC900965}"/>
    <hyperlink ref="BA424" r:id="rId851" xr:uid="{E6B9A3DA-C665-4C5A-AB85-8723348E0A2C}"/>
    <hyperlink ref="BA423" r:id="rId852" xr:uid="{2392FDCA-C536-4FE8-9571-5FD52AD91059}"/>
    <hyperlink ref="BA422" r:id="rId853" xr:uid="{7DA67076-8941-472B-AD35-4E31063E8AB0}"/>
    <hyperlink ref="BA421" r:id="rId854" xr:uid="{CCE96450-696A-401E-ADE7-6C462A97E85F}"/>
  </hyperlinks>
  <printOptions horizontalCentered="1" verticalCentered="1"/>
  <pageMargins left="0" right="0" top="0" bottom="0" header="0" footer="0"/>
  <pageSetup orientation="landscape" r:id="rId855"/>
  <colBreaks count="1" manualBreakCount="1">
    <brk id="18" man="1"/>
  </colBreaks>
  <drawing r:id="rId856"/>
  <legacyDrawing r:id="rId857"/>
  <extLst>
    <ext xmlns:x14="http://schemas.microsoft.com/office/spreadsheetml/2009/9/main" uri="{CCE6A557-97BC-4b89-ADB6-D9C93CAAB3DF}">
      <x14:dataValidations xmlns:xm="http://schemas.microsoft.com/office/excel/2006/main" xWindow="681" yWindow="437" count="2">
        <x14:dataValidation type="list" allowBlank="1" showInputMessage="1" showErrorMessage="1" xr:uid="{9BDAAFBF-51C8-4286-A417-9DFE09ED2A3B}">
          <x14:formula1>
            <xm:f>Hoja1!$B$2:$B$4</xm:f>
          </x14:formula1>
          <xm:sqref>AE162:AE190 AE35 AE200:AE201 AE196:AE197 AE192:AE193 AE155:AE156 AE158 AE65 AE128 AE126 AE121:AE122 AE46 AE209:AE230 AE147:AE153 AE37 AE278:AE316 AE240:AE247 AE251 AE253:AE256 AE259 AE263:AE276 AE203:AE207 AE144:AE145 AE112 AE114:AE119 AL37 AL46 AL51:AL56 AE14:AE32 AE51:AE63 AE86:AE109 AE132:AE141 AU317:AU319 AU230 AU54</xm:sqref>
        </x14:dataValidation>
        <x14:dataValidation type="list" allowBlank="1" showInputMessage="1" showErrorMessage="1" xr:uid="{258E28F9-E4AF-4B20-B88A-9B9AC2E8B504}">
          <x14:formula1>
            <xm:f>Hoja1!$B$7:$B$11</xm:f>
          </x14:formula1>
          <xm:sqref>AF158 AL209:AM230 AU121:AV122 AL65:AM65 AL128:AM128 AL126:AM126 AL114:AM119 AL159:AM159 AL200:AM201 AL251:AM251 AF162:AF190 AL263:AM276 AL259:AM259 AM51:AM56 AF196:AF197 AM37 AL132:AM141 AF35 AF200:AF201 AL35:AM35 AF112 AF144:AF145 AF203:AF207 AF263:AF276 AF259 AF253:AF256 AF251 AF240:AF247 AF278:AF316 AF114:AF119 AF37 AF147:AF153 AF209:AF230 AF46 AF121:AF122 AF126 AF128 AF65 AL203:AM207 AF155:AF156 AF192:AF193 AL253:AM256 AL155:AM156 AL57:AM63 AL162:AM190 AL121:AM122 AL112:AM112 AL278:AM316 AF132:AF141 AF14:AF32 AM46 AL86:AM109 AF51:AF63 AL240:AM247 AF86:AF109 AL144:AM153 AL196:AM197 AU14:AV15 AV317:AV319 AV230 AV54 AL14:AM32 AL192:AM193 AL431:AM431 AL320:AM367 BD435:BE450 BD459:BE464 BD452:BE455 BE540 BE520:BE523 BE368:BE373 BE18 BE58:BE59 BE63 BE355:BE358 BE350:BE352 BD51:BE53 BD56:BE56 BD103:BE103 BD105:BE109 BD118:BE119 BD184:BE185 BD243:BE243 BD325:BE326 BE219 BE302 BE401:BE403 BE465 BE517 BE96:BE97 BD151:BE153 BD155:BE156 BE139 BD274:BE276 BD518:BE519 BE86 BD255:BE256 BD382:BE382 BD384:BE385 BD387:BE388 BD395:BE398 BD424:BE425 BD466:BE516 BD541:BE545 BD335:BE336 BD340:BE341 BD349:BE349 BD415:BE415 BD137:BE137 BD142:BE142 BD147:BE147 BD187:BE187 BD190:BE190 BD192:BE193 BD201:BE201 BD203:BE207 BD211:BE211 BD214:BE214 BD228:BE228 BD245:BE245 BD263:BE263 BD265:BE266 BD268:BE272 BD304:BE304 BD359:BE362 BD364:BE367 BD393:BE393 BD405:BE408 BD410:BE412 BD418:BE420 BD457:BE457 BD524:BE539 BD87:BE87 BD93:BE95 BD218:BE218 BE278:BE279 BD280:BE280 BE281:BE282 BD283:BE283 BE284:BE286 BD287:BE288 BE289:BE296 BE300 BE305:BE306 BE314:BE316 BE327:BE328 BE330 BE342:BE345 BE348 BD378:BE380 BE377 BE399 BE413 BE421:BE423 BE431:BE432 BE451 BE456 BE458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001"/>
  <sheetViews>
    <sheetView workbookViewId="0">
      <selection activeCell="A7" sqref="A7"/>
    </sheetView>
  </sheetViews>
  <sheetFormatPr baseColWidth="10" defaultColWidth="14.42578125" defaultRowHeight="15" customHeight="1" x14ac:dyDescent="0.25"/>
  <cols>
    <col min="1" max="1" width="17.42578125" customWidth="1"/>
    <col min="2" max="6" width="11.42578125" customWidth="1"/>
    <col min="7" max="26" width="8.7109375" customWidth="1"/>
  </cols>
  <sheetData>
    <row r="1" spans="1:2" x14ac:dyDescent="0.25">
      <c r="A1" s="391" t="s">
        <v>4084</v>
      </c>
      <c r="B1" s="392"/>
    </row>
    <row r="2" spans="1:2" x14ac:dyDescent="0.25">
      <c r="A2" s="20" t="s">
        <v>4085</v>
      </c>
      <c r="B2" s="21" t="s">
        <v>72</v>
      </c>
    </row>
    <row r="3" spans="1:2" x14ac:dyDescent="0.25">
      <c r="A3" s="20" t="s">
        <v>4086</v>
      </c>
      <c r="B3" s="21" t="s">
        <v>62</v>
      </c>
    </row>
    <row r="4" spans="1:2" x14ac:dyDescent="0.25">
      <c r="A4" s="20" t="s">
        <v>1798</v>
      </c>
      <c r="B4" s="21" t="s">
        <v>117</v>
      </c>
    </row>
    <row r="5" spans="1:2" ht="15" customHeight="1" x14ac:dyDescent="0.25">
      <c r="A5" s="20"/>
      <c r="B5" s="20"/>
    </row>
    <row r="6" spans="1:2" x14ac:dyDescent="0.25">
      <c r="A6" s="391" t="s">
        <v>4087</v>
      </c>
      <c r="B6" s="392"/>
    </row>
    <row r="7" spans="1:2" x14ac:dyDescent="0.25">
      <c r="A7" s="20" t="s">
        <v>4085</v>
      </c>
      <c r="B7" s="21" t="s">
        <v>72</v>
      </c>
    </row>
    <row r="8" spans="1:2" x14ac:dyDescent="0.25">
      <c r="A8" s="20" t="s">
        <v>4086</v>
      </c>
      <c r="B8" s="21" t="s">
        <v>62</v>
      </c>
    </row>
    <row r="9" spans="1:2" x14ac:dyDescent="0.25">
      <c r="A9" s="20" t="s">
        <v>1798</v>
      </c>
      <c r="B9" s="21" t="s">
        <v>117</v>
      </c>
    </row>
    <row r="10" spans="1:2" x14ac:dyDescent="0.25">
      <c r="A10" s="20" t="s">
        <v>4088</v>
      </c>
      <c r="B10" s="21" t="s">
        <v>133</v>
      </c>
    </row>
    <row r="11" spans="1:2" x14ac:dyDescent="0.25">
      <c r="A11" s="20" t="s">
        <v>4089</v>
      </c>
      <c r="B11" s="21" t="s">
        <v>73</v>
      </c>
    </row>
    <row r="12" spans="1:2" ht="15" customHeight="1" x14ac:dyDescent="0.25">
      <c r="A12" s="20"/>
      <c r="B12" s="20"/>
    </row>
    <row r="13" spans="1:2" ht="15" customHeight="1" x14ac:dyDescent="0.25">
      <c r="A13" s="391" t="s">
        <v>46</v>
      </c>
      <c r="B13" s="392"/>
    </row>
    <row r="14" spans="1:2" ht="15" customHeight="1" x14ac:dyDescent="0.25">
      <c r="A14" s="20" t="s">
        <v>4090</v>
      </c>
      <c r="B14" s="21" t="s">
        <v>95</v>
      </c>
    </row>
    <row r="15" spans="1:2" ht="15" customHeight="1" x14ac:dyDescent="0.25">
      <c r="A15" s="20" t="s">
        <v>4091</v>
      </c>
      <c r="B15" s="21" t="s">
        <v>74</v>
      </c>
    </row>
    <row r="16" spans="1:2" ht="15" customHeight="1" x14ac:dyDescent="0.25">
      <c r="A16" s="20" t="s">
        <v>4092</v>
      </c>
      <c r="B16" s="21" t="s">
        <v>75</v>
      </c>
    </row>
    <row r="17" spans="1:2" ht="15" customHeight="1" x14ac:dyDescent="0.25">
      <c r="A17" s="20"/>
      <c r="B17" s="20"/>
    </row>
    <row r="18" spans="1:2" ht="15" customHeight="1" x14ac:dyDescent="0.25">
      <c r="A18" s="391" t="s">
        <v>4093</v>
      </c>
      <c r="B18" s="392"/>
    </row>
    <row r="19" spans="1:2" ht="15" customHeight="1" x14ac:dyDescent="0.25">
      <c r="A19" s="20" t="s">
        <v>4090</v>
      </c>
      <c r="B19" s="22" t="s">
        <v>95</v>
      </c>
    </row>
    <row r="20" spans="1:2" ht="15" customHeight="1" x14ac:dyDescent="0.25">
      <c r="A20" s="20" t="s">
        <v>4091</v>
      </c>
      <c r="B20" s="21" t="s">
        <v>74</v>
      </c>
    </row>
    <row r="21" spans="1:2" ht="15" customHeight="1" x14ac:dyDescent="0.25">
      <c r="A21" s="20" t="s">
        <v>4092</v>
      </c>
      <c r="B21" s="21" t="s">
        <v>75</v>
      </c>
    </row>
    <row r="22" spans="1:2" ht="15.75" customHeight="1" x14ac:dyDescent="0.25"/>
    <row r="23" spans="1:2" ht="15.75" customHeight="1" x14ac:dyDescent="0.25"/>
    <row r="24" spans="1:2" ht="15.75" customHeight="1" x14ac:dyDescent="0.25"/>
    <row r="25" spans="1:2" ht="15.75" customHeight="1" x14ac:dyDescent="0.25"/>
    <row r="26" spans="1:2" ht="15.75" customHeight="1" x14ac:dyDescent="0.25"/>
    <row r="27" spans="1:2" ht="15.75" customHeight="1" x14ac:dyDescent="0.25"/>
    <row r="28" spans="1:2" ht="15.75" customHeight="1" x14ac:dyDescent="0.25"/>
    <row r="29" spans="1:2" ht="15.75" customHeight="1" x14ac:dyDescent="0.25"/>
    <row r="30" spans="1:2" ht="15.75" customHeight="1" x14ac:dyDescent="0.25"/>
    <row r="31" spans="1:2" ht="15.75" customHeight="1" x14ac:dyDescent="0.25"/>
    <row r="32" spans="1: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sheetData>
  <mergeCells count="4">
    <mergeCell ref="A1:B1"/>
    <mergeCell ref="A6:B6"/>
    <mergeCell ref="A13:B13"/>
    <mergeCell ref="A18:B18"/>
  </mergeCells>
  <pageMargins left="0.7" right="0.7" top="0.75" bottom="0.75" header="0" footer="0"/>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C663B1FD4ADBD4A9CF3D0505FB52B3E" ma:contentTypeVersion="14" ma:contentTypeDescription="Crear nuevo documento." ma:contentTypeScope="" ma:versionID="d28ffd0258dc679e229c4b65151d0bff">
  <xsd:schema xmlns:xsd="http://www.w3.org/2001/XMLSchema" xmlns:xs="http://www.w3.org/2001/XMLSchema" xmlns:p="http://schemas.microsoft.com/office/2006/metadata/properties" xmlns:ns2="912ae11a-caba-4a76-8631-a66601dd5819" xmlns:ns3="fdeb778c-5b01-452c-96bb-9610307ef013" targetNamespace="http://schemas.microsoft.com/office/2006/metadata/properties" ma:root="true" ma:fieldsID="88eb6e8f169e421d84add8c5551c72d5" ns2:_="" ns3:_="">
    <xsd:import namespace="912ae11a-caba-4a76-8631-a66601dd5819"/>
    <xsd:import namespace="fdeb778c-5b01-452c-96bb-9610307ef01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Hor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2ae11a-caba-4a76-8631-a66601dd58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6d6e5596-9d43-483d-a1c5-b59222b7b11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Hora" ma:index="20" nillable="true" ma:displayName="Hora" ma:default="[today]" ma:format="DateTime" ma:internalName="Hora">
      <xsd:simpleType>
        <xsd:restriction base="dms:DateTim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eb778c-5b01-452c-96bb-9610307ef01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8f289e2-8fa8-4ea0-a842-b823cf487900}" ma:internalName="TaxCatchAll" ma:showField="CatchAllData" ma:web="fdeb778c-5b01-452c-96bb-9610307ef0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deb778c-5b01-452c-96bb-9610307ef013" xsi:nil="true"/>
    <lcf76f155ced4ddcb4097134ff3c332f xmlns="912ae11a-caba-4a76-8631-a66601dd5819">
      <Terms xmlns="http://schemas.microsoft.com/office/infopath/2007/PartnerControls"/>
    </lcf76f155ced4ddcb4097134ff3c332f>
    <Hora xmlns="912ae11a-caba-4a76-8631-a66601dd5819">2025-08-06T17:53:03+00:00</Hora>
  </documentManagement>
</p:properties>
</file>

<file path=customXml/itemProps1.xml><?xml version="1.0" encoding="utf-8"?>
<ds:datastoreItem xmlns:ds="http://schemas.openxmlformats.org/officeDocument/2006/customXml" ds:itemID="{5F165B48-8EA5-4F37-B10D-F83F39A147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2ae11a-caba-4a76-8631-a66601dd5819"/>
    <ds:schemaRef ds:uri="fdeb778c-5b01-452c-96bb-9610307ef0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A7A46C2-8445-4A24-AFDA-3C277956A1D8}">
  <ds:schemaRefs>
    <ds:schemaRef ds:uri="http://schemas.microsoft.com/sharepoint/v3/contenttype/forms"/>
  </ds:schemaRefs>
</ds:datastoreItem>
</file>

<file path=customXml/itemProps3.xml><?xml version="1.0" encoding="utf-8"?>
<ds:datastoreItem xmlns:ds="http://schemas.openxmlformats.org/officeDocument/2006/customXml" ds:itemID="{DB773FF5-6A6B-4E58-858E-A4D7D4AE3D86}">
  <ds:schemaRefs>
    <ds:schemaRef ds:uri="http://schemas.microsoft.com/office/2006/metadata/properties"/>
    <ds:schemaRef ds:uri="http://schemas.microsoft.com/office/infopath/2007/PartnerControls"/>
    <ds:schemaRef ds:uri="fdeb778c-5b01-452c-96bb-9610307ef013"/>
    <ds:schemaRef ds:uri="912ae11a-caba-4a76-8631-a66601dd581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Hoja2</vt:lpstr>
      <vt:lpstr>seguimiento-PMI</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Esperanza Guerrero Triana</dc:creator>
  <cp:keywords/>
  <dc:description/>
  <cp:lastModifiedBy>Fabio Alexander San Martin Olivero</cp:lastModifiedBy>
  <cp:revision/>
  <dcterms:created xsi:type="dcterms:W3CDTF">2016-06-17T16:46:18Z</dcterms:created>
  <dcterms:modified xsi:type="dcterms:W3CDTF">2026-02-13T16:37:55Z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0x010100AC663B1FD4ADBD4A9CF3D0505FB52B3E</vt:lpwstr>
  </property>
  <property fmtid="{D5CDD505-2E9C-101B-9397-08002B2CF9AE}" pid="3" name="xd_ProgID">
    <vt:lpwstr/>
  </property>
  <property fmtid="{D5CDD505-2E9C-101B-9397-08002B2CF9AE}" pid="4" name="MediaServiceImageTags">
    <vt:lpwstr/>
  </property>
  <property fmtid="{D5CDD505-2E9C-101B-9397-08002B2CF9AE}" pid="5" name="_SourceUrl">
    <vt:lpwstr/>
  </property>
  <property fmtid="{D5CDD505-2E9C-101B-9397-08002B2CF9AE}" pid="6" name="_SharedFileIndex">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xd_Signature">
    <vt:bool>false</vt:bool>
  </property>
</Properties>
</file>