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natalia.cruz\Videos\"/>
    </mc:Choice>
  </mc:AlternateContent>
  <xr:revisionPtr revIDLastSave="0" documentId="13_ncr:1_{9932A6B6-156E-436C-8DE8-1FB4351F2D43}" xr6:coauthVersionLast="36" xr6:coauthVersionMax="47" xr10:uidLastSave="{00000000-0000-0000-0000-000000000000}"/>
  <bookViews>
    <workbookView xWindow="0" yWindow="0" windowWidth="28800" windowHeight="12105" tabRatio="598" firstSheet="3" activeTab="3" xr2:uid="{00000000-000D-0000-FFFF-FFFF00000000}"/>
  </bookViews>
  <sheets>
    <sheet name="Hoja2" sheetId="4" state="hidden" r:id="rId1"/>
    <sheet name="Hoja1" sheetId="3" state="hidden" r:id="rId2"/>
    <sheet name="VALIDACIÓN DE DATOS" sheetId="1" state="hidden" r:id="rId3"/>
    <sheet name="MAPA RIESGO CONSOLIDADO" sheetId="2" r:id="rId4"/>
  </sheets>
  <definedNames>
    <definedName name="_xlnm._FilterDatabase" localSheetId="3" hidden="1">'MAPA RIESGO CONSOLIDADO'!$B$5:$S$528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0" i="2" l="1"/>
  <c r="M177" i="2"/>
  <c r="J369" i="2" l="1"/>
  <c r="C28" i="1"/>
  <c r="M380" i="2" l="1"/>
  <c r="M396" i="2"/>
  <c r="M388" i="2" l="1"/>
  <c r="M408" i="2" l="1"/>
  <c r="M407" i="2"/>
  <c r="J407" i="2"/>
  <c r="M405" i="2" l="1"/>
  <c r="M406" i="2"/>
  <c r="M404" i="2"/>
  <c r="J404" i="2"/>
  <c r="M397" i="2"/>
  <c r="J397" i="2"/>
  <c r="M343" i="2" l="1"/>
  <c r="M342" i="2" l="1"/>
  <c r="M340" i="2"/>
  <c r="M339" i="2"/>
  <c r="M338" i="2"/>
  <c r="M337" i="2"/>
  <c r="M336" i="2"/>
  <c r="M335" i="2"/>
  <c r="M334" i="2"/>
  <c r="M333" i="2"/>
  <c r="M332" i="2"/>
  <c r="M272" i="2" l="1"/>
  <c r="M271" i="2"/>
  <c r="M270" i="2"/>
  <c r="M269" i="2"/>
  <c r="M268" i="2"/>
  <c r="M267" i="2"/>
  <c r="J267" i="2"/>
  <c r="M256" i="2" l="1"/>
  <c r="M257" i="2"/>
  <c r="M258" i="2"/>
  <c r="M259" i="2"/>
  <c r="M260" i="2"/>
  <c r="M261" i="2"/>
  <c r="M262" i="2"/>
  <c r="M263" i="2"/>
  <c r="M264" i="2"/>
  <c r="M265" i="2"/>
  <c r="M266" i="2"/>
  <c r="J261" i="2"/>
  <c r="M375" i="2" l="1"/>
  <c r="M376" i="2"/>
  <c r="M377" i="2"/>
  <c r="M378" i="2"/>
  <c r="M379" i="2"/>
  <c r="M381" i="2"/>
  <c r="M383" i="2"/>
  <c r="M385" i="2"/>
  <c r="M386" i="2"/>
  <c r="M387" i="2"/>
  <c r="M389" i="2"/>
  <c r="M390" i="2"/>
  <c r="M391" i="2"/>
  <c r="M392" i="2"/>
  <c r="M393" i="2"/>
  <c r="M394" i="2"/>
  <c r="M395" i="2"/>
  <c r="M374" i="2"/>
  <c r="M326" i="2"/>
  <c r="M327" i="2"/>
  <c r="M328" i="2"/>
  <c r="M330" i="2"/>
  <c r="M331" i="2"/>
  <c r="M373" i="2"/>
  <c r="M372" i="2"/>
  <c r="M101" i="2" l="1"/>
  <c r="M100" i="2"/>
  <c r="M99" i="2"/>
  <c r="M98" i="2"/>
  <c r="M97" i="2"/>
  <c r="M96" i="2"/>
  <c r="J96" i="2"/>
  <c r="M95" i="2"/>
  <c r="M94" i="2"/>
  <c r="M93" i="2"/>
  <c r="M92" i="2"/>
  <c r="M91" i="2"/>
  <c r="M90" i="2"/>
  <c r="J90" i="2"/>
  <c r="M480" i="2" l="1"/>
  <c r="M481" i="2"/>
  <c r="M482" i="2"/>
  <c r="M483" i="2"/>
  <c r="M484" i="2"/>
  <c r="M485" i="2"/>
  <c r="M486" i="2"/>
  <c r="M487" i="2"/>
  <c r="M488" i="2"/>
  <c r="M489" i="2"/>
  <c r="M490" i="2"/>
  <c r="J479" i="2"/>
  <c r="J485" i="2"/>
  <c r="M304" i="2"/>
  <c r="M303" i="2"/>
  <c r="J303" i="2"/>
  <c r="M66" i="2" l="1"/>
  <c r="M50" i="2"/>
  <c r="M51" i="2"/>
  <c r="M52" i="2"/>
  <c r="M53" i="2"/>
  <c r="M54" i="2"/>
  <c r="M55" i="2"/>
  <c r="M56" i="2"/>
  <c r="M57" i="2"/>
  <c r="M58" i="2"/>
  <c r="M59" i="2"/>
  <c r="M60" i="2"/>
  <c r="M61" i="2"/>
  <c r="M62" i="2"/>
  <c r="M63" i="2"/>
  <c r="M64" i="2"/>
  <c r="M65" i="2"/>
  <c r="M67" i="2"/>
  <c r="M68" i="2"/>
  <c r="M69" i="2"/>
  <c r="M70" i="2"/>
  <c r="M71" i="2"/>
  <c r="J54" i="2"/>
  <c r="J60" i="2"/>
  <c r="J66" i="2"/>
  <c r="J215" i="2" l="1"/>
  <c r="J194" i="2"/>
  <c r="M219" i="2" l="1"/>
  <c r="M220" i="2"/>
  <c r="M26" i="2"/>
  <c r="M27" i="2"/>
  <c r="M28" i="2"/>
  <c r="M29" i="2"/>
  <c r="M19" i="2"/>
  <c r="M20" i="2"/>
  <c r="M21" i="2"/>
  <c r="M22" i="2"/>
  <c r="M23" i="2"/>
  <c r="M13" i="2"/>
  <c r="M14" i="2"/>
  <c r="M15" i="2"/>
  <c r="M16" i="2"/>
  <c r="M17" i="2"/>
  <c r="M80" i="2" l="1"/>
  <c r="M78" i="2"/>
  <c r="M79" i="2"/>
  <c r="M82" i="2"/>
  <c r="M83" i="2"/>
  <c r="J78" i="2"/>
  <c r="M81" i="2"/>
  <c r="M364" i="2"/>
  <c r="M361" i="2"/>
  <c r="M102" i="2"/>
  <c r="J366" i="2"/>
  <c r="J364" i="2"/>
  <c r="J361" i="2"/>
  <c r="J409" i="2"/>
  <c r="M249" i="2" l="1"/>
  <c r="J6" i="2"/>
  <c r="M291" i="2" l="1"/>
  <c r="J279" i="2"/>
  <c r="J285" i="2"/>
  <c r="J291" i="2"/>
  <c r="M273" i="2"/>
  <c r="J273" i="2"/>
  <c r="J102" i="2"/>
  <c r="J255" i="2" l="1"/>
  <c r="M250" i="2" l="1"/>
  <c r="M251" i="2"/>
  <c r="M252" i="2"/>
  <c r="M253" i="2"/>
  <c r="M254" i="2"/>
  <c r="M255" i="2"/>
  <c r="M247" i="2"/>
  <c r="M248" i="2"/>
  <c r="J249" i="2"/>
  <c r="M236" i="2"/>
  <c r="M235" i="2"/>
  <c r="M233" i="2"/>
  <c r="M230" i="2"/>
  <c r="M228" i="2"/>
  <c r="M227" i="2"/>
  <c r="M225" i="2"/>
  <c r="M226" i="2"/>
  <c r="M229" i="2"/>
  <c r="M231" i="2"/>
  <c r="M232" i="2"/>
  <c r="M234" i="2"/>
  <c r="M237" i="2"/>
  <c r="M238" i="2"/>
  <c r="M239" i="2"/>
  <c r="M240" i="2"/>
  <c r="M241" i="2"/>
  <c r="M242" i="2"/>
  <c r="M243" i="2"/>
  <c r="M244" i="2"/>
  <c r="M245" i="2"/>
  <c r="M246" i="2"/>
  <c r="J231" i="2"/>
  <c r="J237" i="2"/>
  <c r="J243" i="2"/>
  <c r="J225" i="2" l="1"/>
  <c r="J221" i="2"/>
  <c r="M474" i="2"/>
  <c r="M475" i="2"/>
  <c r="M476" i="2"/>
  <c r="M477" i="2"/>
  <c r="M478" i="2"/>
  <c r="M217" i="2"/>
  <c r="M218" i="2"/>
  <c r="M49" i="2" l="1"/>
  <c r="J48" i="2"/>
  <c r="M47" i="2"/>
  <c r="M48" i="2"/>
  <c r="M40" i="2" l="1"/>
  <c r="M41" i="2"/>
  <c r="M42" i="2"/>
  <c r="M43" i="2"/>
  <c r="J42" i="2"/>
  <c r="M36" i="2"/>
  <c r="M37" i="2"/>
  <c r="M38" i="2"/>
  <c r="J36" i="2"/>
  <c r="J108" i="2" l="1"/>
  <c r="M12" i="2" l="1"/>
  <c r="J12" i="2" l="1"/>
  <c r="M7" i="2"/>
  <c r="M6" i="2"/>
  <c r="M8" i="2"/>
  <c r="J393" i="2" l="1"/>
  <c r="J389" i="2"/>
  <c r="J385" i="2"/>
  <c r="M398" i="2" l="1"/>
  <c r="J398" i="2"/>
  <c r="J395" i="2"/>
  <c r="M414" i="2" l="1"/>
  <c r="M415" i="2"/>
  <c r="M413" i="2"/>
  <c r="J413" i="2"/>
  <c r="J399" i="2"/>
  <c r="M411" i="2"/>
  <c r="M409" i="2"/>
  <c r="J411" i="2"/>
  <c r="M402" i="2"/>
  <c r="M403" i="2"/>
  <c r="J402" i="2" l="1"/>
  <c r="M400" i="2"/>
  <c r="M401" i="2"/>
  <c r="M399" i="2"/>
  <c r="M503" i="2" l="1"/>
  <c r="J503" i="2"/>
  <c r="M497" i="2"/>
  <c r="M491" i="2"/>
  <c r="J491" i="2" l="1"/>
  <c r="M479" i="2"/>
  <c r="M473" i="2" l="1"/>
  <c r="J473" i="2"/>
  <c r="J461" i="2"/>
  <c r="M461" i="2"/>
  <c r="M462" i="2"/>
  <c r="M463" i="2"/>
  <c r="M464" i="2"/>
  <c r="M465" i="2"/>
  <c r="M466" i="2"/>
  <c r="M206" i="2" l="1"/>
  <c r="M207" i="2"/>
  <c r="J206" i="2"/>
  <c r="J391" i="2" l="1"/>
  <c r="J497" i="2" l="1"/>
  <c r="M507" i="2" l="1"/>
  <c r="M508" i="2"/>
  <c r="M506" i="2"/>
  <c r="M505" i="2"/>
  <c r="M504" i="2"/>
  <c r="M457" i="2" l="1"/>
  <c r="M455" i="2"/>
  <c r="J455" i="2"/>
  <c r="M459" i="2"/>
  <c r="M458" i="2"/>
  <c r="M447" i="2"/>
  <c r="M446" i="2"/>
  <c r="M456" i="2"/>
  <c r="M460" i="2"/>
  <c r="M448" i="2"/>
  <c r="J446" i="2"/>
  <c r="M429" i="2" l="1"/>
  <c r="M433" i="2"/>
  <c r="M439" i="2"/>
  <c r="M434" i="2"/>
  <c r="M430" i="2"/>
  <c r="M437" i="2"/>
  <c r="M438" i="2"/>
  <c r="M436" i="2"/>
  <c r="M435" i="2"/>
  <c r="M432" i="2"/>
  <c r="M431" i="2"/>
  <c r="J429" i="2"/>
  <c r="J18" i="2"/>
  <c r="M285" i="2"/>
  <c r="M108" i="2" l="1"/>
  <c r="M279" i="2"/>
  <c r="M35" i="2"/>
  <c r="M33" i="2"/>
  <c r="M34" i="2"/>
  <c r="M10" i="2"/>
  <c r="M11" i="2"/>
  <c r="M9" i="2"/>
  <c r="M205" i="2"/>
  <c r="M202" i="2"/>
  <c r="M203" i="2"/>
  <c r="M204" i="2"/>
  <c r="J24" i="2"/>
  <c r="J126" i="2"/>
  <c r="M89" i="2"/>
  <c r="M86" i="2"/>
  <c r="M84" i="2"/>
  <c r="M73" i="2"/>
  <c r="J72" i="2"/>
  <c r="J30" i="2"/>
  <c r="M24" i="2"/>
  <c r="M176" i="2"/>
  <c r="M131" i="2"/>
  <c r="M129" i="2"/>
  <c r="M126" i="2"/>
  <c r="M88" i="2"/>
  <c r="M85" i="2"/>
  <c r="J84" i="2"/>
  <c r="M74" i="2"/>
  <c r="M30" i="2"/>
  <c r="M18" i="2"/>
  <c r="M130" i="2"/>
  <c r="M75" i="2"/>
  <c r="M72" i="2"/>
  <c r="M25" i="2"/>
  <c r="M128" i="2"/>
  <c r="M76" i="2"/>
  <c r="M32" i="2"/>
  <c r="M87" i="2"/>
  <c r="M77" i="2"/>
  <c r="M31" i="2"/>
  <c r="M127" i="2"/>
  <c r="J188" i="2"/>
  <c r="M172" i="2"/>
  <c r="J171" i="2"/>
  <c r="M163" i="2"/>
  <c r="M160" i="2"/>
  <c r="M191" i="2"/>
  <c r="M188" i="2"/>
  <c r="M192" i="2"/>
  <c r="M189" i="2"/>
  <c r="M193" i="2"/>
  <c r="M190" i="2"/>
  <c r="J159" i="2"/>
  <c r="M161" i="2"/>
  <c r="M174" i="2"/>
  <c r="M171" i="2"/>
  <c r="M175" i="2"/>
  <c r="M159" i="2"/>
  <c r="M162" i="2"/>
  <c r="M173" i="2"/>
  <c r="M164" i="2"/>
  <c r="J200" i="2" l="1"/>
  <c r="J132" i="2" l="1"/>
  <c r="M134" i="2"/>
  <c r="M135" i="2"/>
  <c r="M221" i="2"/>
  <c r="M215" i="2"/>
  <c r="M150" i="2"/>
  <c r="M152" i="2"/>
  <c r="M158" i="2"/>
  <c r="M151" i="2"/>
  <c r="M132" i="2"/>
  <c r="M136" i="2"/>
  <c r="M149" i="2"/>
  <c r="M137" i="2"/>
  <c r="M133" i="2"/>
  <c r="M201" i="2" l="1"/>
  <c r="M216" i="2"/>
  <c r="M222" i="2"/>
  <c r="M224" i="2" l="1"/>
  <c r="M223" i="2"/>
  <c r="C25" i="1" l="1"/>
  <c r="C21" i="1" l="1"/>
</calcChain>
</file>

<file path=xl/sharedStrings.xml><?xml version="1.0" encoding="utf-8"?>
<sst xmlns="http://schemas.openxmlformats.org/spreadsheetml/2006/main" count="3320" uniqueCount="1264">
  <si>
    <t>PROCESOS</t>
  </si>
  <si>
    <t>N° RIESGOS</t>
  </si>
  <si>
    <t>Gestión para la Protección de los Derechos</t>
  </si>
  <si>
    <t>Gestión Política y Gobierno</t>
  </si>
  <si>
    <t>Seguimiento y Evaluación a la Gestión</t>
  </si>
  <si>
    <t>Gestión de Asuntos Disciplinarios</t>
  </si>
  <si>
    <t>Gestión de Bienes y Servicios</t>
  </si>
  <si>
    <t>Gestión Tecnológica</t>
  </si>
  <si>
    <t>Gestión de Talento Humano</t>
  </si>
  <si>
    <t>Gestión Documental y Archivo</t>
  </si>
  <si>
    <t>Gestión Financiera</t>
  </si>
  <si>
    <t>Gestión Jurídica</t>
  </si>
  <si>
    <t>Planeación Direccionamiento Estratégico y Comunicaciones</t>
  </si>
  <si>
    <t>Gestión del Conocimiento e Innovación</t>
  </si>
  <si>
    <t>Gestión Administrativa</t>
  </si>
  <si>
    <t>Servicio al Ciudadano</t>
  </si>
  <si>
    <t>FÓRMULA</t>
  </si>
  <si>
    <t>PROCESO</t>
  </si>
  <si>
    <t>PLANEACIÓN, DIRECCIONAMIENTO ESTRATÉGICO Y COMUNICACIONES</t>
  </si>
  <si>
    <t>VERSIÓN</t>
  </si>
  <si>
    <t>04</t>
  </si>
  <si>
    <t>Código: SI.P.5.F.1</t>
  </si>
  <si>
    <t>PÁGINA</t>
  </si>
  <si>
    <t xml:space="preserve">1 de 1 </t>
  </si>
  <si>
    <t>Versión: 2</t>
  </si>
  <si>
    <t>FORMATO</t>
  </si>
  <si>
    <t>VIGENTE DESDE</t>
  </si>
  <si>
    <t xml:space="preserve">vigente desde:17/12/2018
</t>
  </si>
  <si>
    <t>LISTA</t>
  </si>
  <si>
    <t>Proceso</t>
  </si>
  <si>
    <t>N° CLAVE</t>
  </si>
  <si>
    <t>N°</t>
  </si>
  <si>
    <t>Riesgo</t>
  </si>
  <si>
    <t>Clasificación</t>
  </si>
  <si>
    <t>Causas</t>
  </si>
  <si>
    <t>Probabilidad</t>
  </si>
  <si>
    <t>Impacto</t>
  </si>
  <si>
    <t>Riesgo inherente</t>
  </si>
  <si>
    <t>Riesgo residual</t>
  </si>
  <si>
    <t>Opción de manejo</t>
  </si>
  <si>
    <t>Actividad de control</t>
  </si>
  <si>
    <t>Soporte</t>
  </si>
  <si>
    <t>Responsable</t>
  </si>
  <si>
    <t>Tiempo</t>
  </si>
  <si>
    <t>Indicador</t>
  </si>
  <si>
    <t>Planeación, Direccionamiento estratégico y Comunicaciones</t>
  </si>
  <si>
    <t xml:space="preserve">Posibilidad de afectación reputacional, por solicitudes y requerimientos por parte de usuarios internos y/o externos, sobre ajustes y correcciones de la información registrada, debido a las inconsistencias e imprecisiones en el registro de información en las herramientas informáticas dispuestas por el Ministerio del Interior y el Departamento Nacional de Planeación (DNP).
</t>
  </si>
  <si>
    <t>Gestión</t>
  </si>
  <si>
    <t>Inconsistencia e imprecisión en el registro de información en las herramientas informáticas dispuestas por el Ministerio del Interior y el Departamento Nacional de Planeación (DNP).</t>
  </si>
  <si>
    <t>Media</t>
  </si>
  <si>
    <t>Menor</t>
  </si>
  <si>
    <t>Baja</t>
  </si>
  <si>
    <t>El Coordinador del Grupo de Programación y Gestión Presupuestal, principalmente en el primer trimestre, promueve el uso efectivo de las herramientas informaticas dispuestas para la gestión de programas misionales de funcionamiento y proyectos de inversión; con el fin de garantizar la calidad de la información registrada. Se evidencia mediante correo electronico y/o lista de asistencia.</t>
  </si>
  <si>
    <t>Correo electronico y/o lista de asistencia.</t>
  </si>
  <si>
    <t>Oficina Asesora de Planeación 
Coordinador del Grupo de Programación y Gestión Presupuestal</t>
  </si>
  <si>
    <t>Cada vez que se considere necesario</t>
  </si>
  <si>
    <t>Actividades realizadas / Actividades programadas</t>
  </si>
  <si>
    <t>Reducir (mitigar)</t>
  </si>
  <si>
    <t>El coordinador y Servidores Públicos del Grupo de Programación y Gestión Presupuestal, mensualmente, solicitan y revisan el registro de la información, en las herramientas informaticas dispuestas para la gestión de programas misionales de funcionamiento y proyectos de inversión, verificando que se realice de manera oportuna y cumpla con los requisitos establecidos y en caso de ser necesario se solicitaran los ajustes correspondientes. Se evidencia mediante archivo formato excel.</t>
  </si>
  <si>
    <t xml:space="preserve">Archivo formato Excel de seguimiento a la información registrada por  las dependencias </t>
  </si>
  <si>
    <t>Oficina Asesora de Planeación 
Coordinador y Servidores Públicos del Grupo de Programación y Gestión Presupuestal</t>
  </si>
  <si>
    <t>Mensual</t>
  </si>
  <si>
    <t>Seguimientos realizados / Seguimientos programados</t>
  </si>
  <si>
    <t>Posibilidad de afectación reputacional, por la presentación de requerimientos y observaciones,  debido a la viabilización de programas misionales de funcionamiento y proyectos de inversión que no se ajustan a los requisitos legales y administrativos establecidos.</t>
  </si>
  <si>
    <t>Viabilización  programas misionales de funcionamiento y proyectos de inversión que no se ajustan a los requisitos legales y administrativos establecidos.</t>
  </si>
  <si>
    <t>Moderado</t>
  </si>
  <si>
    <t>El coordinador y Servidores Públicos del Grupo de Programación y Gestión Presupuestal, al inicio de la vigencia fiscal de confomridad con el decreto de liquidación, expiden las viabilidades de los programas misionales de funcionamiento y de los proyecto de inversión; revisan y verifican que cumplan con las condiciones técnicas y requisitos previstos para su adecuada ejecución en la vigencia y en caso de ser necesario se solicitan los ajustes correspondientes. Se evidencia mediante memorando.</t>
  </si>
  <si>
    <t xml:space="preserve">Memorando de Respuesta a solicitud de Viabilidad </t>
  </si>
  <si>
    <t xml:space="preserve">Cada vez que las dependencias lo soliciten </t>
  </si>
  <si>
    <t xml:space="preserve">Viabilidades respondidas  / Viabilidades solicitadas </t>
  </si>
  <si>
    <t>Posibilidad de afectación económica y reputacional por la programación del presupuesto sin tener en cuenta las condiciones y requisitos previstos, debido a  la baja participación y conocimiento con relación a la programación y gestión presupuestal de las instancias interesadas</t>
  </si>
  <si>
    <t>Baja participación y conocimiento con relación a la programación y gestión presupuestal de las instancias interesadas.</t>
  </si>
  <si>
    <t>Muy Baja</t>
  </si>
  <si>
    <t xml:space="preserve">El Coordinador del Grupo de Programación y Gestión Presupuestal y el Jefe de la OAP, comunican y orientan a las dependencias para la elaboración del anteproyecto de presupuesto de cada vigencia fiscal, con el propósito de presentarlo oportunamente ante el Ministerio de Hacienda y Credito Público, con el fin de asegurar los recursos necesarios para atender la misión y gestión institucional y en caso de ser necesario se solicitan los ajustes correspondientes. Se evidencia mediante memorando. </t>
  </si>
  <si>
    <t>Memorando de solicitud de Anteproyecto</t>
  </si>
  <si>
    <t>Oficina Asesora de Planeación 
Coordinador (a) Grupo de Programación y Gestión Presupuestal</t>
  </si>
  <si>
    <t>Una vez al año</t>
  </si>
  <si>
    <t>Documento de anteproyecto de presupuesto consolidado, enviado al Ministerio de Hacienda y Crédito Público</t>
  </si>
  <si>
    <t>Posibilidad de afectación reputacional por incumplimiento en la publicación de los informes de seguimiento del Plan Estrategico Institucional y de Acción, debido a la inoportunidad en el reporte de la información por parte de las dependencias para el seguimiento.</t>
  </si>
  <si>
    <t xml:space="preserve">Inoportunidad en el reporte de la información por parte de las dependencias para el seguimiento.
</t>
  </si>
  <si>
    <t>Mayor</t>
  </si>
  <si>
    <t xml:space="preserve">Los funcionarios y/o contratistas del Grupo de Planes, Programas y Proyectos, solicitan el reporte de seguimiento trimestral del Plan Estratégico Institucional y de Acción, a través de la proyección de correo electrónico dirigido a los responsables de los temas de planeación de las dependencias, en el cual se hacen requerimientos iniciales frente a los reportes cualitativos y cuantitativos. En caso de que se evidencie incumplimiento en el envío de la información, se proyectará un segundo correo reiterando el cumplimiento de las directrices establecidas. La evidencia se encuentra en correos electrónicos o memorando </t>
  </si>
  <si>
    <t>Correos electrónicos</t>
  </si>
  <si>
    <t>Oficina Asesora de Planeación 
Profesionales Grupo de Planes, Programas y Proyectos</t>
  </si>
  <si>
    <t>Trimestralmente</t>
  </si>
  <si>
    <t> </t>
  </si>
  <si>
    <t>Los funcionarios y/o contratistas del Grupo de Planes, Programas y Proyectos acompañan y orientan técnicamente mediante mesas de trabajo virtuales o presenciales, así como a través de la remisión de correos electrónicos con las observaciones a los reportes de seguimiento de Plan de Acción, con el fin de que se realice un correcto reporte. La evidencia se encuentra en correos electrónicos y/o listados de asistencia.</t>
  </si>
  <si>
    <t>Correos electrónicos y/o listados de asistencia</t>
  </si>
  <si>
    <t>Número de Planes Estratégicos Institucionales y de Acción publicados/Número de Planes Estratégicos Institucionales y de Acción revisados</t>
  </si>
  <si>
    <t>Posibilidad de afectación reputacional por inadecuada orientación para la formulación de los indicadores asociados al Plan Estrategico Institucional y de Acción, debido a un insuficiente conocimiento para la formulación de indicadores.</t>
  </si>
  <si>
    <t>Insuficiente conocimiento para la formulación de indicadores</t>
  </si>
  <si>
    <t>El Grupo de Planes, Programas y Proyectos, gestionará capacitación para los funcionarios y contratistas del grupo en cuanto a la formulación y análisis de indicadores. La evidencia se encuentra en listados de asistencia.</t>
  </si>
  <si>
    <t>Listados de asistencia</t>
  </si>
  <si>
    <t>Oficina Asesora de Planeación
Profesionales Grupo de Planes, Programas y Proyectos</t>
  </si>
  <si>
    <t>Anualmente</t>
  </si>
  <si>
    <t>Los funcionarios y/o contratistas del Grupo de Planes, Programas y Proyectos acompañan y orientan técnicamente  a los enlaces de las dependencias mediante mesas de trabajo virtuales o presenciales, así como a través de la remisión de correos electrónicos respecto a la adecuada formulación y/o actualización de los indicadores asociados al Plan Estratégico Institucional y de Acción. La evidencia se encuentra en correos electrónicos y/o listados de asistencia.</t>
  </si>
  <si>
    <t xml:space="preserve">Los funcionarios y/o contratistas  del Grupo de Planes, Programas y Proyectos, capacitarán en el último trimestre del año a las áreas sobre la formulación del plan estratégico institucional y de acción y sus indicadores . En caso de que se presenten dificultades en la formulación de los planes se realizan acompañamientos a las áreas. Como evidencia se dejan listas de asistencia y/o correos electrónicos. </t>
  </si>
  <si>
    <t xml:space="preserve">Último trimestre del año </t>
  </si>
  <si>
    <t>Número de capacitaciones realizadas/Número de capacitaciones Programadas</t>
  </si>
  <si>
    <t xml:space="preserve">Posibilidad de afectación reputacional por el incumplimiento del Manual manejo de la información documentada, debido a la falta de compromiso y responsabilidad por parte de las dependencias en el proceso de revisión de la documentación del Sistema Integrado de Gestión Institucional (SIGI)
</t>
  </si>
  <si>
    <t>Falta de compromiso y responsabilidad por parte de las dependencias en el proceso de revisión de la documentación del Sistema Integrado de Gestión Institucional (SIGI)</t>
  </si>
  <si>
    <t>El Jefe de la Oficina Asesora de Planeación (OAP), solicita anualmente a través de memorando a las dependencias el envío de la revisión documental y el registro formal mediante un acta o lista de asistentes, conforme a lo establecido en el Manual Manejo de la Información Documentada. Como evidencia se conserva el memorando de solicitud, el acta o lista de asistentes enviadas por las dependencias.</t>
  </si>
  <si>
    <t xml:space="preserve">Memorando de la solicitud, el acta o listas de asistentes enviadas por las dependencias </t>
  </si>
  <si>
    <t>Oficina Asesora de Planeación 
Coordinador del Grupo de Mejoramiento Continuo y Equipo SIGI</t>
  </si>
  <si>
    <t xml:space="preserve">Anual </t>
  </si>
  <si>
    <t xml:space="preserve">El coordinador del Grupo de Mejoramiento Continuo (GMC) y el equipo SIGI, realiza sensibilizaciones con frecuencia semestral a los enlaces designados por las dependencias, acerca del Sistema Integrado de Gestión Institucional (SIGI). Como evidencia se conservan piezas gráficas, listas de asistentes y presentaciones.  </t>
  </si>
  <si>
    <t xml:space="preserve">Piezas gráficas, listas de asistentes y presentaciones </t>
  </si>
  <si>
    <t>Semestral</t>
  </si>
  <si>
    <t>Aceptar</t>
  </si>
  <si>
    <t>El coordinador del Grupo de Mejoramiento Continuo (GMC) y el equipo SIGI, realiza asesoria a los enlaces designados por las dependencias, para la revisión de los documentos del SIGI cada vez que se requiera, y se documentan listas de asistentes. Como evidencia se conservan las Listas de Asistentes.</t>
  </si>
  <si>
    <t xml:space="preserve">Listas de Asistentes </t>
  </si>
  <si>
    <t>Cada vez que se requiera</t>
  </si>
  <si>
    <t>Número de actas o lista de asistentes allegadas por las dependencias.
Nota: Este indicador se calcula anualmente, en el reporte del último cuatrimestre, el cual debe corresponder a la totalidad de las dependencias (22)</t>
  </si>
  <si>
    <t>Posibilidad de afectación reputacional por el incumplimiento a lo establecido en la Política de Administración de Riesgos en lo que refiere al reporte de la materialización de riesgos, debido a la falta de compromiso en la apropiación con los lineamientos establecidos para la Administración del Riesgo.</t>
  </si>
  <si>
    <t>Falta de compromiso en la apropiación con los lineamientos establecidos para la Administración del Riesgo.</t>
  </si>
  <si>
    <t>El coordinador del Grupo de Mejoramiento Continuo (GMC) y el equipo SIGI, sensibiliza a los enlaces designados por las dependencias con frecuencia semestral, acerca de la importancia de reportar la materialización de riesgos en el formato "Base histórica de eventos". Como evidencia se conservan piezas gráficas, listas de asistente o presentaciones.</t>
  </si>
  <si>
    <t>Piezas gráficas, listas de asistente o presentaciones.</t>
  </si>
  <si>
    <t>Oficina Asesora de Planeación
Coordinador del Grupo de Mejoramiento Continuo (GMC) y el equipo SIGI</t>
  </si>
  <si>
    <t xml:space="preserve">Semestral </t>
  </si>
  <si>
    <t>El coordinador del Grupo de Mejoramiento Continuo y el equipo SIGI, solicita a las dependencias el reporte en el formato "base historica de eventos" cuando algun riesgo se materialice en estas. Como evidencia se deja memorandos, piezas gráficas, listas de asistentes o correos electronicos.</t>
  </si>
  <si>
    <t>Piezas gráficas, listas de asistentes o correos electronicos.</t>
  </si>
  <si>
    <t>Número de riesgos reportados en la base historica de eventos / Número de riesgos materializados</t>
  </si>
  <si>
    <t>Posibilidad de afectación económica y reputacional por omisiones jurídicas y administrativas, debido a la falta de planeación en el reparto de las PQRSD a los funcionarios o contratistas en las dependencias, para la atención dentro de los términos de Ley.</t>
  </si>
  <si>
    <t>Falta de planeación en el reparto de las PQRSD a los funcionarios o contratistas en las dependencias, para la atención dentro de los términos de Ley.</t>
  </si>
  <si>
    <t>Leve</t>
  </si>
  <si>
    <t>El funcionario y/o contratista delegado, realizará seguimiento semanal a las PQRSD que se alleguen o se recepcionen a la Oficina Asesora de Planeación, a través de Control Doc y Correo Institucional; como evidencia será una matriz de Excel en la carpeta compartida de la Oficina</t>
  </si>
  <si>
    <t xml:space="preserve">
Matriz Excel Seguimiento PQRSD</t>
  </si>
  <si>
    <t>Oficina Asesora de Planeación
Funcionario y/o contratista delegado</t>
  </si>
  <si>
    <t>Semanal</t>
  </si>
  <si>
    <t xml:space="preserve">El funcionario y/o contratista delegado, designará las PQRSD a los funcionarios o contratistas en el marco de su competencia, a través de los diferentes medios, para atender de manera inmediata y evitar reclamaciones jurídicas o administrativas; como evidencia será una matriz de Excel que incorpora datos como ID entrada, objeto de petición, fecha de radicación y de respuesta al peticionario, ubicado en la carpeta compartida OAP. </t>
  </si>
  <si>
    <t xml:space="preserve">Matriz Excel Seguimiento PQRSD ID entrada, objeto de petición, fecha de redicación y de respuesta al peticionario, ubicado en la carpeta compartida OAP. </t>
  </si>
  <si>
    <t>Número de PQRSD trámitadas/ número de PQRSD recibidas</t>
  </si>
  <si>
    <t>Posibilidad de afectación reputacional por incumplimiento en las obligaciones generales del contrato debido a falta de exigencia por parte del supervisor frente a la obligación de publicar los informes de ejecución del contrato en la plataforma SECOP II</t>
  </si>
  <si>
    <t>Falta de exigencia por parte del supervisor frente a la obligación de publicar los informes de ejecución del contrato en la plataforma SECOP II</t>
  </si>
  <si>
    <t>El funcionario o contratista encargado del trámite de las cuentas de cobro de la Oficina Asesora de Planeación, revisa el cumplimiento del criterio del Ítem: "Pantallazo de cargue SECOP II" , mediante una "matriz de criterios de revisión para aprobación de la cuenta". 
Como evidencia queda la "matriz de criterios de revisión para aprobación de la cuenta"</t>
  </si>
  <si>
    <t>Matriz de criterios de revisión para aprobación de la cuenta</t>
  </si>
  <si>
    <t>Oficina Asesora de Planeación 
Funcionario y/o contratista delegado</t>
  </si>
  <si>
    <t xml:space="preserve">A demanda </t>
  </si>
  <si>
    <t>Número de cuentas cobro devueltas por falta de informe en SECOP/ número de cuentas recibidas</t>
  </si>
  <si>
    <t>Posibilidad de afectación reputacional por inadecuado manejo de las herramientas de gestión documental y archivo, debido al desconocimiento en los instrumentos archivísticos por parte del personal de la OAP.</t>
  </si>
  <si>
    <t>Desconocimiento en los instrumentos archivísticos por parte del personal de la OAP.</t>
  </si>
  <si>
    <t>El funcionario o contratista verifica los documentos que reposan en las carpetas del archivo de la OAP, de manera semanal; cuyo avance lo registrará en matriz excel "matriz Formato único de Inventario Documental".  Como evidencia queda el archivo "FUID 2018"</t>
  </si>
  <si>
    <t>FUID 2018</t>
  </si>
  <si>
    <t>Número de carpetas verificadas / Número total de carpetas *100</t>
  </si>
  <si>
    <t>El funcionario o contratista realiza la marcación y rotulación de las cajas del archivo físico de la OAP,de manera semanal; cuyo avance lo registrará en matriz excel "Formato único de Inventario Documental". Como evidencia queda el archivo "FUID 2018""</t>
  </si>
  <si>
    <t>Número de cajas marcadas y rotuladas / Total de cajas por marcar y rotular *100</t>
  </si>
  <si>
    <t>El Jefe de la Oficina Asesora de Planeación solicita a los Coordinadores y Líderes de Equipos de la OAP, la realización de la depuración de las carpetas compartidas ubicadas en: \\mintsrv-11x (192.168.18.166) para reducir la carga en los servidores dejando la trazabilidad de la información que es depurada la cual debe quedar almacenada en los discos de los equipos de la OAP. Como evidencia queda el reporte de correo electrónicos de las coordinadoras de grupo al correo del Jefe de la OAP</t>
  </si>
  <si>
    <t xml:space="preserve">Posibilidad de afectación reputacional por falta de seguimiento en la actualización del normograma, debido a la dificultad por cambios constantes en la normatividad </t>
  </si>
  <si>
    <t xml:space="preserve">Dificultad por cambios constantes en la normatividad </t>
  </si>
  <si>
    <t xml:space="preserve">El funcionario o contratista delegado, actualiza el contenido del normograma cada tres meses, teniendo en cuenta la existencia o no, de la nueva normativa aplicable a la Oficina Asesora de Planeación del Ministerio del Interior, mediante archivo excel "Normograma OAP".  Como evidencia queda el normograma de la Oficina Asesora de Planeación </t>
  </si>
  <si>
    <t>Normograma OAP</t>
  </si>
  <si>
    <t>Trimestral</t>
  </si>
  <si>
    <t>Número de actualizaciones realizadas al normograma de la OAP</t>
  </si>
  <si>
    <t>Posibilidad de afectación reputacional por la inadecuada viabilización de proyectos de cooperación internacional por parte de las áreas misionales debido a desconocimiento de la metodología para la estructuración y formulación de proyectos de cooperación internacional</t>
  </si>
  <si>
    <t>Desconocimiento de la metodología para la estructuración y formulación de proyectos de cooperación internacional.</t>
  </si>
  <si>
    <t>Muy baja</t>
  </si>
  <si>
    <t>moderado</t>
  </si>
  <si>
    <t>El Coordinador del Grupo de Coordinación del Gabinete del Ministerio del Interior viabiliza, cada vez que se requiera, los proyectos de cooperación internacional, previa revisión de los documentos asociados por parte del profesional designado. En caso de no ser viabilizado se devuelve al área solicitante.
Evidencia: Correo Electrónico de viabilización o documento que se requiera de acuerdo con el cooperante o solicitante</t>
  </si>
  <si>
    <t>Correo Electrónico de viabilización o documento que se requiera de acuerdo con el cooperante o solicitante</t>
  </si>
  <si>
    <t>Grupo de Coordinación de Gabinete del Ministerio del Interior 
Coordinador Grupo de Coordinacion del Gabinete del Ministerio del Interior</t>
  </si>
  <si>
    <t>No. De viabilizaciones</t>
  </si>
  <si>
    <t>El Enlace del Grupo de Coordinación del Gabinete del Ministerio del Interior, cada vez que se requiera, socializa a las áreas misionales, la metodología para la formulación de proyectos de cooperación. En el caso de no ser suficiente, se solicita al cooperante socialización de la metodología especifica.
Evidencia: Listado de Asistentes.</t>
  </si>
  <si>
    <t>Listado de Asistentes.</t>
  </si>
  <si>
    <t>Grupo de Coordinación de Gabinete del Ministerio del Interior 
Enlace Grupo de Coordinacion del Gabinete del Ministerio del Interior</t>
  </si>
  <si>
    <t>Posibilidad de afectación reputacional por la insatisfacción y desconocimiento de la gestión realizada por la Entidad, por parte de los grupos de valor, debido a la falta de planeación e incumplimiento del cronograma de actividades establecidas para las comunicaciones internas y externas del Ministerio.</t>
  </si>
  <si>
    <t>Falta de planeación e incumplimiento del cronograma de actividades establecidas para las comunicaciones internas y externas del Ministerio.</t>
  </si>
  <si>
    <t>El responsable de Comunicaciones actualiza el Plan de Comunicaciones anualmente, con el propósito de fijar las metas del año, su elaboración se hace de manera participativa considerando la información de cada una de las areas misionales y de apoyo de la entidad así como las prioridades del despacho. Luego de su elaboración es publicado y socializado a través de los diferentes medios de comunicación de la entidad. En caso de omitir actividades dentro del plan se debe realizar una mesa de trabajo con el fin de ajustar las mismas dentro del plan de comunicaciones dejando evidencia escrita.  Como evidencia se dejan: Documentos revisados.</t>
  </si>
  <si>
    <t>Documentos</t>
  </si>
  <si>
    <t>Oficina de Información Pública del Interior
Jefe Oficina de Información Publica del Interior/ Coordinador Grupo de Comunicaciones</t>
  </si>
  <si>
    <t>Anual</t>
  </si>
  <si>
    <t xml:space="preserve">El Jefe de la Oficina de Información Pública y el personal del Grupo de Comunicaciones mensualmente reporta las fallas o imprevistos dentro de las actividades realizadas, con el propósito de prevenir y salvaguardar el personal y sus equipos de trabajo, mediante el análisis de la situación política y de orden público en las regiones (manuales de protección de equipos, análisis logístico, análisis de regiones, análisis de desplazamientos, análisis de seguridad  y salud ocupacional, etc.). En caso de no cumplir con los cubrimientos programados debido a los imprevistos, se reprogramará la actividad planteada y se reportará la novedad. Como evidencia se dejan: memorando, acta o mesas de trabajo. </t>
  </si>
  <si>
    <t>Informes, actas, correos</t>
  </si>
  <si>
    <t>Posibilidad de afectación reputacional por la deficiencia en la divulgación de información emitida en medios de comunicación de la Entidad debido a la falta de coordinación y articulación con las áreas de la entidad sobre la divulgación de la gestión del Ministerio del Interior</t>
  </si>
  <si>
    <t>Falta de coordinación y articulación con las áreas de la entidad sobre la divulgación de la gestión del Ministerio del Interior.</t>
  </si>
  <si>
    <t>El responsable de Comunicaciones mensualmente evalúa la política editorial, con el fin de que las áreas misionales y de apoyo de la entidad conozcan y pongan en práctica los procedimientos de comunicación institucional, en caso de que no se aplique la política se deberán realizar jornadas de capacitación para que se conozcan los lineamientos de la política. Como evidencia se dejan: actas y listas de asistencia.</t>
  </si>
  <si>
    <t>Oficina de Información Pública del Interior
Jefe Oficina de Información Publica del Interior / Coordinador Grupo de Comunicaciones</t>
  </si>
  <si>
    <t>El Grupo de Comunicaciones revisa y actualiza anualmente los manuales, políticas y plan de comunicaciones para la realización de las actividades de comunicaciones en las áreas misionales. En caso de encontrar una necesidad de actualización en los documentos se procederá a evaluar por parte del coordinador de comunicaciones para la autorización del cambio por parte del jefe inmediato, reportando mediante un informe o acta de reunión. Como evidencia se dejan: actas, listas de asistencia, documentos revisados.</t>
  </si>
  <si>
    <t>El responsable de Comunicaciones mensualmente realiza acompañamiento a las áreas misionales y de apoyo de la entidad para la ejecución de la política editorial,  con el fin de que los procedimientos de difusión en los diferentes canales se lleven a cabo con rigurosidad, se reduzcan los riesgos en la publicación y se incremente la calidad y oportunidad de la misma. En caso de que no se cumplan con los lineamientos establecidos en la política, se deberá realizar un mayor acompañamiento con las áreas misionales y de apoyo. Como evidencia se dejan: actas, listas de asistencia, documentos revisados.</t>
  </si>
  <si>
    <t>Posibilidad de efecto  dañoso  sobre los recursos públicos de la entidad  por la constitución de reservas presupuestales superiores al 15% del presupuesto de inversión de la OAP, a causa de la radicación extemporánea de las cuentas de cobro</t>
  </si>
  <si>
    <t xml:space="preserve">Fiscal </t>
  </si>
  <si>
    <t xml:space="preserve">Radicación extemporánea de las cuentas de cobro 
</t>
  </si>
  <si>
    <t>El contratista delegado para el trámite de cuentas de cobro, en ejercicio del apoyo a la supervisión, realiza el acompañamiento constante a todos los contratistas , verificando el cumplimiento de los criterios de revisión de las cuentas de cobro, mediante "matriz de cumplimiento criterios de revisión cuentas de cobro"</t>
  </si>
  <si>
    <t>Matriz de cumplimiento criterios de revisión cuentas de cobro</t>
  </si>
  <si>
    <t>(Número de cuentas aprobadas / Total de cuentas presentadas) *100</t>
  </si>
  <si>
    <t>Posibilidad de efecto dañoso sobre los recursos públicos de la entidad por la  falta de evaluación de requisitos en la etapa precontractual debido al desconocimiento de los lineamientos contractuales</t>
  </si>
  <si>
    <t xml:space="preserve">Desconocimiento en los lineamientos contractuales   </t>
  </si>
  <si>
    <t>El funcionario o contratista encargado en los procesos precontractuales de la Oficina Asesora de Planeación,  cada vez que se inicie un proceso de contratación, realiza un adecuado estudio de los documentos solicitados al contratista en la etapa precontractual; se evaluan las fechas exactas de experiencia laboral, mediante una matriz de verificación llamada "matriz de experiencia profesionales OAP".  Como evidencia queda la "matriz de experiencia profesionales OAP"</t>
  </si>
  <si>
    <t>Matriz de experiencia profesionales OAP</t>
  </si>
  <si>
    <t>(Número de procesos elaborados/ Número de procesos contractuales analizados)*100</t>
  </si>
  <si>
    <t>Posibilidad de que por acción u omisión se viabilicen programas misionales de funcionamiento y proyectos de inversión que no se ajustan a la normatividad, lineamientos y requisitos vigentes.</t>
  </si>
  <si>
    <t xml:space="preserve">Corrupción </t>
  </si>
  <si>
    <t xml:space="preserve">CA1. Presión realizada por un superior para favorecer intereses particulares.
CA2. Acciones de cohecho encaminadas a la consecusión de un beneficio particular.
CA3. Desconocimiento del procedimiento por parte de los involucrados. </t>
  </si>
  <si>
    <t>Improbable</t>
  </si>
  <si>
    <t>Catastrófico</t>
  </si>
  <si>
    <t>Rara vez</t>
  </si>
  <si>
    <t>El coordinador y Servidores Públicos del Grupo de Programación y Gestión Presupuestal, al inicio de la vigencia fiscal y cada vez que las dependencias solicitan actualizaciones, expiden las viabilidades de los programas misionales de funcionamiento y de los proyecto de inversión; revisando y verificando que cumplan con las condiciones técnicas y requisitos previstos para su adecuada ejecución en la vigencia correspondiente y en caso de ser necesario se solicitan los ajustes correspondientes. Se evidencia mediante comunicaciones; correos electrónicos o memorandos de concepto técnico de viabilidad.</t>
  </si>
  <si>
    <t xml:space="preserve">Memorando con el concepto técnico de viabilidad </t>
  </si>
  <si>
    <t>Durante la vigencia fiscal</t>
  </si>
  <si>
    <t xml:space="preserve">EFICACIA: 
Viabilidades respondidas  / Viabilidades solicitadas </t>
  </si>
  <si>
    <t>El Coordinador del Grupo de Programación y Gestión Presupuestal, principalmente en el primer trimestre, promueve el uso efectivo de las herramientas informaticas dispuestas para la gestión de programas misionales de funcionamiento y proyectos de inversión; con el fin de garantizar la calidad de la información registrada y en caso de ser necesario se solicitan los ajustes correspondientes. Se evidencia mediante comunicaciones o lista de asistencia.</t>
  </si>
  <si>
    <t>Listas de asistencia</t>
  </si>
  <si>
    <t>Oficina Asesora de Planeación
Coordinador del Grupo de Programación y Gestión Presupuestal.</t>
  </si>
  <si>
    <t>Primer Trimestre</t>
  </si>
  <si>
    <t>EFECTIVIDAD: 
Actividades realizadas / Actividades programadas</t>
  </si>
  <si>
    <t>Orientar u ocultar información relacionada con la planeación, sus resultados y metas alcanzadas en favor propio o de un tercero.</t>
  </si>
  <si>
    <t>CA1. Información pública no compartida.
CA2. Direccionamiento para el reporte erroneo del avance a una actividad y/o compromiso.
CA3. Falta a la integridad y código de ética.</t>
  </si>
  <si>
    <t>Los profesionales del Grupo de Planes, Programas y Proyectos trimestralmente, realizan la verificación de la información de las publicaciones relacionadas con la planeación y sus resultados, para asegurar la confiabilidad de la información, en caso de inconsistencias, se devuelve la información para los ajustes correspondientes de lo cual se conservan las evidencias de las acciones realizadas en la matriz de reportes.</t>
  </si>
  <si>
    <t>Matriz de reporte</t>
  </si>
  <si>
    <t>Oficina Asesora de Planeación 
Profesionales del Grupo de Planes, Programas y Proyectos</t>
  </si>
  <si>
    <t>Eficacia: (Número de verificaciones realizadas/Número de verificaciones planeadas por realizar)*100
Efectividad: Número de orientaciones u ocultaciones de información relacionada con la planeación, sus resultados y metas alcanzadas en favor propio o de un tercero en el periodo actual - Número de orientaciones u ocultaciones de información relacionada con la planeación, sus resultados y metas alcanzadas en favor propio o de un tercero en el periodo anterior.</t>
  </si>
  <si>
    <t>Los profesionales del Grupo de Planes, Programas y Proyectos trimestralmente, realizan la validación de los reportes de avance en relación con los compromisos establecidos, comparando la programación establecida en la planeación, frente a los reportes de avance efectuados por las distintas dependencias de la entidad, en caso de inconsistencias, se devuelve la información para los ajustes correspondientes de lo cual se conservan las evidencias de las acciones realizadas en los seguimientos a los planes de acción.</t>
  </si>
  <si>
    <t>Plan de acción institucional</t>
  </si>
  <si>
    <t>Eficacia: (Número de validaciones realizadas/Número de validaciones planeadas por realizar)*100</t>
  </si>
  <si>
    <t>Los profesionales del Grupo de Planes, Programas y Proyectos realizan curso virtual de "Integridad, transparencia y lucha contra la corrupción" de la Función Pública, en caso de no realizar el curso virtual, los profesionales participarán en las capacitaciones ofertadas por la Subdirección de Gestión Humana sobre el tema de Integridad. La evidencia se encuentra en los certificados del curso virtual y/o listados de asistencia.</t>
  </si>
  <si>
    <t xml:space="preserve"> Certificado del curso virtual</t>
  </si>
  <si>
    <t>Oficina Asesora de Planeación
Profesionales del Grupo de Planes, Programas y Proyectos</t>
  </si>
  <si>
    <t>Una vez en el año</t>
  </si>
  <si>
    <t>(Número de personas del GPPP capacitadas en temas de integridad / Número de personas del GPPP)*100</t>
  </si>
  <si>
    <t>Posibilidad de omisión en la aplicación de los criterios de selección para la asignación y ejecución de los proyectos de fortalecimiento institucional, favoreciendo a unas entidades territoriales en particular.</t>
  </si>
  <si>
    <t>CA1. Falta de conocimiento de los criterios técnicos para la selección de las entidades territoriales a ser beneficiadas con los proyectos de fortalecimiento.</t>
  </si>
  <si>
    <t>Zona Alta</t>
  </si>
  <si>
    <t>Zona Moderada</t>
  </si>
  <si>
    <t xml:space="preserve">El líder de los Proyectos de Fortalecimiento Institucional del Grupo de Víctimas implementa una vez al año los criterios de priorización para la adjudicación de los proyectos de fortalecimiento institucional, teniendo en cuenta 3 criterios específicos: i) entidades territoriales priorizadas por la Corte Constitucional en el marco de cumplimiento de la Sentencia T-025 de 2004; ii) medición de su índice de capacidad institucional; y iii) priorización por parte del gobierno nacional en el Plan Nacional de Desarrollo (170 municipios zonas PDET). En caso que esta implementación de criterios no se realice, no se pueden seleccionar las entidades territoriales beneficiadas de los proyectos de fortalecimiento institucional. Como evidencia se deja los diagnósticos de los proyectos de fortalecimiento de las entidades territoriales seleccionadas. </t>
  </si>
  <si>
    <t>Diagnósticos de los Proyectos de fortalecimiento institucional</t>
  </si>
  <si>
    <t>Grupo de Articulación Interna para la Política de Víctimas
Líder de los Proyectos de Fortalecimiento Institucional del Grupo de Articulación Interna para la Política de Víctimas</t>
  </si>
  <si>
    <t>Eficacia: No. de proyectos de fortalecimiento implementados durante la vigencia/ No. de diagnósticos de proyectos de fortalecimiento realizados durante la vigencia *100
Efectividad: Sumatoria de proyectos de fortalecimiento institucional implementados con diagnóstico realizados durante la vigencia</t>
  </si>
  <si>
    <t xml:space="preserve">Uso indebido y entrega de información sensible por parte de algún participante del equipo de Comunicación Externa a terceros, a cambio de una dádiva para beneficio propio. </t>
  </si>
  <si>
    <t xml:space="preserve">CA1. Concentración de información en un sólo responsable.
CA2. Falta a la ética profesional.
CA3. Falta de un protocolo del manejo de la información en las carpetas de Microsoft SharePoint y/o Microsoft One Drive.
</t>
  </si>
  <si>
    <t>Zona Extrema</t>
  </si>
  <si>
    <t xml:space="preserve">La jefatura de la OIP y los servidores designados por ella que manejen información a ser divulgada externamente, cada semana en las reuniones de tráfico de comunicaciones cuando les sea solicitada información, deben contar con la respectiva autorización del superior jerárquico competente, para su gestión. Evidencia: listado de asistencia y documento tráfico de comunicaciones.
</t>
  </si>
  <si>
    <t>Listado de asistencia y Documento Tráficos de Comunicaciones</t>
  </si>
  <si>
    <t>Oficina de Información Pública del Interior
Coordinación y/o equipo líder de comunicaciones</t>
  </si>
  <si>
    <t>Indicador de Eficacia (Probabilidad) e Indicador de Efectividad (Impacto) 
Lineamientos de transparencia, integridad y ético en lo público socializados 
Lineamientos socializados / Lineamientos programados</t>
  </si>
  <si>
    <t xml:space="preserve">El responsable de Comunicaciones realizará seguimiento mensual a las evidencias cargadas en las carpetas compartidas en el marco de la verificación y trazabilidad de la información, con el fin de detectar posibles ausencias y desvíos del protocolo del manejo de la información. Evidencia: informe de revisión o supervisión.
</t>
  </si>
  <si>
    <t>Informe de supervisión</t>
  </si>
  <si>
    <t>Oficina de Información Pública del Interior
Jefe OIP, Coordinación de comunicaciones y apoyo a la supervisión</t>
  </si>
  <si>
    <t>Informe de supervisión detallado / No informe de supervisión</t>
  </si>
  <si>
    <t xml:space="preserve">Posibilidad de afectación reputacional por debilidad en la planeación y aplicación de controles, debido a la perdida de integridad de la información registrada en los aplicativos dispuestos para la gestión presupuestal de programas misionales de funcionamiento y proyectos de inversión </t>
  </si>
  <si>
    <t>Seguridad de la Información</t>
  </si>
  <si>
    <t xml:space="preserve">Pérdida de integridad de la información registrada en las herramientas informaticas dispuestas en el Ministerio para la gestión presupuestal de programas misionales de funcionamiento y proyectos de inversión. </t>
  </si>
  <si>
    <t>El Servidor Público designado del Grupo de Programación y Gestión Presupuestal, verifica el cumplimiento de lineamentos para  la creación, cambio de usuarios y claves de acceso a las herramientas informaticas utilizadas en la entidad para el registro de información de los programas misionales de funcionamiento y proyectos de inversión; con el propósito de mantener la integridad de la información contenida en los mismos. Se evidencia en los correos de solicitud con los lineamientos establecidos.</t>
  </si>
  <si>
    <t>Oficina Asesora de Planeación 
El Servidor Público designado del Grupo de Programación y Gestión Presupuestal</t>
  </si>
  <si>
    <t>Numero de usuarios habilitados para usar las herramientas informáticas dispuestas/Número de solicitudes de creación o modificación de usuarios</t>
  </si>
  <si>
    <t>Gestión del conocimiento e innovación</t>
  </si>
  <si>
    <t>Posibilidad de afectación reputacional por el inadecuado direccionamiento de las acciones de la política de Gestión del Conocimiento e Innovación en el Ministerio del Interior., debido al débil acompañamiento por parte del Departamento Administrativo de la función pública (DAFP) para la implementación de la Política de Gestión del Conocimiento y la innovación.</t>
  </si>
  <si>
    <t>Débil acompañamiento por parte del Departamento Administrativo de la función pública (DAFP) para la implementación de la Política de Gestión del Conocimiento y la innovación</t>
  </si>
  <si>
    <t xml:space="preserve">El profesional de la OAP elabora el Plan de Acción de la Dimensión de Gestión del Conocimiento y la Innovación de acuerdo con los lineamientos del DAFP, con el fin de promover la política de Gestión del Conocimiento y la Innovación. Como evidencia de este control queda el plan de acción. </t>
  </si>
  <si>
    <t xml:space="preserve">Plan de acción </t>
  </si>
  <si>
    <t>Oficina Asesora de Planeación 
Jefe oficina Asesora de Planeación, Profesional de la OAP designado</t>
  </si>
  <si>
    <t>El profesional de la OAP en coordinación con la Oficina de Información Pública del Interior, diseña estrategias de difusión, usando piezas gráficas, encuestas, videos, concursos y demás material de apoyo para ser usado en las capacitaciones sobre la socialización de la dimensión de Gestión del Conocimiento y la Innovación en el Ministerio del Interior. Como evidencia queda  piezas gráficas, encuestas, videos, concursos, correos y demás material de apoyo.</t>
  </si>
  <si>
    <t>Piezas gráficas, encuestas, videos, concursos, correos y demás material de apoyo.</t>
  </si>
  <si>
    <t>El profesional de la OAP en coordinación con la Oficina de Información Pública del Interior, gestiona acciones comunicacionales, para que a través de los canales de comunicación del Ministerio se difunda y fortalezca la dimensión de Gestión del Conocimiento y la Innovación en la entidad. Como evidencia quedará las publicaciones y correos de gestión para realizar las publicaciones en los canales de comunicación</t>
  </si>
  <si>
    <t>Publicaciones y correos de gestión para realizar las publicaciones en los canales de comunicación</t>
  </si>
  <si>
    <t>Número de estrategias de difusión realizadas</t>
  </si>
  <si>
    <t xml:space="preserve">Posibilidad de afectación económica y reputacional por carencia de herramientas que permitan realizar una adecuada gestión del conocimiento al interior de las áreas; debido al desconocimiento en la entidad  de la gestión del conocimiento e innovación como elemento articulador en la gestión de los procesos e información al interior de la entidad. </t>
  </si>
  <si>
    <t xml:space="preserve">Desconocimiento en la entidad de la gestión del conocimiento e innovación como elemento articulador en la gestión de los procesos e información al interior de la entidad. </t>
  </si>
  <si>
    <t>Alta</t>
  </si>
  <si>
    <t xml:space="preserve">El líder del proceso de gestión de conocimiento e innovación o responsable de la OAP, realiza 3 campañas de sensibilización al año, dichas campañas deben estar relacionadas con la promoción de mecanismos y herramientas para la gestión del conocimiento e innovación en el Ministerio, teniendo en cuenta los lineamientos definidos por el MIPG, la Guía para controlar la fuga de conocimiento en las entidades públicas y la Guía para la Implementación de Gestión de Conocimiento e Innovación del DAFP.  La evidencia es el material correspondiente a las campañas. </t>
  </si>
  <si>
    <t>Material Campañas</t>
  </si>
  <si>
    <t>Número de campañas de sensibilización realizadas</t>
  </si>
  <si>
    <t>Manipular o cotejar la información de la gestión de la entidad contenida en bases de datos, para direccionar la toma de decisiones en favor propio o de un tercero.</t>
  </si>
  <si>
    <t>CA1. Desconocimiento del manejo adecuado de los software y aplicaciones utilizados para la manipulaciòn de los datos de la Entidad.
CA2. Presión realizada por un superior en pro de resultados particulares.
CA3. Relaciones interpersonales que instiguen la alteración de los datos presentados.
CA4. Acciones de cohecho encaminadas a la consecusión de un beneficio.</t>
  </si>
  <si>
    <t>El jefe de la OAP y/o el profesional delegado, realizará Capacitaciones o  socializaciones a los funcionarios involucrados en el proceso en el manejo de los software y aplicaciones que se deban utilizar para la manipulación de los datos en la Oficina Asesora de Planeación. Estas capacitaciones o socializaciones se deben realizar cada vez que exista una actualización o cambio del software utilizado, igualmente los funcionarios que se incorporen al proceso deberán recibir las capacitaciones o socializaciones pertinentes. Todo esto con el fin de fortalecer las competencias de los distintos funcionarios para el manejo responsable de la información. Todos los registros, piezas informativas, correos, y demás medios empleados para estas actividades constituirán las evidencias del control.</t>
  </si>
  <si>
    <t>Todos los registros, piezas informativas, correos, y demás medios empleados para estas actividades constituirán las evidencias del control.</t>
  </si>
  <si>
    <t>Oficina Asesora de Planeación 
El jefe de la OAP y/o el profesional delegado</t>
  </si>
  <si>
    <t>Eficacia: Número de capacitaciones realizadas  sobre manejo de software y Aplicaciones a personal nuevo/ Número de Capacitaciones requeridas
Efectividad: Número de materializaciones del riesgo presentadas durante la vigencia</t>
  </si>
  <si>
    <t>El jefe de la OAP y/o el profesional delegado dará a conocer a los funcionarios y contratistas. las normas y manuales que regulan la conducta e integridad en las distintas instancias del desarrollo de las actividades laborales de la Entidad, empleando el medio de socialización que más se adecue, con el fin de garantizar el conocimiento del debido proceso. Todos los medios de socialización empleados constituirán la evidencia correspondiente al control.</t>
  </si>
  <si>
    <t>Todos los medios de socialización empleados constituirán la evidencia correspondiente al control.</t>
  </si>
  <si>
    <t>Posibilidad de afectación reputacional por la pérdida de confidencialidad de la base de datos de la Plataforma SIGOB CUMPLE, debido al deficiente uso de políticas de control de acceso, contraseñas débiles, escasas capacitaciones y falta de conciencia en seguridad de la información.</t>
  </si>
  <si>
    <t>Deficiente uso de políticas de control de acceso, contraseñas débiles, escasas capacitaciones y falta de conciencia en seguridad de la información.</t>
  </si>
  <si>
    <t/>
  </si>
  <si>
    <t xml:space="preserve">Los profesionales del Grupo de Gestión del Conocimiento e Innovación, monitores y programadores, responsables del manejo de Información Pública Clasificada, deben tener asignado un usuario y contraseña cada vez que requieran acceder a la base de datos de la Plataforma SIGOB CUMPLE . El acceso sólo estará disponible para aquellos servidores públicos que tengan los permisos de acceso definidos por la Oficina de Información Pública, conforme a lo establecido en la Política General de Gestión de Seguridad de la Información. Los permisos de acceso sólo pueden ser concedidos con la debida autorización del Coordinador del Grupo de Gestión del Conocimiento e Innovación, mediante comunicación enviada a la Oficina de Información Pública, solicitando el permiso de acceso y posterior creación de usuario y contraseña. De igual forma, deben definirse los roles de usuarios con permisos exclusivos para realizar modificaciones en la base de datos (editar, eliminar, crear subcarpetas, etc.). Como evidencia se dejan los correos electrónicos enviados por el Coordinador del Grupo de Gestión del Conocimiento e Innovación, solicitando a la Oficina de Información Pública, la creación de accesos de ingreso seguro a la Plataforma SIGOB CUMPLE. </t>
  </si>
  <si>
    <t xml:space="preserve">Incidencias plataforma SIGOB CUMPLE </t>
  </si>
  <si>
    <t>Oficina Asesora de Planeación 
Profesionales equipo Gestión del Conocimiento e Innovación</t>
  </si>
  <si>
    <t>A demanda</t>
  </si>
  <si>
    <t>El Coordinador del Grupo de Gestión del Conocimiento e Innovación, realizará cada seis meses una capacitación sobre la Política de Seguridad de la Información - Manejos de los Activos de Información, con el propósito de brindarle a lo servidores públicos las herramientas básicas sobre el manejo de los protocolos de seguridad de la información. En caso de detectar que un servidor público no cuente con las herramientas o habilidades para el manejo de Información Pública Clasificada, deberá capacitarse bajo la asesoría de la Oficina de Información Pública. Como evidencia se deja las actas de asistencia a capacitación.</t>
  </si>
  <si>
    <t xml:space="preserve">Listado asistencia de las capacitaciones </t>
  </si>
  <si>
    <t>Posibilidad de afectación reputacional por la pérdida de la integridad de la Plataforma SIGOB  CUMPLE debido al incumplimiento en el mantenimiento del aplicativo, ausencia de registros de auditoría y de documentación y la falta de atención al reporte de incidencias.</t>
  </si>
  <si>
    <t>Incumplimiento en el mantenimiento del aplicativo, ausencia de registros de auditoría y de documentación y la falta de atención al reporte de incidencias.</t>
  </si>
  <si>
    <t xml:space="preserve">Los profesionales del Grupo de Gestión del Conocimiento e Innovación, monitores y programadores, responsables del manejo de Información Pública Clasificada, deben asegurarse que la información cargada en la Plataforma SIGOB CUMPLE, se encuentra actualizada, lo cual se debe enviar un correo semestralmente a la Oficina de Información Pública, solicitando la actualización permanente de los servicios web de la plataforma. </t>
  </si>
  <si>
    <t>Bases de datos</t>
  </si>
  <si>
    <t xml:space="preserve">Los profesionales del Grupo de Gestión del Conocimiento e Innovación, programadores y monitores deben asegurarse en los procesos de capacitación a las entidades de la rama ejecutiva del orden nacional y territorial el buen funcionamiento y aplicabilidad de la plataforma web en las distintas entidades, lo cual se debe solicitar por medio de correo electrónico semestralmente el nivel de satisfacción de la implementación del software en las entidades. </t>
  </si>
  <si>
    <t xml:space="preserve">El Coordinador del Grupo de Gestión del Conocimiento e Innovación y el administrador del sistema de la Plataforma SIGOB CUMPLE, realizará cada tres meses reunión con el equipo de seguimiento para verificar la completitud y veracidad de la información cargada en la plataforma SIGOB CUMPLE. En caso de no contar con información completa y veraz, el equipo de seguimiento a compromisos, deberá reunirse con los distintos enlaces de las entidades nacionales y territoriales con el propósito de evidenciar falencias que permitan subsanar la información cargada en la plataforma. Como evidencia se dejan las actas de reunión. </t>
  </si>
  <si>
    <t>Actas de reunión</t>
  </si>
  <si>
    <t xml:space="preserve">El Coordinador del Grupo de Gestión del Conocimiento e Innovación, y el administrador del sistema de la plataforma SIGOB CUMPLE, deben asegurarse que en cada momento se cuente con la documentación necesaria suministrada por las dependencias del Ministerio del Interior, para la consolidación de los compromisos cargados en la plataforma SIGOB CUMPLE, por medio de reuniones a demanda que sean solicitadas para la creación de nuevos espacios en el sistema. Como evidencia se deja las actas de reunión y documentación suministrada por las dependencias. </t>
  </si>
  <si>
    <t xml:space="preserve">El jefe de la Oficina de Información Pública y el Coordinador del Grupo de Sistemas como custodio de la base de datos de la Plataforma SIGOB CUMPLE, revisa en cada momento que los requerimientos solicitados por el Coordinador del Grupo de Gestión del Conocimiento e Innovación sean atendidos en los tiempos establecidos, adicionalmente se debe informar al grupo por medio de correo electrónico la respuesta a la solicitud. </t>
  </si>
  <si>
    <t>Posibilidad de afectación económica y reputacional por inconsistencias en la liquidación de la nómina, debido a fallas en los procesos de actualización normativa,  en los mecanismos de capacitación disponibles o en la gestión inadecuada de las novedades que impactan la nómina seguridad social, parafiscales y/o prestaciones sociales.</t>
  </si>
  <si>
    <t xml:space="preserve">Debido a fallas en la gestión inadecuada de las novedades que impactan la gestión de la nómina, seguridad social, parafiscales y/o prestaciones sociales. </t>
  </si>
  <si>
    <t>Los profesionales abogados de la Subdirección de Gestión Humana y el Coordinador del Grupo de Nómina y Seguridad Social, cada vez que se requiera, realizarán la actualización del Normograma de gestión humana, y de ser aplicable, la actualización a la base documental del procedimiento y anexos que en el SIGI, estén asociados a la elaboración y pago de la nómina de personal, aportes de seguridad social y parafiscales y el de reconocimiento y liquidación de horas extras, dominicales, festivos, recargos nocturnos y descanso compensatorio; con el fin de fortalecer el conocimiento en los temas relacionados. En caso de no actualizar dichos documentos, los responsables de la liquidación de nómina deberán autocapacitarse en los cambios normativos que se presenten y cuando se genere cambio de normatividad, los abogados o el profesional que la conozca debe comunicar a los responsables de nómina.  Esto se evidenciará en la actualización y publicación del normograma, así como de los procedimientos relacionados con el tema de nómina, ademas de lista de asistencia de capacitación.</t>
  </si>
  <si>
    <t>Normograma procedimiento (2) Formatos</t>
  </si>
  <si>
    <t>Subdirección de Gestión Humana
Subdirectora de Gestión Humana
Coordinador Grupo de Nomina y Seguridad Social</t>
  </si>
  <si>
    <t>No. de inconsistencias en los procesos / No. de funcionarios liquidados en el periodo * 100</t>
  </si>
  <si>
    <t>El Coordinador del Grupo de Nómina y Seguridad Social, cada vez que se requiera, gestionará capacitaciones dirigidas al equipo de trabajo y demás partes interesadas, relacionadas con nómina, con el fin de actualizarse sobre el tema. En caso de no gestionar las capacitaciones, los responsables de la liquidación de nómina deberán autocapacitarse en los cambios normativos que se presenten. Esto se evidencia a través de listados de asistencia y/o certificados de la capacitación.</t>
  </si>
  <si>
    <t>listas de asistencia y/o certificados de la caacitación</t>
  </si>
  <si>
    <t>Coordinador Grupo de Nomina y Seguridad Social</t>
  </si>
  <si>
    <t>No. capacitaciones /No. de funcionarios capacitados en el periodo *100</t>
  </si>
  <si>
    <t xml:space="preserve">El Subdirector (a) de Gestión Humana anualmente generará cronograma de entrega de novedades de ingreso y retiro o situaciones administrativas de los diferentes funcionarios, con el fin de garantizar la liquidación oportuna de la nómina. En caso de no cumplir con el cronograma se deberán programar nóminas adicionales. Esto se evidencia a través del cronograma establecido. </t>
  </si>
  <si>
    <t xml:space="preserve">Cronograma    </t>
  </si>
  <si>
    <t xml:space="preserve">Subdirección de Gestión Humana </t>
  </si>
  <si>
    <t>No. De novedades de ingreso y retiro presentadas /No. de novedades de ingreso y retiro realizadas *100</t>
  </si>
  <si>
    <t>leve</t>
  </si>
  <si>
    <t>Bajo</t>
  </si>
  <si>
    <t>muy baja</t>
  </si>
  <si>
    <t>bajo</t>
  </si>
  <si>
    <t>Evitar</t>
  </si>
  <si>
    <t>El Coordinador del Grupo de Desarrollo de Personal debe implementar trimestralmente campañas, capacitaciones o actividades de retroalimentación al equipo que hace parte del gruponen temas de integridad. Como evidencia piezas publicitarias o listas de asistencia.</t>
  </si>
  <si>
    <t>listas de asistencia y/o piezas publicitarias</t>
  </si>
  <si>
    <t>Coordinador del Grupo de Desarrollo de Personal</t>
  </si>
  <si>
    <t>trimestralmente</t>
  </si>
  <si>
    <t>El Coordinador del Grupo de Desarrollo de Personal establece para cada vigencia el cronograma de actividades a implementar en materia de integridad. Como evidencia de lo anterior se genera el cronograma aprobado.</t>
  </si>
  <si>
    <t>Cronograma</t>
  </si>
  <si>
    <t>Posibilidad de afectación reputacional por la  no realización de la auditoría de seguimiento al SG-SST debido a la falta de compromiso por parte de la alta dirección.</t>
  </si>
  <si>
    <t xml:space="preserve">Falta de compromiso por parte de la alta dirección </t>
  </si>
  <si>
    <t>El Coordinador de Seguridad y Salud en el Trabajo, debe Incluir en el presupuesto los recursos asignados para las auditorías de seguimiento del SG-SST, así como para el mantenimiento del mismo. Como evidencia se deja el presupuesto firmado, trazabilidad en correo electrónico y actas.</t>
  </si>
  <si>
    <t>Presupuesto asignado</t>
  </si>
  <si>
    <t>Coordinador del Grupo de Seguridad y Salud en el Trabajo</t>
  </si>
  <si>
    <t>anualmente</t>
  </si>
  <si>
    <t>El Coordinador de Seguridad y Salud en el Trabajo, debe incluir anualmente dentro del plan de trabajo de Seguridad y Salud en el Trabajo  aprobado, la necesidad de la auditoría de seguimiento de la norma para el mantenimiento de la certificación. Como evidencia se deja trazabilidad en correo electrónico.</t>
  </si>
  <si>
    <t>Plan de trabajo en el correo electrónico</t>
  </si>
  <si>
    <t>(Numero de actividades de SST contratadas/Numero de auditorias presupuestadas)*100</t>
  </si>
  <si>
    <t>Posibilidad de afectación reputacional por debilidades en el cumplimiento de la Ley 2214 de 2022 en el artículo 3 debido a fallas en la actualización de los manuales de funciones y competencias laborales.</t>
  </si>
  <si>
    <t>Debido a fallas en la actualización de los manuales de funciones y competencias laborales</t>
  </si>
  <si>
    <t xml:space="preserve">La Subdirección de Gestión Humana y el Coordinador del Grupo de Administración, Registro y Control de Planta, realizarán mesas de trabajo para verificar anualmente los manuales de funciones y competencias laborales y los mantendrán actualizados y realizará gestiones que conlleven a fortalecer el cumplimiento de la Ley 2214 de 2022 en el artículo 3. Lo anterior se evidencia con listas de asistencia y/o manuales de funciones y competencias actualizados </t>
  </si>
  <si>
    <t>Lista de Asistencias y/o manuales de funciones y competencias actualizadas</t>
  </si>
  <si>
    <t>Subdirección de Gesitón Humana
Subdirector de Gestión Humana y el Coordinador del Grupo de Administración, Registro y Control de Planta</t>
  </si>
  <si>
    <t>Posibilidad  de que se obtengan o se solicite algún pago o beneficio por expedir certificaciones  de bonos pensionales que no corresponda con la información real</t>
  </si>
  <si>
    <t>Conflicto de interés</t>
  </si>
  <si>
    <t>CA1. Debilidades en los mecanismos de control y supervisión del proceso, que generan vulnerabilidad frente a presiones externas y potenciales conflictos de interés
CA2. Influencias indebidas que puedan interferir en la independencia y transparencia del trámite.
CA3. Riesgo de prácticas corruptas, tales como presiones indebidas,  ofrecimiento de beneficios o soborno</t>
  </si>
  <si>
    <t>El Coordinador del Grupo de Nómina y Seguridad Social, y  el profesional responsable, cada vez que se requiera verifican el cumplimiento, validez y suficiencia de la información y de los soportes documentales, para garantizar el cumplimiento y transparecia en la aplicación del procedimiento vigente y posteriomente expedir la certificación. En caso de no observar inconsistencias cada vez que se requiere se debe  contrastar la información con las nóminas correspondientes para la expedición de la certificación. Lo anterior se evidencia mediante el reporte cuatrimestral de las certificaciones expedidas.</t>
  </si>
  <si>
    <t>Reporte cuatrimestral de las certificaciones expedidas</t>
  </si>
  <si>
    <t>Coordinador del Grupo de Nómina y Seguridad Social, y  el profesional responsable</t>
  </si>
  <si>
    <t>Eficacia
# de quejas o denuncias presentadas
#de capacitaciones realizadas relacionadas con el trámite de certificaciones laborales de servicios
Efectividad
# de quejas o denuncias presentadas en el cuatrimestre anterior /  # de quejas o denuncias presentadas en el presente cuatrimestre</t>
  </si>
  <si>
    <t>El Coordinador del Grupo de Desarrollo de Personal, realiza trimestralmente campañas de apropiación de los valores institucionales y el Coordinador del Grupo de Nómina y Seguridad Social, garantiza la participación de los responsables del procedimiento en las campañas realizadas   con el fin de guiar el comportamiento adecuado y promover la correcta toma de decisiones,   En caso de  falta de participación en las campañas por parte de los responsables de la expedición de  los certificados, se realizará acompañamiento individualizado. Lo anterior se evidencia a través de registros fotográficos, invitación o piezas de comunicaciones o listas de asistencia y se realizará cada vez que sea necesario envío de correos con piezas alusivas a los valores institucionales.</t>
  </si>
  <si>
    <t xml:space="preserve">
Invitaciones
Listas de Asistencia
Piezas de comunicaciones</t>
  </si>
  <si>
    <t>Coordinador del Grupo de Nómina y Seguridad Social, Coordinador Grupo Desarrollo de Personal</t>
  </si>
  <si>
    <t>Eficacia
# de campañas realizadas para la apropiación de valores / Campañas programadas en el plan de acción de la vigencia</t>
  </si>
  <si>
    <t>El Coordinador del Grupo de Nomina y Seguridad Social  y  el profesional enlace con la OAP, para asegurar una gestión eficiente, cada vez que sea necesario, realizarán la actualización del procedimiento de certificaciones laborales y formatos de control de solicitudes con los lineamientos del Ministerio de Hacienda y solicitudes de los funcionarios, incluyendo el de certificaciones. En caso de no requerir actualizaciones se realizará cada vez que sea necesario capacitaciones en lineamientos vigentes y campañas de apropiación de a los responsables de los certificados. Lo anterior se evidencia a través de invitación o piezas de comunicaciones o listas de asistencia.</t>
  </si>
  <si>
    <t xml:space="preserve">
Invitaciones
Piezas de comunicaciones
Listas de asistencia</t>
  </si>
  <si>
    <t xml:space="preserve">
Coordinador del Grupo de Nómina y Seguridad Social, Coordinador del Grupo de Desarrollo de Personal</t>
  </si>
  <si>
    <t>Eficacia
# de campañas realizadas para la apropiación de valores / Campañas programadas en el plan de acción de la vigencia
# de capacitaciones realizadas en lineamientos vigentes / Capacitaciones programadas</t>
  </si>
  <si>
    <t>Posibilidad de manipulación o direccionamiento indebido de los procesos de ingreso, permanencia o retiro para favorecer intereses particulares</t>
  </si>
  <si>
    <t>Corrupción</t>
  </si>
  <si>
    <r>
      <t xml:space="preserve">CA1. </t>
    </r>
    <r>
      <rPr>
        <sz val="10"/>
        <color theme="1"/>
        <rFont val="Gill Sans MT"/>
        <family val="2"/>
      </rPr>
      <t>Interferencias indebidas de terceros para beneficiar a los aspirantes.</t>
    </r>
    <r>
      <rPr>
        <b/>
        <sz val="10"/>
        <color theme="1"/>
        <rFont val="Gill Sans MT"/>
        <family val="2"/>
      </rPr>
      <t xml:space="preserve">
</t>
    </r>
    <r>
      <rPr>
        <b/>
        <sz val="14"/>
        <color theme="1"/>
        <rFont val="Arabic Typesetting"/>
        <family val="4"/>
        <charset val="178"/>
      </rPr>
      <t xml:space="preserve">CA2. </t>
    </r>
    <r>
      <rPr>
        <sz val="14"/>
        <color theme="1"/>
        <rFont val="Arabic Typesetting"/>
        <family val="4"/>
        <charset val="178"/>
      </rPr>
      <t xml:space="preserve"> Interferencias indebidas de terceros para beneficiar a los aspirantes.</t>
    </r>
  </si>
  <si>
    <t>Catastrofico</t>
  </si>
  <si>
    <t>Zona moderada</t>
  </si>
  <si>
    <t xml:space="preserve">El Coordinador del Grupo de Desarrollo de Personal realizan trimestralmente campañas de apropiación de los valores institucionales, y el Coordinador del Grupo de Administración, Riesgo y Control de Planta, garantiza la participación de los responsables del procedimiento en las campañas realizadas con el fin de  guiar el comportamiento adecuado y promover la correcta toma de decisiones.  En caso de no realizar capacitaciones, se realizará cada vez que sea necesario envío de correos con piezas alusivas a los valores institucionales. Lo anterior se evidencia a través de correos enviados, invitación o piezas de comunicaciones. 
</t>
  </si>
  <si>
    <t>Lo anterior se evidencia a través de registros fotográficos o listas de asistencia.</t>
  </si>
  <si>
    <t>Grupo de Administración registro y Control de Planta de Persona</t>
  </si>
  <si>
    <t>Eficacia
#número capacitaciones relacionadas con conflicto de intereses / número de capacitaciones programadas</t>
  </si>
  <si>
    <t>El Coordinador del Grupo de Administración, Riesgo y Control de Planta y el profesional responsable, cada vez que se requiera deben revisar y validar que los soportes cumplan con los requisitos establecidos en los formatos de verificación de requisitos para confirmar que el cumplimiento de todos los requisitos sea correcto.   En caso de observar inconsistencias en los requisitos se debe realizar la validación hasta asegurar el cumplimiento normativo.  Lo anterior se evidencia mediante los formatos de verificación y cumplimiento de requisitos.</t>
  </si>
  <si>
    <t xml:space="preserve"> Registros fotográficos o listas de asistencia.</t>
  </si>
  <si>
    <t>El Coordinador del Grupo de Administración, Riesgo y Control de Planta y el profesional responsable</t>
  </si>
  <si>
    <t>#número capacitaciones relacionadas en retroalimentación en revisión y verificación de requisitos</t>
  </si>
  <si>
    <t>Posibilidad de manipulación o direccionamiento indebido del procedimiento de legalizaciones por incumplimiento de los requisitos establecidos</t>
  </si>
  <si>
    <t>CA1. Interferencias indebidas y sin visto bueno del jefe.
CA2. Presiones indebidas</t>
  </si>
  <si>
    <t xml:space="preserve">El Coordinador del Grupo de Viáticos y Gastos de Viaje y el profesional responsable, cada vez que se requiera deben revisar y validar que los soportes de las legalizaciones cumplan con los requisitos establecidos en el procedimiento. Lo anterior se evidencia mediante el formato de verificación de requisitos. En caso de novedades en los soportes se realiza la devolución de la legalización.  Lo anterior se evidencia con el reporte de comisiones legalizadas. </t>
  </si>
  <si>
    <t xml:space="preserve">  Lo anterior se evidencia con el reporte de comisiones legalizadas. </t>
  </si>
  <si>
    <t>El Coordinador del Grupo de Viáticos y el profesional responsable</t>
  </si>
  <si>
    <t>Eficiencia
#número de solicitudes de comisiones / número de legalizaciones tramitadas
Efectividad
# número de alteraciones o desviaciones presentadas en el cuatrimestre anterior / # número de alteraciones o desviaciones  presentadas en el presente cuatrimestre</t>
  </si>
  <si>
    <t xml:space="preserve">El Coordinador del Grupo de Desarrollo de Personal realizará trimestralmente campañas de apropiación de los valores institucionales, y el Coordinador del Grupo de Viáticos y Gastos de Viaje, garantizará la participación de los responsables del procedimiento en las campañas realizadas. En caso de no realizar capacitaciones, se realizará cada vez que sea necesario envío de correos con piezas alusivas a los valores institucionales. Lo anterior se evidencia a través de correos enviados, invitación o piezas de comunicaciones. 
</t>
  </si>
  <si>
    <t xml:space="preserve">correos enviados, invitación o piezas de comunicaciones. </t>
  </si>
  <si>
    <t xml:space="preserve">Eficiencia
#número capacitaciones relacionadas en retroalimentación en revisión y verificación de requisitos / número de capacitaciones programadas.
</t>
  </si>
  <si>
    <t>Posibilidad de afectación económica y reputacional por la perdida  de  disponibilidad del software utilizado para la liquidación de la nómina, aportes a la seguridad social y parafiscales, debido a problemas técnicos del servidor y/o de la Red.</t>
  </si>
  <si>
    <t>Problemas técnicos del servidor y/o de la Red</t>
  </si>
  <si>
    <t>El Coordinador del Grupo de Nómina y Seguridad Social, cada vez que se requiera, reportará  a través de correo electrónico las fallas en el aplicativo o red al Grupo de Sistemas de la OIPI y al proveedor del software.  En caso de no obtener solución inmediata, se realizará llamada  telefónica al responsable del soporte técnico del aplicativo y al Grupo de Sistemas de OIPI con el fin de encontrar la solución.  Se evidenciará a través de correos electrónicos, funcionamiento del aplicativo y reportes.</t>
  </si>
  <si>
    <t>Correos electronicos y pantallazos</t>
  </si>
  <si>
    <t>Subdirección de Gestión Humana
Subdirectora de Gestion Humana    Coordinador Grupo de Nomina y Seguridad Social</t>
  </si>
  <si>
    <t>Número de fallas corregidas/ número de fallas reportadas*100</t>
  </si>
  <si>
    <t>Posibilidad de afectación reputacional por incumplimiento de los requisitos establecidos para la presentación y trámite de proyectos de Ley y Actos Legislativos, debido a la inobservancia o desconocimiento de la Constitución o la jurisprudencia Constitucional, la Ley y de la normatividad del Ministerio y del Sector Interior por parte de las dependencias.</t>
  </si>
  <si>
    <t>Inobservancia o desconocimiento de la Constitución o la jurisprudencia Constitucional, la Ley y de la normatividad del Ministerio y del Sector Interior por parte de las dependencias.</t>
  </si>
  <si>
    <t xml:space="preserve">El Director y/o los funcionarios encargados de la Dirección de Asuntos Legislativos cada vez que se requiera, se aseguran que al presentar un proyecto de Ley y/o Acto Legislativo al Congreso, cumplan con los requisitos establecidos en la Constitución y la ley, de acuerdo con las especificaciones detalladas en los procedimientos. En caso de identificar inconsistencias en el proyecto, se solicita a la dependencia solicitante la información faltante o inconsistente. Todos las actas, memorandos y correos de estas revisiones se mantienen archivados en la Dirección de Asuntos Legislativos. </t>
  </si>
  <si>
    <t xml:space="preserve">Actas, memorandos y correos de estas revisiones se mantienen archivados en la Dirección de Asuntos Legislativos. </t>
  </si>
  <si>
    <t>Dirección de Asuntos Legislativos
El Director y/o los funcionarios encargados de la Dirección de Asuntos Legislativos</t>
  </si>
  <si>
    <t>El Director y los profesionales de la Dirección de Asuntos Legislativos, la Dirección Jurídica y la Oficina Asesora de Planeación, cada vez que se presenten cambios en el proceso de Gestión Política y Gobierno socializan dichos cambios, con el propósito de manejar uniformidad en la información y que se conozca qué hace cada proceso. La socialización se realiza mediante publicación de documentos en la página web, vía correo electrónico y si fuere necesario mesas de trabajo y talleres; ante la detección de debilidades en la socialización se reitera la misma utilizando métodos complementarios; de lo anterior se conservan las evidencias en listas de asistencias, correos electrónicos.</t>
  </si>
  <si>
    <t>Listas de asistencias, correos electrónicos.</t>
  </si>
  <si>
    <t xml:space="preserve">Dirección de Asuntos Legislativos
El Director y los profesionales de la Dirección de Asuntos Legislativos, la Dirección Jurídica y la Oficina Asesora de Planeación
</t>
  </si>
  <si>
    <t xml:space="preserve">Cada vez que se presente cambios en el proceso </t>
  </si>
  <si>
    <t>(Número de iniciativas legislativas de autoría del Ministerio del Interior con Revisión de la Dirección de Asuntos Legislativos / Número de iniciativas legislativas de autoría del Ministerio del Interior radicadas ante el Congreso de la Republica) * 100</t>
  </si>
  <si>
    <t xml:space="preserve">Posibilidad de afectación reputacional por omisiones jurídicas y administrativas que se pueden presentar por el incumplimiento de los términos establecidos por la Ley, debido a demoras en el envío de insumos por las áreas del Ministerio del Interior para atender las peticiones remitidas por el Congreso de la Republica </t>
  </si>
  <si>
    <t>Demoras en el envío de insumos por las áreas del Ministerio del Interior para atender las peticiones remitidas por el Congreso de la Republica</t>
  </si>
  <si>
    <t xml:space="preserve">El Director de la Dirección de Asuntos Legislativos una vez al año expedirá un memorando interno donde se solicitará a las áreas la delegación de un enlace con el que se tendrá contacto constante para realizar la reiteración de los insumos pendientes, la evidencia será el Memorando expedido por la Dirección de Asuntos Legislativos y su respectiva notificación a las áreas por ControlDoc. </t>
  </si>
  <si>
    <t xml:space="preserve">Memorando expedido por la Dirección de Asuntos Legislativos y su respectiva notificación a las áreas por ControlDoc. </t>
  </si>
  <si>
    <t>El Director de la Dirección de Asuntos Legislativos realiza seguimiento mensual a la matriz de insumos solicitados a las áreas, con el fin de tener un control detallado de la información pendiente para atender las peticiones allegadas por el congreso de la república, la evidencia será la matriz de seguimiento a peticiones de la Dirección.</t>
  </si>
  <si>
    <t>Matriz de seguimiento a peticiones de la Dirección.</t>
  </si>
  <si>
    <t>Dirección de Asuntos Legislativos
El Director de la Dirección de Asuntos Legislativos</t>
  </si>
  <si>
    <t xml:space="preserve">Mensual </t>
  </si>
  <si>
    <t>El Director de la Dirección de Asuntos Legislativos o el profesional delegado realizará reuniones cada vez que se requiera con el grupo de control político y con las áreas de la entidad,  con el fin de identificar las peticiones que se encuentran vencidas y no han podido ser atendidas por demoras en el suministro de insumos por las áreas de Ministerio del Interior según su competencia, la evidencia será los listados de asistencia de las reuniones realizadas por la  Dirección</t>
  </si>
  <si>
    <t>Listados de asistencia de las reuniones realizadas por la  Dirección</t>
  </si>
  <si>
    <t xml:space="preserve">Cada vez que se requiera </t>
  </si>
  <si>
    <t>El Director de la Dirección de Asuntos Legislativos enviará cada vez que se requiera memorandos a las áreas correspondientes, reiterando los insumos pendientes necesarios para atender las solicitudes provenientes del Congreso de la República. Estas reiteraciones enviadas a través de memorandos serán remitidas al área competente, con copia a la Oficina de Control Interno, la evidencia serán los memorandos remitidos por la  Dirección</t>
  </si>
  <si>
    <t>Memorandos remitidos por la  Dirección</t>
  </si>
  <si>
    <t xml:space="preserve">Número de tutelas o requerimiento de entes de control por el incumplimiento de los términos establecidos por la Ley </t>
  </si>
  <si>
    <t>Posibilidad de afectación reputacional por quejas o manifestaciones de inconformidad recibidas de parte de la población objeto, debido al desconocimiento de funcionarios y/o contratistas en los temas propios de la Subdirección de Gobierno,  Gestión Territorial y Lucha Contra la Trata para la prestación de las asesorías y/o asistencias técnicas.</t>
  </si>
  <si>
    <t>Desconocimiento de funcionarios y/o contratistas en los temas propios de la subdirección de Gobierno, Gestión Territorial y Lucha Contra la Trata para la prestación de las asesorías y/o asistencias técnicas.</t>
  </si>
  <si>
    <t>Los coordinadores de los grupos de la subdirección de Gobierno, Gestión Territorial y Lucha contra la Trata, permanentemente, capacitarán a los nuevos funcionarios y/o contratistas que se vinculen a la Subdirección para que cuenten con el conocimiento técnico especifico para la realización de las asistencias técnicas y/o asesorías. 
Evidencia: Listados de asistencia a capacitación de la temática dirigida a contratista y/o funcionario realizada por los coordinadores de grupo.</t>
  </si>
  <si>
    <t>Listados de asistencia a capacitación de la temática dirigida a contratista y/o funcionario realizada por los coordinadores de grupo.</t>
  </si>
  <si>
    <t>Subdirección de Gobierno, Gestión Territorial y Lucha contra la Trata
Coordinadores de los grupos internos de trabajo de la Subdirección de Gobierno,  Gestión Territorial y Lucha Contra La Trata</t>
  </si>
  <si>
    <t>Permanente</t>
  </si>
  <si>
    <t>Los coordinadores de los grupos de la subdirección de Gobierno, Gestión Territorial y Lucha contra la Trata, cada vez que se requiera, procederán a realizar un llamado de atención al funcionario y/o contratista cuando se notifique una queja sobre las asistencias técnicas y/o asesorías brindadas por la Subdirección y se realizará retroalimentación a dicho funcionario y/o contratista, con el fin de atender a la población objeto que presentó la inconformidad. 
Evidencia: Memorando dirigido a funcionaros y/o contratistas realizado por los coordinadores de grupo.</t>
  </si>
  <si>
    <t>Memorando dirigido a funcionaros y/o contratistas realizado por los coordinadores de grupo.</t>
  </si>
  <si>
    <t>(Número funcionarios o contratistas capacitados) / (Número de funcionarios o contratistas que realizan asistencias técnicas)*100%</t>
  </si>
  <si>
    <t>Posibilidad de afectación económica y reputacional por cambio de fechas establecidas para el desarrollo de asesorías y/o asistencias técnicas programadas, debido a cancelación por parte de la entidad territorial, corporaciones públicas, esquemas asociativos o líderes sociales que solicitaron capacitación.</t>
  </si>
  <si>
    <t>Cancelación por parte de la entidad territorial, corporaciones públicas, esquemas asociativos o líderes sociales que solicitaron la capacitación.</t>
  </si>
  <si>
    <t>Alto</t>
  </si>
  <si>
    <t>Los coordinadores de los grupos de la Subdirección de Gobierno, Gestión Territorial y Lucha Contra la Trata, así como los enlaces presupuestales y de viáticos, cada vez que se requiera, revisarán la suficiencia de recursos financieros y humanos, a través del seguimiento al plan de acción y los demás instrumentos de planeación. En caso de no requerirse ajuste se continuará con los recursos financieros y humanos asignados, de lo contrario se solicitará ajuste a los instrumentos de planeación y presupuesto. 
Evidencia: Instrumento de planeación Plan Anual de Adquisiciones de la subdirección</t>
  </si>
  <si>
    <t>Instrumento de planeación Plan Anual de Adquisiciones de la subdirección</t>
  </si>
  <si>
    <t>Los coordinadores de los grupos de la Subdirección de Gobierno, Gestión Territorial y Lucha contra la Trata, cada vez que se requiera, realizarán la solicitud al operador logístico y capacitador para el desarrollo de las asesorías y/o asistencias técnicas; la solicitud debe incluir el lugar de ejecución de la actividad, propósito de la actividad y listado de asistencia donde se registra la información de los participantes.
Evidencia: Solicitud realizada al operador logístico y/o capacitador por correo electrónico y/o memorando</t>
  </si>
  <si>
    <t>Solicitud realizada al operador logístico y/o capacitador por correo electrónico y/o memorando</t>
  </si>
  <si>
    <t>El profesional de viáticos de la Subdirección de Gobierno, Gestión Territorial y Lucha contra la Trata, cada vez que se requiere, valida la solicitud de tiquetes, verifica y remite de manera oportuna a la Subdirección de Gestión Humana la solicitud de expedición de tiquetes para los comisionados. 
Evidencia: Solicitud de expedición de tiquetes realizada por correo electrónico y/o memorando.</t>
  </si>
  <si>
    <t>Solicitud de expedición de tiquetes realizada por correo electrónico y/o memorando.</t>
  </si>
  <si>
    <t xml:space="preserve">Subdirección de Gobierno, Gestión Territorial y Lucha contra la Trata
El profesional de viáticos de la Subdirección de Gobierno, Gestión Territorial y Lucha contra la Trata </t>
  </si>
  <si>
    <t>(Número de cancelaciones de asistencia programadas realizadas sin incurrir en gastos/ Número total de cancelaciones de asistencias programadas)*100%</t>
  </si>
  <si>
    <t xml:space="preserve">Posibilidad de afectación económica y reputacional por cambio de fechas establecidas para el desarrollo de asistencias técnicas programadas, debido a factores de logística como disponibilidad de tiquetes o cancelación por parte del territorio. </t>
  </si>
  <si>
    <t>Factores de logística como disponibilidad de tiquetes o cancelación por parte del territorio</t>
  </si>
  <si>
    <t xml:space="preserve">El coordinador del grupo de participación ciudadana y el  grupo de gestión en discapacidad  elaborará  cada vez que se requiera la solicitud en materia logística al operador para la implementación de las asistencias técnicas de acuerdo a la necesidad de los territorios, o cronograma para el desarrollo de asistencias técnicas  de manera virtual, a través del formato de solicitud que incluye el propósito de la actividad y listado de asistencia donde se registra la información de los participantes, en caso de información faltante se solicitará  al contratista o funcionario  proveer el diligenciamiento de los datos completos y en caso de que el territorio cancele la asistencia técnica esta será reprogramada de acuerdo al cronograma del territorio y/o a la disponibilidad de los grupos. La evidencia de esta actividad será a través de listados de asistencia y cronograma </t>
  </si>
  <si>
    <t xml:space="preserve">Listados de asistencia 
Cronograma  </t>
  </si>
  <si>
    <t>Dirección para la Democracia, Participación, Ciudadana y Acción Comunal
 Coordinador  del grupo de participación ciudadana y coordinador grupo de gestión en discapacidad</t>
  </si>
  <si>
    <t>El coordinador del grupo de participación ciudadana  y el  grupo de gestión en discapacidad capacitará cada vez que se requiera  a los responsables de la asistencia técnica para que conozcan la información e insumos a implementar en el desarrollo de la actividad a través de un cronograma establecido. De no cumplirse el cronograma en los tiempos establecidos se reprogramará la capacitación.  La evidencia de esta actividad será a través de listados de asistencia.</t>
  </si>
  <si>
    <t xml:space="preserve">Listados de asistencia </t>
  </si>
  <si>
    <t>El coordinador del grupo de participación ciudadana y el grupo de gestión en discapacidad  cada vez que se requiera actualizará la guía de temáticas requeridas de ser necesario para el desarrollo de las actividades en territorio, en caso de no ser requerida la actualización de la guía, se seguirá trabajando con la vigente. La evidencia es la guía actualizada.</t>
  </si>
  <si>
    <t xml:space="preserve">Guia actualizada </t>
  </si>
  <si>
    <t>El coordinador del grupo de participación ciudadana y del grupo de gestión en discapacidad  cada vez que se requiera revisará la insuficiencia de recursos financieros y humanos, a través del seguimiento al plan anual de adquisiciones. En caso de no requerirse la revisión se continuará con los recursos financieros y humanos asignados. La evidencia es el Plan Anual de Adquisiciones.</t>
  </si>
  <si>
    <t xml:space="preserve">Plan anual de adquisiciones </t>
  </si>
  <si>
    <t>No. De seguimientos realizados al plan anual de adquisiones/ No. de seguimientos programados  *100</t>
  </si>
  <si>
    <t xml:space="preserve">Posibilidad de afectación económica y reputacional por cambios en el cronograma establecido en el  Programa Anual de Visitas de Inspección, Vigilancia y Control de los organismos de acción comunal de tercer y cuarto grado y asesoría técnica y jurídica a las Entidades Territoriales, debido a factores como cancelación por parte de las entidades territoriales delegadas y Organizaciones de Acción Comunal o por disponibilidad de tiquetes 
</t>
  </si>
  <si>
    <t xml:space="preserve">Factores como Cancelacion por parte de las entidades territoriales delegadas y Organizaciones de Acción Comunal o por disponibilidad de tiquetes </t>
  </si>
  <si>
    <t>El coordinador del grupo de acción comunal reporta la necesidad de contratistas cada vez que surja la necesidad para la ejecución de las metas propuestas, a través del seguimiento al plan de acción y plan anual de visitas, en caso de no cumplir las metas propuestas se ajusta el plan anual de visitas.  Como evidencia Plan de acción y Plan anual de visitas.</t>
  </si>
  <si>
    <t>Plan de acción y Plan anual de visitas</t>
  </si>
  <si>
    <t xml:space="preserve">Dirección para la Democracia, Participación, Ciudadana y Acción Comunal
Coordinador Grupo de Acción Comunal </t>
  </si>
  <si>
    <t xml:space="preserve">El coordinador del grupo de acción comunal realiza actividades de retroalimentación cada vez que se requiera sobre el registro adecuado de los seriales documentales, a través de matriz de seguimiento, en caso de que el registro no esté acorde a lo requerido se hacen las observaciones pertinentes para la corrección por parte del funcionario o contratista. Evidencia Matriz de seguimiento y listado de asistencia </t>
  </si>
  <si>
    <t>Matriz de seguimiento y listados de asistencia</t>
  </si>
  <si>
    <t xml:space="preserve">El coordinador del grupo de acción comunal realiza mesas de trabajo cada vez que se requiera con los funcionarios o contratistas para evaluar el cumplimiento del procedimiento, en lo referente a las visitas de asesoría técnica, jurídica, inspección, control y vigilancia, de no cumplirse las visitas programadas se reprograman dentro de la vigencia para el cumplimiento del plan anual de visitas. Evidencia Plan anual y listados de asistencia. </t>
  </si>
  <si>
    <t>Plan anual y listados de asistencia</t>
  </si>
  <si>
    <t xml:space="preserve">El coordinador del grupo de acción comunal y su equipo de trabajo realiza jornadas de retroalimentación de los conocimientos en normatividad comunal con el fin de garantizar el buen desarrollo de las visitas las cuales pueden ser presenciales o virtuales con la organización comunal y las entidades de inspección control y vigilancia, en caso de no realizar las jornadas de retroalimentación se reprograman en la vigencia.  Evidencia en las respectivas listas de asistencia y actas de visita </t>
  </si>
  <si>
    <t>Listados  de asistencia y actas de visita</t>
  </si>
  <si>
    <t xml:space="preserve">De acuerdo a cronograma previamente establecido </t>
  </si>
  <si>
    <t>No. de jornadas de retroalimentaciòn con organizaciòn comunal y  entidades de inspecciòn control y vigilancia  realizadas  / No de jornadas de retroalimentaciòn con organizaciòn comunal y  entidades de inspecciòn control y vigilancia  programadas  *100</t>
  </si>
  <si>
    <t>Posibilidad de afectación reputacional por Desconocimiento por parte de las entidades integrantes de la Unidad de Recepción Inmediata para la Transparencia Electoral (URIEL), debido a la demora en el ingreso y trámite de las quejas/denuncias en el aplicativo.</t>
  </si>
  <si>
    <t>Demora en el ingreso y trámite de las quejas/denuncias en el aplicativo.</t>
  </si>
  <si>
    <t>Muy Alta</t>
  </si>
  <si>
    <t>El (la) Director (a) de Democracia, la participación ciudadana y la acción comunal  y el (la) coordinador de Grupo Asuntos Electorales, cada vez que se requiera deberá gestionar los recursos necesarios para la contratación de personal que atienda la demanda de las denuncias URIEL. En caso de no poder contar con el personal suficiente se debe efectuar al interior del grupo una adecuada segregación de funciones para atender dicha demanda. Lo anterior se evidencia en los contratos de prestación de servicios para el primer caso y en la distribución de labores a los servidores que puede ser efectuada a través de correo electrónico.</t>
  </si>
  <si>
    <t>Contratos de prestación servicios y el cumplimiento de las actividades por medio del correo electrónico</t>
  </si>
  <si>
    <t xml:space="preserve">Dirección para la Democracia, Participación Ciudadana y Acción Comunal 
Director de Democracia y Coordinador Grupo de asuntos electorales </t>
  </si>
  <si>
    <t xml:space="preserve">Promedio de dias de ingreso  de las quejas o denuncias de la URIEL
*No se cuentan  los dias no hábiles </t>
  </si>
  <si>
    <t>Posibilidad de afectación reputacional por los reprocesos presentados en el análisis de las quejas/denuncias allegadas  de la  Unidad de Recepción Inmediata para la Transparencia Electoral (URIEL), debido a la deficiente tipificación de las mismas.</t>
  </si>
  <si>
    <t>Deficiente tipificación de las mismas.</t>
  </si>
  <si>
    <t>El Coordinador y servidor público del Grupo de Asuntos Electorales cada vez que se requiera  gestiona mesas de trabajo y/o inducciones sobre la normatividad asociada al proceso de URIEL y/o sobre las competencias de las Entidades que la conforman con el fin de que los servidores puedan efectuar un buen análisis de los hechos reportados en las quejas y/o denuncias. Las evidencias de la actividad del control son las listas de asistencia.</t>
  </si>
  <si>
    <t xml:space="preserve">Listas de asistencia </t>
  </si>
  <si>
    <t>Dirección para la Democracia, Participación Cidadana y Acción Comunal 
Servidor Público del Grupo de Asuntos Electrorales</t>
  </si>
  <si>
    <t xml:space="preserve">Capacitaciones realizadas por las entidades URIEL al grupo electroral en temas relacionados con sus competencias. </t>
  </si>
  <si>
    <t>Posibilidad de afectación reputacional por el trámite inoportuno de las solicitudes allegadas a la ventanilla única electoral permanente (VUEP), debido a la demora en el envío de la información a las entidades competentes.</t>
  </si>
  <si>
    <t>Demora en el envío de la información a las entidades competentes</t>
  </si>
  <si>
    <t xml:space="preserve">El (la) Director (a) de Democracia,  la participación ciudadana y la acción comunal cada vez que se requiera deberá gestionar los recursos necesarios para la contratación de personal que atienda las solicitudes de la VUEP por parte de los partidos políticos, movimientos políticos y grupos significativos de ciudadanos. En caso de no poder contar con el personal suficiente se debe efectuar al interior del grupo una adecuada segregación de funciones para atender dicha demanda. Lo anterior se evidencia en los contratos de prestación de servicios para el primer caso y en la distribución de labores a los servidores que puede ser efectuada a través de correo electrónico </t>
  </si>
  <si>
    <t xml:space="preserve">Dirección para la Democracia, Participación CIudadana y Acción Comunal
 Director de Democracia y Coordinador Grupo de asuntos electorales </t>
  </si>
  <si>
    <t>Contratos suscritos para el trámite oportuno de las solicitudes allegadas a la VUEP</t>
  </si>
  <si>
    <t>Posibilidad de afectación económica y reputacional por el trámite inoportuno de las PQRSD allegadas, debido a la demora en la respuesta a las PQRSD recibidas de manera tardia o vencidas por la Dirección de Democracia, Participación Ciudadana y Acción Comunal.</t>
  </si>
  <si>
    <t xml:space="preserve">Demora en la respuesta a las PQRSD recibidas de manera tardia o vencidas por la Dirección de Democracia, Participación Ciudadana y Acción Comunal. </t>
  </si>
  <si>
    <r>
      <t xml:space="preserve">El Coordinador, Lider o profesional del Grupo de Asuntos Electorales cada vez que se requiera realiza la distribución de las PQRSD`s de acuerdo a los roles de los funcionarios y contratistas; efectúa la revisión de aquellas a las cuales se les haya dado respuesta oportuna para ser enviadas al Director a fin de que sean firmadas y remitidas al peticionario. </t>
    </r>
    <r>
      <rPr>
        <sz val="14"/>
        <rFont val="Arial"/>
        <family val="2"/>
      </rPr>
      <t>La evidencia de esta actividad será a través de matriz de seguimiento de PQRSD del grupo electoral</t>
    </r>
    <r>
      <rPr>
        <sz val="14"/>
        <color rgb="FFFF0000"/>
        <rFont val="Arial"/>
        <family val="2"/>
      </rPr>
      <t xml:space="preserve">. </t>
    </r>
  </si>
  <si>
    <t>Matriz de Seguimiento</t>
  </si>
  <si>
    <t xml:space="preserve">Dirección para la Democracia, Participación Ciudadana y Acción Comunal 
Coordinador (a) Grupo de Asuntos Electorales. </t>
  </si>
  <si>
    <t>El Coordinador, lider o profesional del Grupo de Participación Ciudadana  cada vez que se requiera realiza la distribución de las PQRSD´s de acuerdo a los roles de los funcionarios y contratistas; efectúa la revisión de aquellas a las cuales se les haya dado respuesta oportuna para ser enviadas al Director a fin de que sean firmadas y remitidas al peticionario.
La evidencia de esta actividad será a través de matriz de seguimiento de PQRSD del grupo  de participacion ciudadana.</t>
  </si>
  <si>
    <t xml:space="preserve">Dirección para la Democracia Participación Ciudadana y Acción Comunal 
Coordinador (a) Grupo de Participación Ciudadana </t>
  </si>
  <si>
    <t xml:space="preserve">El Coordinador, lider o profesional del Grupo de Gestión en Discapacidad cada vez que se requiera realiza la distribución de las PQRSD`s de acuerdo a los roles de los funcionarios y contratistas; efectúa la revisión de aquellas a las cuales se les haya dado respuesta oportuna para ser enviadas al Director a fin de que sean firmadas y remitidas al peticionario.La evidencia de esta actividad será a través de matriz de seguimiento de PQRSD del grupo gestión en discapacidad. </t>
  </si>
  <si>
    <t xml:space="preserve">Dirección para la Democracia, Participación Ciudadana y Acción Comunal 
Coordinador (a) Grupo de Gestión en Discapacidad. . </t>
  </si>
  <si>
    <t xml:space="preserve">El Coordinador, lider o profesional del Grupo de Acción Comunal cada vez que se requiera realiza la distribuciòn de las PQRSD´s de acuerdo a los roles de los funcionarios y contratistas; efectúa la revisión de aquellas a las cuales se les haya dado respuesta oportuna para ser enviadas al Director a fin de que sean firmadas y remitidas al peticionario. La evidencia de esta actividad será a través de matriz de seguimiento de PQRSD del grupo  de acción comunal. </t>
  </si>
  <si>
    <t xml:space="preserve">Dirección para la Democracia, Participación Ciudadana y Acción Comunal
Coordinador (a) Grupo de Acción Comunal. </t>
  </si>
  <si>
    <t>(Numero de PQRS gestionadas / Número de PQRS recibidas )*100</t>
  </si>
  <si>
    <t>Posibilidad de afectación economica y reputacional por el trámite inoportuno de legalización de las comisiones de servicios, debido a la demora en la entrega de los documentos de legalización de las mismas posterior a los 3 días establecidos y en general.</t>
  </si>
  <si>
    <t xml:space="preserve">Demora en la entrega de los documentos de legalización de las mismas posterior a los 3 días establecidos y en general. </t>
  </si>
  <si>
    <t xml:space="preserve">Los profesionales o Coordinadores de la Dirección de Democracia, Participación Ciudadana y Acción Comunal cada vez que se requiera, solicitan se efectúen la entrega oportuna de la legalización de las comisiones de servicios dentro de los 3 días establecidos a través de correo electrónico que incluya la semaforización de las mismas.  La evidencia de esta actividad será a través de una matriz de seguimiento de comisiones. </t>
  </si>
  <si>
    <t>Matriz de Seguimiento de Comisiones</t>
  </si>
  <si>
    <t>Dirección para la Democracia, Participación Ciudadana y Acción Comunal 
Coordinadores y Profesionales de cada Grupo de la DDP</t>
  </si>
  <si>
    <t>Los funcionarios y contratistas de la  Dirección de Democracia, Participación Ciudadana y Acción Comunal con comisiones de servicio aprobadas, cada vez que se requiera deben realizar y entregar los informes completos que incluyan: listas de asistencia, registros fotográficos y descripción detallada de las actividades desarrolladas. Como evidencia se deja el informe completo y sus soportes.</t>
  </si>
  <si>
    <t>Informe completo con sus soportes</t>
  </si>
  <si>
    <t>Dirección para la Democracia, Participación Ciudadana y Acción Comunal 
Funcionarios y Contratistas de la DDP</t>
  </si>
  <si>
    <t>Informes cumplidos / Informes solicitados*100</t>
  </si>
  <si>
    <t>Posibilidad de afectación economica y reputacional por la inadecuada implementación del  Formato Único de Inventario (FUID) establecido en la Ley 594 de 2000, debido a la entrega de documentos para inventario desactualizados en lo que corresponde  a  unidad documental y  relación de folios</t>
  </si>
  <si>
    <t xml:space="preserve">Entrega de  documentos para inventario desactualizados en lo que corresponde a unidad documental y relación de folios </t>
  </si>
  <si>
    <t xml:space="preserve">El profesional encargado o Coordinador, cada vez que se requiera  revisará  en los documentos generados por el Grupo de Participación Ciudadana y el Grupo de Gestión en Discapacidad   la unidad documental correspondiente y el número de folios de acuerdo a lo establecido en la Ley 594 de 2000. La evidencia de esta actividad será  los documentos que tengan serial de TRD emitidos por los Grupos. </t>
  </si>
  <si>
    <t>Documentos que tengan las seriales de la TRD</t>
  </si>
  <si>
    <t xml:space="preserve">Dirección para la Democracia, Participación Ciudadana y Acción Comunal 
Profesionales de la Dirección </t>
  </si>
  <si>
    <t xml:space="preserve">Número de Documentos con tabla de Formato Único de Inventario (FUID) </t>
  </si>
  <si>
    <t>Posibilidad de afectación reputacional por la divulgación de información generada y desarrollada durante la vinculación de los colaboradores o proporcionada por la Dirección de Asuntos Legislativos, debido a la falta de conocimiento sobre las implicaciones legales derivadas de la difusión de información sin el consentimiento de la entidad</t>
  </si>
  <si>
    <t xml:space="preserve">Falta de conocimiento sobre las implicaciones legales derivadas de la difusión de información sin el consentimiento de la entidad
</t>
  </si>
  <si>
    <t>El Director de la Dirección de Asuntos Legislativos realizará con frecuencia semestral la socialización a sus colaboradores sobre la importancia de la reserva de la información y las implicaciones legales, la evidencia será correos electrónicos.</t>
  </si>
  <si>
    <t>Correos electrónicos.</t>
  </si>
  <si>
    <t>Dirección de Asuntos Legislativos 
El Director de la Dirección de Asuntos Legislativos</t>
  </si>
  <si>
    <t>El Director de la Dirección de Asuntos Legislativos cada vez que se vincule un colaborador, solicitará la firma del  "Acuerdo de Confidencialidad y Transferencia de Información de la Dirección de Asuntos Legislativos", el cual sera enviado mediante correo electrónico.
La evidencia de este control será la firma del "Acuerdo de Confidencialidad y Transferencia de Información de la Dirección de Asuntos Legislativos" por parte de todos los colaboradores</t>
  </si>
  <si>
    <t>Firma del "Acuerdo de Confidencialidad y Transferencia de Información de la Dirección de Asuntos Legislativos" por parte de todos los colaboradores</t>
  </si>
  <si>
    <t>Cada vez que se vincule un colaborador</t>
  </si>
  <si>
    <t>Número de los colaboradores capacitados sobre la reserva de la información y las implicaciones legales/ Numero total de colaboradores * 100</t>
  </si>
  <si>
    <t>Posibilidad de afectación reputacional por peticiones, quejas, reclamos, solicitudes, derechos de petición  recibidas de la población objeto, debido a la falta de atención oportuna en el tramite de solicitudes por parte de funcionarios y/o contratistas de la Subdirección de Gobierno, Gestión Territorial y Lucha contra la Trata.</t>
  </si>
  <si>
    <t>Falta de atención oportuna en el tramite de solicitudes por parte de funcionarios y/o contratistas de la Subdirección de Gobierno, Gestión Territorial y Lucha contra la Trata..</t>
  </si>
  <si>
    <t>El profesional líder de la mesa de entrada de la Subdirección de Gobierno, Gestión Territorial y Lucha contra la Trata, remite a los funcionarios y/o  contratistas informe mensual de las PQRSD sin tramitar, con el propósito de gestionar las peticiones vencidas por Ley.
Evidencia: Informe Mensual de las PQRSD y correos electrónicos de envío de los informes a los funcionarios y/o  contratistas</t>
  </si>
  <si>
    <t>Informe Mensual de las PQRSD y correos electrónicos de envío de los informes a los funcionarios y/o  contratistas</t>
  </si>
  <si>
    <t>Subdirección de Gobierno, Gestión Territorial y Lucha contra la Trata
El profesional líder de la mesa de entrada de la Subdirección de Gobierno, Gestión Territorial y Lucha contra la Trata</t>
  </si>
  <si>
    <t xml:space="preserve">El profesional líder de la mesa de entrada de la Subdirección de Gobierno, Gestión Territorial y Lucha contra la Trata, trimestralmente realiza mesas de trabajo jurídicas con los funcionarios y/o contratistas responsables de tramitar la PQRSD de la Subdirección de Gobierno, Gestión Territorial y Lucha contra la Trata, con el propósito de capacitar, revisar, concretar y socializar temas jurídicos que ayuden a dar respuestas a las solicitudes en tiempo oportuno.
Evidencia: Acta de mesa de trabajo </t>
  </si>
  <si>
    <t xml:space="preserve">Acta de mesa de trabajo </t>
  </si>
  <si>
    <t xml:space="preserve">Trimestralmente </t>
  </si>
  <si>
    <t>(Número de pqrsd respondidas en los terminos de Ley) / (número de Pqrsd asignadas en la mesa de entrada) *100%</t>
  </si>
  <si>
    <t>Cobro indebido a los usuarios o beneficiarios por la realización de capacitaciones, asistencias técnicas  y aspectos logísticos.</t>
  </si>
  <si>
    <t xml:space="preserve">CA1. Complicidad con terceros. 
CA2.  Exceso de discrecionalidad
</t>
  </si>
  <si>
    <t>Los Coordinadores  de los Grupos de trabajo  de la Dirección para la Democracia, la participación  ciudadana y acción comunal  verificará de forma cuatrimestral, a través de la página web de la entidad que se informe a los interesados en general que la oferta institucional de la Dirección  es totalmente gratuita, vía correo electrónico se solicitará la publicación en página web a la Oficina de Información Pública  en el micrositio. En caso de que no se realice la publicación en la pagina de Web , se informará la oferta institucional vía correo electrónico a la población objetivo. La verificación se realizará mediante un Print Screen del micrositio de la página WEB del Ministerio.</t>
  </si>
  <si>
    <t>Solicitud de publicación página web</t>
  </si>
  <si>
    <t xml:space="preserve">Dirección para la Democracia, la Participación Ciudadana y la Acción Comunal
Coordinadores  de los Grupos de trabajo (Electoral, Participación Ciudadana, Acción Comunal y Discapacidad) </t>
  </si>
  <si>
    <t xml:space="preserve">Cuatrimestral </t>
  </si>
  <si>
    <r>
      <rPr>
        <b/>
        <sz val="14"/>
        <rFont val="Arial"/>
        <family val="2"/>
      </rPr>
      <t xml:space="preserve">EFECTIVIDAD: </t>
    </r>
    <r>
      <rPr>
        <sz val="14"/>
        <rFont val="Arial"/>
        <family val="2"/>
      </rPr>
      <t>Número de solicitudes de publicaciones realizadas/Número de solicitudes de publicaciones programadas*100</t>
    </r>
  </si>
  <si>
    <t xml:space="preserve">Los Coordinadores  de los Grupos de trabajo  de la Dirección para la Democracia, la participación  ciudadana y acción comunal realizarán una reunión semestral con los servidores públicos en la cual se tratarán temas administrativos y de control para prevenir posibles casos de corrupción, si se presentará casos de corrupción se hará una reunión con los grupos de trabajo de la Dirección, de no realizarse la reunión  se enviara la alerta con copia al Director  antes de acabar el primer semestre. La evidencia será los listados de asistencia y registros fotográficos. </t>
  </si>
  <si>
    <t>Listado de asistencia y registro fotográfico</t>
  </si>
  <si>
    <r>
      <rPr>
        <b/>
        <sz val="14"/>
        <rFont val="Arial"/>
        <family val="2"/>
      </rPr>
      <t>EFICACIA</t>
    </r>
    <r>
      <rPr>
        <sz val="14"/>
        <rFont val="Arial"/>
        <family val="2"/>
      </rPr>
      <t xml:space="preserve">: Sumatoria de reuniones realizadas semestralmente </t>
    </r>
  </si>
  <si>
    <t>Manipulación de la información sobre denuncias URIEL para favorecer a un tercero</t>
  </si>
  <si>
    <t xml:space="preserve">CA1.  Falta de seguimiento a la gestión de las quejas/denuncias URIEL.
CA2.  Falta de comportamientos de integridad de lo público del servidor que revisa.
CA3. Procedimientos con controles deficientes o insuficientes </t>
  </si>
  <si>
    <t>El Coordinador del Grupo de Asuntos Electorales efectuará seguimiento al ingreso de las quejas/denuncias URIEL, a partir de las estadísticas de ingreso de quejas/denuncias trimestral generadas por el servidor público designado, lo cual se evidencia con los reportes y/o informes. En caso de que el Coordinador no pueda efectuar dicho seguimiento, debe designar a un servidor responsable de realizarlo, lo cual debe evidenciarse  a través de un correo electronico.</t>
  </si>
  <si>
    <t>Reportes / informes / correo electrónico</t>
  </si>
  <si>
    <t>Dirección para la Democracia, la Participación Ciudadana y la Acción Comunal
Servidor público GAE</t>
  </si>
  <si>
    <r>
      <rPr>
        <b/>
        <sz val="14"/>
        <rFont val="Arial"/>
        <family val="2"/>
      </rPr>
      <t xml:space="preserve">EFECTIVIDAD: </t>
    </r>
    <r>
      <rPr>
        <sz val="14"/>
        <rFont val="Arial"/>
        <family val="2"/>
      </rPr>
      <t>Reportes de seguimiento al ingreso de las denuncias URIEL
Fórmula:  Número de reportes efectuados / Número de Reportes Programados</t>
    </r>
  </si>
  <si>
    <t>Cada vez que se requiera, el servidor público designado del Grupo Electoral efectuará la revisión del Procedimiento a fin de actualizar las actividades y establecer controles de ser necesario. En caso de no realizarse la revisión del procedimiento, designará a otro funcionario y/o contratista para que realice esta actividad. Lo anterior se evidencia con el procedimiento revisado y ajustado de ser necesario para el primer caso y en el segundo caso con un correo electrónico de designación del funcionario  y/o contratista encargado de realizar la actividad y con el correo de este informando sobre la revisión y posible actualización del procedimiento.</t>
  </si>
  <si>
    <t>Procedimiento URIEL actualizado</t>
  </si>
  <si>
    <t>Dirección para la Democracia, la Participación Ciudadana y la Acción Comunal
Profesionales GAE</t>
  </si>
  <si>
    <r>
      <rPr>
        <b/>
        <sz val="14"/>
        <rFont val="Arial"/>
        <family val="2"/>
      </rPr>
      <t>EFICACIA</t>
    </r>
    <r>
      <rPr>
        <sz val="14"/>
        <rFont val="Arial"/>
        <family val="2"/>
      </rPr>
      <t>: No. de inducciones realizados 
Fórmula:  Número de inducciones efectuadas/ Número de inducciones Programados</t>
    </r>
  </si>
  <si>
    <t>Recibir  o  solicitar  dádiva  o beneficio  a  favor  propio  o de un tercero para priorizar o retrasar la aprobación de las solicitudes allegadas a la VUEP por parte de los partidos políticos, movimienos políticos y grupos significativos de ciudadanos</t>
  </si>
  <si>
    <t>CA1.  Falta de seguimiento en la aprobación de solicitudes allegadas a la VUEP por los partidos políticos, movimienos políticos y grupos significativos de ciudadanos.
CA2.  Falta de información clara y debilidad en canales de acceso a la publicidad de las condiciones del trámite.</t>
  </si>
  <si>
    <t>Cada vez que se requiera, el servidor público designado del Grupo, efectúa seguimiento a la aprobación de las solicitudes allegadas a la vuep por los partidos políticos, movimientos políticos y grupos significativos de ciudadanos generando estadísticas de ingreso mensual de las solicitudes por parte del servidor responsable de la VUEP, lo cual se evidencia con los Reportes y/o informes.
En caso de que el servidor responsable no pueda efectuar dicho seguimiento, el Coordinador del Grupo debe designar a otro servidor para que lo realice, lo cual debe evidenciarse  a través de un correo electrónico.</t>
  </si>
  <si>
    <t xml:space="preserve">Reportes y/o informes
correo electronico </t>
  </si>
  <si>
    <r>
      <rPr>
        <b/>
        <sz val="14"/>
        <rFont val="Arial"/>
        <family val="2"/>
      </rPr>
      <t>EFICACIA</t>
    </r>
    <r>
      <rPr>
        <sz val="14"/>
        <rFont val="Arial"/>
        <family val="2"/>
      </rPr>
      <t xml:space="preserve">: Reportes de seguimiento a la aprobación de las solicitudes allegadas a la VUEP
Fórmula:  Número de reportes efectuados / Número de Reportes Programados
</t>
    </r>
    <r>
      <rPr>
        <b/>
        <sz val="14"/>
        <rFont val="Arial"/>
        <family val="2"/>
      </rPr>
      <t>EFECTIVIDAD:</t>
    </r>
    <r>
      <rPr>
        <sz val="14"/>
        <rFont val="Arial"/>
        <family val="2"/>
      </rPr>
      <t xml:space="preserve">  Sumatoria de Mesas de trabajo efectuadas</t>
    </r>
  </si>
  <si>
    <t>Aceptar dinero, otra utilidad y/o promesas remuneratorias para favorecer a una entidad de derecho publico o privado para la ejecución de los proyectos.</t>
  </si>
  <si>
    <t xml:space="preserve">CA1. Intereses personales o de orden económico de funcionarios y/o contratistas.
CA2. Falta de escenarios de participación ciudadana y transparencia para dar a conocer la Gestión del Fondo para la Participación y el Fortalecimiento de la Democracia
</t>
  </si>
  <si>
    <t>El profesional de la Dirección para la Democracia, la Participación Ciudadana y la Acción Comunal  se encarga de presentar una vez al año un Informe al Consejo Nacional de Participación Ciudadana con el propósito de que sus miembros conozcan las entidades que ejecutan los proyectos del Fondo para la Participación Ciudadana y el Fortalecimiento de la Democracia en la respectiva vigencia y emitan los conceptos correspondientes los cuales se podrán tener en cuenta para futuras contrataciones, de acuerdo al concepto emitido se informará al superior inmediato para determinar las acciones correspondientes. En caso que  no se realice el consejo se reprogramará para el próximo trimestre.  La evidencia será el acta de la sesión del Consejo Nacional de Participación.</t>
  </si>
  <si>
    <t>Acta de sesión del Consejo Nacional de Participación Ciudadana</t>
  </si>
  <si>
    <t xml:space="preserve">Dirección para la Democracia, la Participación Ciudadana y la Acción Comunal
Profesional designado por el Director </t>
  </si>
  <si>
    <r>
      <rPr>
        <b/>
        <sz val="14"/>
        <color rgb="FF000000"/>
        <rFont val="Arial"/>
        <family val="2"/>
      </rPr>
      <t>EFICACIA:</t>
    </r>
    <r>
      <rPr>
        <sz val="14"/>
        <color rgb="FF000000"/>
        <rFont val="Arial"/>
        <family val="2"/>
      </rPr>
      <t xml:space="preserve"> Índice de cumplimiento actividades= (# de informes presentados al Consejo Nacional de Participación / # de informes  elaborados) x 100
</t>
    </r>
    <r>
      <rPr>
        <b/>
        <sz val="14"/>
        <color rgb="FF000000"/>
        <rFont val="Arial"/>
        <family val="2"/>
      </rPr>
      <t>EFECTIVIDAD:</t>
    </r>
    <r>
      <rPr>
        <sz val="14"/>
        <color rgb="FF000000"/>
        <rFont val="Arial"/>
        <family val="2"/>
      </rPr>
      <t xml:space="preserve"> Número de observaciones recibidas por parte del Consejo Nacional de Participación Ciudadana 
</t>
    </r>
  </si>
  <si>
    <t>Manipulación o adulteración de información de cada uno de los procesos relacionados con el ordenamiento territorial y trata de personas en beneficio propio o de terceros.</t>
  </si>
  <si>
    <t>Conflicto de Intereses</t>
  </si>
  <si>
    <t>CA1.  Una persona que organice y haga una asistencia técnica puede tener sesgo hacia un grupo político o económico, por lo que puede preferir prestar ese servicio o compartir alguna información a ese grupo y no a otro que no sea de su interés. 
CA2.  Falta de ética de los funcionarios que solicitan o aceptan dinero o prevendas por un servicio que es gratuito.</t>
  </si>
  <si>
    <t>Los coordinadores de los grupos internos de trabajo de la Subdirección de Gobierno, Gestión Territorial y Lucha Contra La Trata cada vez que haya sospecha alguna, que un funcionario o contratista tiene algún vinculo con algún grupo que ilegalmente puede beneficiarse de información o actividades realizadas por la dependencia, con el objetivo de que no exista manipulación o adulteración de información; cuando haya sospecha de un conflicto de interés por parte de un funcionario o contratista, se debe realizar el ajuste en las actividades del contratista y en la concertación de objetivos por parte del funcionario con el fin de disminuir los riesgos que se puedan presentar ante la situación. Si se prueba que una persona realizó alguna acción a nombre del Ministerio del Interior que lo beneficiara a él o a terceros, procede a la terminación del contrato de prestación de servicios o las sanciones determinadas por la entidad para el  funcionario. En la entidad se reportará el caso ante la Secretaria General y quedará plasmado en la terminación anticipada del contrato o  ante la Oficina de Control Disciplinario  Interno  y la Oficina de Control Interno para el respectivo proceso con las anotaciones en la hoja de vida del funcionario correspondiente. Evidencia del control: Agendas de trabajo plan de comisión donde el funcionario y/o contratista manifieste bajo gravedad de juramento que no tiene conflicto de interés propio o favor de un tercero en el territorio a fortalecer.</t>
  </si>
  <si>
    <t>Agendas de trabajo plan de comisión donde el funcionario y/o contratista manifieste bajo gravedad de juramento que no tiene conflicto de interés propio o favor de un tercero en el territorio a fortalecer.</t>
  </si>
  <si>
    <t>Subdirección de Gobierno, Gestión Territorial y Lucha Contra laTrata.
Coordinadores de los grupos internos de trabajo de la Subdirección de Gobierno, Gestión Territorial y Lucha Contra laTrata.</t>
  </si>
  <si>
    <t>Según necesidad</t>
  </si>
  <si>
    <t>Eficacia: (1-(Número de actos probados como manipulaciones o adulteraciones de información / Número de acusaciones de manipulaciones o adulteraciones))*100 ; 
Efectividad: (1-(Número de encuestas aplicadas que arrojen manifestaciones de inconformidad(puntaje entre 0 y 3 en una escala de 5)por parte de los participantes  / Número de asistencias técnicas con encuestas aplicadas))*100</t>
  </si>
  <si>
    <t>Posibilidad de efecto dañoso sobre recursos públicos por la ejecución de un alcance inferior al contratado y pago total del contrato, debido a deficiencias en la ejecución de las funciones de Supervisión de los contratos de la Entidad</t>
  </si>
  <si>
    <t>Fiscal</t>
  </si>
  <si>
    <t>Deficiencias en la ejecución de las funciones de Supervisión de los contratos de la Entidad</t>
  </si>
  <si>
    <t>El supervisor designado de la Subdirección de Gobierno, Gestión Territorial y Lucha Contra la Trata, mensualmente, ejercerá el control y seguimiento a la ejecución contractual para verificar el cumplimiento de las condiciones y especificaciones técnicas pactadas y establecidas en la etapa contractual, de acuerdo a las normas vigentes. Control a ejecutar mediante la elaboración de informe de supervisión elaborado por el supervisor en los contratos en ejecución distintos a las órdenes de prestación de servicios profesionales y de apoyo a la gestión. Evidencia: Informe de supervisión.</t>
  </si>
  <si>
    <t>Informe de supervision.</t>
  </si>
  <si>
    <t>Subdirección de Gobierno, Gestión Territorial y Lucha Contra la Trata
 Supervisor designado de la 
Subdirección de Gobierno,  Gestión Territorial y Lucha Contra La Trata</t>
  </si>
  <si>
    <t>El coordinador designado de la Subdirección de Gobierno, Gestión Territorial y Lucha Contra la Trata, mensualmente, ejercerá el control y seguimiento a la ejecución contractual de cada una de las ordenes de prestación de servicios para verificar el cumplimiento de pago correspondiente a lo estipulado en la minuta contractual. Control a ejecutar mediante el seguimiento de las órdenes de pago de cada contratista, de conformidad con la información registrada en el Sistema Integrado de Información Financiera - SIIF. Evidencia: Matriz consolidada de seguimiento mensual de pagos de cada uno de los contratista.</t>
  </si>
  <si>
    <t>Matriz consolidada de seguimiento mensual de pagos de cada uno de los contratista.</t>
  </si>
  <si>
    <t>Subdirección de Gobierno, Gestión Territorial y Lucha Contra la Trata 
Supervisor designado de la 
Subdirección de Gobierno,  Gestión Territorial y Lucha Contra La Trata</t>
  </si>
  <si>
    <t xml:space="preserve">(Número de cuentas pagadas ) /(Número de cuentas programadas para ser pagadas ) *100. </t>
  </si>
  <si>
    <t>Gestión para la protección de los derechos</t>
  </si>
  <si>
    <t>Posibilidad de afectación reputacional por desarrollar asistencias técnicas sin el cumplimiento de las condiciones previstas para su realización debido a la rotación constante del personal, falta de claridad para la implementación de las acciones en el territorio y  dificultades para el registro y la sistematización de las asistencias técnicas</t>
  </si>
  <si>
    <t>Rotación constante del personal, falta de claridad para la implementación de las acciones en el territorio y  dificultades para el registro y la sistematización de las asistencias técnicas</t>
  </si>
  <si>
    <t>El profesional líder de iniciativa estratégica hace seguimiento a la actuación en territorio, midiendo los avances y cumplimiento de las acciones y los productos de manera trimestral , tomando las acciones de mejora a lugar, de lo cual se dejan las evidencias generadas por cada una de las acciones realizadas en los informes presentados</t>
  </si>
  <si>
    <t>Informe de actuación en territorio</t>
  </si>
  <si>
    <t>Dirección de Derechos Humanos
Profesional líder del proyecto o programa</t>
  </si>
  <si>
    <t>El profesional líder de la iniciativa estratégica hace seguimiento a la ejecución de las acciones bajo liderazgo y consolida mensualmente los avances, con el propósito de contar con información para la toma de decisiones. Este registro en sí sería la evidencia de las acciones realizadas. En caso de detectarse desactualización del registro, se procede a su actualización inmediata.</t>
  </si>
  <si>
    <t xml:space="preserve">Informe </t>
  </si>
  <si>
    <t>Porcentaje de asistencias técnicas documentadas correctamente en comparación con el total de asistencias técnicas realizadas en el periodo</t>
  </si>
  <si>
    <t>Posibilidad de afectación reputacional por inoportuna entrega de información a la Corte Constitucional sobre el avance de cumplimiento de las órdenes impartidas en la sentencia T-025 de 2004 y sus autos de seguimiento, debido a demoras en el reporte de la información solicitada a  las dependencias transversales referentes a la sentencia T-025 y sus autos de seguimiento.</t>
  </si>
  <si>
    <t>Demoras en el reporte de la información solicitada a  las dependencias transversales referentes a la sentencia T-025 y sus autos de seguimiento.</t>
  </si>
  <si>
    <t>La coordinador (a) del Grupo de Articulación Interna para la Política de Víctimas del Conflicto Armado cada vez que recibe una solicitud de información por parte de la Corte Constitucional con referencia a los autos de seguimiento a la Sentencia T-025 de 2004, revisa la solicitud y procede a realizar el requerimiento formal de los reportes a las dependencias del Ministerio del Interior de acuerdo con las competencias y el contenido, estableciendo fechas de entrega oportuna de los informes, a través del correo electrónico o del aplicativo Control Doc. Las evidencias reposaran en los informes remitidos a la Honorable Corte Constitucional, mediante correos electrónicos y aplicativo ControlDoc.</t>
  </si>
  <si>
    <t>Correos electrónicos o Memorandos Aplicativo Control Doc</t>
  </si>
  <si>
    <t>Grupo de Articulación Interna para la Política de Víctimas
Coordinador (a) del Grupo de Articulación Interna para la Política de Víctimas</t>
  </si>
  <si>
    <t>Eficacia: (número de respuestas dadas/ número de solicitudes recibidas)*100</t>
  </si>
  <si>
    <t>Posibilidad afectación reputacional por incumplimiento del cronograma de asistencias técnicas a nivel territorial, debido a demoras en la contratación de las y los profesionales encargados de brindar asistencia técnica generando una alteración de los cronogramas.</t>
  </si>
  <si>
    <t>Demoras en la contratación de las y los profesionales encargados de brindar asistencia técnica generando una alteración de los cronogramas.</t>
  </si>
  <si>
    <t xml:space="preserve">La Coordinador (a) del  Grupo de Articulación Interna para la Política de Víctimas del Conflicto Armado revisa y aprueba mensualmente la programación de asistencias técnicas en la bitácora de comisiones de servicio y autorizaciones de desplazamiento del grupo con el fin de agotar los compromisos institucionales a nivel territorial, estando pendiente de las demoras en la contratación que se presente en el momento. Las evidencias de las asistencias técnicas realizadas, reposaran en las solicitudes de comisión, listados de controles de asistencia y reporte de las capacitaciones brindadas  </t>
  </si>
  <si>
    <t xml:space="preserve">Solicitudes de comisión, listados de controles de asistencia y reporte de las capacitaciones brindadas </t>
  </si>
  <si>
    <t>Eficacia: (número de comisiones tramitadas/número de comisiones programadas)*100</t>
  </si>
  <si>
    <t xml:space="preserve">Posibilidad de afectación reputacional por respuestas a solicitudes por fuera de tiempos legales, debido a Insuficiente capacidad instalada institucional para atender el volumen de PQRSDF recibidas, derivada de una brecha estructural entre la demanda de solicitudes y la disponibilidad efectiva de talento humano (funcionarios y contratistas) asignado a su gestión.
</t>
  </si>
  <si>
    <t>Insuficiente capacidad instalada institucional para atender el volumen de PQRSDF recibidas, derivada de una brecha estructural entre la demanda de solicitudes y la disponibilidad efectiva de talento humano (funcionarios y contratistas) asignado a su gestión.</t>
  </si>
  <si>
    <t>El Director DAI asigna a los coordinadores dar respuesta a PQRS en el aplicativo Control Doc, y como evidencia se solicita mensualmente la  Matriz de seguimiento de asignación y cumplimiento de PQRS.</t>
  </si>
  <si>
    <t>Plan anual de adquisición</t>
  </si>
  <si>
    <t>Dirección de Asuntos Indigenas, ROM y minorías
Director DAIRM</t>
  </si>
  <si>
    <t>Los coordinadores de la DAI realizan seguimiento mensual del informe remitido por la Oficina Información Publica para generar alertas. Como evidencia se revisa el drive Base seguimiento PQRS y a travès de correo electronico se socializa el estado de las mismas.</t>
  </si>
  <si>
    <t>Bimensual</t>
  </si>
  <si>
    <t>Número de PQRSDF contestadas por el responsable / No. PQRSDF recibidas * 100%</t>
  </si>
  <si>
    <t>Posibilidad de afectación reputacional por el incumplimiento en la realizacion de los eventos establecidos para las comunidades indigenas debido a que las solicitudes de eventos se realizan con poco tiempo para la ejecución de los mismos</t>
  </si>
  <si>
    <t>Solicitud de los eventos con poco tiempo para la ejecución del mismo.</t>
  </si>
  <si>
    <t>El supervisor del contrato del  operador logistico de la DAI genera un lineamiento para a las solicitudes de los eventos dirigidos las comunidades indígenas, con el fin de garantizar la  atención oportuna. Como evidencia se deja cuadro de seguimiento al operador logistico.</t>
  </si>
  <si>
    <t>Correo Electrónico y/o Cuadro de seguimiento operador logistico</t>
  </si>
  <si>
    <t>Dirección de Asuntos Indigenas, ROM y minorías
Coordinador del área de registro</t>
  </si>
  <si>
    <t>No. de eventos organizados / No. de eventos solicitados * 100%</t>
  </si>
  <si>
    <t>Posibilidad de afectación reputacional por el incumplimiento en los procedimientos de la DAI que puede ocasionar registros erróneos debido a falta de scumplimiento de los procedimientos  según lo establecido en la ley</t>
  </si>
  <si>
    <t>Falta de cumplimiento de los procedimientos, según lo establecido en la ley</t>
  </si>
  <si>
    <t>El coordinador de cada grupo de la DAI  realizara semestralmente capacitacion de los procedimientos, manuales y formatos establecidos en el grupo la Dirección de Indígenas, Rom y Minorías. Como evidencia se deja trazabilidad en correo electrónico,  listados de asistencia, evaluacion de la capacitacion.</t>
  </si>
  <si>
    <t>Procedimientos actualizados en SIGI</t>
  </si>
  <si>
    <t>Dirección de Asuntos Indigenas, ROM y minorías
Coordinadores de grupo - DAIRM</t>
  </si>
  <si>
    <t>N. de capacitaciones realizadas / N. de capacitaciones planeadas durante el año. *100</t>
  </si>
  <si>
    <t xml:space="preserve">Posibilidad de afectación reputacional por el incumplimiento a los compromisos pactados en cada una de las mesas de diálogo, debido a la falta de seguimiento de cada una de las tareas que se establecen en espacios de diálogo con las comunidades indígenas. </t>
  </si>
  <si>
    <t xml:space="preserve">Falta de seguimiento de cada una de las tareas que se establecen en espacios de diálogo con las comunidades indígenas. </t>
  </si>
  <si>
    <t>El coordinador encargado realizará una matriz de seguimiento, donde se visualicen los compromisos adquiridos en las mesas de negociación, cuando se requiera, con el fin de atender oportunamente las tareas adquiridas. Como evidencia se deja trazabilidad en matriz de seguimiento.</t>
  </si>
  <si>
    <t>Matriz de seguimiento</t>
  </si>
  <si>
    <t>Cuando sea necesario</t>
  </si>
  <si>
    <t>No. de compromisos cumplidos en las mesas de dialogos/ No. De compromisos pactados*100</t>
  </si>
  <si>
    <t xml:space="preserve">Posibilidad de afectación reputacional por presentar documentación incompleta de acuerdo a los requisitos legales establecidos para  los trámites y/o servicios de autorreconocimiento, certificados de cupos y/o descuentos, registro de organizaciones de base y consejos comunitarios de la población Negra, Afrocolombiana, Raizal y Palenquera del país, debido al cargue de la información sin cumplimiento  de los requisitos mínimos establecidos, para dar continuidad al proceso de beneficio dirigido a la población atendida por la  Dirección de Asuntos para Comunidades Negras, Afrocolombianas, Raizales y Palenqueras. </t>
  </si>
  <si>
    <t xml:space="preserve">Cargue de la información sin cumplimiento  de los requisitos mínimos establecidos, para dar continuidad al proceso de beneficio dirigido a la población atendida por la  Dirección de Asuntos para Comunidades Negras, Afrocolombianas, Raizales y Palenqueras. </t>
  </si>
  <si>
    <t xml:space="preserve">La DCN, a través de sus Coordinadores de Grupo y Profesionales asignados a la Dirección, como se enmarca en las actividades del plan de acción de cada vigencia,  capacitan y prestan asistencia técnica a la comunidad Negra, Afrocolombiana, Raizal y Palenquera, a las instituciones y cualquier ente natural y jurídico que lo solicite permanentemente con el propósito de dar a conocer a sus clientes internos y externos la oferta institucional y sus procedimientos para los tramites y servicios. Como evidencia de este control se tendrá, Listas de asistencia, informes de comisiones, registro fotográfico </t>
  </si>
  <si>
    <t xml:space="preserve">Listas de asistencia, informes de comisiones, registro fotografico </t>
  </si>
  <si>
    <t>Dirección de Asuntos para Comunidades Negras, Afrocolombianas, Raizales y Palenqueras
Ccordinadores de grupo y profesionales asignados a la DCN</t>
  </si>
  <si>
    <t>Permanentemente</t>
  </si>
  <si>
    <t>Número de solicitudes atendidas/Número de solicitudes allegadas a la DCNARP</t>
  </si>
  <si>
    <t>Posibilidad de afectación reputacional por reprocesos y fallas técnicas, logísticas y operativas que afectan a la comunidad Negra, Afrocolombiana, Raizal y Palenquera, debido al incumplimiento de los lineamientos establecidos en la normatividad vigente del Ministerio del Interior, al realizar fortalecimientos y eventos dirigidos a la comunidad.</t>
  </si>
  <si>
    <t>Incumplimiento de los lineamientos establecidos en la normatividad vigente del Ministerio del Interior, al realizar fortalecimientos y eventos dirigidos a la comunidad.</t>
  </si>
  <si>
    <t>La DCN, a través de sus coordinadores y profesionales asignados a la dirección, realizará socializaciones sobre el  Instructivo "Realización de Eventos en el Ministerio Interior"  y formatos adjuntos a funcionarios y contratistas de manera semestralmente, con el fin de que se interiorice el instructivo y permita el logro de los objetivos institucionales. En caso de detectar que en el funcionario y/o contratista persiste el desconocimiento sobre el instructivo y formatos adjuntos, se deberá continuar con actividades de inducción y reinducción. Como evidencia se dejan las listas de asistencia de las actividades realizadas.</t>
  </si>
  <si>
    <t>Listas de aistencia</t>
  </si>
  <si>
    <t>EFICACIA:
Plan de capacitaciones = (# de capacitaciones realizadas / # de capacitaciones programadas)</t>
  </si>
  <si>
    <t>Posibilidad de afectación reputacional por el cargue de la información incumpliendo con los requisitos establecidos por la DCN, para que los Jóvenes de las Comunidades se les exonere del servicio militar y de pagar la cuota de compensación militar, debido a la inobservancia en los requisitos para lograr el beneficio según resolución 0762 del 8 de julio de 2020 y Sentencia 433 de 2021 de la Corte Constitucional.</t>
  </si>
  <si>
    <t>Inobservancia en los requisitos para lograr el beneficio según resolución 0762 del 8 de julio de 2020 y Sentencia 433 de 2021 de la Corte Constitucional.</t>
  </si>
  <si>
    <t xml:space="preserve">La DCN, a través de sus coordinadores de grupo y profesionales asignados a la dirección, realizarán socializaciones del Instructivo Beneficio Servicio Militar a los miembros de la comunidad Negra, Afrocolombiana, Raizal y Palenquera, está se realizará semestralmente con el fin de que se interiorice el mismo y permita el logro de los objetivos institucionales. Como evidencia se dejan Listas de asistencia, registro fotográfico, informes de comisión, link de reuniones
</t>
  </si>
  <si>
    <t>Listas de asistencia, registro fotográfico, informes de comisión, link de reuniones</t>
  </si>
  <si>
    <t>EFICACIA:
( # de capacitaciones realizadas del Instructivo Beneficio Servicio Militar como miembro de la comunidad Negra, Afrocolombiana, Raizal y Palenquera, a los miembros de las Comunidades Negras, Afrocolombianas, raizales y Palenqueras del pais/ # de socializaciones programadas del Instructivo Beneficio Servicio Militar como miembro de la comunidad Negra, Afrocolombiana, Raizal y Palenquera, a los miembros de las Comunidades Negras, Afrocolombianas, raizales y Palenqueras del pais)</t>
  </si>
  <si>
    <t xml:space="preserve">Posibilidad de afectación reputacional por inconvenientes jurídicos y administrativos que se desprenden del incumplimiento en los plazos establecidos por la ley para la atención de las PQRSD, debido al trámite inoportuno de las PQRSD allegadas a la Dirección de Asuntos para Comunidades Negras, Afrocolombianas, Raizales y Palenqueras </t>
  </si>
  <si>
    <t xml:space="preserve">Trámite inoportuno de las PQRSD allegadas a la Dirección de Asuntos para Comunidades Negras, Afrocolombianas, Raizales y Palenqueras </t>
  </si>
  <si>
    <t>La DCN, a través de sus coordinadores y profesionales asignados a la dirección, realizarán semestralmente inducción y reinducción a los funcionarios y contratistas de la Dirección en los trámites y servicios ofertados, además, de las implicaciones legales que conlleva la respuesta inoportuna de las PQRSD. Como evidencia de este control se tendrá las listas de asistencias, registro fotográfico, informes de comisión.</t>
  </si>
  <si>
    <t>Listas de asistencias, registro fotográfico, informes de comisión.</t>
  </si>
  <si>
    <t>Dirección de Asuntos para Comunidades Negras, Afrocolombianas, Raizales y Palenqueras
Coordinadores de grupo y profesionales asignados a la DCN</t>
  </si>
  <si>
    <t>El Director, coordinadores de grupo y profesionales asignados a la DCN y los supervisores de contratos, verificaran semestralmente que los trámites asignados a los funcionarios y contratistas en la plataforma de gestión documental ControlDoc, se respondan de forma oportuna. Como evidencia de este control se tendrá la verificación en ControlDoc, listas de asistencia</t>
  </si>
  <si>
    <t>Verificación en ControlDoc, listas de asistencia</t>
  </si>
  <si>
    <t xml:space="preserve">
Dirección de Asuntos para Comunidades Negras, Afrocolombianas, Raizales y Palenqueras
Cordinadores de grupo y profesionales asignados a la DCN y supervisores de contrato
</t>
  </si>
  <si>
    <t>(# de PQRSD atendidas DCN/ # de PQRSD allegadas a la DCN)</t>
  </si>
  <si>
    <t>Posibilidad de afectación reputacional por incumplimiento de los tiempos internos para la coordinación de las etapas del proceso de consulta previa, debido al desconocimiento y aplicabilidad del procedimiento interno "Gestión de la Consulta Previa" por parte de las comunidades y algunos ejecutores</t>
  </si>
  <si>
    <t>Desconocimiento y aplicabilidad del procedimiento interno "Gestión de la Consulta Previa" por parte de las comunidades y algunos ejecutores</t>
  </si>
  <si>
    <t>El Subdirector de Gestión de Consulta Previa, el coordinador del Grupo de Formación en Consulta Previa y el Subdirector Corporativo, realizan jornadas de inducción, reinducción y capacitación periódicamente, abarcando la normatividad y jurisprudencia alrededor de la Consulta Previa. 
Como evidencia se dejan listas de asistencia.</t>
  </si>
  <si>
    <t>Listados de asistencia a las jornadas de inducción, reinducción y capacitación.</t>
  </si>
  <si>
    <t>Dirección de la Autoridad Nacional de Consulta Previa
El Subdirector de Gestión de Consulta Previa, el coordinador del Grupo de Formación en Consulta Previa y el Subdirector Corporativo</t>
  </si>
  <si>
    <t>(# jornadas de inducción, reinducción y capacitación realizadas/ # de jornadas de inducción, reinducción y capacitación programadas) x 100</t>
  </si>
  <si>
    <t xml:space="preserve">El Subdirector de Gestión de Consulta Previa, el coordinador del Grupo de Formación en Consulta Previa y el Subdirector Corporativo, realizan capacitaciones periodicamente en consulta previa para comunidades, sectores económicos y entidades participes en el proceso consultivo. Como evidencia se dejan listas de asistencia. </t>
  </si>
  <si>
    <t xml:space="preserve">Listados de asistencia a las jornadas de capacitación. </t>
  </si>
  <si>
    <t>Dirección de la Autoridad Nacional de Consulta Previa
El Subdirector de Gestión de Consulta Previa, el coordinador del Grupo de Formación en Consulta Previa y el Subdirector Corporativo.</t>
  </si>
  <si>
    <t>Permanente.</t>
  </si>
  <si>
    <t>(#capacitaciones en consulta previa realizadas/ #capacitaciones en consulta previa programadas) x 100</t>
  </si>
  <si>
    <t xml:space="preserve">Posibilidad de afectación reputacional por incumplimiento  en el desarrollo del proceso de consulta previa, debido a la debilidad en los seguimientos de los acuerdos de las consultas previas  </t>
  </si>
  <si>
    <t xml:space="preserve">Debilidad en los seguimientos de los acuerdos de las consultas previas  </t>
  </si>
  <si>
    <t>El Subdirector de Gestión de Consulta Previa verifica cumplimiento de los acuerdos por parte de las comunidades y los ejecutores de proyectos, conforme a lo protocolizado, a través de seguimientos periódicos de verificación. 
Como evidencia se deja el registro de  programación y reprogramación de  las visitas de verificación  de acuerdo al seguimiento efectuado.</t>
  </si>
  <si>
    <t>Registro de  programación y reprogramación de  las visitas de verificación  de acuerdo al seguimiento efectuado</t>
  </si>
  <si>
    <t xml:space="preserve">Dirección de la Autoridad Nacional de Consulta Previa
Subdirector de Gestión de la DCP </t>
  </si>
  <si>
    <t>Indicador de Eficacia: (Total de visitas de verificación realizadas durante el periodo)/(Total de Visitas de verificación programadaspara el periodo) X 100
Índice de Efectividad: (# total de solicitudes de determinación de procedencia y oportunidad  de consulta previa recibidas  en el periodo actual - total de solicitudes  ( 1 mes+ 2mes + 3 mes +4 mes) atendidas fuera de los términos establecidos) /(total de solicitudes de determinación de procedencia y oportunidad  de consulta previa recibidas en el periodo) X 100</t>
  </si>
  <si>
    <t>Posibilidad de afectación reputacional por incumplimiento en la atención de PQRSDF, debido a vencimiento de términos para dar respuesta</t>
  </si>
  <si>
    <t xml:space="preserve">Vencimiento de términos para dar respuesta </t>
  </si>
  <si>
    <t>Los  coordinadores de la DCP diseñan e implementan el tablero de control de las PQRSDF para realizar seguimiento y generar alertas semanales.
Como evidencia se dejan listas de asistencia, correo electrónico y tablero de control</t>
  </si>
  <si>
    <t xml:space="preserve">Listas de Asistencias, correo electrónico y tablero de control </t>
  </si>
  <si>
    <t xml:space="preserve">Dirección de la Autoridad Nacional de Consulta Previa
Coordinadores de la DCP </t>
  </si>
  <si>
    <t xml:space="preserve">Semanal </t>
  </si>
  <si>
    <t>Número de seguimientos realizados a las PQRSDF</t>
  </si>
  <si>
    <t>Posibilidad de afectación Económica y Reputacional por acumulación de expedientes observados de solicitudes de reconocimiento de personerías Jurídicas, debido a  insuficiente seguimiento a los tiempos de respuesta de las correcciones por parte del solicitante a las observaciones realizadas por parte de los funcionarios de la DAR.</t>
  </si>
  <si>
    <t xml:space="preserve">Insuficiente seguimiento a los tiempos de respuesta de las correcciones por parte del solicitante a las observaciones realizadas por parte de los funcionarios la DAR. </t>
  </si>
  <si>
    <t>El Director (a) de la DAR, a través de su equipo de trabajo y de acuerdo con el Plan de acción de cada vigencia, prestará Asistencia técnica al Sector Religioso en el marco normativo para el reconocimiento de Personerías Jurídicas, de manera permanente, con reporte trimestral, con el fin de dar a conocer el procedimiento para los trámites ante la DAR. Como evidencia del control se aportan las actas de reunión, donde se incluyen el objetivo, alcance, listado de asistencia, registro fotográfico e informes de comisión.</t>
  </si>
  <si>
    <t>Actas de reunión
Listados de asistencia
Informes de comisión</t>
  </si>
  <si>
    <t>Dirección de Asuntos Religiosos
El Director (a) de la DAR</t>
  </si>
  <si>
    <t xml:space="preserve">Número de   asistencias Técnicas frete al marco normativo para los tramites de personerías jurídicas especiales desarrolladas / Número de   asistencias Técnicas frente al marco normativo para los tramites de personerías jurídicas especiales programadas </t>
  </si>
  <si>
    <t>El Director (a) de la DAR, a través de los profesionales asignados, realiza seguimiento semanal a las solicitudes de reconocimiento de personerías Jurídicas especiales, de los vencimientos de los términos de respuesta a las observaciones enviadas a los solicitantes. Como evidencia se adjunta la matriz de seguimiento, correos electrónicos y oficios y /o resoluciones de archivo.</t>
  </si>
  <si>
    <t>Matriz de seguimiento
Correos electrónicos
Oficios
Resoluciones</t>
  </si>
  <si>
    <t>Número de solicitudes de reconocimiento de personerías jurídicas especiales vencidas por termino / Número de total de solicitudes  de reconocimiento de personerías jurídicas especiales</t>
  </si>
  <si>
    <t>El Director (a) de la DAR, con su equipo de trabajo, realiza sesiones internas de capacitación, trimestralmente, ya sea de manera virtual o presencial, con el fin de que los funcionarios conozcan el marco legal para evitar errores legales en el trámite de las solicitudes. Se aportan como evidencia de la capacitación las listas de asistencia y correos electrónicos de convocatoria.</t>
  </si>
  <si>
    <t>Listas de asistencia
Correos electrónicos</t>
  </si>
  <si>
    <t>Número de actividades realizadas para el conocimiento del marco legal en la expedicion del decreto</t>
  </si>
  <si>
    <t xml:space="preserve">Posibilidad de afectación económico y reputacional del  seguimiento insuficiente a la ejecución de las actividades programadas en el plan de acción institucional  de la Subdirección de Proyectos de Seguridad y Convivencia Ciudadana debido a las debilidades en el diseño e implementación de mecanismos institucionales de control y monitoreo para verificar  el cumplimiento de metas del plan de acción institucional de la Subdirección de Proyectos de Seguridad y Convivencia Ciudadana. </t>
  </si>
  <si>
    <t>Debilidades en el diseño e implementación de mecanismos institucionales de control y monitoreo para verificar el cumplimiento de metas del plan de acción institucional de la Subdirección de Proyectos de Seguridad y Convivencia Ciudadana.</t>
  </si>
  <si>
    <t xml:space="preserve">El Subdirector de Proyectos para la Seguridad y Convivencia Ciudadana realiza seguimiento periódico semestral al cumplimiento de las metas establecidas en el plan de acción institucional mediante revisión de reportes de avance, verificación de soportes de ejecución y análisis de resultados frente a los indicadores definidos dejando como evidencia registros. </t>
  </si>
  <si>
    <t xml:space="preserve">
Informes y Actas de Seguimiento </t>
  </si>
  <si>
    <t xml:space="preserve">Subdirección de Proyectos para la Seguridad y la Convivencia Ciudadana
Subdirector de Proyectos para la Seguridad y la Convivencia Ciudadana
</t>
  </si>
  <si>
    <t>No. obras entregadas en la vigencia/'No. Obras programadas para entrega</t>
  </si>
  <si>
    <t>El líder de planeación  de la Subdirección de Proyectos para la Seguridad y Convivencia Ciudadana realiza verificación periódica semestral del avance de las actividades programadas en el plan de acción institucional mediante consolidación y análisis de reportes de gestión, con el fin de identificar desviaciones y proponer acciones de mejora oportunas dejando como evidencia registros de seguimiento.</t>
  </si>
  <si>
    <t>Reportes</t>
  </si>
  <si>
    <t>Mensuales</t>
  </si>
  <si>
    <t>No. De Entidades territoriales notificadas</t>
  </si>
  <si>
    <t>Posibilidad de afectación reputacional por incumplimiento de términos legales en la publicación de los documentos necesarios en el SECOP II establecidos en el curso del proceso de selección y contratos tramitados por la Dirección de Asuntos Religiosos, debido al desconocimiento u omisión de los términos de Ley y los documentos que se deben publicar por parte de los supervisores.</t>
  </si>
  <si>
    <t>Desconocimiento u omisión de los términos de Ley y los documentos que se deben publicar por parte de los supervisores.</t>
  </si>
  <si>
    <t>El Director(a) de la DAR, o la persona designada para tal fin, será responsable de socializar, divulgar y verificar trimestralmente a los supervisores y el personal involucrado en los procesos contractuales, los términos legales y los documentos que deben ser publicados en las etapas precontractual, contractual y postcontractual, así como las consecuencias del incumplimiento. Como evidencia se adjunta el acta y/o registro de asistencia.</t>
  </si>
  <si>
    <t>Acta y/o registro de asistencia.</t>
  </si>
  <si>
    <t>Dirección de Asuntos Religiosos 
El Director (a) de la DAR</t>
  </si>
  <si>
    <t>El supervisor de contratos verificará, de manera mensual, y previa a la publicación, que las cuentas de cobro y los soportes de la ejecución contractual cumplan con los requisitos establecidos en la normativa vigente.  La verificación incluirá la revisión de los documentos de soporte de la ejecución contractual (actas, informes, entregables, etc.). Como evidencia, se adjunta el soporte del registro en el SECOP de la publicación de las cuentas de cobro y sus soportes por parte del contratista.</t>
  </si>
  <si>
    <t>Soporte del registro en el SECOP  de la publicación de las cuentas de cobro y sus soportes por parte del contratista.</t>
  </si>
  <si>
    <t>Dirección de Asuntos Religiosos
El Director (a) o a quien este designe
Supervisores de contrato</t>
  </si>
  <si>
    <t>(Número de cuentas de cobro publicadas correctamente/Número total de cuentas de cobro que deben publicarse)*100</t>
  </si>
  <si>
    <t>Posibilidad de afectación reputacional por acciones de tutela instauradas en contra de la Dirección de Asuntos Religiosos  y/o incidentes de desacato, así como responsabilidades de carácter administrativo y disciplinario, debido al incumplimiento en la atención de quejas o reclamos, ya sea por no ser atendidos o por ser atendidos fuera de los términos legales establecidos.</t>
  </si>
  <si>
    <t>Incumplimiento en la atención de quejas o reclamos, ya sea por no ser atendidos o por ser atendidos fuera de los términos legales establecidos.</t>
  </si>
  <si>
    <t>Extremo</t>
  </si>
  <si>
    <t>El Director (a) de la DAR, junto con su equipo de trabajo, realizará trimestralmente sesiones de inducción y reinducción, dirigidas a los funcionarios y contratistas de la Dirección, enfocadas en los trámites y servicios ofrecidos, así como en las implicaciones legales derivadas de la respuesta inoportuna a las PQRSD. Como evidencia de este control se adjuntan las listas de asistencia y registros fotográficos correspondientes a cada sesión.</t>
  </si>
  <si>
    <t>Listas de asistencia y registros fotográficos correspondientes a cada sesión</t>
  </si>
  <si>
    <t>Dirección de Asuntos Religiosos
El Director (a) o a quien este designe</t>
  </si>
  <si>
    <t>Número de inducciones realizadas/Número de inducciones planificadas</t>
  </si>
  <si>
    <t>El Director(a) de la DAR, o la persona designada para tal fin, verificará de manera continua, y el último día de cada semana, que los trámites asignados a los funcionarios y contratistas en la plataforma de gestión documental ControlDoc sean respondidos oportunamente. Como evidencia de este control se adjuntan los listados en Excel de los trámites asignados a los funcionarios y/o contratistas y los soportes de correos electrónicos de seguimiento enviados.</t>
  </si>
  <si>
    <t>Listados en Excel de los trámites asignados a los funcionarios y/o contratistas y Soportes de correos electrónicos de seguimiento enviados.</t>
  </si>
  <si>
    <t>Posibilidad de afectación económica y reputacional por incumplimiento de las normas archivísticas vigentes, debido al deficiente monitoreo y control de la gestión documental en la Dirección de Asuntos Religiosos</t>
  </si>
  <si>
    <t>Deficiente monitoreo y control de la gestión documental en la Dirección de Asuntos Religiosos</t>
  </si>
  <si>
    <t>El Director(a) de la DAR, o la persona designada para tal fin, verificará y actualizará mensualmente el formato FUID de todos los expedientes, asegurando su cumplimiento con los requisitos establecidos por la Ley General de Archivos y los acuerdos pertinentes. La actualización se llevará a cabo mediante la revisión de los documentos tanto en el archivo físico como digital, comparándolos con los registros y actualizando los formatos según corresponda. Como evidencia se adjunta el formato FUID actualizado.</t>
  </si>
  <si>
    <t>FUID actualizado.</t>
  </si>
  <si>
    <t>Número de FUID actualizados</t>
  </si>
  <si>
    <t>El Director(a) de la DAR, o la persona designada para tal fin, verificará, de manera mensual, que los expedientes estén debidamente organizados, foliados, rotulados y almacenados de acuerdo con los lineamientos establecidos por la normativa archivística. La verificación incluirá la revisión de la organización física de los documentos (foliación, rotulación y clasificación), así como el cumplimiento de los procedimientos de archivo. Como evidencia se adjuntan los informes de verificación y las fotografías de la organización del archivo.</t>
  </si>
  <si>
    <t>Informes de verificación y se adjuntarán fotografías de la organización del archivo.</t>
  </si>
  <si>
    <t>Número de documentos foliados / Total de documentos</t>
  </si>
  <si>
    <t>Posibilidad de afectación económica y reputacional por incumplimiento del procedimiento para la legalización de comisiones de servicio y autorizaciones de desplazamientos al interior y exterior del país, debido a la ausencia de seguimiento y supervisión sobre el cumplimiento de los protocolos establecidos.</t>
  </si>
  <si>
    <t>Ausencia de seguimiento y supervisión sobre el cumplimiento de los protocolos establecidos.</t>
  </si>
  <si>
    <t>El Director(a) de la DAR, o la persona designada para tal fin, verificará semanalmente el estado de las solicitudes de comisiones de servicio y autorizaciones de desplazamientos, asegurándose de que se cumplan los procedimientos y plazos establecidos. Como evidencia se adjunta el reporte de verificación semanal, listado de control de comisiones de servicio con fechas de legalización y los informes de seguimiento correspondientes.</t>
  </si>
  <si>
    <t>Reporte de verificación semanal, listado de control de comisiones de servicio con fechas de legalización y los informes de seguimiento correspondientes.</t>
  </si>
  <si>
    <t>El Director(a) de la DAR, o la persona designada para tal fin, previo a la legalización de las comisiones de servicio y autorizaciones de desplazamiento, validará los recibos de caja menor, asegurándose de que contengan toda la información requerida y de que se utilicen únicamente en zonas con transporte público formal, de acuerdo con la normatividad vigente. Como evidencia se adjuntan los recibos de caja menor validados, con soportes de la comisión o autorización de desplazamiento y la evidencia de la revisión.</t>
  </si>
  <si>
    <t>Recibos de caja menor validados, con soportes de la comisión o autorización de desplazamiento y la evidencia de la revisión.</t>
  </si>
  <si>
    <t>Número de comisiones legalizadas / Total de comisiones</t>
  </si>
  <si>
    <t>Posibilidad de afectación económica y reputacional por incumplimiento del "Manual para el manejo de la información documentada", debido a la inexistencia de controles en la DAR para garantizar el cumplimiento del manual.</t>
  </si>
  <si>
    <t>Inexistencia de controles en la DAR para garantizar el cumplimiento del manual</t>
  </si>
  <si>
    <t>El Director(a) de la DAR, o la persona designada para tal fin, realizará anualmente la revisión de la documentación almacenada en el SIGI, asegurando que toda la información esté actualizada de acuerdo con lo establecido en el "Manual para el manejo de la información documentada". Como evidencia: Informe anual de revisión de la documentación, que incluirá el registro de los documentos actualizados, los cambios realizados y el historial de las actualizaciones registradas en el SIGI, acta y/o lista de asistentes remitidos a la Oficina Asesora de Planeación antes del último día hábil de junio de cada vigencia.</t>
  </si>
  <si>
    <t>Informe anual de revisión de la documentación, que incluirá el registro de los documentos actualizados, los cambios realizados y el historial de las actualizaciones registradas en el SIGI, acta y/o lista de asistentes remitidos a la Oficina Asesora de Planeación antes del último día hábil de junio de cada vigencia.</t>
  </si>
  <si>
    <t xml:space="preserve">Anualmente </t>
  </si>
  <si>
    <t>(Número de documentos actualizados / Total de documentos) × 100</t>
  </si>
  <si>
    <t>Posibilidad de efecto dañoso sobre recursos públicos, por  mal manejo de los recursos entregados, al aliado estratégico, en el marco de la convocatoria y la estrategia de Banco de Proyectos  a los Consejos Comunitarios y Organizaciones de Base, debido al deficiente seguimiento por parte del aliado estratégico y/o  Dirección de Asuntos para Comunidades Negras, Afrocolombianas, Raizales y Palenqueras</t>
  </si>
  <si>
    <t>Deficiente seguimiento por parte del aliado estratégico y/o  Dirección de Asuntos para Comunidades Negras, Afrocolombianas, Raizales y Palenqueras</t>
  </si>
  <si>
    <t>El comité técnico de Banco de Proyectos, la Dirección de Asuntos para Comunidades Negras, Afrocolombianas, Raizales y Palenqueras, Coordinadores de grupo y profesionales asignados a la DCN  realiza la revisión de informes aportados semestralmente por los consejos comunitarios y organizaciones de base a través de un aliado estratégico, como evidencia se deja los informes técnicos aportados por el aliado estratégico</t>
  </si>
  <si>
    <t xml:space="preserve">Informes Tecnicos </t>
  </si>
  <si>
    <t xml:space="preserve">
Dirección de Asuntos para Comunidades Negras, Afrocolombianas, Raizales y Palenqueras
El comité técnico de Banco de Proyectos, Coordinadores de grupo y profesionales asignados a la DCN  
</t>
  </si>
  <si>
    <t xml:space="preserve">La Dirección de Asuntos para Comunidades Negras, Afrocolombianas, Rizales y Palenqueras, Coordinadores de grupo y profesionales asignados a la DCN y el Bancos de Proyectos, realiza seguimiento y monitoreo semestralmente a los recursos asignados a los proyectos presentados y aprobados por los Consejos Comunitarios y Organizaciones de Base, como evidencia se deja informes técnicos aportados por el aliado estratégico, además, los informes emitidos por los profesionales de la Dirección Comunidades Negras, Afrocolombianas, Raizales y Palenqueras </t>
  </si>
  <si>
    <t>EFICACIA:
( # de proyectos aprobados por la Dirección a traves del aliado estrategico para los consejos comunitarios y organizaciones de base /# de proyectos presentados a traves del aliado estrategico para los consejos comunitarios y organizaciones de base)</t>
  </si>
  <si>
    <t>Posibilidad de efecto dañoso sobre recursos públicos por sobrecostos en contratos celebrados por la entidad a causa de la omisión o deficiente planificación de los estudios de mercado o los estudios previos.</t>
  </si>
  <si>
    <t>Omisión o deficiente planificación de los estudios de mercado o los estudios previos.</t>
  </si>
  <si>
    <t>El Director (a) de la DAR, o la persona asignada para tal fin, llevará a cabo control a cada uno de los procesos contractuales, verificando la correcta planificación de los estudios de mercados o estudios previos, mediante la validación de una lista de chequeo previa la radicación de estos ante la Subdirección de Gestión Contractual (SGC). Se deja como evidencia la validación de la lista de chequeo por parte del funcionario encargado y el correo electrónico de envío a la SGC.</t>
  </si>
  <si>
    <t>Listas de chequeo validadas
Correos electrónicos de envío a SGC.</t>
  </si>
  <si>
    <t>Dirección de Asuntos Religiosos
Director de Asuntos Religiosos o persona designada</t>
  </si>
  <si>
    <t>Cada vez que se presente un proceso contractual</t>
  </si>
  <si>
    <t>Número de contratos sin sobrecostos/Número total de contratos</t>
  </si>
  <si>
    <t xml:space="preserve">Posibilidad de  uso indebido de los recursos públicos destinados a la ejecución de proyectos de fortalecimiento comunitario, debido a fallas en la supervisión contractual y ausencia de mecanismos efectivos de control, lo cual podría generar un detrimento patrimonial y responsabilidad fiscal para la DAI
</t>
  </si>
  <si>
    <t>Fallas en la supervisión contractual y ausencia de mecanismos efectivos de control, lo cual podría generar un detrimento patrimonial y responsabilidad fiscal para la DAI</t>
  </si>
  <si>
    <t>Los superviores asignados por la Directora de la DAI realizan  reportes mensuales  de avance físico y financiero de los contratos para garantiza la trazabilidad de los recursos que permitiran  identificar desviaciones a tiempo y seguimiento  constante a los contratos y proyectos.Como evidencia matriz de seguimiento financiero a los proyectos asignados a la DAI</t>
  </si>
  <si>
    <t>Posibilidad de recibir o solicitar cualquier dádiva o beneficios a nombre propio o de terceros con el fin de recibir prioritariamente un servicio que ofrece la Dirección de Derechos Humanos a las personas, instituciones u organizaciones con la que se adelanta gestiones.</t>
  </si>
  <si>
    <t xml:space="preserve">CA1.  Presiones indebidas.
CA2. Manejo discrecional de las decisiones respecto a la implementación de las asistencias técnicas. 
</t>
  </si>
  <si>
    <t>El profesional líder del proyecto o programa aplica rigurosamente los criterios de priorización cada vez que se planifica y ejecuta la asistencia técnica a los territorios que demandan acciones en materia de DDHH, según el plan de acción de la Dirección, con el propósito de prevenir posibles acciones inadecuadas, de lo cual se conservan las evidencias en la programación  de dichas asistencias.</t>
  </si>
  <si>
    <t xml:space="preserve">Dirección de Derechos Humanos
Profesional Líder del Proyecto o Programa
</t>
  </si>
  <si>
    <t xml:space="preserve">Cuando se requiera ( Por demanda ) </t>
  </si>
  <si>
    <t>1. Eficacia: # de denuncias reportadas en el sistema PQRSD en el periodo actual
2. Efectividad: # de denuncias reportadas en el sistema PQRSD en el periodo actual  menos el # de denuncias reportadas en el sistema PQRSD en el periodo anterior sobre el # de denuncias reportadas en el sistema PQRSD en el periodo anterior X 100</t>
  </si>
  <si>
    <t>Posibilidad de uso indebido de información contenida en las bases de datos de la Dirección de Asuntos Indígenas, Rom y Minorías, con fines personales o para favorecer a terceros, en contravención  de los principios de legalidad, transparencia y protección de datos personales establecidos en la normativa colombiana.</t>
  </si>
  <si>
    <t>CA1. Falta de criterios y estándares unificados que faciliten la toma de decisiones al personal que maneja las bases de datos.
CA2. Deficiencia en corroborar y constatar la información censal  suministrada por las comunidades para detectar inconsistencias</t>
  </si>
  <si>
    <t>La Coordinación del Grupo de Investigación y Registro capacita al personal encargado de la manipulación de las bases de datos anualmente con el fin que el mismo cuente con conocimientos tanto de la base de datos como de la responsabilidad de la información que contiene la misma. En caso que se detecte la manipulación de la información en las bases se realizará la corrección, se realizará el denuncio respectivo y la persona se relevará de su cargo. El control se evidencia en la lista de asistencia de la capacitación realizada." y "Cuatrimestralmente se realizará un contraste en la información suministrada por la población y la información censal que hace parte del histórico del de la dirección para detectar cualquier tipo de alteración.</t>
  </si>
  <si>
    <t xml:space="preserve">Listados de asistencia de capacitaciones
</t>
  </si>
  <si>
    <t xml:space="preserve">Dirección de Asuntos Indigenas, Rom y Minorías
Coordinación del Grupo de Investigación y Registro </t>
  </si>
  <si>
    <t xml:space="preserve">Semestralmente </t>
  </si>
  <si>
    <t xml:space="preserve">
N. de capacitaciones realizadas en el semestre / N. de capacitaciones planeadas en el semestre
</t>
  </si>
  <si>
    <t xml:space="preserve">El coordinador  del Grupo de Investigación y Registro, llevará a cabo de manera cuatrimestral la definición de estrategias para socializar los procedimientos y directrices legales que rigen el proceso de registro. Esto se hace con el objetivo de asegurar que los registros se efectúen de manera precisa, minimizando la probabilidad de cometer errores que pudieran incurrir en faltas graves, dada la relevancia de estos registros en las comunidades indígenas. Como evidencia de estas acciones, se tiene en cuenta la lista de asistencia a capacitaciones lo que respalda la formación y sensibilización de los participantes.  </t>
  </si>
  <si>
    <t xml:space="preserve">Respuestas emitidas y enviadas vía correo y/o sistema Control Doc.
</t>
  </si>
  <si>
    <t>Cuatrimestralmente</t>
  </si>
  <si>
    <t xml:space="preserve">
N. de capacitaciones realizadas en el cuatrimestre / N. de capacitaciones planeadas en el cuatrimestre. 
N. de riesgos materializados
</t>
  </si>
  <si>
    <t>Posibilidad de Gestión inadecuada de registros administrativos y censales, incluyendo la entrega de información a autoridades, comunidades y asociaciones, así como la carga de datos censales, en beneficio de terceros y en contravención de los lineamientos establecidos en la legislación vigente.</t>
  </si>
  <si>
    <t>CA1. Desconocimiento de los lineamientos de Ley establecidos para el registro a las autoridades, comunidades, asociaciones y cargues de censos</t>
  </si>
  <si>
    <t>Posible</t>
  </si>
  <si>
    <t xml:space="preserve">El coordinador  del Grupo de Investigación y Registro, llevará a cabo de manera cuatrimestral la definición de estrategias para socializar los procedimientos y directrices legales que rigen el proceso de registro. Esto se hace con el objetivo de asegurar que los registros se efectúen de manera precisa, minimizando la probabilidad de cometer errores que pudieran incurrir en faltas graves, dada la relevancia de estos registros en las comunidades indígenas. Como evidencia de estas acciones, se tiene en cuenta la lista de asistencia a capacitaciones lo que respalda la formación y sensibilización de los participantes. </t>
  </si>
  <si>
    <t xml:space="preserve">Listados de asistencia a capacitaciones </t>
  </si>
  <si>
    <t>Dirección de Asuntos Indigenas, Rom y Minorías
Coordinación del Grupo de Investigación y Registro</t>
  </si>
  <si>
    <t>Posible situación que surja entre los intereses personales o particulares de un funcionario o contratista y los intereses generales del Ministerio del Interior, que puede generar un conflicto de interés, permitiendo obtener un beneficio directo e indirecto, debido al manejo inadecuado de la información, realización de registros, resolución de conflictos sin ninguna objetividad en beneficio de terceros.</t>
  </si>
  <si>
    <t xml:space="preserve">CA1. Intereses individuales por parte de los funcionarios y/o contratistas de la Dirección de Asuntos Indígenas Rom y Minorías
CA2. Intereses particulares de terceros </t>
  </si>
  <si>
    <t>La lider del area Juridica de la DAI, en colaboración con la Oficina de Control Interno, Oficina de Control Disciplinario Interno; ofrecerán de manera semestral capacitaciones sobre conflicto de intereses, código de integridad y posibles faltas disciplinarias ante el favorecimiento de intereses particulares y el inadecuado manejo de información; estas sesiones buscan promover la conciencia sobre la importancia de mantener una conducta ética y garantizar la integridad de los funcionarios.En caso de detectar que un funcionario o contratista de la DAIRM, no cuente con las herramientas o habilidades para identificar situaciones de conflicto de intereses en las cuales pueda estar inmerso, deberá solicitarse Oficina de Control Interno Disciplinario adelantar el tramite a que haya lugar, Como evidencia se tendrá en cuenta la lista de asistencia a las capacitaciones.</t>
  </si>
  <si>
    <t>Dirección de Asuntos Indigenas, Rom y Minorías
Lider del área Jurídica de la DAI</t>
  </si>
  <si>
    <t>N. de capacitaciones realizadas / N. de capacitaciones planeadas durante el año. 
No. de riesgos materializados</t>
  </si>
  <si>
    <t>La lider del area Juridica de la DAI solicitará como mínimo dos capacitaciones al año a la Subdirección de Gestión Humana y al jefe de la oficina de Control Interno Disciplinario, sobre el procedimiento Trámite de la Declaratoria de Conflicto de Intereses, Código de Ética adoptado por el Ministerio del Interior mediante resolución 904 de 2017 y Guía para la Identificación y Declaración del Conflicto de Intereses en el Sector Público Colombiano expedida por el DAFP, con el propósito de brindarle a los funcionarios o contratistas de ésta dependencia,  las herramientas básicas para identificar situaciones de conflicto de intereses en las cuales puedan estar inmersos dentro de su actuar administrativo. En caso de detectar que un funcionario o contratista de la DAIRM, no cuente con las herramientas o habilidades para identificar situaciones de conflicto de intereses en las cuales pueda estar inmerso, deberá solicitarse a la Subdirección de Gestión Humana la capacitación respectiva. Como evidencia se deja las actas de asistencia a capacitación.</t>
  </si>
  <si>
    <t xml:space="preserve">Incumplimiento e intermediación en beneficio propio o de terceros frente a los requisitos legales establecidos por el Ministerio del Interior, con relación a los trámites y/o servicios asociados a la Dirección de Asuntos para Comunidades Negras, Afrocolombianas, Raizales y Palenqueras, para el autorreconocimiento de las personas naturales, certificados de cupos y/o descuentos, registro de organizaciones de base y consejos comunitarios de la población Negras, Afrocolombianas, raizales y Palenqueras del país.  </t>
  </si>
  <si>
    <t>CA1.  Debilidad en la asesoría para el acceso a los trámites y servicios ofrecidos por la Dirección de Comunidades Negras, Afrocolombianas, Raizales y Palenqueras, dirigidos a la comunidad NARP del país, así como en su aplicación e interacción a través de los diferentes canales establecidos para tal fin.           
CA2.  Solicitud de dádivas o presiones y amenazas por parte de los interesados a un funcionario o servidor público, vulnerando los derechos de los usuarios.</t>
  </si>
  <si>
    <t>La DCN de manera permanente como mecanismo de validación y control se asigna líderes de grupo, quienes verifican permanentemente la información que produce la dirección a través de los funcionarios y contratistas con el propósito de encontrar información inconsistente, posteriormente, se  requiere al servidor público que la produjo para ajustar el documento solicitada, en caso de continuar las inconsistencias se realizaran asesorías y capacitaciones con el fin de mejorar la calidad de los servicios. Como evidencia se deja la trazabilidad electrónica, correos electrónicos listas de asistentes.</t>
  </si>
  <si>
    <t>Trazabilidad electrónica,  correos electrónicos listas de asistentes.</t>
  </si>
  <si>
    <t xml:space="preserve">Dirección de Asuntos para Comunidades Negras, Afrocolombianas, Raizales y Palenqueras
Director (a) de comunidades negras, afrocolombianas, raizales y palenqueras
</t>
  </si>
  <si>
    <t>EFICACIA: (número de carpetas expedientes entregadas y devueltas/Número de carpetas expedientes solicitados)*100
EFECTIVIDAD: (# de solicitudes contestadas /# de solicitudes allegadas)*100</t>
  </si>
  <si>
    <t>La DCN apoyada en su grupo de seguimiento y monitoreo realiza permanentemente la revisión de la actualización de la página institucional del Ministerio del Interior, con el propósito de llegar de forma masiva a la comunidad en general, enfatizando la gratuidad de los tramites y servicios ofertados por la Dirección. En caso de que por parte de la comunidad se formalice  una denuncia de  dádivas o presiones y amenazas por parte de los interesados a un funcionario o servidor público, se dará traslado a las autoridades competentes de acuerdo al tipo de vinculación (Funcionarios y Contratistas), Como evidencia se tiene las piezas publicadas, y el oficio o memorando de traslado al ente competente.</t>
  </si>
  <si>
    <t>Piezas publicadas, y el oficio o memorando de traslado al ente competente.</t>
  </si>
  <si>
    <t>Manipulación y extracción de información de las bases de datos a favor de terceros.</t>
  </si>
  <si>
    <t>CA1.  Debilidad en la asesoría para el acceso a los trámites y servicios ofrecidos por la Dirección de Comunidades Negras, Afrocolombianas, Raizales y Palenqueras, dirigidos a la comunidad NARP del país, así como en su aplicación e interacción a través de los diferentes canales establecidos para tal fin.               
CA2.  Solicitud de dádivas o presiones y amenazas por parte de los interesados a un funcionario o servidor público, vulnerando los derechos de los usuarios.</t>
  </si>
  <si>
    <t>La DCN de manera permanente como mecanismo de validación y control se asigna líderes de grupo, quienes verifican permanentemente la información que produce la dirección a través de los funcionarios y contratistas con el propósito de encontrar información inconsistente posteriormente se  requiere al servidor público que la produjo para ajustar el documento solicitada, en caso de continuar las inconsistencias se realizaran asesorías y capacitaciones con el fin de mejorar la calidad de los servicios. Como evidencia se deja la trazabilidad electrónica,  correos electrónicos listas de asistentes.</t>
  </si>
  <si>
    <t>EFECTIVIDAD: (# de solicitudes rechazadas/ # número de solicitudes allegadas)*100
EFICACIA: (número de expedientes entregados y devueltos/Número de expedientes solicitados)*100</t>
  </si>
  <si>
    <t>El grupo de gestión documental de la DCN realiza cada vez que sea solicitada, control de entrega de información contenida en los expedientes a los servidores públicos que la requieran con el propósito de encontrar alguna inconsistencia de la información y se pueda hacer seguimiento de esta, en caso de encontrar inconsistencias en la información, se informa a la Dirección para tomar medidas como emitir memorando solicitando subsanar las situaciones encontradas. Como evidencia se realiza cuadro de control préstamo de carpetas el cual incluye la fecha de entrega y devolución de estas y memorandos emitidos por la Dirección.</t>
  </si>
  <si>
    <t>Cuadro de control préstamo de carpetas el cual incluye la fecha de entrega y devolución de estas y memorandos emitidos por la Dirección.</t>
  </si>
  <si>
    <t>Posible situación que surja entre los intereses personales o particulares de un funcionario o contratista y los intereses generales del Ministerio del Interior, que puede generar un conflicto de interés, permitiendo obtener un beneficio directo e indirecto y que, ante esta situación real, potencial o aparente de conflicto de interés, el servidor público no se declare impedido ante el jefe inmediato.</t>
  </si>
  <si>
    <t xml:space="preserve">CA1. Falta de mecanismos para la detención, prevención, administración y corrección de situaciones o hechos que pueden generar un conflicto de interés.
CA2. Deficiencia en la implementación del código de ética en el Ministerio del Interior.
CA3. Falta de ética profesional.
CA4. Desconocimiento de la normatividad y procedimientos que rigen la declaratoria del conflicto de intereses en el sector público colombiano. 
</t>
  </si>
  <si>
    <t xml:space="preserve">Los funcionarios y contratistas de la DCN, deben identificar en cada momento dentro de su actuación administrativa, si se encuentran inmersos en una situación o hecho que puede generar un conflicto de interés. En caso de encontrarse en una situación real, potencial o aparente de conflicto de interés, el funcionario o contratista debe manifestar en forma motivada la causal del conflicto de interés al jefe inmediato o al supervisor del contrato o por recusación de un tercero, y seguir los lineamientos establecidos en el procedimiento Trámite de la Declaratoria de Conflicto de Intereses, documento que hace parte del proceso de Gestión de Talento Humano. Como evidencia se deja la solicitud de oficio con soportes de manifestación de conflicto de interés puestos en conocimiento por parte de los funcionarios o contratistas al jefe inmediato. </t>
  </si>
  <si>
    <t>Solicitud de oficio con soportes de manifestación de conflicto de interés.</t>
  </si>
  <si>
    <t>Dirección de Asuntos para Comunidades Negras, Afrocolombianas, Raizales y Palenqueras
Director (a) de comunidades negras, afrocolombianas, raizales y palenqueras
Funcionarios y contratistas</t>
  </si>
  <si>
    <t xml:space="preserve">EFECTIVIDAD: Efectividad del plan de manejo de riesgos = (# de situaciones de conflicto de intereses configurados como hechos de corrupción durante el cuatrimestre)
</t>
  </si>
  <si>
    <t>La Dirección de Asuntos para las Comunidades Negras solicitará como mínimo dos capacitaciones al año a la Subdirección de Gestión Humana y al jefe de la Oficina de Control Interno Disciplinario, sobre el procedimiento Trámite de la Declaratoria de Conflicto de Intereses, Código de Ética adoptado por el Ministerio del Interior mediante resolución 904 de 2017 y Guía para la Identificación y Declaración del Conflicto de Intereses en el Sector Público Colombiano expedida por el DAFP, con el propósito de brindarle a los funcionarios o contratistas de ésta dependencia,  las herramientas básicas para identificar situaciones de conflicto de intereses en las cuales puedan estar inmersos dentro de su actuar administrativo. En caso de detectar que un funcionario o contratista de la DCN, no cuente con las herramientas o habilidades para identificar situaciones de conflicto de intereses en las cuales pueda estar inmerso, deberá solicitarse a la Subdirección de Gestión Humana y al jefe de la Oficina de Control Interno Disciplinario la capacitación respectiva. Como evidencia se deja las listas de asistentes a capacitación.</t>
  </si>
  <si>
    <t>Listas de asistentes a capacitación.</t>
  </si>
  <si>
    <t>Dirección de Asuntos para Comunidades Negras, Afrocolombianas, Raizales y Palenqueras
Director (a) de comunidades negras, afrocolombianas, raizales y palenqueras
Funcionarios y contratistas
Subdirección de Gestión Humana
Jefe de la Oficina  Control Disciplinario Interno</t>
  </si>
  <si>
    <t>Dos veces al año</t>
  </si>
  <si>
    <t>EFICACIA: Plan de capacitaciones = (# de capacitaciones realizadas/# de capacitaciones programadas)*100</t>
  </si>
  <si>
    <t>Manipular u omitir información para direccionar la toma de decisiones en beneficio propio y/o de terceros en el proceso consultivo</t>
  </si>
  <si>
    <t xml:space="preserve">CA1. Suministro de información incompleta y/o imprecisa por parte de los ejecutores a las comunidades sobre los POAS
CA2. Funcionarios de la DCP en situación de conflicto de intereses frente a un ejecutor
</t>
  </si>
  <si>
    <t xml:space="preserve">El Subdirector de Gestión de Consulta Previa y el Coordinador de Formación en Consulta Previa, de manera mensual desarrollan las actividades para la ejecución de las capacitaciones y demás eventos para fortalecer los conocimientos en materia de consulta previa. En caso de presentarse dificultades se tomaran las acciones emergentes para ejecutar los eventos. Como evidencia se encuentran las listas de asistentes. </t>
  </si>
  <si>
    <t>Dirección de la Autoridad Nacional de Consulta Previa
El Subdirector de Gestión de Consulta Previa y el Coordinador de Formación en Consulta Previa</t>
  </si>
  <si>
    <t xml:space="preserve">Indicador de eficacia: (número de capacitaciones ejecutadas para funcionarios y colaboradores/total de capacitaciones programadas) x 100                                                                                                                                                      </t>
  </si>
  <si>
    <t>Los subdirectores, funcionarios y contratistas de la DCP llevarán a cabo de manera permanente la implementación de la declaración de conflictos de interés y la reasignación de proyectos y/o funciones cuando se presente una situación de conflicto en los funcionarios comprometidos en dicha circunstancia. Esto se realizará siguiendo el procedimiento establecidos en "Trámite de la declaratoria de conflicto de intereses" y se tomarán las medidas necesarias para reasignar funciones en los casos pertinentes. Como evidencia se tendrá en cuenta el formato “Declaración de conflicto de intereses”.</t>
  </si>
  <si>
    <t>Formato Declaración de conflicto de intereses</t>
  </si>
  <si>
    <t>Dirección de la Autoridad Nacional de Consulta Previa
Los subdirectores, funcionarios y contratistas de la DCP</t>
  </si>
  <si>
    <t>Indicador de efectividad Número de funcionarios y colaboradores en situación de conflicto de intereses con Formulario Declaratoria de Intereses diligenciado</t>
  </si>
  <si>
    <t>Posibilidad de viabilizar proyectos sin el cumplimiento de los requisitos previstos, en beneficio propio o de tercero.</t>
  </si>
  <si>
    <t>CA1.  Desconocimiento del evaluador en la Verificación de requisitos y priorización de la necesidad.                 
CA2.  Desinformación de los interesados (Entidades Territoriales y/o Gubernamentales) al respecto de los requisitos para la presentación de proyectos.
CA3. Intereses económicos, personales y/o presiones de terceros.
CA4. Inconsistencia en los estudios previos.</t>
  </si>
  <si>
    <t>El director  de Seguridad, Convivencia Ciudadana y Gobierno coordina y realiza capacitaciones al personal (funcionarios y contratistas), socializa a Entidades Territoriales y/o Gubernamentales los requisitos y formatos establecidos para la viabilización de proyectos, con una periodicidad permanente y/o cada vez que se requiera, con el propósito de que tengan pleno conocimiento de los requisitos y condiciones mínimos para la cofinanciación de proyectos. En el caso que persista el desconocimiento de los procesos, se realiza nueva de capacitación y/o socialización a la parte interesada que presente la debilidad. De todo lo anterior, se deja evidencia en los formatos de lista de asistencia y formatos de capacitación, los cuales reposan en los diferentes aplicativos que tiene la entidad.</t>
  </si>
  <si>
    <t>Lista de Asistencias
Actas de Capacitación</t>
  </si>
  <si>
    <t>Subdirección de Proyectos para la Seguridad y Convivencia Ciudadana
Director  de Seguridad, Convivencia Ciudadana y Gobierno</t>
  </si>
  <si>
    <t>(EFECTIVIDAD) Número de capacitaciones realizadas/número de capacitaciones solicitadas.
(EFICACIA) Numero de personas satisfechas con asistencia tecnica/Numero de personas capacitadas.</t>
  </si>
  <si>
    <t xml:space="preserve">La coordinacion del grupo de planeación y viabilización asigna un  usuario y contraseña único por cada Entidad territorial, para ingresar a la plataforma SIPI, como único medio para cargar los documentos de los proyectos radicados ante el Ministerio del Interior, para evitar que personas ajenas a las entidades interesadas puedan acceder a información de uso confidencial de los proyectos. En caso de uso indebido del usuario la dirección de Seguridad y Convivencia Ciudadana informará a la Oficina de Información Pública para realizar el bloqueo de la cuenta y asignacion de nuevo usuario y se informara a las partes interesadas mediante memorando dirigido a la entidad territorial y reposara en los archivos del Ministerio del Interior. </t>
  </si>
  <si>
    <t xml:space="preserve">
Asignar perfil de usuario unico para cada municipio en donde se podran radicar los proyectos en la plataforma SIPI.
</t>
  </si>
  <si>
    <t>El director de Seguridad, Convivencia Ciudadana y Gobierno  verifica con el Asesor Jurídico y Asesor Financiero de la dirección, la documentación resultante del estudio previo. Lo anterior, se hace con base en la metodología de revisión de la dirección, y tiene como propósito reducir  la posibilidad de inconsistencias en la documentación y/o estructuración del proceso. En el caso que se detecte la inconsistencia, el director revisara la documentación previa al tramite en contractual y se dejara registro mediante memorando los cuales podran ser consultados en los archivos del Ministerio del Interior.</t>
  </si>
  <si>
    <t xml:space="preserve">Revisar la información resultante  de la  formulación de los estudios previos, para reducir la posibilidad de inconsistencias en la documentación y estructuración del proceso por parte de la Subdirección de gestión Contractual
</t>
  </si>
  <si>
    <t>(EFECTIVIDAD) Número de estudios previos realizados/número de estudios previos solicitados,
(EFICACIA) Número de estudios previos verificados/Numero de estudios previos aprobados.</t>
  </si>
  <si>
    <t>Posibilidad de recibir o solicitar cualquier dádiva a nombre propio o de terceros, con el fin de aprobar programas o proyectos a ejecutarse con los recursos de FONSECON.</t>
  </si>
  <si>
    <t>CA1. Presiones indebidas de terceros.
CA2. Eludir al comité de escogencia o evaluación para elegir a dedo a la Entidad solicitante o receptora.
CA3. Coyuntura política.
CA4. Falta de ética.</t>
  </si>
  <si>
    <t xml:space="preserve">El Comité Técnico y/o Evaluador de FONSECON cada vez que evalúe un proyecto de la entidad solicitante o receptora para decidir su viabilidad, se debe asegurar que su decisión se base en los criterios técnicos establecidos en el Manual para la Presentación de Proyectos FONSECON. Por lo tanto, el proyecto formulado debe contener toda la documentación requerida para cada tipo de proyecto, cumpliendo con los requisitos exigidos para su financiación o cofinanciación  y cargados en la Plataforma SIPI de manera completa y legible. En caso de presentarse proyectos a FONSECON que no estén formulados integralmente, la SPS requerirá a la entidad solicitante la información, documentos y/o soportes que no se hayan presentado y/o cuando los presentados no cumplan con los requisitos. Como evidencia se deja la respectiva trazabilidad en la Plataforma SIPI. </t>
  </si>
  <si>
    <t>Trazabilidad Plataforma SIPI</t>
  </si>
  <si>
    <t>Subdirección de Proyectos para la Seguridad y Convivencia Ciudadana
Comité Técnico y/o Evaluador de FONSECON
director Seguridad, Convivencia Ciudadana y Gobierno</t>
  </si>
  <si>
    <t xml:space="preserve">Cada vez que se evalúe un proyecto </t>
  </si>
  <si>
    <r>
      <t>EFICACIA:
Evaluación Proyectos FONSECON = Sumatoria proyectos FONSECON evaluados y viabilizados de acuerdo al procedimiento</t>
    </r>
    <r>
      <rPr>
        <b/>
        <sz val="14"/>
        <rFont val="Arial"/>
        <family val="2"/>
      </rPr>
      <t xml:space="preserve">
</t>
    </r>
  </si>
  <si>
    <t>La dirección de Seguridad, Convivencia Ciudadana y Gobierno solicitirá como mínimo dos capacitaciones al año a la Subdirección de Gestión Humana, sobre el Código de Ética adoptado por el Ministerio del Interior mediante resolución 904 de 2017, con el próposito de brindarle a los funcionarios o contratistas de ésta dependencia,  las herramientas básicas para identificar posibles situaciones de corrupción en las cuales puedan estar inmersos dentro de su actuar administrativo. En caso de detectar que un funcionario o contratista de la DSC, no cuente con las herramientas o habilidades para identificar posibles situaciones de corrupción en las cuales pueda estar inmerso, deberá solicitarse a la Subdirección de Gestión Humana la capacitación respectiva. Como evidencia se deja las actas de asistencia a capacitación.</t>
  </si>
  <si>
    <t>Actas de asistencia a capacitación.</t>
  </si>
  <si>
    <t>Posibilidad de que un funcionario o contratista anteponga sus intereses personales o particulares sobre los intereses generales del Ministerio del Interior, generando un conflicto de interés que permita la obtención de un beneficio directo o indirecto, al no declararse impedido ante su jefe inmediato frente a una situación real, potencial o aparente.</t>
  </si>
  <si>
    <r>
      <t xml:space="preserve">
CA1.</t>
    </r>
    <r>
      <rPr>
        <sz val="14"/>
        <color rgb="FF000000"/>
        <rFont val="Arial"/>
        <family val="2"/>
      </rPr>
      <t xml:space="preserve"> Falta de mecanismos para la detención, prevención, administración y corrección de situaciones o hechos que pueden generar un conflicto de interés.</t>
    </r>
    <r>
      <rPr>
        <b/>
        <sz val="14"/>
        <color rgb="FF000000"/>
        <rFont val="Arial"/>
        <family val="2"/>
      </rPr>
      <t xml:space="preserve">
CA2.</t>
    </r>
    <r>
      <rPr>
        <sz val="14"/>
        <color rgb="FF000000"/>
        <rFont val="Arial"/>
        <family val="2"/>
      </rPr>
      <t xml:space="preserve"> Deficiencia en la implementación del código de ética en el Ministerio del Interior.</t>
    </r>
    <r>
      <rPr>
        <b/>
        <sz val="14"/>
        <color rgb="FF000000"/>
        <rFont val="Arial"/>
        <family val="2"/>
      </rPr>
      <t xml:space="preserve">
CA3.</t>
    </r>
    <r>
      <rPr>
        <sz val="14"/>
        <color rgb="FF000000"/>
        <rFont val="Arial"/>
        <family val="2"/>
      </rPr>
      <t xml:space="preserve"> Desconocimiento de la normatividad y procedimientos que rigen la declaratoria del conflicto de intereses en el sector público colombiano. </t>
    </r>
  </si>
  <si>
    <t xml:space="preserve">Los funcionarios y contratistas de la dirección de Seguridad, Convivencia Ciudadana y Gobierno deben identificar cada vez que se requiera dentro de su actuación administrativa, si se encuentran inmersos en una situación o hecho que puede generar un conflicto de interés. En caso de encontrarse en una situación real, potencial o aparente de conflicto de interés, el funcionario o contratista debe manisfestar en forma motivada la causal del conflicto de interés al jefe inmediato o al supervisor del contrato o por recusación de un tercero, y seguir los lineamientos establecidos en el procedimiento Trámite de la Declaratoria de Conflicto de Intereses, documento que hace parte del proceso de Gestión de Talento Humano. Como evidencia se deja oficio con soportes de manifestación de conflicto de interés puestos en conocimiento por parte de los funcionarios o contratistas al jefe inmediato. </t>
  </si>
  <si>
    <t>Oficio con soportes de manifestación de conflicto de interés.</t>
  </si>
  <si>
    <t>Director o Directora de Seguridad, Convivencia Ciudadana y Gobierno, Funcionarios y Contratistas</t>
  </si>
  <si>
    <t>Indicador: EFECTIVIDAD:
Efectividad del plan de manejo de riesgos = (# de situaciones de conflicto de intereses configurados como hechos de corrupción durante el cuatrimestre)</t>
  </si>
  <si>
    <r>
      <t xml:space="preserve">El servidor delegado por el director o la directora de Seguridad, Convivencia Ciudadana y Gobierno - DSC realizará como minimo dos socializaciones al año a  funcionarios y contratistas sobre el </t>
    </r>
    <r>
      <rPr>
        <b/>
        <sz val="14"/>
        <color rgb="FF000000"/>
        <rFont val="Arial"/>
        <family val="2"/>
      </rPr>
      <t>código de ética adoptado por el Ministerio del Interior mediante resolución 904 de 2017</t>
    </r>
    <r>
      <rPr>
        <sz val="14"/>
        <color rgb="FF000000"/>
        <rFont val="Arial"/>
        <family val="2"/>
      </rPr>
      <t>, con el próposito de brindarle a los funcionarios y contratistas de la DSC las herramientas básicas para identificar posibles situaciones de corrupción en las que pueden estar inmersos dentro de su actuar administrativo. En caso de que un funcionario o contratista de la dirección no cuente con los conocimientos para identificar las posibles situaciones de corrupción, se le impartirá la socialización respectiva. Lo anterior se evidenciará con las imagenes de divulgación y/o correos de socialización y/o presentación.</t>
    </r>
  </si>
  <si>
    <t>Imágenes de divulgación y/o correos de socialización y/o presentación.</t>
  </si>
  <si>
    <t>Director o Directora de Seguridad, Convivencia Ciudadana y Gobierno y/o servidor delegado por parte del director (a)</t>
  </si>
  <si>
    <t>Indicador: EFICACIA:
Socializaciones (# de socializaciones realizadas / # de socializaciones programadas)</t>
  </si>
  <si>
    <r>
      <rPr>
        <sz val="14"/>
        <color rgb="FF000000"/>
        <rFont val="Arial"/>
        <family val="2"/>
      </rPr>
      <t xml:space="preserve">El profesional designado por el director(a) de Seguridad, Convivencia Ciudadana y Gobierno realizará como mínimo dos socializaciones al año a los funcionarios y contratistas de la dirección, sobre el procedimiento </t>
    </r>
    <r>
      <rPr>
        <b/>
        <sz val="14"/>
        <color rgb="FF000000"/>
        <rFont val="Arial"/>
        <family val="2"/>
      </rPr>
      <t>Trámite de la Declaratoria de Conflicto de Intereses y Guía para la Identificación y Declaración del Conflicto de Intereses en el Sector Público Colombiano expedida por el DAFP</t>
    </r>
    <r>
      <rPr>
        <sz val="14"/>
        <color rgb="FF000000"/>
        <rFont val="Arial"/>
        <family val="2"/>
      </rPr>
      <t>, con el próposito de brindarle a los funcionarios y contratistas de ésta dependencia,  las herramientas básicas para identificar situaciones de conflicto de intereses en las cuales puedan estar inmersos dentro de su actuar administrativo. En caso de detectar que un funcionario o contratista de la DSC, no cuente con las herramientas o habilidades para identificar situaciones de conflicto de intereses en las cuales pueda estar inmerso, el profesional designado por el director(a) le socializará los lineamientos anteriormente mencionados. Como evidencia se deja las imagenes de divulgación y/o correos de socialización y/o presentación.</t>
    </r>
  </si>
  <si>
    <t>Posibilidad de manipular estadísticas o datos para favorecimieto de terceros en detrimento de la intitucionalidad del ministerio afectando la percepción pública.</t>
  </si>
  <si>
    <r>
      <rPr>
        <b/>
        <sz val="14"/>
        <color rgb="FF000000"/>
        <rFont val="Arial"/>
        <family val="2"/>
      </rPr>
      <t xml:space="preserve">CA1. </t>
    </r>
    <r>
      <rPr>
        <sz val="14"/>
        <color rgb="FF000000"/>
        <rFont val="Arial"/>
        <family val="2"/>
      </rPr>
      <t xml:space="preserve"> Falta de controles o supervisión independiente en el manejo de datos.                 
</t>
    </r>
    <r>
      <rPr>
        <b/>
        <sz val="14"/>
        <color rgb="FF000000"/>
        <rFont val="Arial"/>
        <family val="2"/>
      </rPr>
      <t xml:space="preserve">CA2. </t>
    </r>
    <r>
      <rPr>
        <sz val="14"/>
        <color rgb="FF000000"/>
        <rFont val="Arial"/>
        <family val="2"/>
      </rPr>
      <t xml:space="preserve"> Cultura organizacional orientada a mostrar resultados positivos
</t>
    </r>
    <r>
      <rPr>
        <b/>
        <sz val="14"/>
        <color rgb="FF000000"/>
        <rFont val="Arial"/>
        <family val="2"/>
      </rPr>
      <t>CA3</t>
    </r>
    <r>
      <rPr>
        <sz val="14"/>
        <color rgb="FF000000"/>
        <rFont val="Arial"/>
        <family val="2"/>
      </rPr>
      <t>. Presión política sobre los funcionarios encargados del análisis o reporte de cifras</t>
    </r>
  </si>
  <si>
    <t>El profesional designado por el director o la directora de Seguridad, Convivencia Ciudadana y Gobierno establecerá una metodología que se encuentre vigente en el Sistema Integrado de Gestión Institucional para la recolección y procesamiento de los datos de la direccion. En caso de no contar con una metodología vigente se contará con matriz de datos actualizada. Esto se evidenciará a partir de la metodología vigente.</t>
  </si>
  <si>
    <t>Acta de Revisión de documentos del SIGI y/o Metodología Vigente</t>
  </si>
  <si>
    <t>Reportar cuatrimestralmente matriz de datos actualizada de la dirección.</t>
  </si>
  <si>
    <t>El servidor delegado por el director o la directora de Seguridad, Convivencia Ciudadana y Gobierno - DSC realizará como minimo dos socializaciones al año a  funcionarios y contratistas sobre la Politica General de Seguridad de la Información, con el próposito de brindarle a los funcionarios y contratistas de la DSC las herramientas básicas para identificar posibles situaciones de corrupción en las que pueden estar inmersos dentro de su actuar administrativo. En caso de que un funcionario o contratista de la dirección no cuente con los conocimientos para identificar las posibles situaciones de corrupción, se le impartirá la socialización respectiva. Lo anterior se evidenciará con las imagenes de divulgación y/o correos de socialización y/o presentación.</t>
  </si>
  <si>
    <r>
      <t xml:space="preserve">El servidor delegado por el director o la directora de Seguridad, Convivencia Ciudadana y Gobierno - DSC realizará como minimo dos capacitaciones y/o formación al año a  funcionarios y contratistas sobre el </t>
    </r>
    <r>
      <rPr>
        <b/>
        <sz val="14"/>
        <color rgb="FF000000"/>
        <rFont val="Arial"/>
        <family val="2"/>
      </rPr>
      <t>código de ética adoptado por el Ministerio del Interior mediante resolución 904 de 2017</t>
    </r>
    <r>
      <rPr>
        <sz val="14"/>
        <color rgb="FF000000"/>
        <rFont val="Arial"/>
        <family val="2"/>
      </rPr>
      <t>, con el próposito de brindarle a los funcionarios y contratistas de la DSC las herramientas básicas para identificar posibles situaciones de corrupción en las que pueden estar inmersos dentro de su actuar administrativo. En caso de que un funcionario o contratista de la dirección no cuente con los conocimientos para identificar las posibles situaciones de corrupción, se le impartirá la socialización. Lo anterior se evidenciará con las imagenes de divulgación y/o correos de socialización y/o presentación.</t>
    </r>
  </si>
  <si>
    <t>Posibilidad de recibir o solicitar cualquier dádiva o beneficio a nombre propio o de terceros con el fin de adelantar un trámite o servicio</t>
  </si>
  <si>
    <t>CA1. Presiones indebidas.
CA2. Desconocimiento y/o experiencia por parte del personal que presta el servicio o realiza el estudio de la documentación para el reconocimiento de la personería jurídica especial.</t>
  </si>
  <si>
    <t>El Director (a) de la Dirección de Asuntos Religiosos cada vez que realiza una capacitación y/o taller de forma presencial y/o virtual informa al público del sector religioso sobre la gratuidad en los trámites que realiza la DAR, con el fin de evitar que sean estafados por personas inescrupulosas. En caso de presentarse solicitudes o inquietudes por partes del público del sector religioso frente a la gratuidad del servicio, estas serán priorizadas en las capacitaciones o talleres encaminados a dar claridad a los diferentes tramites que realiza la Dirección de Asuntos Religiosos. Se deja evidencia de los comunicados, mensajes de gratuidad emitidos.</t>
  </si>
  <si>
    <t>Comunicados, mensajes de gratuidad emitidos.</t>
  </si>
  <si>
    <t>Dirección de Asuntos Religiosos
Director (a) de Asuntos Religiosos</t>
  </si>
  <si>
    <t>Eficacia: Capacitaciones relacionadas con la tramitología y conocimiento de la misma 
Efectividad:  (Número de capacitaciones desarrolladas / Número de capacitaciones programadas)*100</t>
  </si>
  <si>
    <t>Posibilidad de que un supervisor de convenio pueda involucrarse en actividades no éticas que no estén alineadas con los valores del Ministerio, o que busque obtener beneficios personales o favorecer a las entidades territoriales.</t>
  </si>
  <si>
    <t>CA1. Ausencia de integridad y supervisión insuficiente sobre las acciones de los supervisores de convenio.</t>
  </si>
  <si>
    <t>Probable</t>
  </si>
  <si>
    <t>La subdirección de Proyectos Solicitará dos (2) capacitaciones del Eje 5: Probidad, Ética e Identidad de lo Público a través del Plan Interno de Capacitación (PIC) de la Subdirección de Gestión Humana. Estas sesiones ayudarán a identificar comportamientos y valores, analizar brechas con la cultura deseada y diseñar planes de acción. Como evidencia de este proceso, se suminstra el llistado de asistencia de los colaboradores en dichas capacitaciones.</t>
  </si>
  <si>
    <t>Actas y listas de asistencia</t>
  </si>
  <si>
    <t>Subdirección de Proyectos para la Seguridad y la Convivencia Ciudadana
Subdirección de Proyectos para la Seguridad y la Convivencia Ciudadana y Subdirección de Gestión Humana</t>
  </si>
  <si>
    <t>Número de capacitaciones realizadas/número de capacitaciones programadas.</t>
  </si>
  <si>
    <t xml:space="preserve">Posibilidad de afectación reputacional por perdida de integridad de la información almacenada en el sistema de información RUSICST, debido a cambios de los enlaces en las alcaldías y gobernaciones quienes son los encargados de diligenciar los reportes dentro del sistema. </t>
  </si>
  <si>
    <t>Cambios de los enlaces en las alcaldías y gobernaciones quienes son los encargados de diligenciar los reportes dentro del sistema.</t>
  </si>
  <si>
    <t>La Coordinador(a) del Grupo de Articulación Interna para la Política de Víctimas realiza semanalmente la revisión de las comunicaciones remitidas por alcaldes y gobernadores, relacionadas con la designación de los enlaces responsables de suministrar información en el RUSICST. En consecuencia, gestiona el bloqueo de los accesos de los enlaces salientes y la asignación de usuarios y contraseñas para los nuevos enlaces designados. Adicionalmente, verifica que las designaciones cumplan con los requisitos establecidos para proceder con el trámite de asignación de permisos. La trazabilidad de las comunicaciones se conserva en el correo electrónico reporteunificado@mininterior.gov.co y en la plataforma RUSICST. La evidencia de seguimiento y control se gestiona mediante un archivo en Excel, en el cual se registra y monitorea la totalidad de las comunicaciones enviadas por los mandatarios territoriales para la designación de enlaces.</t>
  </si>
  <si>
    <t>Archivo en Excel, en el cual se registra y monitorea la totalidad de las comunicaciones enviadas por los mandatarios territoriales para la designación de enlaces.</t>
  </si>
  <si>
    <t xml:space="preserve">Grupo de Articulación Interna para la Politica de Victimas 
Coordinador(a) del Grupo de Articulación Interna para la Politica de Victimas </t>
  </si>
  <si>
    <t>Eficacia: (No. de respuestas a las comunicaciones allegadas en el mes/No. De comunicaciones allegadas en el mes)*100</t>
  </si>
  <si>
    <t>Posibilidad de afectación reputacional por pérdida de integridad de la información almacenada en el Sistema de Información Indígena de Colombia, debido a fallas en el sistema de información que puede generar pérdida de información sobre las comunidades indígenas.</t>
  </si>
  <si>
    <t>Fallas en el sistema de información, que puede generar pérdida de información sobre las comunidades indígenas</t>
  </si>
  <si>
    <t>El grupo de sistemas OIP y la DAIRM realizará continuamente actualizaciones y/o mantenimientos en el sistema, para poder tener backup de la información contenida en el Sistema de Información Indígena de Colombia - SIIC. Como evidencia se deja trazabilidad en correo electrónico de solicitud de Backup y/o actualzaciones realizadas</t>
  </si>
  <si>
    <t>Correo electrónico de solicitud de Backup y/o actualzaciones realizadas</t>
  </si>
  <si>
    <t>Dirección de Asuntos Indigenas, ROM y Minorías 
Grupo de Sistemas (OIP) / Dirección de Asuntos Indígenas</t>
  </si>
  <si>
    <t xml:space="preserve">Continuamente </t>
  </si>
  <si>
    <t>N. de actualizaciones realizadas / N. de actualizaciones planeadas.</t>
  </si>
  <si>
    <t xml:space="preserve">
Posibilidad de afectación reputacional por pérdida de confidencialidad de la información que se encuentra registrada en el Sistema de Información Indígena, debido al uso inadecuado de la información para intereses particulares 
</t>
  </si>
  <si>
    <t>Uso inadecuado de la información para intereses particulares</t>
  </si>
  <si>
    <t xml:space="preserve">
El coordinador del Grupo de Investigación y Registro, realizará mensual un seguimiento de la pertinencia de la asignación de usuarios del Sistema de Información Indígena, con el fin de controlar el acceso a la información contenida en el mismo. Como evidencia se deja trazabilidad en correo electrónico, en los documentos revisados y en actas.</t>
  </si>
  <si>
    <t>Correo electrónico, en los documentos revisados y en actas.</t>
  </si>
  <si>
    <t xml:space="preserve">Dirección de Asuntos Indigenas, ROM y Minorías 
Coordinador del Grupo de Investigación y Registro </t>
  </si>
  <si>
    <t xml:space="preserve">N. de usuarios de consulta creados 
N. de usuarios de trámites creados </t>
  </si>
  <si>
    <t>Posibilidad de afectación reputacional por insuficiente soporte tecnológico a nivel de seguridad de la información para las mejoras en la actualización de plataformas tecnológicas,  mantenimiento de las bases de datos, software y servidores de propiedad del Ministerio del Interior, lo cual, soporte y custodie la información registrada, debido a la carencia de seguridad de la información,  que pone en riesgo la información confidencial que utilizan los clientes internos y externos para acceder a la oferta institucional de la DCN.</t>
  </si>
  <si>
    <t>Carencia de seguridad de la información, que pone en riesgo la información confidencial que utilizan los clientes internos y externos para acceder a la oferta institucional de la DCN.</t>
  </si>
  <si>
    <t>Los coordinadores de grupo y los profesionales asignados de la dirección del DCN, como mecanismo de validación y control asigna líderes de grupo, quienes verifican permanente la información que produce la dirección con el propósito de encontrar información inconsistente y requerir al servidor público que la produjo para que éste la ajuste, como evidencia se deja la trazabilidad electrónica.</t>
  </si>
  <si>
    <t>Trazabilidad electrónica.</t>
  </si>
  <si>
    <t xml:space="preserve">Dirección de Asuntos para comunidades negras, afrocolombianas, raizales y palenqueras
Coordinadores de grupo y los profesionales asignados la dirección del DCN
</t>
  </si>
  <si>
    <t xml:space="preserve"> (# de incumplimientos de los requisitos legales en las solicitudes de trámite radicadas/#Solicitudes de trámite radicadas) *100
</t>
  </si>
  <si>
    <t>Posibilidad de afectación reputacional por respuestas fuera de términos de los requerimientos allegados a la DCN, asignados a través del aplicativo ControlDoc, debido a la falta de mantenimiento tecnológico del aplicativo ControlDoc</t>
  </si>
  <si>
    <t>Falta de mantenimiento tecnológico del aplicativo ControlDoc</t>
  </si>
  <si>
    <t>El Director(a) los coordinadores de grupo y los funcionarios asignados de la dirección del DCN, realizarán una verificación mensual de los requerimiento allegados a la DCN, con el fin de evacuar y brindar prioridad a los requerimientos próximos a vencer. Como evidencia de este Lista de verificación, informes, envío de correos electrónicos</t>
  </si>
  <si>
    <t>Lista de verificación, informes, envío de correos electrónicos</t>
  </si>
  <si>
    <t>Dirección de Asuntos para comunidades negras, afrocolombianas, raizales y palenqueras
El Director (a) los coordinadores de grupo y los funcionarios asignados la dirección del DCN</t>
  </si>
  <si>
    <t>(# de PQRSD atendidas DCN/ # de PQRSD allegadas a la DCN)*100</t>
  </si>
  <si>
    <t>El Director (a) los coordinadores de grupo y los funcionarios asignados la dirección del DCN, realizarán un análisis de información suministrada por la OIP, mensual de seguimiento de controldoc y pqrsd, con el fin de evacuar y brindar prioridad a los requerimientos próximos a vencer. Como evidencia de este control informe emitido por la OIP</t>
  </si>
  <si>
    <t xml:space="preserve">Informe emitido por la OIP, de las PQRSD, pendientes por respuesta </t>
  </si>
  <si>
    <t>Posibilidad de afectación reputacional por respuestas fuera de términos de los requerimientos allegados a la DAR, asignados a través del aplicativo ControlDoc e indebida asignación de correspondencia, debido a la falta de fortalecimiento en la respuesta al cliente externo del aplicativo ControlDoc y soporte técnico del mismo</t>
  </si>
  <si>
    <t>Falta de fortalecimiento en la respuesta al cliente externo del aplicativo ControlDoc y soporte técnico del mismo</t>
  </si>
  <si>
    <t>El Director (a) de la DAR con los equipos de trabajo de la DAR, realizara una verificación semanal de los requerimiento allegados a la DAR, con el fin de evacuar y brindar prioridad a los requerimientos próximos a vencer. Como evidencia se incluyen fichas de relatoría, listas de asistencias, informes periódicos de ControlDoc.</t>
  </si>
  <si>
    <t>Fichas de relatoría, listas de asistencias, informes periódicos de ControlDoc.</t>
  </si>
  <si>
    <t>Dirección de Asuntos Religiosos</t>
  </si>
  <si>
    <t xml:space="preserve">Número de reuniones de seguimiento de tramites
Número de Tramites vencidos / número de tramites presentados a la DAR
</t>
  </si>
  <si>
    <t>Posibilidad de afectación económica y reputacional por la demora en la atención de trámites  y servicios dirigidos a las  Entidades y Organizaciones del Sector Religioso, debido a la falta de fortalecimiento tecnológico,  mejoras en la actualización y mantenimiento de las bases de datos, plataformas tecnológicas y software, de propiedad del Ministerio del Interior,  establecidas para los trámites y servicios que desarrolla la Dirección.</t>
  </si>
  <si>
    <t>Falta de fortalecimiento tecnológico,  mejoras en la actualización y mantenimiento de las bases de datos, plataformas tecnológicas y software, de propiedad del Ministerio del Interior,  establecidas para los trámites y servicios  dirigidos a las Entidades y Organizaciones Religiosas que desarrolla la Dirección.</t>
  </si>
  <si>
    <t>El director (a) de la DAR con los equipos de trabajo de la DAR, por medio de los procesos de trámites y servicios dirigidos a las Entidades y Organizaciones Religiosas que desarrolla la Dirección, realizara una verificación semanal de las bases de datos como medidas para el fortalecimiento tecnológico, por medio de mejoras en la actualización y mantenimiento de las bases de datos de propiedad del Ministerio del Interior.  Como Evidencia se incluyen actas de reuniones de seguimientos de la plataforma tecnológica, lista de asistencia e informes y matrices.</t>
  </si>
  <si>
    <t>Actas de reuniones de seguimientos de la plataforma tecnológica, lista de asistencia e informes y matrices.</t>
  </si>
  <si>
    <t xml:space="preserve">Número de reuniones de verificación de las bases de datos para el fortalecimiento tecnológico. 
Número de quejas y denuncias presentadas por tramites y servicios </t>
  </si>
  <si>
    <t xml:space="preserve">Posibilidad de efecto dañoso sobre bienes públicos por pérdida, extravío, hurto, robo o declaratoria de bienes faltantes pertenecientes a la entidad, debido a la falta de control de asignación de los mismos cuando hay retiro de personal o rotación entre las dependencias de la entidad. </t>
  </si>
  <si>
    <t xml:space="preserve">Falta de actualización de asignación de los mismos cuando hay retiro de personal o rotación entre las dependencias de la entidad. </t>
  </si>
  <si>
    <t xml:space="preserve">El Coordinador del Grupo de Gestión de Bienes e Inventarios una vez al año socializa el Procedimiento de Gestión de Bienes e inventarios, y el Manual Administración de Bienes e inventarios a los servidores públicos del Ministerio, con el propósito de que se cumplan los procedimientos y/o actividades de control allí señaladas. En caso de no ejecutarse el control se realiza reprogramación de las actividades de socialización en el menor tiempo posible. Las evidencias de la ejecución de este control son: Piezas de información, correos electrónicos, memorandos o listas de asistencia. </t>
  </si>
  <si>
    <t xml:space="preserve">Piezas de información, correos electrónicos, memorandos o listas de asistencia </t>
  </si>
  <si>
    <t>Subdirección Administrativa y Financiera 
Coordinador del Grupo de Gestión de Bienes e Inventarios</t>
  </si>
  <si>
    <t>(Número de documentos socializados / Número de documentos  a socializar)*100</t>
  </si>
  <si>
    <t>El Coordinador del Grupo de Gestión de Bienes e Inventarios coordina con su grupo de trabajo la realización de tomas físicas anuales del inventario de la entidad, actualizando el sistema de inventarios. En caso de no ejecutarse el control se realiza reprogramación de las actividades de toma física de inventarios en el menor tiempo posible ya que al menos una vez al año se debe realizar este control. Las evidencias de la ejecución de este control son: Inventario actualizado, registros de toma física con la fecha de realización.</t>
  </si>
  <si>
    <t>Inventario actualizado, registros de toma física con la fecha de realización.</t>
  </si>
  <si>
    <t xml:space="preserve">Subdirección Administrativa y Financiera
Coordinador del Grupo de Gestión de Bienes e Inventarios, junto con su equipo de trabajo </t>
  </si>
  <si>
    <t>(Número de dependencias inventariadas / Número de dependencias a inventariar)*100</t>
  </si>
  <si>
    <t>El Coordinador del Grupo de Gestión de Bienes e Inventarios coordina con su grupo de trabajo para que ningún elemento salga del almacén sin el comprobante de salida firmada por la persona que lo solicita y del encargado del almacén de la entidad, en caso de salida de las instalaciones, se da visto bueno a la solicitud realizada por el funcionario encargado del elemento. Este control se ejecuta por demanda de solicitudes recibidas. Si se presentan desviaciones al control se verifica la salida del bien a través de las minutas de la empresa de vigilancia y a través de cámaras de video. Las evidencias de la ejecución de este control son: Listados de los documentos registrados en el aplicativo de inventarios de la Entidad.</t>
  </si>
  <si>
    <t>Listados de los documentos registrados en el aplicativo de inventarios de la Entidad.</t>
  </si>
  <si>
    <t>Por demanda de solicitudes recibidas</t>
  </si>
  <si>
    <t>(Número de solicitudes de salidas aprobadas / Número de solicitudes de salida)*100</t>
  </si>
  <si>
    <t>El Coordinador del Grupo de Gestión de Bienes e Inventarios coordina con su grupo de trabajo cada vez que se realiza la verificación de paz y salvos de los bienes asignados a los servidores públicos del Ministerio que se retiren de la entidad, asegurando que hayan realizado la entrega formal y documentada de los bienes a su cargo. Esta verificación se efectúa antes de emitir el paz y salvo general requerido para la finalización del vínculo contractual o laboral. En caso de evidenciar bienes no entregados o novedades en el inventario, se realiza gestión inmediata para su recuperación o legalización correspondiente. Las evidencias de la ejecución de este control son: Paz y salvo de bienes suscrito por el funcionario o contratista, actas de traslado de bienes, soportes de legalización o recuperación de elementos.</t>
  </si>
  <si>
    <t>Paz y salvo de bienes suscrito por el funcionario o contratista, actas de traslado de bienes, soportes de legalización o recuperación de elementos.</t>
  </si>
  <si>
    <t>Cada vez que se realiza la verificación de paz y salvos</t>
  </si>
  <si>
    <t>(Numero de Paz y salvos aprobados / Número de paz y salvos solicitados)*100</t>
  </si>
  <si>
    <t xml:space="preserve">Posibilidad de efecto dañoso sobre bienes de naturaleza pública, por no incluir en el contrato de seguros – amparo de bienes de la entidad- todos los bienes muebles e inmuebles de la entidad, debido a la desarticulación entre el grupo de Gestión Administrativa y el Grupo de Gestión de Bienes e Inventarios. </t>
  </si>
  <si>
    <t>Desarticulación entre el grupo de Gestión Administrativa y el Grupo de Gestión de Bienes e Inventarios</t>
  </si>
  <si>
    <t>El Coordinador del Grupo de Gestión Administrativa, junto con su grupo de trabajo una vez al año incluye dentro del plan anual de adquisiciones la contratación del corredor de seguros que asesora la contratación de las pólizas de aseguramiento de los activos de la entidad, teniendo en cuenta las posibles inclusiones y exclusiones de bienes durante la vigencia. Las evidencias de la ejecución de este control son: Los contratos del corredor y de las pólizas de aseguramiento de los bienes.</t>
  </si>
  <si>
    <t>Los contratos del corredor y de las pólizas de aseguramiento de los bienes.</t>
  </si>
  <si>
    <t>Subdirección Administrativa y Financiera 
Coordinador del Grupo de Gestión Administrativa, junto con su equipo de trabajo</t>
  </si>
  <si>
    <t xml:space="preserve">
Anualmente</t>
  </si>
  <si>
    <t>Manual de Administración de bienes actualizado en lo correspondiente al aseguramiento de bienes</t>
  </si>
  <si>
    <t xml:space="preserve">Los Coordinadores del Grupo de Gestión Administrativa y de Gestión de Bienes e inventarios, una vez al año gestionan la  inclusión y exclusión a las pólizas respectivas, de los bienes ingresados y reportados desde el Grupo de Gestión de Bienes e Inventarios. Las evidencias de la ejecución de este control son: Los contratos de las pólizas de aseguramiento de los bienes. </t>
  </si>
  <si>
    <t>Los contratos de las pólizas de aseguramiento de los bienes.</t>
  </si>
  <si>
    <t>Subdirección Administrativa y Financiera 
Los Coordinadores del Grupo de Gestión Administrativa y de Gestión de Bienes e inventarios</t>
  </si>
  <si>
    <t>Presupuesto ejecutado pago de seguros / presupuesto programado en PAA para pago de seguros * 100</t>
  </si>
  <si>
    <t xml:space="preserve">Posibilidad de efecto dañoso sobre recursos públicos, por pago de multa impuesta por la entidad competente, debido a las obligaciones e impuestos no obligados  y no pagados  dentro de las fechas correspondientes. </t>
  </si>
  <si>
    <t>Obligaciones e impuestos no obligados y no pagados dentro de las fechas correspondientes</t>
  </si>
  <si>
    <t>El Coordinador del Grupo de Gestión Administrativa, junto con su equipo de trabajo solicita dentro del primer trimestre del año la liquidación de pago de impuestos de la vigencia correspondiente y remite para pago los respectivos documentos al Grupo de Gestión Financiera y Contable. Las evidencias de este control son: Los recibos de pago.</t>
  </si>
  <si>
    <t>Los recibos de pago.</t>
  </si>
  <si>
    <t>Pagos efectivos dentro de los términos /Tiempo de pago establecidos *100</t>
  </si>
  <si>
    <t>El Coordinador del Grupo de Gestión Administrativa, junto con su equipo de trabajo solicita anualmente a través del anteproyecto de presupuesto los recursos necesarios para cubrir el pago de impuestos, incrementándo el porcentaje del IPC y variables establecidas para la respectiva vigencia. Las evidencias de este control son: El anteproyecto de presupuesto del Ministerio del Interior de cada vigencia y cuando los recursos son insuficientes, el trámite de adición y/o traslado presupuestal.</t>
  </si>
  <si>
    <t>El anteproyecto de presupuesto del Ministerio del Interior de cada vigencia y cuando los recursos son insuficientes, el trámite de adición y/o traslado presupuestal.</t>
  </si>
  <si>
    <t xml:space="preserve">
Anteproyecto de Presupuesto del Ministerio del Interior</t>
  </si>
  <si>
    <t>Posibilidad de efecto dañoso sobre bienes públicos por deterioro de bienes, debido a la falta de recursos asignados al plan de mantenimiento de la entidad para atender oportunamente las solicitudes de mantenimiento requeridas.</t>
  </si>
  <si>
    <t>Falta de recursos asignados a la entidad para atender oportunamente las necesidades y solicitudes de mantenimiento requeridas.</t>
  </si>
  <si>
    <t>El Coordinador del Grupo de Gestión Administrativa, junto con su equipo de trabajo solicita anualmente a través del anteproyecto de presupuesto, los recursos necesarios para el mantenimiento de los bienes de la entidad, una vez asignado el presupuesto, se procede con las contrataciones necesarias para cumplir con el mantenimiento de los bienes de la entidad. Las evidencias de este control son: El anteproyecto de presupuesto del Ministerio de cada vigencia y los contratos de mantenimiento.</t>
  </si>
  <si>
    <t>El anteproyecto de presupuesto del Ministerio del Interior de cada vigencia y los contratos de mantenimiento.</t>
  </si>
  <si>
    <t>El Coordinador del Grupo de Gestión Administrativa, junto con su equipo de trabajo anualmente incluye dentro del plan anual de adquisiciones las contrataciones de mantenimiento para atender las solicitudes viables y necesarias. Las evidencias de este control son: Los contratos de mantenimiento.</t>
  </si>
  <si>
    <t xml:space="preserve">Los contratos de mantenimiento. </t>
  </si>
  <si>
    <t>(Contratos de mantenimiento realizados/ Contratos programados en el Plan de Adquisiciones)*100</t>
  </si>
  <si>
    <t xml:space="preserve">Posibilidad de afectación económica por reprocesos generados en el proceso de pago, debido a la radicación duplicada por diferente medios (correo electrónico o memorando) por parte de las áreas ordenadoras del gasto y del supervisor. </t>
  </si>
  <si>
    <t xml:space="preserve">Radicación duplicada por diferente medios (correo electrónico o memorando) por parte de las áreas ordenadoras del gasto y del supervisor. </t>
  </si>
  <si>
    <t xml:space="preserve">El coordinador del grupo de gestión financiera y contable,  realiza aleatoriamente una verificación con reportes de listados de obligaciones, para garantizar eficiencia y correcto pago de los compromisos económicos del Ministerio de Interior de manera mensual. Las evidencia de este control es: Listados de obligaciones SIIF. </t>
  </si>
  <si>
    <t xml:space="preserve">Listados de obligaciones SIIF. </t>
  </si>
  <si>
    <t xml:space="preserve">Sudirección Administrativa y Financiera 
Coordinador Grupo Gestión Financiera y Contable </t>
  </si>
  <si>
    <t xml:space="preserve">(Número de obligaciones duplicadas /Total de cuentas recibidas para pago en el grupo de Tesorería)* 100  </t>
  </si>
  <si>
    <t>Los profesionales del área de Tesorería, revisan y verifican mediante un Excel de cuentas tramitadas con alerta de duplicados para garantizar que no se tramiten doble vez las cuentas radicadas para pago de manera mensual. La evidencia de este control es: Excel de cuentas tramitadas.</t>
  </si>
  <si>
    <t xml:space="preserve">Excel cuentas tramitadas </t>
  </si>
  <si>
    <t>Sudirección Administrativa y Financiera 
Profesionales área de Tesorería</t>
  </si>
  <si>
    <t>(Número de contratos duplicados/ Total de contratos recibidos para pago en el grupo de Tesoreria)*100</t>
  </si>
  <si>
    <t>Posibilidad de efectos dañoso sobre recursos públicos de la entidad por la inadecuada deducción de impuestos, tasas o contribución al contratista, debido a errores involuntarios en las deducciones.</t>
  </si>
  <si>
    <t xml:space="preserve"> Errores involuntarios en las deducciones.</t>
  </si>
  <si>
    <t xml:space="preserve">Los profesionales del área de contabilidad, cada vez que realizan las obligaciones aplican las deducciones de manera correcta según la normatividad vigente, realizando una verificación previa con una lista de chequeo tributario para cada tipo de contrato. La evidencia de este control es la lista de chequeo tributario. </t>
  </si>
  <si>
    <t xml:space="preserve">Lista de chequeo tributario </t>
  </si>
  <si>
    <t>Sudirección Administrativa y Financiera 
Profesionales del área de contabilidad</t>
  </si>
  <si>
    <t xml:space="preserve">Cada vez que se realicen las obligaciones </t>
  </si>
  <si>
    <t>Número de cuentas devueltas por error en las deducciones al grupo de contabilidad /Total de cuentas remitidas por el grupo de contabilidad para pago en el Grupo de Tesorería *100</t>
  </si>
  <si>
    <t>Omitir deducciones en favor propio o de un tercero.</t>
  </si>
  <si>
    <t xml:space="preserve">CA1. Doble atribución de la función </t>
  </si>
  <si>
    <t>Los profesionales del área de contabilidad cada vez que realicen las obligaciones verifican en la tabla de deducciones formulada que se hayan aplicado de manera correcta las deducciones que correspondan, en el área de tesorería cuando se detecta un error se devuelve al área contable para que realice la revisión de las deducciones y efectué los ajustes necesarios para continuar con la aprobación y el proceso de pago en el área de Tesorería. En caso de que no se logre realizar el control en el siguiente pago se realiza el ajuste correspondiente.  Como soporte está una muestra del registro de la operación en SIIF.</t>
  </si>
  <si>
    <t>Muestra del registro de la operación en el SIIF</t>
  </si>
  <si>
    <t>Subdirección Administrativa y Financiera
Profesionales del área de contabilidad y tesorería</t>
  </si>
  <si>
    <t>Cada vez que se realicen los pagos</t>
  </si>
  <si>
    <r>
      <rPr>
        <sz val="14"/>
        <rFont val="Arial"/>
        <family val="2"/>
      </rPr>
      <t xml:space="preserve">EFICACIA: (Número de cuentas devueltas por error en las deducciones al Grupo de Contabilidad /Total de cuentas recibidas para pago en el Grupo de Tesorería) *100  
EFECTIVIDAD: Número de errores corregidos/ Número total de errores detectados * 100 
</t>
    </r>
  </si>
  <si>
    <t>Posibilidad de afectación economica y reputacional, por acciones disciplinarias, fiscales y judiciales, debido a adelantar procesos de contratación sin el cumplimiento de los requisitos establecidos por la normatividad vigente en materia de contratación estatal.</t>
  </si>
  <si>
    <t>Adelantar procesos de contratación sin el cumplimiento de los requisitos legales establecidos por la normatividad vigente en materia de contratación estatal.</t>
  </si>
  <si>
    <t xml:space="preserve">El profesional encargado del trámite en la Subdirección de Gestión Contractual, diariamente cada vez que le sea asignado el reparto, le corresponde verificar los soportes que acompañan las solicitudes de contratación conforme las normas legales vigentes sobre la materia y efectuar las solicitudes de ajustes o modificaciones según corresponda, utilizando los diferentes medios de comunicación. De lo dicho anteriormente se  aportara como evidencia una  muestra de  la trazabilidad de correos electrónicos remitidos por los abogados. </t>
  </si>
  <si>
    <t xml:space="preserve">Muestra de  la trazabilidad de correos electrónicos remitidos por los abogados a diario. </t>
  </si>
  <si>
    <t>Subdirección de Gestión Contractual
Profesional encargado del trámite</t>
  </si>
  <si>
    <t>Diario</t>
  </si>
  <si>
    <t>Eficacia: (# de verificaciones realizadas / # de trámites asignados) * 100
Efectividad: (# de trámites de contratación radicados en la SGC en el periodo - # de trámites de contratación identificados sin cumplimiento de los requisitos establecidos por la normatividad vigente en el periodo) / # de trámites de contratación radicados en la SGC en el periodo</t>
  </si>
  <si>
    <t>El profesional encargado en la Subdirección de Gestión Contractual, diariamente cada vez que le sea asignado del trámite de reparto, devolverá a las áreas solicitantes los trámites en cuyo análisis realizado se evidencie el incumplimiento de requisitos para determinada modalidad de contratación; esto con el fin de realizar los ajustes solicitados por la subdirección. De lo dicho anteriormente se  aportara como evidencia una  muestra de  la trazabilidad de correos electrónicos remitidos por los abogados.</t>
  </si>
  <si>
    <t>Muestra de  la trazabilidad de correos electrónicos remitidos por los abogados.</t>
  </si>
  <si>
    <t>Subdirección de Gestión Contractual
Profesional encargado</t>
  </si>
  <si>
    <t>Eficacia: # solicitudes de ajuste a las dependencias, realizadas / # de trámites asignados
Efectividad: (# de trámites de contratación radicados en la SGC en el periodo - # solicitudes de ajuste a las dependencias realizadas en el periodo) / # de trámites de contratación radicados en la SGC en el periodo</t>
  </si>
  <si>
    <t xml:space="preserve">El profesional encargado en la Subdirección de Gestión Contractual, acompaña semanalmente a las dependencias  del Ministerio del Interior en el cumplimiento de los requisitos y el procedimiento que se debe seguir, para adelantar los procesos contractuales de conformidad con la normatividad vigente. De lo dicho anteriormente se  aportara como evidencia una  muestra de  la trazabilidad de correos electrónicos remitidos por los abogados.                  </t>
  </si>
  <si>
    <t xml:space="preserve">Muestra de  la trazabilidad de correos electrónicos remitidos por los abogados                </t>
  </si>
  <si>
    <t>Posibilidad de afectación reputacional, por acciones disciplinarias, fiscales y judiciales, debido a iniciar procesos de contratación sin el cumplimiento de los requisitos establecidos por la normatividad vigente en materia de contratación estatal.</t>
  </si>
  <si>
    <t xml:space="preserve">Iniciar procesos de contratación sin el cumplimiento de los requisitos legales establecidos por la normatividad vigente en materia de contratación estatal </t>
  </si>
  <si>
    <t>Los profesionales de la Subdirección de Gestión Contractual que tienen a cargo proceso contractuales, quincenalmente verificará y aprobará las garantías presentadas por los contratistas, previa revisión del cumplimiento de la ley y los amparos acordados en el anexo de condiciones, a fin de dar inicio de ejecución a los mismos. Se deja evidencia en la constancia la muestra de verificación ante la aseguradora, documento que reposa en la carpeta contractual.</t>
  </si>
  <si>
    <t xml:space="preserve">Muestra Verificación ante la aseguradora </t>
  </si>
  <si>
    <t>Subdirección de Gestión Contractual
Profesionales encargados del trámite</t>
  </si>
  <si>
    <t>Quincenal</t>
  </si>
  <si>
    <t>Eficacia: # solicitudes de  polizas revisadas y verificadas  / # de polizas aprobadas por la SGC.       
Efectividad: (# solicitudes de  polizas revisadas y verificadas en el periodo  / # de polizas aprobadas por la SGC en el periodo) / # de trámites de contratación radicados en la SGC en el periodo</t>
  </si>
  <si>
    <t>Los profesionales de la Subdirección de Gestión Contractual, que tienen asignadas modificaciones contractuales, quincenalmente, verificarán y aprobarán las garantías presentadas por los contratistas, previa revisión de cumplimiento de la ley y los amparos acordados en el anexo de condiciones. Se deja evidencia en la constancia de la muestra de verificación ante la aseguradora, documento que reposa en la carpeta contractual.</t>
  </si>
  <si>
    <t>Muestra verificación ante la aseguradora</t>
  </si>
  <si>
    <t xml:space="preserve">Subdirección de Gestión Contractual
Profesionales </t>
  </si>
  <si>
    <t>Eficacia: # de polizas ajustadas /  # modificaciones efectuadas a los convenios y contratos.       Efectividad: # de polizas ajustadas aprobadas en el periodo / # de trámites de modificaciones de contratación radicados en la SGC en el periodo</t>
  </si>
  <si>
    <t xml:space="preserve">Posibilidad de efecto dañoso sobre intereses patrimoniales de naturaleza pública durante el lapso de terminación del contrato y la suscripción de la liquidación contractual por no exigir garantía única de cumplimiento contractual con un cubrimiento inferior a la liquidación del contrato debido al desconocimiento del supervisor durante la ejecución y la liquidación del contrato.
</t>
  </si>
  <si>
    <t xml:space="preserve">Desconocimiento del supervisor durante la ejecución y la liquidación del contrato </t>
  </si>
  <si>
    <t xml:space="preserve">El profesional designado por la Subdirección de Gestión Contractual, realizará capacitaciones a los supervisores trimestralmente a fin de recordarles la necesidad de exigir las garantías. Lo anterior se evidencia en las listas de asistencia de las respectivas capacitaciones. </t>
  </si>
  <si>
    <t xml:space="preserve">Listas de asistencias capacitaciones </t>
  </si>
  <si>
    <t xml:space="preserve">Subdirección de Gestión Contractual 
Profesional Designado </t>
  </si>
  <si>
    <t xml:space="preserve">Número de capacitaciones realizadas en el trimestre </t>
  </si>
  <si>
    <t xml:space="preserve">El profesional a cargo de adelantar la liquidación por parte de la Subdirección de Gestión Contractual exigirá al supervisor dentro de los documentos de la liquidación que las garantías se encuentren vigentes hasta la fecha. Lo anterior se evidencia en los documentos soportes de la liquidación contractual suscrita, la cual se puede consultar en el reporte mensual del grupo de liquidaciones adelantado mediante la base de Excel donde se consulta el expediente con el link de SECOP. </t>
  </si>
  <si>
    <t>Reporte mensual del grupo de liquidaciones adelantado mediante la base de Excel donde se consulta el expediente con el link de SECOP.</t>
  </si>
  <si>
    <t>Número de liquidaciones efectuadas con garantías vigentes /número de liquidaciones suscritas</t>
  </si>
  <si>
    <t>El profesional designado remitirá comunicación mensual a los supervisores recordándole los procesos pendientes por liquidar y la importancia de que las garantías continúen vigentes. Lo anterior se evidencia en las comunicaciones remitidas por la Subdirección de Gestión Contractual.</t>
  </si>
  <si>
    <t>Muestra de Comunicaciones remitidas</t>
  </si>
  <si>
    <t xml:space="preserve">Número de comunicaciones remitidas </t>
  </si>
  <si>
    <t>Posibilidad de efecto dañoso sobre recursos publicos por el pago de bienes, servicios u obras que difieren con lo indicado en el contrato, por desconocimiento del supervisor de los documentos precontractuales y contractuales</t>
  </si>
  <si>
    <t xml:space="preserve">Desconocimiento del supervisor de los documentos precontractuales y contractuales </t>
  </si>
  <si>
    <t xml:space="preserve">El profesional designado por la Subdirección de Gestión Contractual comunicará mensualmente  a tiempo al supervisor una vez el contrato inicie ejecución a fin de que este conozca los documentos contractuales a tiempo. De lo dicho anteriormente se  aportara como evidencia una  muestra con las comunicaciones de designación de supervisión. </t>
  </si>
  <si>
    <t>Muestra de comunicaciones de designación de supervisión</t>
  </si>
  <si>
    <t xml:space="preserve">Número de comunicaciones de designación remitidas/Número de contratos suscritos </t>
  </si>
  <si>
    <t xml:space="preserve">El profesional designado por la Subdirección de Gestión Contractual, realizará capacitaciones a los supervisores trimestralmente a fin de recordarles la importancia de verificar los documentos previos y realizar pagos durante la ejecución del contrato con estricto cumplimiento a lo descrito en el contrato . Lo anterior se evidencia en las listas de asistencia de las respectivas capacitaciones. </t>
  </si>
  <si>
    <t xml:space="preserve">Lista de asistencia capacitaciones </t>
  </si>
  <si>
    <t xml:space="preserve">Trimestral </t>
  </si>
  <si>
    <t xml:space="preserve">Direccionamiento de procesos para favorecer a terceros. </t>
  </si>
  <si>
    <t>CA1. Debilidad en la etapa de planeación  reflejada en los estudios previos o pliegos de condiciones.
CA2. Falta de publicidad de los procesos de contratación.</t>
  </si>
  <si>
    <t xml:space="preserve">Verificar por parte del profesional  (funcionario o contratista) encargado del trámite en la Subdirección de Gestión Contractual cada vez que le sea asignado el reparto, que los documentos soportes que acompañan las solicitudes de contratación se encuentren  conforme las normas legales vigentes sobre la materia  y los procedimientos de la entidad. En caso de encontrar inconsistencias, realizar comités de contratación  y  capacitar  a los funcionarios de la Subdirección de Gestión Contractual. Como evidencia se deja listas de chequeo o asistencia y correos electrónicos. </t>
  </si>
  <si>
    <t xml:space="preserve">Listas de chequeo o asistencia y  correos electrónicos. </t>
  </si>
  <si>
    <t xml:space="preserve">
Subdirección de Gestión Contractual 
Designado por Subdirector gestión contractual.</t>
  </si>
  <si>
    <t>Eficacia: número de verificaciones realizadas / número de solicitudes de Contratación
Efectividad: (# de procesos direccionados a terceros en el cuatrimestre - # de procesos direccionados a terceros en el periodo anterior) / # de procesos direccionados a terceros en el periodo anterior.</t>
  </si>
  <si>
    <t>Realizar por parte del profesional (funcionario o contratista) encargado del trámite de publicación en la Subdirección de Gestión Contractual cada vez que le sea asignado el reparto, los Reportes que se hacen a la dependencia sobre la publicidad de los procesos de contratación. En caso de que no se publique, se podría generar hallazgo por parte de los entes de control. Como evidencia se encuentra los reportes de la Plataforma Colombia Compra Eficiente y correos electrónicos</t>
  </si>
  <si>
    <t>Reportes de la Plataforma Colombia Compra Eficiente y correos electrónicos</t>
  </si>
  <si>
    <t>Número de publicaciones realizadas / Número de contratos realizados</t>
  </si>
  <si>
    <t xml:space="preserve">Conflicto de intereses personales del funcionario y/o contratista que adelanta el proceso contractual con los intereses generales del Ministerio del Interior. </t>
  </si>
  <si>
    <t xml:space="preserve">CA1. Falta de mecanismos para la detención, prevención, administración y corrección de situaciones o hechos que pueden generar un conflicto de interés.
CA2. Debilidad en la implementación del código de ética en el Ministerio del Interior.
CA3. Falta de ética profesional.
CA4. Desconocimiento de la normatividad y procedimientos que rigen la declaratoria del conflicto de intereses en el sector público colombiano. </t>
  </si>
  <si>
    <t>Los funcionarios y contratistas de la Subdirección de Gestión Contractual, deben identificar en cada momento dentro de su actuación administrativa, si se encuentran inmersos en una situación o hecho que puede generar un conflicto de interés. En caso de encontrarse en una situación real, potencial o aparente de conflicto de interés, el funcionario o contratista debe manifestar en forma motivada la causal del conflicto de interés al jefe inmediato o al supervisor del contrato o por recusación de un tercero, y seguir los lineamientos establecidos en el procedimiento Trámite de la Declaratoria de Conflicto de Intereses, documento que hace parte del proceso de Gestión de Talento Humano. Adicionalmente la Subdirección de Gestión Contractual solicita en la lista de chequeo la certificación del curso de integridad transparencia y lucha contra la corrupción. Como evidencia se deja oficio con soportes de manifestación de conflicto de interés puestos en conocimiento por parte de los funcionarios o contratistas al jefe inmediato y lista de chequeo.</t>
  </si>
  <si>
    <t>Oficio con soportes de manifestación de conflicto de interés (en los casos que aplique) y lista de chequeo.</t>
  </si>
  <si>
    <t xml:space="preserve">Subdirección de Gestión Contractual 
Subdirector 
Funcionarios y contratistas de la Subdirección de Gestión Contractual  </t>
  </si>
  <si>
    <t>En todo momento</t>
  </si>
  <si>
    <t>EFICTIVIDAD: Efectividad del plan de manejo de riesgos = (# de situaciones de conflicto de intereses configurados como hechos de corrupción durante el cuatrimestre)</t>
  </si>
  <si>
    <t>La Subdirección de Gestión Contractual solicitara a la Subdirección de Gestión Humana y la Oficina de Control Disciplinario Interno, realizar cada tres meses capacitaciones sobre el procedimiento Trámite de la Declaratoria de Conflicto de Intereses, Código de Ética adoptado por el Ministerio del Interior mediante resolución 904 de 2017 y Guía para la Identificación y Declaración del Conflicto de Intereses en el Sector Público Colombiano expedida por el DAFP, de acuerdo a las necesidades que presente la Subdirección de Gestión Contractual, con el propósito de brindarle a los funcionarios o contratistas de esta subdirección,  las herramientas básicas para identificar situaciones de conflicto de intereses en las cuales puedan estar inmersos dentro de su actuar administrativo. En caso de detectar que un funcionario o contratista de la Subdirección de Gestión Contractual no cuente con las herramientas o habilidades para identificar situaciones de conflicto de intereses en las cuales pueda estar inmerso, deberá solicitarse a la Subdirección de Gestión Humana y la Oficina de Control Disciplinario Interno la capacitación respectiva. Como evidencia se deja los oficios de solicitud de capacitación y las actas de asistencia a capacitación.</t>
  </si>
  <si>
    <t>Oficio de solicitud capacitación y
actas de asistencia a capacitación.</t>
  </si>
  <si>
    <t xml:space="preserve">Subdirección de Gestión Contractual 
Subdirector 
Funcionarios y contratistas de la Subdirección de Gestión Contractual </t>
  </si>
  <si>
    <t>EFICACIA: Plan de capacitaciones = (# de capacitaciones realizadas / # de capacitaciones solicitadas)</t>
  </si>
  <si>
    <t>Posibilidad de afectación económica y reputacional por la pérdida de integridad en las solicitudes, soportes y justificación de los trámites precontractuales, contractuales y postcontractuales, debido a una responsabilidad disciplinaria y fiscal por falsa motivación o soporte del trámite contractual en la Subdirección de Gestión Contractual</t>
  </si>
  <si>
    <t>Responsabilidad disciplinaria y fiscal por falsa motivación o soporte del trámite contractual en la Subdirección de Gestión Contractual</t>
  </si>
  <si>
    <t xml:space="preserve">El profesional o contratista encargado del reparto de procesos y administración del correo electrónico de la Subdirección de Gestión Contractual verificará permanentemente que la procedencia de los documentos provengan de funcionarios autorizados en el Ministerio del Interior. Lo anterior se evidencia en la matriz de asignación de procesos. </t>
  </si>
  <si>
    <t xml:space="preserve">Matriz de asignación de procesos </t>
  </si>
  <si>
    <t>Subdirección de Gestión contractual
Profesional o contratista asignado SGC</t>
  </si>
  <si>
    <t xml:space="preserve">Eficacia: #procesos verificados / #procesos solicitados*100 
</t>
  </si>
  <si>
    <t xml:space="preserve">El profesional o contratista encargado verificará permanentemente que todas las solicitudes se radiquen a través de la herramienta tecnológica habilitada por el Ministerio del Interior y el correo electrónico gestióncontractual@mininterior.gov.co. Lo anterior se evidencia con la muestra tomada de las solicitudes radicadas en la herramienta tecnológica del ministerio del interior o el correo electrónico de la SGC. </t>
  </si>
  <si>
    <t>Muestra Solicitudes radicadas en la herramienta tecnológica habilitada por Ministerio del Interior o correo electrónico de la SGC</t>
  </si>
  <si>
    <t>Eficacia: # de solicitudes radicadas por la herramienta tecnológica habilitada por el Ministerio del Interior y el correo electrónico gestioncontractual@mininterior.gov.co</t>
  </si>
  <si>
    <t xml:space="preserve">El profesional o contratista encargado del trámite contractual verificará permanentemente dentro de sus competencias la veracidad de los documentos radicados en la solicitud. Lo anterior se evidencia con la muestra tomada de la trazabilidad de correos electrónicos remitidos a las áreas. </t>
  </si>
  <si>
    <t xml:space="preserve">Muestra tomada de la trazabilidad de correos electrónicos remitidos a las áreas </t>
  </si>
  <si>
    <t xml:space="preserve">Eficacia: # de solicitudes verificadas previas a la publicación la veracidad de los documentos </t>
  </si>
  <si>
    <t>Gestión Juridica</t>
  </si>
  <si>
    <t>Posibilidad de afectación económica y reputacional por Inapropiada defensa de los procesos judiciales, debido a la debilidad en el control de los procesos judiciales.</t>
  </si>
  <si>
    <t>Debilidad en el control  de los procesos judiciales</t>
  </si>
  <si>
    <t xml:space="preserve">El funcionario o contratista apoderado del proceso judicial, verifica el proceso asignado dos (2) veces a la semana de forma presencial, virtual o donde aplique con el ente judicial, con el fin de conocer las actuaciones que se presenten en los diferentes despachos judiciales oportunamente y actuar dependiendo de la decisión que adopte el ente judicial. Como evidencia de deja trazabilidad en correo electrónico y documento de seguimiento.                  
</t>
  </si>
  <si>
    <t>Informes mensuales que presentan los apoderados.</t>
  </si>
  <si>
    <t>Dirección Jurídica
Coordinador Grupo de Gestión de lo Contencioso</t>
  </si>
  <si>
    <t>Número de proceso revisados / Número de procesos asignados</t>
  </si>
  <si>
    <t xml:space="preserve">El Coordinador del Grupo de Gestión de lo Contencioso, verifica por medio de una mesa de trabajo dos (2) veces al mes de forma presencial o virtual, con el fin de llevar un control de los procesos judiciales y comunicar posibles novedades sobre las nuevas reformas normativas en defensa judicial para salvaguardar los intereses de la entidad. Como evidencia de deja  trazabilidad en correo electrónico y actas     </t>
  </si>
  <si>
    <t xml:space="preserve">Certificados de las capacitaciones </t>
  </si>
  <si>
    <t>Número de mesa de trabajo realizadas/ Número de mesa de trabajo programadas</t>
  </si>
  <si>
    <t xml:space="preserve">El funcionario o contratista apoderado del proceso judicial, solicita al director de la Dirección Jurídica el desplazamiento a territorio, con el fin de llevar a cabo la representación judicial de la entidad en aquellos casos en que es necesario. Como evidencia se deja trazabilidad en correo electrónico y actas e informe de comisión.   </t>
  </si>
  <si>
    <t xml:space="preserve">Documentación de la gestión realizada </t>
  </si>
  <si>
    <t>Dirección Jurídica
Apoderados</t>
  </si>
  <si>
    <t xml:space="preserve">Cada vez que se presente la necesidad </t>
  </si>
  <si>
    <t>Número de diligencias asistidas / Número de diligencias programadas</t>
  </si>
  <si>
    <t>El Coordinador del Grupo de Gestión de lo Contencioso, realiza un informe oportuno al director de la Dirección Jurídica, con el fin de informar dificultades por la falta de personal para la adecuada representación judicial de la entidad. Como evidencia de deja  trazabilidad en correo electrónico, documento de seguimiento e informe.</t>
  </si>
  <si>
    <t>Número de procesos activos / Número de abogados Contratados</t>
  </si>
  <si>
    <t>Posibilidad de afectación reputacional, por Inapropiada emisión de conceptos jurídicos, debido a la indebida interpretación de la consulta</t>
  </si>
  <si>
    <t>Indebida interpretación de la consulta o por estar fundamentado en normas declaradas inexequibles, o nulas, o por indebida interpretación de las mismas.</t>
  </si>
  <si>
    <t>El funcionario o contratista designado para proyectar conceptos jurídicos tiene cualidades académicas en el campo jurídico el cual verifica la consulta, analiza la jurisprudencia y proyecta la respuesta, con el fin de dar respuesta al solicitante.   Como evidencia se deja  trazabilidad en correo electrónico y documento de respuesta.</t>
  </si>
  <si>
    <t xml:space="preserve">Concepto jurídico corregido </t>
  </si>
  <si>
    <t>Dirección Jurídica 
Coordinador Grupo de Actuaciones Administrativas</t>
  </si>
  <si>
    <t xml:space="preserve">Número de acciones de tutelas tramitadas / Número de acciones de tutelas recibidas </t>
  </si>
  <si>
    <t>El Coordinador de Actuaciones Administrativas, verifica y avala la proyección del concepto jurídico, con el fin de no incurra en una Inapropiada emisión de conceptos jurídicos, debido a la indebida interpretación de la consulta. Como evidencia se deja  trazabilidad en correo electrónico y documento de respuesta.</t>
  </si>
  <si>
    <t>Concepto jurídico emitido</t>
  </si>
  <si>
    <t>Número de acciones de tutelas revisadas por el enlace  / Número de acciones de tutelas recibidas por el área</t>
  </si>
  <si>
    <t>El Director Jurídico, verifica y firma la proyección del concepto jurídico, con el fin de no incurra en una Inapropiada emisión de conceptos jurídicos, debido a la indebida interpretación de la consulta. Como evidencia se deja trazabilidad en correo electrónico y documento de respuesta.</t>
  </si>
  <si>
    <t xml:space="preserve">Insumos - documentación </t>
  </si>
  <si>
    <t xml:space="preserve">Dirección Jurídica
Áreas misionales </t>
  </si>
  <si>
    <t>Número de acciones de tutelas revisadas por el enlace / Número de acciones de tutelas recibidas por el área</t>
  </si>
  <si>
    <t xml:space="preserve">Posibilidad de afectación reputacional por Inadecuada estrategia defensiva con las Acciones Constitucionales (Acción de Tutela), debido a la ausencia de idoneidad del recurso humano responsable de proyectar la respuesta, en defensa de los Intereses de la Entidad.    </t>
  </si>
  <si>
    <t xml:space="preserve">Ausencia de idoneidad  del recurso humano responsable de proyectar la respuesta, en defensa de los Intereses de la Entidad.                                                                                                                                                                           </t>
  </si>
  <si>
    <t>El Coordinador del grupo de Gestión de Acciones de Tutela realizará mensualmente el seguimiento a los cursos de actualización que realicen los abogados  de la Dirección Jurídica, que estén a cargo de dar contestación a las Acciones de Tutela. Como evidencia se deja  trazabilidad en correo electrónico, actas y certificados.</t>
  </si>
  <si>
    <t>Informes mensuales</t>
  </si>
  <si>
    <t>Dirección Jurídica
Coordinador del grupo de Gestión de Acciones de Tutela</t>
  </si>
  <si>
    <t xml:space="preserve">Número de cursos de actualización realizados / Número de cursos de actualización programados </t>
  </si>
  <si>
    <t>El abogado designado realizará seguimiento a las decisiones judiciales proferidas por la autoridad judicial dentro de las acciones constitucionales de tutela instauradas en contra de la Entidad, que sean desfavorables al Ministerio del Interior, con el fin de mejorar y replantear la estrategia defensiva según sea el caso con la dependencia competente. Como evidencia se deja  trazabilidad en correo electrónico y documento de respuesta.</t>
  </si>
  <si>
    <t>Dirección Jurídica
Profesional a cargo</t>
  </si>
  <si>
    <t>Número de decisiones judiciales realizadas / Número de decisiones judiciales validadas</t>
  </si>
  <si>
    <t>El Director de la Dirección Jurídica, solicitará la contratación de personal suficiente e idóneo para garantizar la debida defensa de los intereses jurídicos de la Nación-Ministerio del Interior en el tramite de acciones de tutela como evidencia se deja  trazabilidad en correo electrónico y solicitudes de contratación</t>
  </si>
  <si>
    <t xml:space="preserve">Número de acciones de tutelas interpuestas / Número de abogados </t>
  </si>
  <si>
    <t>Posibilidad de afectación reputacional por Inadecuada notificación de Actos Administrativos, debido a la falta de conocimiento en la función de notificar los Actos Administrativos expedidos por la entidad</t>
  </si>
  <si>
    <t>Falta de conocimiento en la función de notificar los Actos Administrativos expedidos por la entidad</t>
  </si>
  <si>
    <t>El coordinador de Actuaciones Administrativas elabora una base de datos controlada con relación a los Actos Administrativos que se deban notificar.Como evidencia se deja  trazabilidad en correo electrónico y archivo base de datos.</t>
  </si>
  <si>
    <t xml:space="preserve">Base de datos relacionada con actos administrativos expedidos. </t>
  </si>
  <si>
    <t>Dirección Jurídica
Coordinador Grupo de Actuaciones Administrativas</t>
  </si>
  <si>
    <t>Número de actuaciones administrativas expedidas / Número actuaciones administrativas registradas</t>
  </si>
  <si>
    <t>El funcionario o contratista encargado de notificar el Acto Administrativo, dará trámite en los términos y condiciones previstos en la ley .Como evidencia se deja  trazabilidad en correo electrónico y documento de respuesta.</t>
  </si>
  <si>
    <t>Decreto o resolución expedida</t>
  </si>
  <si>
    <t>Número actuaciones administrativas notificadas / Número de actuaciones administrativas expedidas</t>
  </si>
  <si>
    <t>Realizar u  omitir actuaciones del proceso de Defensa Judicial para favorecer o perjudicar indebidamente a un tercero.</t>
  </si>
  <si>
    <t>CA1. Tomar decisiones en contra de derecho durante la contestación de la demanda o presentación de recursos.</t>
  </si>
  <si>
    <t>El coordinador del Grupo de Gestión de lo Contencioso, cada vez que se inicie un proceso judicial en contra de la entidad, verifica la incidencia del proceso frente a la entidad y se convoca el Comité de Conciliación y Defensa Judicial del Ministerio del Interior, en donde se presenta la ficha con la estrategia de defensa y las recomendaciones para conciliar o no conciliar, en caso de acoger las recomendaciones de conciliación o no conciliar, se expondrán en la etapa de la audiencia inicial ante el juzgado lo definidos en el Comité, como evidencia se presenta un Informe mensual sobre el estado de los procesos y las comunicaciones oficiales generadas en el marco de la demanda.</t>
  </si>
  <si>
    <t>Se presenta un Informe mensual sobre el estado de los procesos y las comunicaciones oficiales generadas en el marco de la demanda</t>
  </si>
  <si>
    <t>Dirección Jurídica
El coordinador del Grupo de Gestión de lo Contencioso</t>
  </si>
  <si>
    <t>Cada vez que se inicie un proceso judicial en contra de la entidad</t>
  </si>
  <si>
    <t xml:space="preserve">Numero de audiencia realizadas / Numero de fichas presentadas (Comité de Conciliación y Defensa Judicial) </t>
  </si>
  <si>
    <t>Posibilidad de afectación reputacional por desconocimiento institucional sobre el proceso de servicio al ciudadano por parte de servidores públicos y contratistas, debido a la ausencia de espacios institucionales de formación continua sobre el proceso de servicio al ciudadano.</t>
  </si>
  <si>
    <t>Ausencia de espacios institucionales de formación continua sobre el proceso de servicio al ciudadano</t>
  </si>
  <si>
    <t>El Grupo de Servicio al Ciudadano realiza capacitaciones periódicas a servidores públicos y contratistas, en articulación con las áreas misionales, sobre la gestión efectiva de servicio al ciudadano (proceso, normativa, manual de atención, reglamento, protocolos, trámites institucionales). Se evidencia con actas, listas de asistencia y trazabilidad en correo.</t>
  </si>
  <si>
    <t>Lista de asistencia</t>
  </si>
  <si>
    <t>Oficina de Información Pública del Interior
Jefe OIP y Coordinador Servicio al Ciudadano</t>
  </si>
  <si>
    <t>El Grupo de Servicio al Ciudadano realiza mesas de trabajo trimestrales con las dependencias, para asesorar y medir el avance en la implementación de la Política de Servicio al Ciudadano. Se evidencian con lista de asistencia e informe trimestral.</t>
  </si>
  <si>
    <t>(No. PQRSDF respondidas dentro del tiempo/Tota de PQRSDF recibidas en el periodo de tiempo)*100</t>
  </si>
  <si>
    <t>Posibilidad de afectación económica y reputacional, por Incumplimiento en término para dar respuesta a las PQRSD, debido a la falta de seguimiento institucional sobre el cumplimiento de los tiempos de ley.</t>
  </si>
  <si>
    <t>Falta de seguimiento institucional sobre el cumplimiento de los tiempos de ley</t>
  </si>
  <si>
    <t>El Grupo de Servicio al Ciudadano elabora reportes semanales e informes trimestrales sobre la gestión de las PQRSDF. Se evidencia con trazabilidad por correo electrónico e informes publicados en sede electrónica.</t>
  </si>
  <si>
    <t>Documentos (trazabilidad por correo electrónico e informes publicados en sede electrónica)</t>
  </si>
  <si>
    <t>El Grupo de Servicio al Ciudadano envía alertas personalizadas a los responsables de peticiones vencidas o en riesgo de vencimiento, con una periodicidad mensual. Se evidencia con trazabilidad por correo electrónico.</t>
  </si>
  <si>
    <t>Documentos ( Trazabilidad por correo electrónico)</t>
  </si>
  <si>
    <t>Posibilidad de solicitar dadivas a cambio de trámites o servicios para beneficio propio o de terceros.</t>
  </si>
  <si>
    <t>CA1. Desconocimiento por parte del ciudadano de la gratuidad de los trámites y servicios del Ministerio.
CA2. Débil cultura ética e integridad institucional.</t>
  </si>
  <si>
    <t>Los funcionarios profesionales, técnicos, asistenciales o contratistas del grupo de Servicio al Ciudadano, son responsables de mantener visible de forma permanente el banner sobre la gratuidad de los trámites en la sede electrónica, la actividad se realliza mediante una verificación cuatrimestral; si en la revisión no se encuentra publicado, se informará la novedad a la dependencia encargada. Como evidencia se conservarán capturas de pantalla del banner y correo de novedad en caso que aplique.</t>
  </si>
  <si>
    <t>Capturas de pantalla de divulgación de la información</t>
  </si>
  <si>
    <t>Oficina de Información Pública del Interior
Los funcionarios profesionales, técnicos, asistenciales o contratistas del grupo de Servicio al Ciudadano</t>
  </si>
  <si>
    <t>De forma permanente</t>
  </si>
  <si>
    <t>EFECTIVIDAD:
No. de situaciones de solicitud de dádivas reportadas en el periodo</t>
  </si>
  <si>
    <t>Los funcionarios profesionales, técnicos, asistenciales o contratistas del grupo de Servicio al Ciudadano son responsables de asistir, al menos una vez al año, a las capacitaciones institucionales programadas por la Oficina de Control Interno Disciplinario sobre ética pública, integridad y prevención de actos indebidos, con el propósito de fortalecer la cultura organizacional.  Esta actividad se realiza mediante la inscripción y participación activa del personal  si algún integrante no asiste en la fecha programada, se gestionará su participación en la siguiente jornada y se dejará trazabilidad de la novedad. Evidencia: listas de asistencia o constancias de participación, y comunicaciones oficiales.</t>
  </si>
  <si>
    <t>EFICACIA:
No. de capacitaciones asistidas / No. de capacitaciones programadas</t>
  </si>
  <si>
    <t>Posibilidad de afectación económica y reputacional por la indisponibilidad de la infraestructura tecnológica, debido a la inadecuada gestión administrativa en la asignacion de recursos suficientes para cubrir las necesidades tecnológicas del Ministerio.</t>
  </si>
  <si>
    <t>Inadecuada gestión administrativa en la asignacion de recursos suficientes para cubrir las necesidades tecnológicas del Ministerio.</t>
  </si>
  <si>
    <t>El Jefe de la OIP y el Coordinador del Grupo de Sistemas llevarán a cabo un seguimiento cuatrimestral del avance en la ejecución de los proyectos tecnológicos planificados y realizarán análisis de las nuevas necesidades del área de tecnología para coordinar con la alta gerencia su financiación. Como evidencia se deja Lista de Asistentes firmada por los asistentes.</t>
  </si>
  <si>
    <t>Lista de Asistentes firmada</t>
  </si>
  <si>
    <t>Oficina de Información Pública del Interior
Jefe OIP y Coordinador Grupo de Sistemas</t>
  </si>
  <si>
    <t>Cuatrimestral</t>
  </si>
  <si>
    <t xml:space="preserve">El Jefe de la OIP y el Coordinador del grupo de Sistemas llevará a cabo anualmente una mesa de trabajo para la formulación del proyecto de inversión identificando las necesidades tecnologicas que se requieren para la siguiente vigencia. Como evidencia se deja el acta de la mesa de trabajo.
</t>
  </si>
  <si>
    <t>Acta de la mesa de trabajo</t>
  </si>
  <si>
    <t xml:space="preserve">EL Jefe de la OIP y el Coordinador del grupo de Sistemas trimestralmente llevará a cabo el seguimiento al Plan Estrategico Institucional y de Acción en el cual se registran los avances de la ejecución presupuestal. Como evidencia se deja el seguimiento al Plan estategico Intitucional y de Acción.
</t>
  </si>
  <si>
    <t>PEI y de Acción</t>
  </si>
  <si>
    <t>No. Seguimientos al Plan de Acción</t>
  </si>
  <si>
    <t>Posibilidad de recibir o solicitar dádivas en la ejecución de los proyectos tecnológicos (adquisición de bienes y prestación de servicios tecnológicos) en beneficio propio o de un tercero.</t>
  </si>
  <si>
    <t>CA1. Falta de transparencia en los procesos de adquisición y contratación de prestación de servicios tecnológicos.
CA2. Debilidad o ausencia de controles internos.</t>
  </si>
  <si>
    <t xml:space="preserve">
El jefe de la Oficina de Información Pública del Interior realizará monitoreo y seguimiento mensual a los avances de los proyectos tecnológicos planificados por la oficina en el plan de acción y proyecto de inversión, con el equipo técnico, jurídico y financiero con el fin de garantizar la transparencia en las etapas del proceso. En caso de que no se realice el monitoreo y seguimiento en el tiempo definido, se generaran alertas mediante correo electrónico. Como evidencia se deja la lista de asistentes y en caso de que haya lugar las alertas del correo electrónico. 
</t>
  </si>
  <si>
    <t>Lista de asistentes</t>
  </si>
  <si>
    <t>Oficina de Información Pública del Interior
Jefe de la Oficina de Información Pública del Interior, equipo técnico, jurídico y financiero.</t>
  </si>
  <si>
    <t xml:space="preserve">Indicador de Eficacia: Número de proyectos tecnológicos contratados/Números de proyectos tecnológicos planificados.
</t>
  </si>
  <si>
    <t xml:space="preserve">El Jefe de Oficina de Información Pública del Interior junto con el equipo jurídico cuatrimestralmente realizará sensibilización de la normatividad vigente en relación a la ley 1474 de 2011 a  todo el personal del grupo de sistemas a través de una mesa de trabajo con el fin de no involucrar en sanciones de actos de corrupción, En caso de que se no realice la sensibilización dentro del tiempo definido, se generaran alertas mediante correo electronico. Como evidencia se deja la lista de asistentes y en caso de que haya lugar las alertas del correo electronico. </t>
  </si>
  <si>
    <t>Oficina de Información Pública del Interior
Jefe de la Oficina de Información Pública del Interior y equipo jurídico</t>
  </si>
  <si>
    <t>Indicador de Efectividad: Número de funcionarios y/o contratistas con evaluación satisfactoria / Número de funcionarios y/o contratistas capacitados</t>
  </si>
  <si>
    <t>Posibilidad de afectación Económica y Reputacional, por amenazas  que exploten la vulnerabilidad de los  activos  de información que puede causar daño a la entidad, debido a inadecuada  implementacion de herramientas de seguridad de la información por parte de la OIP</t>
  </si>
  <si>
    <t>Inadecuada implementacion de herramientas de seguridad de la información por parte de la OIP</t>
  </si>
  <si>
    <t>El grupo de sistemas realiza monitoreo mensual a la sede electronica del Ministerio para identificar vulnerabilidades de seguridad. Como evidencia de presenta el reporte gerenado por la herramienta.</t>
  </si>
  <si>
    <t xml:space="preserve">Reporte generado por la herramienta </t>
  </si>
  <si>
    <t xml:space="preserve">Oficina de Información Püblica del Interior
Grupo de Sistemas </t>
  </si>
  <si>
    <t xml:space="preserve">Menual </t>
  </si>
  <si>
    <t xml:space="preserve">Numero de incidencias resueltas. / Numero de incidencias reportadas.
</t>
  </si>
  <si>
    <t>El grupo de sistema realiza un monitoreo mensual de las cuentas de correo activas en el Ministerio con el fin de identificar y mitigar posibles amenzas de seguridad. Como evidencia se presenta el reporte generado por la herramienta Defender.</t>
  </si>
  <si>
    <t>Reporte generado por la herramienta Defender</t>
  </si>
  <si>
    <t>Oficina de Información Püblica del Interior
Grupo de Sistemas</t>
  </si>
  <si>
    <t>Número de amenazas de seguridad controladas / Número de amenazas de seguridad identificadas por la herramienta</t>
  </si>
  <si>
    <t>El Grupo de Sistemas realiza un reporte mensual de vulnerabilidades en la red LAN mediante herramientas de escaneo, con el objetivo de identificar posibles amenazas de seguridad. Como evidencia se presenta el reporte generado por el Firewall.</t>
  </si>
  <si>
    <t>Reporte generado por el Firewall</t>
  </si>
  <si>
    <t>El Grupo de Sistemas ejecuta un monitoreo mensual de los equipos informáticos del Ministerio mediante solucion antivirus, para detectar y mitigar posibles amenazas de software malicioso.  Como evidencia se presenta el reporte generado por la herramienta Antivirus.</t>
  </si>
  <si>
    <t>Reporte gnerado por la herramienta Antivirus</t>
  </si>
  <si>
    <t>El Grupo de Sistemas  realiza acciones mensuales de restricción y verificación de accesos a servidores y bases de datos, con el propósito de prevenir accesos no autorizados y posibles brechas de seguridad. Como evidencia se genera un informe generado por los ingenieros a cargo.</t>
  </si>
  <si>
    <t>Informe</t>
  </si>
  <si>
    <t>Número de accesos controlados / Número de accesos identificados</t>
  </si>
  <si>
    <t>Posibilidad de afectación económica y reputacional por pérdida de información, debido a  instrumentos y procedimientos de gestión documental desactualizados.</t>
  </si>
  <si>
    <t>Instrumentos y procedimientos de gestión documental desactualizados</t>
  </si>
  <si>
    <t>El Coordinador del Grupo de Conservación Documental una vez al año junto con su grupo de trabajo realiza verificación de la pertinencia, actualización y seguimiento de los instrumentos y procedimientos archivísticos frente al cumplimiento de la normatividad archivística en el Ministerio. Como evidencia del control se presenta los documentos actualizados requeridos normativamente.</t>
  </si>
  <si>
    <t xml:space="preserve">Documentos actualizados requeridos normativamente.
</t>
  </si>
  <si>
    <t>Sudirección Administrativa y Financiera 
Coordinador  Grupo de Conservación Documental &amp; Grupo de trabajo</t>
  </si>
  <si>
    <t>(Número de Instrumentos Archivísticos Formalizados / Número de Instrumentos elaborados) * 100</t>
  </si>
  <si>
    <t>El Coordinador del Grupo de Conservación Documental junto con su grupo de trabajo, a través de visitas de evaluación anuales a todas las unidades productoras de documentos del Ministerio del Interior verifica la implementación de los instrumentos archivísticos. Como evidencia del control se dejan listas de asistencia.</t>
  </si>
  <si>
    <t>Listas de asistencia.</t>
  </si>
  <si>
    <t xml:space="preserve">(Número de visitas realizadas a las Dependencias de MinInterio/Número de visitas programadas a las Dependencias de MinInterior)*100 </t>
  </si>
  <si>
    <t>Pérdida, extravío  o manipulación de documentos, registros de documentos, soportes y demás información de manera intencional para favorecer a terceros.</t>
  </si>
  <si>
    <t>CA1. Inexistencia de inventarios documentales.
CA2. Ausencia de personal idóneo y permanente para la administración de los archivos de gestión en la dependencias.
CA3. Desconocimiento de la normatividad archivística.
CA4. Tráfico de influencias.</t>
  </si>
  <si>
    <t>Los servidores del Grupo de Conservación documental  apoyan la elaboración y seguimiento al inventario documental en las dependencias y archivo central de manera permanente,  bajo las responsabilidad de los directores y sus respectivas delegaciones, con el propósito de determinar la información que posee cada dependencia,  mediante visitas de seguimiento periódicas. En caso de que se encuentren inventarios desactualizados, se informará a la dependencia respectiva a través de memorando, y/o se realiza nuevamente una visita de verificación. Como evidencias se encuentran los inventarios documentales y listas de asistencia.</t>
  </si>
  <si>
    <t xml:space="preserve">Inventarios documentales y actas de visitas </t>
  </si>
  <si>
    <t>Subdirección Administrativa y Financiera
Servidores del grupo de conservacion documental</t>
  </si>
  <si>
    <t>Mensualmente</t>
  </si>
  <si>
    <t xml:space="preserve">El Grupo de Conservación Documental, realiza capacitaciones periódicas en temas de Gestión Documental a los servidores encargados de administrar los archivos de gestión de la entidad por lo menos una vez al año, con el propósito de garantizar la buena administración y gestión de los archivos. Si se detecta deficiencia en la aplicación de los instrumentos archivísticos en la dependencias, se proponen  nuevas visitas de capacitación a los servidores. Como evidencia de esta actividad se dejan los registros correspondientes como listas de asistencia y memorias de la capacitación. </t>
  </si>
  <si>
    <t>Listas de asistencia y memorias de la capacitación</t>
  </si>
  <si>
    <t>Subdirección Administrativa y Financiera 
El grupo de conservación documental</t>
  </si>
  <si>
    <t>Cada año</t>
  </si>
  <si>
    <t xml:space="preserve">El Grupo de Conservación Documental, realiza capacitaciones de actualización en los temas de gestión documental a las dependencias del Ministerio, a su vez realiza visitas de seguimiento para el control de los inventarios documentales. Adicional a esto, la entidad cuenta con ControlDoc herramienta con la que se realiza la activación, desactivación, o reasignación de usuarios y trámite de PQRSDF, finalmente en los archivos de gestión y central se cuenta con el formato de control de préstamo de documentos, con el cual se controla los préstamos de los mismos. Lo anterior con el propósito de salvaguardar los bienes documentales del Ministerio y evitar al máximo actos indebidos. Estas actividades son periódicas y permanentes, de conformidad con los cronogramas de capacitación y por demanda en el caso de las solicitudes de préstamos de documentos. Si se presentan situaciones de pérdida o manipulación de información se informa a la autoridad disciplinaria correspondiente.  Como evidencia se cuenta con Listas de Asistencia, Memorandos, Reportes ControlDoc e informes. </t>
  </si>
  <si>
    <t xml:space="preserve">Memorandos, Listas de Asistencia, reportes ControlDoc e informes
</t>
  </si>
  <si>
    <t>Diariamente</t>
  </si>
  <si>
    <t>Eficacia: (Número de dependencias con inventarios documentales / Número de dependencias  visitadas)* 100.
Efectividad: (Numero dependencias que actualizaron su inventario documental /  Total de dependencias evaluadas)*100.</t>
  </si>
  <si>
    <t>Posibilidad de afectación económica y reputacional por errores de uso de la herramienta tecnológica, debido al desconocimiento de las políticas o procedimientos en el manejo de la herramienta.</t>
  </si>
  <si>
    <t>Desconocimiento de las políticas o procedimientos adecuados en el manejo de la herramienta.</t>
  </si>
  <si>
    <t>El coordinador del Grupo de Conservación Documental  junto con su grupo  de trabajo, cada vez que se requiera realizan capacitaciones o acompañamientos en el manejo funcional de la herramienta tecnológica a los diferentes roles de usuarios que utilizan la herramienta. Como evidencia del control se presenta imagen de la solicitud de acompañamiento y la respuesta brindada</t>
  </si>
  <si>
    <t>Imagen de la solicitud de acompañamiento y la respuesta brindada</t>
  </si>
  <si>
    <t>Plan de capacitaciones = (# de capacitaciones realizadas / # de capacitaciones solicitadas)</t>
  </si>
  <si>
    <t>Posibilidad de afectación  reputacional por  incumplimiento en los términos en el trámite de los procesos disciplinarios en la etapa de instrucción, debido a la demora e inoportuna en la respuesta de las dependencias y otras entidades, en allegar las pruebas para la toma de decisiones en la etapa de instrucción.</t>
  </si>
  <si>
    <t xml:space="preserve">Demora e inoportuna respuesta de las dependencias y de otras entidades, en allegar las pruebas para la toma de decisiones en la etapa de instrucción </t>
  </si>
  <si>
    <t>La Secretaria de la Oficina de Control Disciplinario Interno mantendrá mensualmente diligenciados y actualizado el cuadro de procesos disciplinarios, en etapa de instrucción,  en excel, verificando el estado de los procesos y en caso de presentarse demora en un proceso por falta de respuesta  por parte de entidades u otras dependencias, se reitera el memorando o el oficio por parte del Jefe de Oficina de Control Disciplinario Interno, advirtiéndoles sobre las implicaciones disciplinarias, quedando como evidencias copia de los memorandos y oficios remitidos y el cuadro en excel de los procesos disciplinarios y el cuadro en excel de control de peticiones y respuestas.</t>
  </si>
  <si>
    <t>Cuadro excel donde se relacionan  los memorandos y  oficios, enviados y recibidos
Por tener reserva los procesos no puede remitirse pero pueden consultarlo con la secretaria</t>
  </si>
  <si>
    <t xml:space="preserve">Oficina de Control Disciplinario Interno 
La Secretaría de la Oficina Control Disciplinario Interno- Tecnico adminstartivo </t>
  </si>
  <si>
    <t xml:space="preserve">Número de respuestas contestadas  a oficios y memorandos enviados  dentro de los procesos en el cuatrimestre/ Número de oficios y memorandos enviados </t>
  </si>
  <si>
    <t xml:space="preserve">Posibilidad de efecto dañoso sobre bienes públicos por pérdida, extravio y hurto de   los bienes muebles de la entidad que tienen a cargo  los funcionarios de la Oficina de Control Disciplinario Interno, debido al descuido y negligencia en la custodia de los bienes que se tienen a cargo </t>
  </si>
  <si>
    <t>Descuido y negligencia en la custodia de los bienes que se tienen a cargo</t>
  </si>
  <si>
    <t>Cada funcionario de la Oficina debe asegurar bajo llave los bienes muebles que estén a su cago y hacer una revisión mensual de los mismo, dejando constancia en el acta de mesa de trabajo que hace el equipo mensualmente, si se da la pérdida, extravió o hurto de algún bien, debe informar de inmediato a la Subdirección Administrativa y Financiera y poner los denuncios respectivos. Quedando como evidencia: El acta de la mesa de trabajo cada mes, y los oficios y denuncia que se hagan.</t>
  </si>
  <si>
    <t>Acta de mesa de trabajo , oficios y denuncia.</t>
  </si>
  <si>
    <t xml:space="preserve">Oficina de Control Disciplinario Interno
Funcionarios de la Oficina de Control Disciplinario Interno </t>
  </si>
  <si>
    <t xml:space="preserve">Número de bienes extraviados, perdidos y/o hurtados/ Número de bienes a cargo de la Oficina de Control Disciplinario Interno </t>
  </si>
  <si>
    <t>Posibilidad de que, por acción, omisión o abuso de poder, se profieran decisiones, en la etapa de instrucción,  a favor o en contra de los sujetos procesales en beneficio propio o de terceros.</t>
  </si>
  <si>
    <t>CA1. Presiones Indebidas 
CA2. Recibir o solicitar dadivas o beneficios a nombre propio o de un tercero, en la etapa de instrucción.</t>
  </si>
  <si>
    <t>El Jefe de la Oficina de Control Disciplinario Interno realiza mesa de trabajo una vez al mes  para la revisión  de procesos activos a cargo de la Oficina, con el propósito de verificar el buen desarrollo de los procesos que se adelantan por cada uno de los profesionales de la Oficina,  de lo cual se deja las evidencias en  el acta de reunión con la firma de los asistentes de dichas mesas de trabajo, en caso de encontrar  irregularidades se toman las acciones, como iniciar  acciones disciplinarias contra los responsables.</t>
  </si>
  <si>
    <t>Acta de reunión debidamente firmada.</t>
  </si>
  <si>
    <t>Oficina de Control Disciplinario Interno
Jefe de Oficina de Control Disciplinario Interno</t>
  </si>
  <si>
    <t>Eficacia: Número de procesos donde se profieran decisiones a favor o en contra de los sujetos procesales  en beneficio propio o de terceros.
Efectividad: Número de procesos donde se profieran decisiones a favor o en contra de los sujetos procesales  en beneficio propio o de terceros actualmente -Número de procesos donde se profieran decisiones a favor o en contra de los sujetos procesales  en beneficio propio o de terceros periodo anterior/Número de procesos donde se profieran decisiones a favor o en contra de los sujetos procesales  en beneficio propio o de terceros periodo anterior x 100</t>
  </si>
  <si>
    <t>Posibilidad de que el funcionario sustanciador o quien toma las decisiones en la etapa de instrucción, tenga un interés particular en el proceso disciplinario, que pudiere influir indebidamente en su deber funcional, favoreciéndose así mismo o a tercero.</t>
  </si>
  <si>
    <t xml:space="preserve">
CA1.  Al tener la Oficina de Control Disciplinario Interno la competencia para investigar las faltas disciplinarias de los servidores públicos  y cumplir dichas funciones u obligaciones en el Ministerio del Interior, se puede incurrir en las causales señaladas en los articulos  del 40 al 44  de la Ley 1952 de 2019.
CA2. El operador disciplinario, que observe o advierta la existencia de un interés particular en el proceso a cargo y no se declare impedido, en la etapa de instrucción.
CA3. Omisión del tramite de una recusación por tener algún interés en el resultado del proceso, en la etapa de instrucción.</t>
  </si>
  <si>
    <t>El Jefe de la Oficina de Control Disciplinario Interno realiza mesa de trabajo una vez al mes  para la revisión  de procesos activos a cargo de la oficina, con el propósito de verificar  la existencia de intereses particulares en el trámite y decisión  de los procesos que se encuentran a cargo del despacho que puedan generar posibles conflictos de intereses. Se deja  evidencias como: El acta de la reunión debidamente firmada.  En caso de encontrar  irregularidaes se toman las acciones tales como comisionar a otro abogado mediante auto y compulsar copias para iniciar acciones disciplinarias.</t>
  </si>
  <si>
    <t>Eficacia: Número de procesos donde se identifique el posible conflicto de interes en el periodo correspondiente.
Efectividad: Número de procesos donde se identifique el posible conflicto de interes actualmente-Número de procesos  dónde  se identifique el posible conflicto de interes en el periodo anterior/Número de procesos  dónde  se identifique el posible conflicto de interes en el periodo anterior.X 100.</t>
  </si>
  <si>
    <t>Posibilidad de afectación reputacional  por el inadecuado acceso a la información pública reservada, debido a la deficiente implementación de los protocolos de seguridad del Ministerio.</t>
  </si>
  <si>
    <t xml:space="preserve">
Deficiente implementación de los protocolos de seguridad del Ministerio.</t>
  </si>
  <si>
    <t>Los funcionarios de la Oficina de Control Disciplinario Interno, cada vez que se genere Información Pública Reservada, verifican que la información suministrada o recibida, sea almacenada, protegida y respaldada, de acuerdo a lo establecido en los protocolos de la Política General de Gestión de Seguridad de la Información del Ministerio. En caso de detectar incumplimientos en los protocolos de seguridad, se informará al superior inmediato para que se establezcan los ajustes respectivos, con la debida asesoría de la Oficina de Información Pública del Interior - OIP. Como evidencia se deja los correos electrónicos de reporte enviados al jefe inmediato y Oficina de Información Pública.</t>
  </si>
  <si>
    <t xml:space="preserve">Correos electrónicos </t>
  </si>
  <si>
    <t xml:space="preserve">Oficina de Control Disciplinario Interno
Funcionarios: profesionales, tecnicos, secretarios y Jefe de Oficina-  y contratistas  </t>
  </si>
  <si>
    <t xml:space="preserve">Los funcionarios de la Oficina de Control Disciplinario Interno, responsables del manejo de información pública reservada, deben tener asignado un usuario y contraseña cada vez que requieran acceder a su  computador  y por ende a su  archivo de procesos disciplinarios almacenado en el servidor.  El jefe de Oficina  mediante comunicación enviada a la Oficina de Información Pública del Interior, solicita la  creación de usuario y contraseña, cada vez que sea necesario.  De igual forma, deben definirse los roles de usuarios con permisos exclusivos para realizar modificaciones en la carpeta (editar, eliminar, crear subcarpetas, etc.). Como evidencia se dejan los correos electrónicos enviados por el  Jefe de la  la Oficina de Control Disciplinario Interno, solicitando a la Oficina de Información Pública, la creación de usuarios y contraseñas, cuando se requiera. </t>
  </si>
  <si>
    <t>Correos electrónicos y / o mesa de ayuda y la incidencia en la plataforma del Ministerio</t>
  </si>
  <si>
    <t xml:space="preserve">Los funcionarios de la Oficina de Control Disciplinario Interno, mensualmente deben asegurar que en cada momento cuentan con contraseñas fuertes, con base a la política de contraseñas seguras definidas por la Oficina de Información Pública. El Jefe de la  la Oficina de Control Disciplinario Interno debe asegurarse que, los funcionarios públicos y contratistas de la Oficina de Control Disciplinario Interno,  cambien regularmente la contraseña para acceso a su equipo y por ende al  archivo de procesos disciplinarios, prohibiendo de esta forma su reutilización posterior. Los cambios de contraseñas deben hacerlo los profesionales, técnicos, secretario, el Jefe de Oficina  y contratistas perioidicamente. Como evidencia se deja un cuadro en excel dónde se indique las fechas  en que cada profesional, tecnico, secretario, contratista  y el Jefe de la Oficina hacen los cambios de contraseña. </t>
  </si>
  <si>
    <t>Correos electrónicos  o pantallazo de la incidencia hecha. ( Para el otro semestre cuadro en excel con la  relación  de las fechas  en que cada funcionario público y contratista de la Oficina de Control Disciplinario Interno hace el   cambio de contraseña.) y acta de seguimiento a riesgos dónde se diga si se presentó o no algun riesgo de este tipo.</t>
  </si>
  <si>
    <t>100% de las contraseñas de los funcionarios de la Oficina o modificadas cada dos meses</t>
  </si>
  <si>
    <t>Seguimiento y evaluación a la gestión</t>
  </si>
  <si>
    <t>Posibilidad de afectación reputacional por incumplimiento del Plan Anual de Auditorías Independientes de Control Interno, debido al  Incumplimiento de los términos de entrega de información por parte de las dependencias</t>
  </si>
  <si>
    <t>Incumplimiento de los términos de entrega de información por parte de las dependencias</t>
  </si>
  <si>
    <t>El coordinador del grupo comunicará al equipo OCI durante los primeros cinco días hábiles la agenda de las actividades del Plan Anual de Auditorias Independientes del período respectivo. La evidencia estará disponible en el correo electrónico y en la carpeta compartida.</t>
  </si>
  <si>
    <t>Correo electrónico con asignación de actividades mensuales</t>
  </si>
  <si>
    <t>Coordinador del  Grupo de Evaluación, Seguimiento y Control a Procesos Misionales y de Apoyo y del   Grupo de Evaluación y Seguimiento a los Procesos de Gestión Económica del Ministerio del Interior y del Fondo para la Participación y el Fortalecimiento de la Democracia.</t>
  </si>
  <si>
    <t xml:space="preserve">No actividades desarrolladas / No actividades programadas                                                           </t>
  </si>
  <si>
    <t>El coordinador del grupo revisará periódicamente (de manera mensual) el avance de los compromisos contenidos en el Plan Anual de Auditorias Independientes, para asegurar su cumplimiento. En caso de encontrarse desviaciones, requerirá al  responsable de ejecutar la actividad para aplicar los correctivos a los que haya lugar. La evidencia estará disponible en en el cuadro de control de actividades.</t>
  </si>
  <si>
    <t>Cuadro de Control de actividades</t>
  </si>
  <si>
    <t>Coordinador del  Grupo de Evaluación, Seguimiento y Control a Procesos Misionales y de Apoyo y  del Grupo de Evaluación y Seguimiento a los Procesos de Gestión Económica del Ministerio del Interior y del Fondo para la Participación y el Fortalecimiento de la Democracia.</t>
  </si>
  <si>
    <t xml:space="preserve">No actividades desarrolladas / No actividades programadas                                                                          </t>
  </si>
  <si>
    <t>El coordinador del grupo, genera alertas a través de comunicaciones remitidas por correo electrónico y  memorando, a los responsables del suministro de información días previos al vencimiento de la entrega de la misma. En caso de encontrarse desviaciones, se informa de manera inmediata al jefe de la Oficina de Control Interno para la toma de las acciones pertinentes. Como evidencia se dejaran los soportes en el sharepoint de la Oficina a través del cuadro de control de comunicaciones.</t>
  </si>
  <si>
    <t>Sharepoint de la Oficina
Cuadro de control de comunicaciones</t>
  </si>
  <si>
    <t>Cada vez que se identifique la necesidad</t>
  </si>
  <si>
    <t>No de reiteraciones de información realizadas / No.de solicitudes de información realizadas en el mes</t>
  </si>
  <si>
    <t>El jefe de la Oficina de Control Interno cuando lo estime pertinente, realizará los ajustes  de estrategia de trabajo (roles y responsabilidades) según los cambios que se generen de las revisiones y solicitudes, para asegurar el logro de los objetivos. En caso de encontrarse desviaciones, hará los ajustes correspondientes al esquema implementado. La evidencia reposará en Cuadro de Control de Actividades en el sharepoint de la Oficina.</t>
  </si>
  <si>
    <t>Oficina de Control Interno
Jefe Oficina de Control Interno</t>
  </si>
  <si>
    <t>No. de modificaciones a la asignación mensual de actividades</t>
  </si>
  <si>
    <t xml:space="preserve">Posibilidad de afectación reputacional por informes generados que no cumplan con las características de calidad (suficientes, claros y expresos) debido a la falta de experiencia relacionada con las funciones de la Oficina de Control Interno de los funcionarios y/o contratistas que  desarrollan actividades en la Oficina </t>
  </si>
  <si>
    <t xml:space="preserve">Falta de experiencia relacionada con las funciones de la Oficina de Control Interno de los funcionarios y/o contratistas que  desarrollan actividades en la Oficina </t>
  </si>
  <si>
    <t>El jefe de la Oficina de Control Interno, junto con el coordinador del Grupo de Evaluación y Seguimiento a los procesos de  gestión económica del Ministerio del Interior y del Fondo para la Participación y Fortalecimiento de la Democracia,  cada vez que ingresa un colaborador, solicitan el fortalecimiento de conocimientos básicos relacionados con la misionalidad de la Oficina de Control Interno. La evidencia reposa en el Sharepoint de la Oficina con las certificaciones de los cursos realizados.</t>
  </si>
  <si>
    <t xml:space="preserve">Certificaciones de formación </t>
  </si>
  <si>
    <t>Jefe Oficina de Control Interno
Coordinador del  Grupo de Evaluación, Seguimiento y Control a Procesos Misionales y de Apoyo y  del Grupo de Evaluación y Seguimiento a los Procesos de Gestión Económica del Ministerio del Interior y del Fondo para la Participación y el Fortalecimiento de la Democracia.</t>
  </si>
  <si>
    <t>Durante todo el año, cada vez que se vincule un nuevo colaborador a la Oficina</t>
  </si>
  <si>
    <t xml:space="preserve">Número de certificaciones reportadas por colaborador de la Oficina / Número de cursos requeridos </t>
  </si>
  <si>
    <t>El jefe de la oficina de Control Interno, cada vez que se genere un informe, y  una vez haya sido revisado y ajustado por la Coordinadora del grupo de evaluación y seguimiento a los procesos de gestión económica del Ministerio del Interior y del Fondo para la Participacióny Fortalecimiento de la Democracia, aprueba la remisión del informe final, para su radicación a los integrantes del Comité de Control Interno y lider del proceso auditado. La evidencia reposará la pág web de la entidad y el Sharepoint de la Oficina de Control Interno.</t>
  </si>
  <si>
    <t>Página web del Ministerio 
Cuadro de Control de actividades en el Sharepoint  de la oficina</t>
  </si>
  <si>
    <t>Durante todo el año, cada vez que se genera un producto (informe)</t>
  </si>
  <si>
    <t xml:space="preserve">Durante todo el año, cada vez que se genera un producto (informe)
</t>
  </si>
  <si>
    <t xml:space="preserve">Muy Baja </t>
  </si>
  <si>
    <t>El jefe de la oficina de Control Interno,  junto con el/la coordinador/a del grupo de evaluación y seguimiento a los procesos de gestión económica del Ministerio del Interior y del Fondo para la Participacióny Fortalecimiento de la Democracia,  realizan reuniones y jornadas de capacitación semanales a los colaboradores de la oficina, en temas relacionados con la misionalidad de la oficina. La evidencia queda en las listas de asistencia y el agendamiento de las reuniones en el calendario.</t>
  </si>
  <si>
    <t xml:space="preserve">Listados de asistencia
Agenda de reuniones en calendario </t>
  </si>
  <si>
    <t>Número de reuniones realizadas en el mes</t>
  </si>
  <si>
    <t>Generar informes ajustados a intereses particulares con el fin de obtener un beneficio economico o personal .</t>
  </si>
  <si>
    <t>CA1. Alteración de la Información.</t>
  </si>
  <si>
    <t xml:space="preserve">El jefe de oficina y el/la coordinado/a del Grupo de Evaluación y Seguimiento a los procesos de  gestión económica del Ministerio del Interior y del Fondo para la Participación y Fortalecimiento de la Democracia solicitará a los colaboradores del equipo de la OCI diligenciar el compromiso ético del auditor interno, cada que se de una nueva vinculación, con el fin de mitigar la alteración de información ajustada a intereses particulares en el desarrollo de las actividades de la oficina. En caso de no recibir los compromisos éticos el jefe de la oficina realizará reiteración. Las evidencias reposarán en el Sharepoint de la dependencia.
</t>
  </si>
  <si>
    <t>Compromisos éticos del auditor interno
Sharepoint</t>
  </si>
  <si>
    <t xml:space="preserve"> Jefe de oficina
 Coordinado/a del Grupo de Evaluación y Seguimiento a los procesos de  gestión económica del Ministerio del Interior y del Fondo para la Participacióny Fortalecimiento de la Democracia
</t>
  </si>
  <si>
    <t>Durante todo el año, cada vez que se genere una nueva vinculación de un colaborador+</t>
  </si>
  <si>
    <t>Índice de cumplimiento: 
EFICACIA :Número de informes aprobados y publicados/Número de informes programados.
EFECTIVIDAD : Informes devueltos por información errónea/ informes revisados</t>
  </si>
  <si>
    <t>Generar hallazgos u observaciones que no reflejen la información veraz, en la verificación de la documentación  soporte, por relación con las partes interesadas en el asunto auditado.</t>
  </si>
  <si>
    <t xml:space="preserve">Conflicto de Intereses
</t>
  </si>
  <si>
    <t>CA1. Favorecimiento a terceros.
CA2. Ocultamiento de la información.</t>
  </si>
  <si>
    <t xml:space="preserve">
El jefe de control interno una vez socializada la agenda mensual del Plan Anual de Auditorías y con el fin de mitigar el favorecimiento a terceros en el desarrollo de las actividades, indagará al equipo de trabajo sobre la existencia de asuntos que se puedan constituir en casos de conflicto de intereses.  En el evento de reportarse, el funcionario y/o contratista declarará dicho conflicto, haciendo el correspondiente reporte conforme al procedimiento "Trámite de la declaratoria de conflicto de intereses". Las evidencias reposarán en el correo electrónico del Jefe de Oficina y/o Coordinador de grupo y en el Sharepoint de la dependencia.</t>
  </si>
  <si>
    <t>Correos electrónicos
Sharepoint</t>
  </si>
  <si>
    <t>Oficina de Control Interno
Jefe de Oficina de Control Interno
Responsable designado</t>
  </si>
  <si>
    <t>Mensual, cada vez que se asignan actividades al equipo</t>
  </si>
  <si>
    <t>Índice de cumplimiento: 
EFICACIA :Número de Actividades realizadas/Número de Actividades Programadas.
EFECTIVIDAD : Actividades reasignadas por conflicto de intereses/Actividades asignadas</t>
  </si>
  <si>
    <t>El/la coordinado/a del Grupo de Evaluación y Seguimiento a los procesos de  gestión económica del Ministerio del Interior y del Fondo para la Participación y Fortalecimiento de la Democracia, cada vez que se genere un informe y con el fin de mitigar alteración u omisión de información, verificará que se haya realizado según asignación  y que contenga la información acorde a la realidad evidenciada.  En caso de encontrarse desviaciones, informará de inmediato al Jefe de la Oficina de Control Interno para que se tomen las medidas pertinentes. Las evidencias reposarán en el correo electrónico del Jefe de Oficina y/o Coordinador de grupo y en el Sharepoint de la dependencia.</t>
  </si>
  <si>
    <t>Informes revisados y aprobados por el responsable designado y por el Jefe de la Oficina de Control Interno</t>
  </si>
  <si>
    <t>Oficina de Control Interno 
 Coordinado/a del Grupo de Evaluación y Seguimiento a los procesos de  gestión económica del Ministerio del Interior y del Fondo para la Participacióny Fortalecimiento de la Democracia</t>
  </si>
  <si>
    <t>Índice de cumplimiento: 
EFICACIA :Número de informes realizados/Número de informes programados.
EFECTIVIDAD : Informes devueltos por información errónea/ informes revisados</t>
  </si>
  <si>
    <t xml:space="preserve">Posibilidad de afectación reputacional por desconocimiento de los lineamientos para la integración de la seguridad de la información, debido al incumplimiento de las políticas de seguridad de la información .
</t>
  </si>
  <si>
    <t>Incumplimiento de las políticas de seguridad de la información</t>
  </si>
  <si>
    <t>Desde la Coordinación del Grupo de Evaluación y Seguimiento a los Procesos de Gestión Económica del Ministerio del Interior y del Fondo para la participación y el fortalecimiento de la democracia, se lleva un control del sharepoint a través de la revisión del archivo digital. La auxiliar administrativa actualiza y verifica la existencia de la información, mediante listas de chequeo semanalmente. La evidencia se encuentra en el sharepoint de la Oficina con las listas de chequeo actualizadas de la información de la OCI.</t>
  </si>
  <si>
    <t>Listas de chequeo Archivo Digital</t>
  </si>
  <si>
    <t>Oficina de Control Interno
Responsable designado</t>
  </si>
  <si>
    <t>Índice de cumplimiento:
Lista de chequeo diligenciada según el número de Informes realizados en el mes.</t>
  </si>
  <si>
    <t>|</t>
  </si>
  <si>
    <t>MAPA DE RIESGO INSTITUCIONAL</t>
  </si>
  <si>
    <t>Los Coordinadores de grupo y profesionales asignados de la DCN, cada vez que se planifique, ejecute y evalúe un evento, deberán realizar conforme a lo establecido en el Instructivo "Realización de Eventos en el Ministerio Interior" y sus formatos adjuntos, igualmente, deberá hacer control de calidad sobre la información diligenciada semestralmente. En caso de presentarse alguna desviación en el desarrollo del procedimiento, se deben plantear las acciones correctivas que mitiguen la materialización del riesgo. Como evidencia se dejan los formatos debidamente diligenciados, informes de comisión</t>
  </si>
  <si>
    <t>Formatos realización de eventos, informe de comision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</si>
</sst>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name val="Arial"/>
      <family val="2"/>
    </font>
    <font>
      <sz val="11"/>
      <color theme="1"/>
      <name val="Calibri"/>
      <family val="2"/>
      <scheme val="minor"/>
    </font>
    <font>
      <sz val="12"/>
      <name val="Times New Roman"/>
      <family val="1"/>
    </font>
    <font>
      <sz val="12"/>
      <name val="Arial"/>
      <family val="2"/>
    </font>
    <font>
      <b/>
      <sz val="12"/>
      <color theme="1"/>
      <name val="Arial"/>
      <family val="2"/>
    </font>
    <font>
      <sz val="12"/>
      <color theme="1"/>
      <name val="Arial"/>
      <family val="2"/>
    </font>
    <font>
      <b/>
      <sz val="12"/>
      <name val="Arial"/>
      <family val="2"/>
    </font>
    <font>
      <b/>
      <sz val="12"/>
      <color indexed="8"/>
      <name val="Arial"/>
      <family val="2"/>
    </font>
    <font>
      <b/>
      <sz val="14"/>
      <color theme="1"/>
      <name val="Arial"/>
      <family val="2"/>
    </font>
    <font>
      <sz val="14"/>
      <color theme="1"/>
      <name val="Arial"/>
      <family val="2"/>
    </font>
    <font>
      <sz val="14"/>
      <name val="Arial"/>
      <family val="2"/>
    </font>
    <font>
      <sz val="14"/>
      <color rgb="FFFF0000"/>
      <name val="Arial"/>
      <family val="2"/>
    </font>
    <font>
      <b/>
      <sz val="14"/>
      <name val="Arial"/>
      <family val="2"/>
    </font>
    <font>
      <sz val="14"/>
      <color rgb="FF000000"/>
      <name val="Arial"/>
      <family val="2"/>
    </font>
    <font>
      <sz val="14"/>
      <color theme="2" tint="-0.89999084444715716"/>
      <name val="Arial"/>
      <family val="2"/>
    </font>
    <font>
      <sz val="12"/>
      <color rgb="FFFF0000"/>
      <name val="Arial"/>
      <family val="2"/>
    </font>
    <font>
      <b/>
      <sz val="14"/>
      <color rgb="FF000000"/>
      <name val="Arial"/>
      <family val="2"/>
    </font>
    <font>
      <sz val="11"/>
      <name val="Arial"/>
      <family val="2"/>
    </font>
    <font>
      <sz val="14"/>
      <name val="Gill Sans MT"/>
      <family val="2"/>
    </font>
    <font>
      <sz val="10"/>
      <color theme="1"/>
      <name val="Arial"/>
      <family val="2"/>
    </font>
    <font>
      <sz val="10"/>
      <color theme="1"/>
      <name val="Gill Sans MT"/>
      <family val="2"/>
    </font>
    <font>
      <sz val="14"/>
      <color theme="1"/>
      <name val="Gill Sans MT"/>
      <family val="2"/>
    </font>
    <font>
      <b/>
      <sz val="10"/>
      <color theme="1"/>
      <name val="Gill Sans MT"/>
      <family val="2"/>
    </font>
    <font>
      <b/>
      <sz val="14"/>
      <color theme="1"/>
      <name val="Arabic Typesetting"/>
      <family val="4"/>
      <charset val="178"/>
    </font>
    <font>
      <sz val="14"/>
      <color theme="1"/>
      <name val="Arabic Typesetting"/>
      <family val="4"/>
      <charset val="178"/>
    </font>
    <font>
      <sz val="10"/>
      <color rgb="FF000000"/>
      <name val="Arial"/>
      <family val="2"/>
    </font>
    <font>
      <sz val="12"/>
      <color rgb="FF000000"/>
      <name val="Arial"/>
      <family val="2"/>
    </font>
    <font>
      <sz val="11"/>
      <color theme="1"/>
      <name val="Arial"/>
      <family val="2"/>
    </font>
    <font>
      <sz val="11"/>
      <name val="Arial Narrow"/>
      <family val="2"/>
    </font>
  </fonts>
  <fills count="21">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CCECFF"/>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CC99"/>
        <bgColor indexed="64"/>
      </patternFill>
    </fill>
    <fill>
      <patternFill patternType="solid">
        <fgColor rgb="FFFF9999"/>
        <bgColor indexed="64"/>
      </patternFill>
    </fill>
    <fill>
      <patternFill patternType="solid">
        <fgColor rgb="FFFFCC66"/>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FF"/>
        <bgColor rgb="FF000000"/>
      </patternFill>
    </fill>
  </fills>
  <borders count="3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medium">
        <color auto="1"/>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5" fillId="0" borderId="0"/>
    <xf numFmtId="0" fontId="4" fillId="0" borderId="0"/>
    <xf numFmtId="0" fontId="6" fillId="0" borderId="0"/>
  </cellStyleXfs>
  <cellXfs count="491">
    <xf numFmtId="0" fontId="0" fillId="0" borderId="0" xfId="0"/>
    <xf numFmtId="0" fontId="1" fillId="3" borderId="13" xfId="0" applyFont="1" applyFill="1" applyBorder="1" applyAlignment="1">
      <alignment horizontal="center"/>
    </xf>
    <xf numFmtId="0" fontId="0" fillId="4" borderId="12" xfId="0" applyFill="1" applyBorder="1"/>
    <xf numFmtId="0" fontId="2" fillId="0" borderId="0" xfId="0" applyFont="1"/>
    <xf numFmtId="0" fontId="3" fillId="4" borderId="0" xfId="0" applyFont="1" applyFill="1"/>
    <xf numFmtId="0" fontId="0" fillId="4" borderId="14" xfId="0" applyFill="1" applyBorder="1"/>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center"/>
      <protection hidden="1"/>
    </xf>
    <xf numFmtId="0" fontId="9" fillId="0" borderId="0" xfId="0" applyFont="1" applyProtection="1">
      <protection locked="0"/>
    </xf>
    <xf numFmtId="0" fontId="8" fillId="0" borderId="1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0" fontId="10" fillId="0" borderId="0" xfId="0" applyFont="1" applyProtection="1">
      <protection locked="0"/>
    </xf>
    <xf numFmtId="0" fontId="7" fillId="2" borderId="0" xfId="0" applyFont="1" applyFill="1" applyAlignment="1" applyProtection="1">
      <alignment horizontal="right" vertical="center"/>
      <protection hidden="1"/>
    </xf>
    <xf numFmtId="0" fontId="10" fillId="2" borderId="16" xfId="0" applyFont="1" applyFill="1" applyBorder="1" applyAlignment="1" applyProtection="1">
      <alignment horizontal="right" vertical="center" wrapText="1"/>
      <protection hidden="1"/>
    </xf>
    <xf numFmtId="0" fontId="10" fillId="0" borderId="11" xfId="0" applyFont="1" applyBorder="1" applyAlignment="1" applyProtection="1">
      <alignment horizontal="center" vertical="center" wrapText="1"/>
      <protection locked="0"/>
    </xf>
    <xf numFmtId="0" fontId="9" fillId="0" borderId="0" xfId="0" applyFont="1"/>
    <xf numFmtId="0" fontId="8" fillId="0" borderId="0" xfId="0" applyFont="1" applyAlignment="1" applyProtection="1">
      <alignment vertical="center" wrapText="1"/>
      <protection locked="0"/>
    </xf>
    <xf numFmtId="0" fontId="8" fillId="0" borderId="3" xfId="0" applyFont="1" applyBorder="1" applyAlignment="1" applyProtection="1">
      <alignment vertical="center" wrapText="1"/>
      <protection locked="0"/>
    </xf>
    <xf numFmtId="0" fontId="10" fillId="0" borderId="0" xfId="0" applyFont="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7" fillId="2" borderId="16" xfId="0" applyFont="1" applyFill="1" applyBorder="1" applyAlignment="1" applyProtection="1">
      <alignment horizontal="right" vertical="center"/>
      <protection hidden="1"/>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hidden="1"/>
    </xf>
    <xf numFmtId="0" fontId="8" fillId="0" borderId="0" xfId="0" applyFont="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horizontal="center"/>
      <protection locked="0"/>
    </xf>
    <xf numFmtId="0" fontId="9" fillId="0" borderId="0" xfId="0" applyFont="1" applyAlignment="1" applyProtection="1">
      <alignment horizontal="justify" vertical="center"/>
      <protection hidden="1"/>
    </xf>
    <xf numFmtId="0" fontId="8" fillId="0" borderId="10" xfId="0" applyFont="1" applyBorder="1" applyAlignment="1" applyProtection="1">
      <alignment horizontal="justify" vertical="center" wrapText="1"/>
      <protection locked="0"/>
    </xf>
    <xf numFmtId="0" fontId="8" fillId="0" borderId="7" xfId="0" applyFont="1" applyBorder="1" applyAlignment="1" applyProtection="1">
      <alignment horizontal="justify" vertical="center" wrapText="1"/>
      <protection locked="0"/>
    </xf>
    <xf numFmtId="0" fontId="8" fillId="0" borderId="8" xfId="0" applyFont="1" applyBorder="1" applyAlignment="1" applyProtection="1">
      <alignment horizontal="justify" vertical="center" wrapText="1"/>
      <protection locked="0"/>
    </xf>
    <xf numFmtId="0" fontId="10" fillId="0" borderId="9" xfId="0" applyFont="1" applyBorder="1" applyAlignment="1" applyProtection="1">
      <alignment horizontal="center" vertical="center" wrapText="1"/>
      <protection locked="0"/>
    </xf>
    <xf numFmtId="0" fontId="9" fillId="0" borderId="0" xfId="0" applyFont="1" applyAlignment="1" applyProtection="1">
      <alignment horizontal="left" vertical="center"/>
      <protection hidden="1"/>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hidden="1"/>
    </xf>
    <xf numFmtId="0" fontId="12" fillId="0" borderId="2" xfId="0" applyFont="1" applyBorder="1" applyAlignment="1" applyProtection="1">
      <alignment horizontal="center" vertical="center"/>
      <protection locked="0"/>
    </xf>
    <xf numFmtId="0" fontId="12" fillId="0" borderId="2" xfId="0" quotePrefix="1" applyFont="1" applyBorder="1" applyAlignment="1">
      <alignment horizontal="center" vertical="center"/>
    </xf>
    <xf numFmtId="14" fontId="12" fillId="0" borderId="2" xfId="0" applyNumberFormat="1" applyFont="1" applyBorder="1" applyAlignment="1" applyProtection="1">
      <alignment horizontal="center" vertical="center" wrapText="1"/>
      <protection locked="0"/>
    </xf>
    <xf numFmtId="0" fontId="9" fillId="0" borderId="0" xfId="0" applyFont="1" applyAlignment="1">
      <alignment horizontal="center" vertical="center" wrapText="1"/>
    </xf>
    <xf numFmtId="0" fontId="14" fillId="5" borderId="23" xfId="0" applyFont="1" applyFill="1" applyBorder="1" applyAlignment="1" applyProtection="1">
      <alignment horizontal="center" vertical="center" wrapText="1"/>
      <protection hidden="1"/>
    </xf>
    <xf numFmtId="0" fontId="15" fillId="0" borderId="22" xfId="0" applyFont="1" applyBorder="1" applyProtection="1">
      <protection locked="0"/>
    </xf>
    <xf numFmtId="0" fontId="14" fillId="5" borderId="27" xfId="0" applyFont="1" applyFill="1" applyBorder="1" applyAlignment="1" applyProtection="1">
      <alignment horizontal="center" vertical="center" wrapText="1"/>
      <protection hidden="1"/>
    </xf>
    <xf numFmtId="0" fontId="15" fillId="0" borderId="2" xfId="0" applyFont="1" applyBorder="1" applyProtection="1">
      <protection locked="0"/>
    </xf>
    <xf numFmtId="0" fontId="14" fillId="0" borderId="2" xfId="0" quotePrefix="1" applyFont="1" applyBorder="1" applyAlignment="1" applyProtection="1">
      <alignment horizontal="justify" vertical="center" wrapText="1"/>
      <protection hidden="1"/>
    </xf>
    <xf numFmtId="0" fontId="14" fillId="5" borderId="25" xfId="0" applyFont="1" applyFill="1" applyBorder="1" applyAlignment="1" applyProtection="1">
      <alignment horizontal="center" vertical="center" wrapText="1"/>
      <protection hidden="1"/>
    </xf>
    <xf numFmtId="0" fontId="15" fillId="0" borderId="31" xfId="0" applyFont="1" applyBorder="1" applyProtection="1">
      <protection locked="0"/>
    </xf>
    <xf numFmtId="0" fontId="14" fillId="0" borderId="31" xfId="0" quotePrefix="1" applyFont="1" applyBorder="1" applyAlignment="1" applyProtection="1">
      <alignment horizontal="justify" vertical="center" wrapText="1"/>
      <protection hidden="1"/>
    </xf>
    <xf numFmtId="0" fontId="14" fillId="0" borderId="2" xfId="0" applyFont="1" applyBorder="1" applyProtection="1">
      <protection locked="0"/>
    </xf>
    <xf numFmtId="0" fontId="14" fillId="0" borderId="31" xfId="0" applyFont="1" applyBorder="1" applyProtection="1">
      <protection locked="0"/>
    </xf>
    <xf numFmtId="0" fontId="14" fillId="0" borderId="22" xfId="0" applyFont="1" applyBorder="1" applyProtection="1">
      <protection locked="0"/>
    </xf>
    <xf numFmtId="0" fontId="13" fillId="0" borderId="2" xfId="0" applyFont="1" applyBorder="1" applyProtection="1">
      <protection locked="0"/>
    </xf>
    <xf numFmtId="0" fontId="13" fillId="0" borderId="2" xfId="0" quotePrefix="1" applyFont="1" applyBorder="1" applyAlignment="1" applyProtection="1">
      <alignment horizontal="justify" vertical="center" wrapText="1"/>
      <protection hidden="1"/>
    </xf>
    <xf numFmtId="0" fontId="13" fillId="0" borderId="31" xfId="0" applyFont="1" applyBorder="1" applyProtection="1">
      <protection locked="0"/>
    </xf>
    <xf numFmtId="0" fontId="13" fillId="0" borderId="31" xfId="0" quotePrefix="1" applyFont="1" applyBorder="1" applyAlignment="1" applyProtection="1">
      <alignment horizontal="justify" vertical="center" wrapText="1"/>
      <protection hidden="1"/>
    </xf>
    <xf numFmtId="0" fontId="13" fillId="0" borderId="22" xfId="0" applyFont="1" applyBorder="1" applyProtection="1">
      <protection locked="0"/>
    </xf>
    <xf numFmtId="0" fontId="13" fillId="0" borderId="22" xfId="0" quotePrefix="1" applyFont="1" applyBorder="1" applyAlignment="1" applyProtection="1">
      <alignment horizontal="justify" vertical="center" wrapText="1"/>
      <protection hidden="1"/>
    </xf>
    <xf numFmtId="0" fontId="14" fillId="7" borderId="23" xfId="0" applyFont="1" applyFill="1" applyBorder="1" applyAlignment="1" applyProtection="1">
      <alignment horizontal="center" vertical="center" wrapText="1"/>
      <protection hidden="1"/>
    </xf>
    <xf numFmtId="0" fontId="14" fillId="0" borderId="22" xfId="0" quotePrefix="1" applyFont="1" applyBorder="1" applyAlignment="1" applyProtection="1">
      <alignment horizontal="justify" vertical="center" wrapText="1"/>
      <protection hidden="1"/>
    </xf>
    <xf numFmtId="0" fontId="14" fillId="7" borderId="27" xfId="0" applyFont="1" applyFill="1" applyBorder="1" applyAlignment="1" applyProtection="1">
      <alignment horizontal="center" vertical="center" wrapText="1"/>
      <protection hidden="1"/>
    </xf>
    <xf numFmtId="0" fontId="15" fillId="0" borderId="2" xfId="0" quotePrefix="1" applyFont="1" applyBorder="1" applyAlignment="1" applyProtection="1">
      <alignment horizontal="justify" vertical="center" wrapText="1"/>
      <protection hidden="1"/>
    </xf>
    <xf numFmtId="0" fontId="14" fillId="7" borderId="25" xfId="0" applyFont="1" applyFill="1" applyBorder="1" applyAlignment="1" applyProtection="1">
      <alignment horizontal="center" vertical="center" wrapText="1"/>
      <protection hidden="1"/>
    </xf>
    <xf numFmtId="0" fontId="15" fillId="0" borderId="31" xfId="0" quotePrefix="1" applyFont="1" applyBorder="1" applyAlignment="1" applyProtection="1">
      <alignment horizontal="justify" vertical="center" wrapText="1"/>
      <protection hidden="1"/>
    </xf>
    <xf numFmtId="0" fontId="15" fillId="0" borderId="2" xfId="0" applyFont="1" applyBorder="1" applyAlignment="1" applyProtection="1">
      <alignment horizontal="justify" vertical="center" wrapText="1"/>
      <protection hidden="1"/>
    </xf>
    <xf numFmtId="0" fontId="15" fillId="0" borderId="31" xfId="0" applyFont="1" applyBorder="1" applyAlignment="1" applyProtection="1">
      <alignment horizontal="justify" vertical="center" wrapText="1"/>
      <protection hidden="1"/>
    </xf>
    <xf numFmtId="0" fontId="13" fillId="7" borderId="23" xfId="0" applyFont="1" applyFill="1" applyBorder="1" applyAlignment="1" applyProtection="1">
      <alignment horizontal="center" vertical="center" wrapText="1"/>
      <protection hidden="1"/>
    </xf>
    <xf numFmtId="0" fontId="13" fillId="7" borderId="27" xfId="0" applyFont="1" applyFill="1" applyBorder="1" applyAlignment="1" applyProtection="1">
      <alignment horizontal="center" vertical="center" wrapText="1"/>
      <protection hidden="1"/>
    </xf>
    <xf numFmtId="0" fontId="13" fillId="7" borderId="25" xfId="0" applyFont="1" applyFill="1" applyBorder="1" applyAlignment="1" applyProtection="1">
      <alignment horizontal="center" vertical="center" wrapText="1"/>
      <protection hidden="1"/>
    </xf>
    <xf numFmtId="0" fontId="13" fillId="13" borderId="23" xfId="0" applyFont="1" applyFill="1" applyBorder="1" applyAlignment="1" applyProtection="1">
      <alignment horizontal="center" vertical="center" wrapText="1"/>
      <protection hidden="1"/>
    </xf>
    <xf numFmtId="0" fontId="13" fillId="13" borderId="27" xfId="0" applyFont="1" applyFill="1" applyBorder="1" applyAlignment="1" applyProtection="1">
      <alignment horizontal="center" vertical="center" wrapText="1"/>
      <protection hidden="1"/>
    </xf>
    <xf numFmtId="0" fontId="13" fillId="13" borderId="25" xfId="0" applyFont="1" applyFill="1" applyBorder="1" applyAlignment="1" applyProtection="1">
      <alignment horizontal="center" vertical="center" wrapText="1"/>
      <protection hidden="1"/>
    </xf>
    <xf numFmtId="0" fontId="14" fillId="6" borderId="23" xfId="0" applyFont="1" applyFill="1" applyBorder="1" applyAlignment="1" applyProtection="1">
      <alignment horizontal="center" vertical="center" wrapText="1"/>
      <protection hidden="1"/>
    </xf>
    <xf numFmtId="0" fontId="14" fillId="6" borderId="27" xfId="0" applyFont="1" applyFill="1" applyBorder="1" applyAlignment="1" applyProtection="1">
      <alignment horizontal="center" vertical="center" wrapText="1"/>
      <protection hidden="1"/>
    </xf>
    <xf numFmtId="0" fontId="14" fillId="6" borderId="25" xfId="0" applyFont="1" applyFill="1" applyBorder="1" applyAlignment="1" applyProtection="1">
      <alignment horizontal="center" vertical="center" wrapText="1"/>
      <protection hidden="1"/>
    </xf>
    <xf numFmtId="0" fontId="14" fillId="14" borderId="23" xfId="0" applyFont="1" applyFill="1" applyBorder="1" applyAlignment="1" applyProtection="1">
      <alignment horizontal="center" vertical="center" wrapText="1"/>
      <protection hidden="1"/>
    </xf>
    <xf numFmtId="0" fontId="14" fillId="14" borderId="27" xfId="0" applyFont="1" applyFill="1" applyBorder="1" applyAlignment="1" applyProtection="1">
      <alignment horizontal="center" vertical="center" wrapText="1"/>
      <protection hidden="1"/>
    </xf>
    <xf numFmtId="0" fontId="14" fillId="14" borderId="25" xfId="0" applyFont="1" applyFill="1" applyBorder="1" applyAlignment="1" applyProtection="1">
      <alignment horizontal="center" vertical="center" wrapText="1"/>
      <protection hidden="1"/>
    </xf>
    <xf numFmtId="0" fontId="13" fillId="12" borderId="23" xfId="0" applyFont="1" applyFill="1" applyBorder="1" applyAlignment="1" applyProtection="1">
      <alignment horizontal="center" vertical="center" wrapText="1"/>
      <protection locked="0"/>
    </xf>
    <xf numFmtId="0" fontId="13" fillId="12" borderId="25" xfId="0" applyFont="1" applyFill="1" applyBorder="1" applyAlignment="1" applyProtection="1">
      <alignment horizontal="center" vertical="center" wrapText="1"/>
      <protection locked="0"/>
    </xf>
    <xf numFmtId="0" fontId="14" fillId="12" borderId="28" xfId="0" applyFont="1" applyFill="1" applyBorder="1" applyAlignment="1" applyProtection="1">
      <alignment horizontal="center" vertical="center" wrapText="1"/>
      <protection locked="0"/>
    </xf>
    <xf numFmtId="0" fontId="14" fillId="0" borderId="32" xfId="0" applyFont="1" applyBorder="1" applyProtection="1">
      <protection locked="0"/>
    </xf>
    <xf numFmtId="0" fontId="14" fillId="0" borderId="32" xfId="0" applyFont="1" applyBorder="1" applyAlignment="1" applyProtection="1">
      <alignment horizontal="justify" vertical="center" wrapText="1"/>
      <protection hidden="1"/>
    </xf>
    <xf numFmtId="0" fontId="14" fillId="0" borderId="32" xfId="0" applyFont="1" applyBorder="1" applyAlignment="1" applyProtection="1">
      <alignment horizontal="center" vertical="center" textRotation="90" wrapText="1"/>
      <protection hidden="1"/>
    </xf>
    <xf numFmtId="0" fontId="13" fillId="0" borderId="32" xfId="0" applyFont="1" applyBorder="1" applyAlignment="1" applyProtection="1">
      <alignment horizontal="center" vertical="center" textRotation="90" wrapText="1"/>
      <protection hidden="1"/>
    </xf>
    <xf numFmtId="0" fontId="14" fillId="0" borderId="32" xfId="0" quotePrefix="1" applyFont="1" applyBorder="1" applyAlignment="1" applyProtection="1">
      <alignment horizontal="justify" vertical="center" wrapText="1"/>
      <protection hidden="1"/>
    </xf>
    <xf numFmtId="0" fontId="14" fillId="12" borderId="23" xfId="0" applyFont="1" applyFill="1" applyBorder="1" applyAlignment="1" applyProtection="1">
      <alignment horizontal="center" vertical="center" wrapText="1"/>
      <protection locked="0"/>
    </xf>
    <xf numFmtId="0" fontId="14" fillId="12" borderId="27" xfId="0" applyFont="1" applyFill="1" applyBorder="1" applyAlignment="1" applyProtection="1">
      <alignment horizontal="center" vertical="center" wrapText="1"/>
      <protection locked="0"/>
    </xf>
    <xf numFmtId="0" fontId="14" fillId="12" borderId="25" xfId="0" applyFont="1" applyFill="1" applyBorder="1" applyAlignment="1" applyProtection="1">
      <alignment horizontal="center" vertical="center" wrapText="1"/>
      <protection locked="0"/>
    </xf>
    <xf numFmtId="0" fontId="14" fillId="0" borderId="22" xfId="0" applyFont="1" applyBorder="1" applyAlignment="1" applyProtection="1">
      <alignment horizontal="justify" vertical="center"/>
      <protection locked="0"/>
    </xf>
    <xf numFmtId="0" fontId="14" fillId="0" borderId="31" xfId="0" applyFont="1" applyBorder="1" applyAlignment="1" applyProtection="1">
      <alignment horizontal="justify" vertical="center"/>
      <protection locked="0"/>
    </xf>
    <xf numFmtId="0" fontId="13" fillId="0" borderId="31" xfId="0" applyFont="1" applyBorder="1" applyAlignment="1" applyProtection="1">
      <alignment horizontal="center" vertical="center"/>
      <protection locked="0"/>
    </xf>
    <xf numFmtId="0" fontId="15" fillId="0" borderId="32" xfId="0" applyFont="1" applyBorder="1" applyProtection="1">
      <protection locked="0"/>
    </xf>
    <xf numFmtId="0" fontId="14" fillId="0" borderId="32" xfId="0" applyFont="1" applyBorder="1" applyAlignment="1" applyProtection="1">
      <alignment horizontal="center" vertical="center" textRotation="90"/>
      <protection locked="0"/>
    </xf>
    <xf numFmtId="0" fontId="14" fillId="0" borderId="32" xfId="0" applyFont="1" applyBorder="1" applyAlignment="1" applyProtection="1">
      <alignment horizontal="center" vertical="center" textRotation="90" wrapText="1"/>
      <protection locked="0"/>
    </xf>
    <xf numFmtId="0" fontId="14" fillId="15" borderId="23" xfId="0" applyFont="1" applyFill="1" applyBorder="1" applyAlignment="1" applyProtection="1">
      <alignment horizontal="center" vertical="center" wrapText="1"/>
      <protection locked="0"/>
    </xf>
    <xf numFmtId="0" fontId="14" fillId="15" borderId="27" xfId="0" applyFont="1" applyFill="1" applyBorder="1" applyAlignment="1" applyProtection="1">
      <alignment horizontal="center" vertical="center" wrapText="1"/>
      <protection locked="0"/>
    </xf>
    <xf numFmtId="0" fontId="14" fillId="15" borderId="25" xfId="0" applyFont="1" applyFill="1" applyBorder="1" applyAlignment="1" applyProtection="1">
      <alignment horizontal="center" vertical="center" wrapText="1"/>
      <protection locked="0"/>
    </xf>
    <xf numFmtId="0" fontId="14" fillId="16" borderId="28" xfId="0" applyFont="1" applyFill="1" applyBorder="1" applyAlignment="1" applyProtection="1">
      <alignment horizontal="center" vertical="center" wrapText="1"/>
      <protection locked="0"/>
    </xf>
    <xf numFmtId="0" fontId="14" fillId="17" borderId="23" xfId="0" applyFont="1" applyFill="1" applyBorder="1" applyAlignment="1" applyProtection="1">
      <alignment horizontal="center" vertical="center" wrapText="1"/>
      <protection locked="0"/>
    </xf>
    <xf numFmtId="0" fontId="14" fillId="17" borderId="27" xfId="0" applyFont="1" applyFill="1" applyBorder="1" applyAlignment="1" applyProtection="1">
      <alignment horizontal="center" vertical="center" wrapText="1"/>
      <protection locked="0"/>
    </xf>
    <xf numFmtId="0" fontId="14" fillId="17" borderId="25" xfId="0" applyFont="1" applyFill="1" applyBorder="1" applyAlignment="1" applyProtection="1">
      <alignment horizontal="center" vertical="center" wrapText="1"/>
      <protection locked="0"/>
    </xf>
    <xf numFmtId="0" fontId="14" fillId="9" borderId="23" xfId="0" applyFont="1" applyFill="1" applyBorder="1" applyAlignment="1" applyProtection="1">
      <alignment horizontal="center" vertical="center" wrapText="1"/>
      <protection locked="0"/>
    </xf>
    <xf numFmtId="0" fontId="14" fillId="9" borderId="27" xfId="0" applyFont="1" applyFill="1" applyBorder="1" applyAlignment="1" applyProtection="1">
      <alignment horizontal="center" vertical="center" wrapText="1"/>
      <protection locked="0"/>
    </xf>
    <xf numFmtId="0" fontId="14" fillId="9" borderId="25" xfId="0" applyFont="1" applyFill="1" applyBorder="1" applyAlignment="1" applyProtection="1">
      <alignment horizontal="center" vertical="center" wrapText="1"/>
      <protection locked="0"/>
    </xf>
    <xf numFmtId="0" fontId="14" fillId="9" borderId="28" xfId="0" applyFont="1" applyFill="1" applyBorder="1" applyAlignment="1" applyProtection="1">
      <alignment horizontal="center" vertical="center" wrapText="1"/>
      <protection locked="0"/>
    </xf>
    <xf numFmtId="0" fontId="14" fillId="10" borderId="23" xfId="0" applyFont="1" applyFill="1" applyBorder="1" applyAlignment="1" applyProtection="1">
      <alignment horizontal="center" vertical="center" wrapText="1"/>
      <protection hidden="1"/>
    </xf>
    <xf numFmtId="0" fontId="14" fillId="10" borderId="27" xfId="0" applyFont="1" applyFill="1" applyBorder="1" applyAlignment="1" applyProtection="1">
      <alignment horizontal="center" vertical="center" wrapText="1"/>
      <protection hidden="1"/>
    </xf>
    <xf numFmtId="0" fontId="14" fillId="10" borderId="25" xfId="0" applyFont="1" applyFill="1" applyBorder="1" applyAlignment="1" applyProtection="1">
      <alignment horizontal="center" vertical="center" wrapText="1"/>
      <protection hidden="1"/>
    </xf>
    <xf numFmtId="0" fontId="14" fillId="0" borderId="22" xfId="0" applyFont="1" applyBorder="1" applyAlignment="1">
      <alignment horizontal="justify" vertical="center" wrapText="1"/>
    </xf>
    <xf numFmtId="0" fontId="13" fillId="8" borderId="27" xfId="0" applyFont="1" applyFill="1" applyBorder="1" applyAlignment="1" applyProtection="1">
      <alignment horizontal="center" vertical="center" wrapText="1"/>
      <protection hidden="1"/>
    </xf>
    <xf numFmtId="0" fontId="13" fillId="8" borderId="23" xfId="0" applyFont="1" applyFill="1" applyBorder="1" applyAlignment="1" applyProtection="1">
      <alignment horizontal="center" vertical="center" wrapText="1"/>
      <protection hidden="1"/>
    </xf>
    <xf numFmtId="0" fontId="13" fillId="8" borderId="25" xfId="0" applyFont="1" applyFill="1" applyBorder="1" applyAlignment="1" applyProtection="1">
      <alignment horizontal="center" vertical="center" wrapText="1"/>
      <protection hidden="1"/>
    </xf>
    <xf numFmtId="0" fontId="14" fillId="11" borderId="23" xfId="0" applyFont="1" applyFill="1" applyBorder="1" applyAlignment="1" applyProtection="1">
      <alignment horizontal="center" vertical="center" wrapText="1"/>
      <protection hidden="1"/>
    </xf>
    <xf numFmtId="0" fontId="14" fillId="11" borderId="27" xfId="0" applyFont="1" applyFill="1" applyBorder="1" applyAlignment="1" applyProtection="1">
      <alignment horizontal="center" vertical="center" wrapText="1"/>
      <protection hidden="1"/>
    </xf>
    <xf numFmtId="0" fontId="14" fillId="11" borderId="25" xfId="0" applyFont="1" applyFill="1" applyBorder="1" applyAlignment="1" applyProtection="1">
      <alignment horizontal="center" vertical="center" wrapText="1"/>
      <protection hidden="1"/>
    </xf>
    <xf numFmtId="0" fontId="14" fillId="18" borderId="23" xfId="0" applyFont="1" applyFill="1" applyBorder="1" applyAlignment="1" applyProtection="1">
      <alignment horizontal="center" vertical="center" wrapText="1"/>
      <protection hidden="1"/>
    </xf>
    <xf numFmtId="0" fontId="14" fillId="18" borderId="27" xfId="0" applyFont="1" applyFill="1" applyBorder="1" applyAlignment="1" applyProtection="1">
      <alignment horizontal="center" vertical="center" wrapText="1"/>
      <protection hidden="1"/>
    </xf>
    <xf numFmtId="0" fontId="14" fillId="18" borderId="25" xfId="0" applyFont="1" applyFill="1" applyBorder="1" applyAlignment="1" applyProtection="1">
      <alignment horizontal="center" vertical="center" wrapText="1"/>
      <protection hidden="1"/>
    </xf>
    <xf numFmtId="0" fontId="14" fillId="19" borderId="27" xfId="0" applyFont="1" applyFill="1" applyBorder="1" applyAlignment="1" applyProtection="1">
      <alignment horizontal="center" vertical="center" wrapText="1"/>
      <protection locked="0"/>
    </xf>
    <xf numFmtId="0" fontId="14" fillId="0" borderId="2" xfId="0" applyFont="1" applyBorder="1" applyAlignment="1" applyProtection="1">
      <alignment horizontal="justify" vertical="center"/>
      <protection locked="0"/>
    </xf>
    <xf numFmtId="0" fontId="13" fillId="0" borderId="2" xfId="0" applyFont="1" applyBorder="1" applyAlignment="1">
      <alignment horizontal="justify" vertical="center" wrapText="1"/>
    </xf>
    <xf numFmtId="0" fontId="13" fillId="0" borderId="22" xfId="0" applyFont="1" applyBorder="1" applyAlignment="1" applyProtection="1">
      <alignment horizontal="justify" vertical="center"/>
      <protection locked="0"/>
    </xf>
    <xf numFmtId="0" fontId="19" fillId="0" borderId="0" xfId="0" applyFont="1" applyProtection="1">
      <protection locked="0"/>
    </xf>
    <xf numFmtId="0" fontId="14" fillId="2" borderId="22" xfId="0" applyFont="1" applyFill="1" applyBorder="1" applyAlignment="1" applyProtection="1">
      <alignment horizontal="justify" vertical="center" wrapText="1"/>
      <protection locked="0"/>
    </xf>
    <xf numFmtId="0" fontId="14" fillId="2" borderId="2" xfId="0" applyFont="1" applyFill="1" applyBorder="1" applyAlignment="1" applyProtection="1">
      <alignment horizontal="justify" vertical="center" wrapText="1"/>
      <protection locked="0"/>
    </xf>
    <xf numFmtId="0" fontId="14" fillId="2" borderId="0" xfId="0" applyFont="1" applyFill="1" applyAlignment="1" applyProtection="1">
      <alignment horizontal="right" vertical="center"/>
      <protection hidden="1"/>
    </xf>
    <xf numFmtId="0" fontId="13" fillId="0" borderId="0" xfId="0" applyFont="1" applyProtection="1">
      <protection locked="0"/>
    </xf>
    <xf numFmtId="0" fontId="16" fillId="2" borderId="17" xfId="0" applyFont="1" applyFill="1" applyBorder="1" applyAlignment="1" applyProtection="1">
      <alignment horizontal="right" vertical="center" wrapText="1"/>
      <protection hidden="1"/>
    </xf>
    <xf numFmtId="0" fontId="16" fillId="6" borderId="34" xfId="0" applyFont="1" applyFill="1" applyBorder="1" applyAlignment="1" applyProtection="1">
      <alignment horizontal="center" vertical="center" wrapText="1"/>
      <protection locked="0"/>
    </xf>
    <xf numFmtId="0" fontId="16" fillId="6" borderId="29" xfId="0" applyFont="1" applyFill="1" applyBorder="1" applyAlignment="1" applyProtection="1">
      <alignment horizontal="center" vertical="center" wrapText="1"/>
      <protection locked="0"/>
    </xf>
    <xf numFmtId="0" fontId="16" fillId="6" borderId="29" xfId="0" applyFont="1" applyFill="1" applyBorder="1" applyAlignment="1" applyProtection="1">
      <alignment horizontal="center" vertical="center" textRotation="90" wrapText="1"/>
      <protection locked="0"/>
    </xf>
    <xf numFmtId="0" fontId="12" fillId="6" borderId="29" xfId="0" applyFont="1" applyFill="1" applyBorder="1" applyAlignment="1" applyProtection="1">
      <alignment horizontal="center" vertical="center" textRotation="90" wrapText="1"/>
      <protection locked="0"/>
    </xf>
    <xf numFmtId="0" fontId="16" fillId="6" borderId="35" xfId="0" applyFont="1" applyFill="1" applyBorder="1" applyAlignment="1" applyProtection="1">
      <alignment horizontal="center" vertical="center" wrapText="1"/>
      <protection locked="0"/>
    </xf>
    <xf numFmtId="0" fontId="13" fillId="2" borderId="0" xfId="0" applyFont="1" applyFill="1" applyAlignment="1" applyProtection="1">
      <alignment horizontal="right" vertical="center"/>
      <protection hidden="1"/>
    </xf>
    <xf numFmtId="0" fontId="14" fillId="2" borderId="0" xfId="0" applyFont="1" applyFill="1" applyAlignment="1" applyProtection="1">
      <alignment horizontal="center" vertical="center"/>
      <protection hidden="1"/>
    </xf>
    <xf numFmtId="0" fontId="14" fillId="2" borderId="0" xfId="0" applyFont="1" applyFill="1" applyProtection="1">
      <protection hidden="1"/>
    </xf>
    <xf numFmtId="0" fontId="13" fillId="0" borderId="0" xfId="0" applyFont="1" applyAlignment="1" applyProtection="1">
      <alignment vertical="center" wrapText="1"/>
      <protection locked="0"/>
    </xf>
    <xf numFmtId="0" fontId="13" fillId="0" borderId="0" xfId="0" applyFont="1" applyAlignment="1" applyProtection="1">
      <alignment horizontal="justify" vertical="center"/>
      <protection locked="0"/>
    </xf>
    <xf numFmtId="0" fontId="16" fillId="0" borderId="0" xfId="0" applyFont="1" applyAlignment="1" applyProtection="1">
      <alignment horizontal="center" vertical="center" wrapText="1"/>
      <protection locked="0"/>
    </xf>
    <xf numFmtId="0" fontId="13" fillId="0" borderId="0" xfId="0" applyFont="1" applyAlignment="1" applyProtection="1">
      <alignment horizontal="center" vertical="center" textRotation="90"/>
      <protection locked="0"/>
    </xf>
    <xf numFmtId="0" fontId="13" fillId="0" borderId="0" xfId="0" applyFont="1" applyAlignment="1" applyProtection="1">
      <alignment horizontal="center" vertical="center" textRotation="90"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4" fillId="19" borderId="23" xfId="0" applyFont="1" applyFill="1" applyBorder="1" applyAlignment="1" applyProtection="1">
      <alignment horizontal="center" vertical="center" wrapText="1"/>
      <protection locked="0"/>
    </xf>
    <xf numFmtId="0" fontId="14" fillId="19" borderId="25" xfId="0" applyFont="1" applyFill="1" applyBorder="1" applyAlignment="1" applyProtection="1">
      <alignment horizontal="center" vertical="center" wrapText="1"/>
      <protection locked="0"/>
    </xf>
    <xf numFmtId="0" fontId="14" fillId="0" borderId="2" xfId="0" applyFont="1" applyBorder="1" applyAlignment="1">
      <alignment horizontal="justify" vertical="center" wrapText="1"/>
    </xf>
    <xf numFmtId="0" fontId="14" fillId="0" borderId="32" xfId="0" applyFont="1" applyBorder="1" applyAlignment="1" applyProtection="1">
      <alignment horizontal="justify" vertical="center" wrapText="1"/>
      <protection locked="0"/>
    </xf>
    <xf numFmtId="0" fontId="17" fillId="20" borderId="2" xfId="0" applyFont="1" applyFill="1" applyBorder="1" applyAlignment="1">
      <alignment horizontal="justify" vertical="center" wrapText="1"/>
    </xf>
    <xf numFmtId="0" fontId="13" fillId="2" borderId="2" xfId="0" applyFont="1" applyFill="1" applyBorder="1" applyAlignment="1" applyProtection="1">
      <alignment horizontal="justify" vertical="center" wrapText="1"/>
      <protection locked="0"/>
    </xf>
    <xf numFmtId="0" fontId="17" fillId="20" borderId="22" xfId="0" applyFont="1" applyFill="1" applyBorder="1" applyAlignment="1">
      <alignment horizontal="justify" vertical="center" wrapText="1"/>
    </xf>
    <xf numFmtId="0" fontId="13" fillId="0" borderId="32" xfId="0" applyFont="1" applyBorder="1" applyAlignment="1" applyProtection="1">
      <alignment horizontal="justify" vertical="center" wrapText="1"/>
      <protection hidden="1"/>
    </xf>
    <xf numFmtId="0" fontId="18" fillId="0" borderId="2" xfId="0" applyFont="1" applyBorder="1" applyAlignment="1" applyProtection="1">
      <alignment horizontal="justify" vertical="center" wrapText="1"/>
      <protection locked="0"/>
    </xf>
    <xf numFmtId="0" fontId="14" fillId="0" borderId="2" xfId="0" applyFont="1" applyBorder="1" applyAlignment="1" applyProtection="1">
      <alignment vertical="center" textRotation="90" wrapText="1"/>
      <protection hidden="1"/>
    </xf>
    <xf numFmtId="0" fontId="17" fillId="0" borderId="2" xfId="0" applyFont="1" applyBorder="1" applyAlignment="1">
      <alignment horizontal="center" vertical="center" wrapText="1"/>
    </xf>
    <xf numFmtId="0" fontId="18" fillId="0" borderId="22" xfId="0" applyFont="1" applyBorder="1" applyAlignment="1" applyProtection="1">
      <alignment horizontal="justify" vertical="center" wrapText="1"/>
      <protection locked="0"/>
    </xf>
    <xf numFmtId="0" fontId="18" fillId="0" borderId="31" xfId="0" applyFont="1" applyBorder="1" applyAlignment="1" applyProtection="1">
      <alignment horizontal="justify" vertical="center" wrapText="1"/>
      <protection locked="0"/>
    </xf>
    <xf numFmtId="0" fontId="14" fillId="0" borderId="22" xfId="0" applyFont="1" applyBorder="1" applyAlignment="1" applyProtection="1">
      <alignment vertical="center" textRotation="90" wrapText="1"/>
      <protection hidden="1"/>
    </xf>
    <xf numFmtId="0" fontId="14" fillId="0" borderId="31" xfId="0" applyFont="1" applyBorder="1" applyAlignment="1" applyProtection="1">
      <alignment vertical="center" textRotation="90" wrapText="1"/>
      <protection hidden="1"/>
    </xf>
    <xf numFmtId="0" fontId="17" fillId="0" borderId="30" xfId="0" applyFont="1" applyBorder="1" applyAlignment="1">
      <alignment horizontal="center" vertical="center" wrapText="1"/>
    </xf>
    <xf numFmtId="0" fontId="14" fillId="0" borderId="26" xfId="0" applyFont="1" applyBorder="1" applyAlignment="1" applyProtection="1">
      <alignment vertical="center" textRotation="90" wrapText="1"/>
      <protection hidden="1"/>
    </xf>
    <xf numFmtId="0" fontId="13" fillId="0" borderId="2" xfId="0" applyFont="1" applyBorder="1" applyAlignment="1" applyProtection="1">
      <alignment horizontal="center" vertical="center" wrapText="1"/>
      <protection locked="0" hidden="1"/>
    </xf>
    <xf numFmtId="0" fontId="13" fillId="0" borderId="2" xfId="0" applyFont="1" applyBorder="1" applyAlignment="1" applyProtection="1">
      <alignment horizontal="center" vertical="center" wrapText="1"/>
      <protection locked="0"/>
    </xf>
    <xf numFmtId="0" fontId="14" fillId="0" borderId="2" xfId="0" quotePrefix="1" applyFont="1" applyBorder="1" applyAlignment="1" applyProtection="1">
      <alignment horizontal="center" vertical="center" wrapText="1"/>
      <protection hidden="1"/>
    </xf>
    <xf numFmtId="0" fontId="14" fillId="0" borderId="22" xfId="0" quotePrefix="1" applyFont="1" applyBorder="1" applyAlignment="1" applyProtection="1">
      <alignment horizontal="justify" vertical="center" wrapText="1"/>
      <protection locked="0"/>
    </xf>
    <xf numFmtId="14" fontId="14" fillId="0" borderId="22" xfId="0" applyNumberFormat="1" applyFont="1" applyBorder="1" applyAlignment="1" applyProtection="1">
      <alignment horizontal="center" vertical="center" wrapText="1"/>
      <protection locked="0"/>
    </xf>
    <xf numFmtId="0" fontId="16" fillId="2" borderId="32" xfId="0" applyFont="1" applyFill="1" applyBorder="1" applyAlignment="1" applyProtection="1">
      <alignment horizontal="center" vertical="center"/>
      <protection locked="0"/>
    </xf>
    <xf numFmtId="0" fontId="16" fillId="2" borderId="0" xfId="0" applyFont="1" applyFill="1" applyAlignment="1" applyProtection="1">
      <alignment vertical="center"/>
      <protection locked="0"/>
    </xf>
    <xf numFmtId="0" fontId="15" fillId="2" borderId="0" xfId="0" applyFont="1" applyFill="1" applyAlignment="1" applyProtection="1">
      <alignment horizontal="right" vertical="center"/>
      <protection hidden="1"/>
    </xf>
    <xf numFmtId="0" fontId="13" fillId="0" borderId="22"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3" fillId="0" borderId="22" xfId="0" applyFont="1" applyBorder="1" applyAlignment="1" applyProtection="1">
      <alignment horizontal="center" vertical="center" textRotation="90" wrapText="1"/>
      <protection hidden="1"/>
    </xf>
    <xf numFmtId="0" fontId="13" fillId="0" borderId="31"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textRotation="90" wrapText="1"/>
      <protection hidden="1"/>
    </xf>
    <xf numFmtId="0" fontId="14" fillId="0" borderId="2" xfId="0" applyFont="1" applyBorder="1" applyAlignment="1" applyProtection="1">
      <alignment horizontal="center" vertical="center" textRotation="90" wrapText="1"/>
      <protection hidden="1"/>
    </xf>
    <xf numFmtId="0" fontId="14" fillId="0" borderId="31" xfId="0" applyFont="1" applyBorder="1" applyAlignment="1" applyProtection="1">
      <alignment horizontal="center" vertical="center" textRotation="90" wrapText="1"/>
      <protection hidden="1"/>
    </xf>
    <xf numFmtId="0" fontId="13" fillId="0" borderId="2" xfId="0" applyFont="1" applyBorder="1" applyAlignment="1" applyProtection="1">
      <alignment horizontal="center" vertical="center" textRotation="90" wrapText="1"/>
      <protection hidden="1"/>
    </xf>
    <xf numFmtId="0" fontId="14" fillId="0" borderId="22" xfId="0" applyFont="1" applyBorder="1" applyAlignment="1" applyProtection="1">
      <alignment horizontal="justify" vertical="center" wrapText="1"/>
      <protection hidden="1"/>
    </xf>
    <xf numFmtId="0" fontId="14" fillId="0" borderId="2" xfId="0" applyFont="1" applyBorder="1" applyAlignment="1" applyProtection="1">
      <alignment horizontal="justify" vertical="center" wrapText="1"/>
      <protection hidden="1"/>
    </xf>
    <xf numFmtId="0" fontId="14" fillId="0" borderId="31" xfId="0" applyFont="1" applyBorder="1" applyAlignment="1" applyProtection="1">
      <alignment horizontal="justify" vertical="center" wrapText="1"/>
      <protection hidden="1"/>
    </xf>
    <xf numFmtId="0" fontId="13" fillId="0" borderId="22" xfId="0" applyFont="1" applyBorder="1" applyAlignment="1" applyProtection="1">
      <alignment horizontal="justify" vertical="center" wrapText="1"/>
      <protection hidden="1"/>
    </xf>
    <xf numFmtId="0" fontId="13" fillId="0" borderId="31" xfId="0" applyFont="1" applyBorder="1" applyAlignment="1" applyProtection="1">
      <alignment horizontal="justify" vertical="center" wrapText="1"/>
      <protection hidden="1"/>
    </xf>
    <xf numFmtId="0" fontId="14" fillId="0" borderId="2" xfId="0" applyFont="1" applyBorder="1" applyAlignment="1" applyProtection="1">
      <alignment horizontal="justify" vertical="center" wrapText="1"/>
      <protection locked="0"/>
    </xf>
    <xf numFmtId="0" fontId="14" fillId="0" borderId="22" xfId="0" applyFont="1" applyBorder="1" applyAlignment="1" applyProtection="1">
      <alignment horizontal="justify" vertical="center" wrapText="1"/>
      <protection locked="0"/>
    </xf>
    <xf numFmtId="0" fontId="14" fillId="0" borderId="31"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hidden="1"/>
    </xf>
    <xf numFmtId="0" fontId="13" fillId="0" borderId="22"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locked="0"/>
    </xf>
    <xf numFmtId="0" fontId="13" fillId="0" borderId="31" xfId="0" applyFont="1" applyBorder="1" applyAlignment="1" applyProtection="1">
      <alignment horizontal="justify" vertical="center" wrapText="1"/>
      <protection locked="0"/>
    </xf>
    <xf numFmtId="0" fontId="17" fillId="0" borderId="22" xfId="0" applyFont="1" applyBorder="1" applyAlignment="1" applyProtection="1">
      <alignment horizontal="justify" vertical="center" wrapText="1"/>
      <protection hidden="1"/>
    </xf>
    <xf numFmtId="0" fontId="17" fillId="0" borderId="22" xfId="0" applyFont="1" applyBorder="1" applyAlignment="1">
      <alignment horizontal="justify" vertical="center" wrapText="1"/>
    </xf>
    <xf numFmtId="0" fontId="17" fillId="0" borderId="2" xfId="0" applyFont="1" applyBorder="1" applyAlignment="1">
      <alignment horizontal="justify" vertical="center" wrapText="1"/>
    </xf>
    <xf numFmtId="0" fontId="17" fillId="0" borderId="31" xfId="0" applyFont="1" applyBorder="1" applyAlignment="1">
      <alignment horizontal="justify" vertical="center" wrapText="1"/>
    </xf>
    <xf numFmtId="0" fontId="15" fillId="0" borderId="22" xfId="0" applyFont="1" applyBorder="1" applyAlignment="1" applyProtection="1">
      <alignment horizontal="center" vertical="center" textRotation="90" wrapText="1"/>
      <protection hidden="1"/>
    </xf>
    <xf numFmtId="0" fontId="15" fillId="0" borderId="31" xfId="0" applyFont="1" applyBorder="1" applyAlignment="1" applyProtection="1">
      <alignment horizontal="center" vertical="center" textRotation="90" wrapText="1"/>
      <protection hidden="1"/>
    </xf>
    <xf numFmtId="0" fontId="15" fillId="0" borderId="2" xfId="0" applyFont="1" applyBorder="1" applyAlignment="1" applyProtection="1">
      <alignment horizontal="center" vertical="center" textRotation="90" wrapText="1"/>
      <protection hidden="1"/>
    </xf>
    <xf numFmtId="0" fontId="15" fillId="0" borderId="2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3" fillId="0" borderId="2" xfId="0" applyFont="1" applyBorder="1" applyAlignment="1" applyProtection="1">
      <alignment horizontal="center" vertical="center" textRotation="90" wrapText="1"/>
      <protection locked="0"/>
    </xf>
    <xf numFmtId="0" fontId="13" fillId="0" borderId="2" xfId="0" applyFont="1" applyBorder="1" applyAlignment="1" applyProtection="1">
      <alignment horizontal="justify" vertical="center"/>
      <protection locked="0"/>
    </xf>
    <xf numFmtId="0" fontId="13" fillId="0" borderId="31" xfId="0" applyFont="1" applyBorder="1" applyAlignment="1" applyProtection="1">
      <alignment horizontal="justify" vertical="center"/>
      <protection locked="0"/>
    </xf>
    <xf numFmtId="0" fontId="17" fillId="2" borderId="0" xfId="0" applyFont="1" applyFill="1" applyAlignment="1" applyProtection="1">
      <alignment horizontal="right" vertical="center"/>
      <protection hidden="1"/>
    </xf>
    <xf numFmtId="0" fontId="17" fillId="5" borderId="23" xfId="0" applyFont="1" applyFill="1" applyBorder="1" applyAlignment="1" applyProtection="1">
      <alignment horizontal="center" vertical="center" wrapText="1"/>
      <protection hidden="1"/>
    </xf>
    <xf numFmtId="0" fontId="17" fillId="0" borderId="22" xfId="0" applyFont="1" applyBorder="1" applyProtection="1">
      <protection locked="0"/>
    </xf>
    <xf numFmtId="0" fontId="17" fillId="0" borderId="22" xfId="0" applyFont="1" applyBorder="1" applyAlignment="1" applyProtection="1">
      <alignment horizontal="center" vertical="center" textRotation="90" wrapText="1"/>
      <protection hidden="1"/>
    </xf>
    <xf numFmtId="0" fontId="17" fillId="0" borderId="22" xfId="0" applyFont="1" applyBorder="1" applyAlignment="1" applyProtection="1">
      <alignment horizontal="justify" vertical="center" wrapText="1"/>
      <protection locked="0"/>
    </xf>
    <xf numFmtId="0" fontId="30" fillId="0" borderId="0" xfId="0" applyFont="1" applyProtection="1">
      <protection locked="0"/>
    </xf>
    <xf numFmtId="0" fontId="17" fillId="5" borderId="27" xfId="0" applyFont="1" applyFill="1" applyBorder="1" applyAlignment="1" applyProtection="1">
      <alignment horizontal="center" vertical="center" wrapText="1"/>
      <protection hidden="1"/>
    </xf>
    <xf numFmtId="0" fontId="17" fillId="0" borderId="2" xfId="0" applyFont="1" applyBorder="1" applyProtection="1">
      <protection locked="0"/>
    </xf>
    <xf numFmtId="0" fontId="17" fillId="0" borderId="2" xfId="0" applyFont="1" applyBorder="1" applyAlignment="1" applyProtection="1">
      <alignment horizontal="center" vertical="center" textRotation="90" wrapText="1"/>
      <protection hidden="1"/>
    </xf>
    <xf numFmtId="0" fontId="17" fillId="0" borderId="2"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protection locked="0"/>
    </xf>
    <xf numFmtId="0" fontId="17" fillId="5" borderId="25" xfId="0" applyFont="1" applyFill="1" applyBorder="1" applyAlignment="1" applyProtection="1">
      <alignment horizontal="center" vertical="center" wrapText="1"/>
      <protection hidden="1"/>
    </xf>
    <xf numFmtId="0" fontId="17" fillId="0" borderId="31" xfId="0" applyFont="1" applyBorder="1" applyProtection="1">
      <protection locked="0"/>
    </xf>
    <xf numFmtId="0" fontId="17" fillId="0" borderId="31" xfId="0" applyFont="1" applyBorder="1" applyAlignment="1" applyProtection="1">
      <alignment horizontal="center" vertical="center" textRotation="90" wrapText="1"/>
      <protection hidden="1"/>
    </xf>
    <xf numFmtId="0" fontId="17" fillId="0" borderId="31" xfId="0" applyFont="1" applyBorder="1" applyAlignment="1" applyProtection="1">
      <alignment horizontal="justify" vertical="center" wrapText="1"/>
      <protection locked="0"/>
    </xf>
    <xf numFmtId="0" fontId="17" fillId="0" borderId="22" xfId="0" applyFont="1" applyBorder="1" applyAlignment="1" applyProtection="1">
      <alignment horizontal="center" vertical="center" textRotation="90" wrapText="1"/>
      <protection locked="0"/>
    </xf>
    <xf numFmtId="0" fontId="17" fillId="0" borderId="2" xfId="0" applyFont="1" applyBorder="1" applyAlignment="1" applyProtection="1">
      <alignment horizontal="justify" vertical="center" wrapText="1"/>
      <protection hidden="1"/>
    </xf>
    <xf numFmtId="0" fontId="17" fillId="0" borderId="31" xfId="0" applyFont="1" applyBorder="1" applyAlignment="1" applyProtection="1">
      <alignment horizontal="justify" vertical="center" wrapText="1"/>
      <protection hidden="1"/>
    </xf>
    <xf numFmtId="0" fontId="17" fillId="0" borderId="2" xfId="0" applyFont="1" applyBorder="1" applyAlignment="1" applyProtection="1">
      <alignment horizontal="center" vertical="center" textRotation="90" wrapText="1"/>
      <protection locked="0"/>
    </xf>
    <xf numFmtId="0" fontId="17" fillId="0" borderId="2" xfId="0" quotePrefix="1" applyFont="1" applyBorder="1" applyAlignment="1" applyProtection="1">
      <alignment horizontal="justify" vertical="center" wrapText="1"/>
      <protection hidden="1"/>
    </xf>
    <xf numFmtId="0" fontId="17" fillId="0" borderId="31" xfId="0" quotePrefix="1" applyFont="1" applyBorder="1" applyAlignment="1" applyProtection="1">
      <alignment horizontal="justify" vertical="center" wrapText="1"/>
      <protection hidden="1"/>
    </xf>
    <xf numFmtId="0" fontId="17" fillId="0" borderId="22"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31" xfId="0" applyFont="1" applyBorder="1" applyAlignment="1" applyProtection="1">
      <alignment vertical="center"/>
      <protection locked="0"/>
    </xf>
    <xf numFmtId="0" fontId="30" fillId="0" borderId="0" xfId="0" applyFont="1" applyAlignment="1" applyProtection="1">
      <alignment horizontal="center" vertical="top"/>
      <protection locked="0"/>
    </xf>
    <xf numFmtId="0" fontId="17" fillId="0" borderId="2" xfId="0" applyFont="1" applyBorder="1" applyAlignment="1" applyProtection="1">
      <alignment horizontal="center" vertical="top" textRotation="90" wrapText="1"/>
      <protection hidden="1"/>
    </xf>
    <xf numFmtId="0" fontId="17" fillId="0" borderId="31" xfId="0" applyFont="1" applyBorder="1" applyAlignment="1" applyProtection="1">
      <alignment horizontal="center" vertical="top" textRotation="90" wrapText="1"/>
      <protection hidden="1"/>
    </xf>
    <xf numFmtId="0" fontId="30" fillId="0" borderId="0" xfId="0" applyFont="1" applyAlignment="1" applyProtection="1">
      <alignment horizontal="center"/>
      <protection locked="0"/>
    </xf>
    <xf numFmtId="0" fontId="13" fillId="0" borderId="32" xfId="0" applyFont="1" applyBorder="1" applyProtection="1">
      <protection locked="0"/>
    </xf>
    <xf numFmtId="0" fontId="12" fillId="2" borderId="32" xfId="0" applyFont="1" applyFill="1" applyBorder="1" applyAlignment="1" applyProtection="1">
      <alignment horizontal="center" vertical="center"/>
      <protection locked="0"/>
    </xf>
    <xf numFmtId="0" fontId="13" fillId="0" borderId="32" xfId="0" quotePrefix="1" applyFont="1" applyBorder="1" applyAlignment="1" applyProtection="1">
      <alignment horizontal="justify" vertical="center" wrapText="1"/>
      <protection hidden="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hidden="1"/>
    </xf>
    <xf numFmtId="0" fontId="17" fillId="20" borderId="22" xfId="0" applyFont="1" applyFill="1" applyBorder="1" applyAlignment="1">
      <alignment horizontal="center" vertical="center" wrapText="1"/>
    </xf>
    <xf numFmtId="0" fontId="17" fillId="20" borderId="2" xfId="0" applyFont="1" applyFill="1" applyBorder="1" applyAlignment="1">
      <alignment horizontal="center" vertical="center" wrapText="1"/>
    </xf>
    <xf numFmtId="0" fontId="17" fillId="2" borderId="22"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3" fillId="0" borderId="24" xfId="0" applyFont="1" applyBorder="1" applyAlignment="1">
      <alignment horizontal="center" vertical="center" wrapText="1"/>
    </xf>
    <xf numFmtId="0" fontId="13" fillId="0" borderId="30" xfId="0" applyFont="1" applyBorder="1" applyAlignment="1">
      <alignment horizontal="center" vertical="center" wrapText="1"/>
    </xf>
    <xf numFmtId="0" fontId="14" fillId="0" borderId="30"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locked="0" hidden="1"/>
    </xf>
    <xf numFmtId="0" fontId="17" fillId="0" borderId="31" xfId="0" applyFont="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14" fontId="17" fillId="0" borderId="22" xfId="0" applyNumberFormat="1" applyFont="1" applyBorder="1" applyAlignment="1" applyProtection="1">
      <alignment horizontal="center" vertical="center" wrapText="1"/>
      <protection locked="0"/>
    </xf>
    <xf numFmtId="14" fontId="17" fillId="0" borderId="2"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hidden="1"/>
    </xf>
    <xf numFmtId="0" fontId="15" fillId="0" borderId="30"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15" fillId="0" borderId="31"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3" fillId="0" borderId="24" xfId="0" applyFont="1" applyBorder="1" applyAlignment="1" applyProtection="1">
      <alignment horizontal="center" vertical="center" wrapText="1"/>
      <protection hidden="1"/>
    </xf>
    <xf numFmtId="14" fontId="13" fillId="0" borderId="2" xfId="0" applyNumberFormat="1"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hidden="1"/>
    </xf>
    <xf numFmtId="0" fontId="13" fillId="0" borderId="31"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 xfId="0" quotePrefix="1"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hidden="1"/>
    </xf>
    <xf numFmtId="0" fontId="13" fillId="0" borderId="24" xfId="0" applyFont="1" applyBorder="1" applyAlignment="1" applyProtection="1">
      <alignment horizontal="center" vertical="center" wrapText="1"/>
      <protection locked="0" hidden="1"/>
    </xf>
    <xf numFmtId="0" fontId="13" fillId="2" borderId="2" xfId="0" applyFont="1" applyFill="1" applyBorder="1" applyAlignment="1" applyProtection="1">
      <alignment horizontal="center" vertical="center" wrapText="1"/>
      <protection locked="0" hidden="1"/>
    </xf>
    <xf numFmtId="0" fontId="14" fillId="0" borderId="26" xfId="0" applyFont="1" applyBorder="1" applyAlignment="1" applyProtection="1">
      <alignment horizontal="center" vertical="center" wrapText="1"/>
      <protection hidden="1"/>
    </xf>
    <xf numFmtId="0" fontId="14" fillId="0" borderId="22" xfId="0" quotePrefix="1"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13" fillId="0" borderId="22" xfId="0" quotePrefix="1" applyFont="1" applyBorder="1" applyAlignment="1" applyProtection="1">
      <alignment horizontal="center" vertical="center" wrapText="1"/>
      <protection hidden="1"/>
    </xf>
    <xf numFmtId="0" fontId="13" fillId="0" borderId="24" xfId="0" quotePrefix="1" applyFont="1" applyBorder="1" applyAlignment="1" applyProtection="1">
      <alignment horizontal="center" vertical="center" wrapText="1"/>
      <protection hidden="1"/>
    </xf>
    <xf numFmtId="0" fontId="13" fillId="0" borderId="30" xfId="0" applyFont="1" applyBorder="1" applyAlignment="1" applyProtection="1">
      <alignment horizontal="center" vertical="center" wrapText="1"/>
      <protection locked="0" hidden="1"/>
    </xf>
    <xf numFmtId="14" fontId="14" fillId="0" borderId="2" xfId="0" applyNumberFormat="1" applyFont="1" applyBorder="1" applyAlignment="1" applyProtection="1">
      <alignment horizontal="center" vertical="center" wrapText="1"/>
      <protection locked="0"/>
    </xf>
    <xf numFmtId="0" fontId="13" fillId="0" borderId="24" xfId="0" applyFont="1" applyBorder="1" applyAlignment="1" applyProtection="1">
      <alignment horizontal="center" vertical="center"/>
      <protection locked="0"/>
    </xf>
    <xf numFmtId="0" fontId="14" fillId="0" borderId="32"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hidden="1"/>
    </xf>
    <xf numFmtId="14" fontId="14" fillId="0" borderId="31" xfId="0" applyNumberFormat="1" applyFont="1" applyBorder="1" applyAlignment="1" applyProtection="1">
      <alignment horizontal="center" vertical="center" wrapText="1"/>
      <protection locked="0"/>
    </xf>
    <xf numFmtId="0" fontId="13" fillId="0" borderId="26" xfId="0" applyFont="1" applyBorder="1" applyAlignment="1">
      <alignment horizontal="center" vertical="center" wrapText="1"/>
    </xf>
    <xf numFmtId="0" fontId="14" fillId="0" borderId="31" xfId="0" quotePrefix="1" applyFont="1" applyBorder="1" applyAlignment="1" applyProtection="1">
      <alignment horizontal="center" vertical="center" wrapText="1"/>
      <protection hidden="1"/>
    </xf>
    <xf numFmtId="0" fontId="14" fillId="0" borderId="26" xfId="0" quotePrefix="1" applyFont="1" applyBorder="1" applyAlignment="1" applyProtection="1">
      <alignment horizontal="center" vertical="center" wrapText="1"/>
      <protection hidden="1"/>
    </xf>
    <xf numFmtId="0" fontId="14" fillId="0" borderId="24" xfId="0" quotePrefix="1" applyFont="1" applyBorder="1" applyAlignment="1" applyProtection="1">
      <alignment horizontal="center" vertical="center" wrapText="1"/>
      <protection hidden="1"/>
    </xf>
    <xf numFmtId="0" fontId="14" fillId="0" borderId="32" xfId="0" quotePrefix="1" applyFont="1" applyBorder="1" applyAlignment="1" applyProtection="1">
      <alignment horizontal="center" vertical="center" wrapText="1"/>
      <protection hidden="1"/>
    </xf>
    <xf numFmtId="0" fontId="14" fillId="0" borderId="33" xfId="0" quotePrefix="1"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locked="0" hidden="1"/>
    </xf>
    <xf numFmtId="0" fontId="14" fillId="0" borderId="26" xfId="0" applyFont="1" applyBorder="1" applyAlignment="1" applyProtection="1">
      <alignment horizontal="center" vertical="center" wrapText="1"/>
      <protection locked="0" hidden="1"/>
    </xf>
    <xf numFmtId="0" fontId="17" fillId="0" borderId="22" xfId="0" quotePrefix="1"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3" fillId="0" borderId="33" xfId="0" applyFont="1" applyBorder="1" applyAlignment="1" applyProtection="1">
      <alignment horizontal="center" vertical="center" wrapText="1"/>
      <protection hidden="1"/>
    </xf>
    <xf numFmtId="0" fontId="14" fillId="2" borderId="22" xfId="0" applyFont="1" applyFill="1" applyBorder="1" applyAlignment="1" applyProtection="1">
      <alignment horizontal="center" vertical="center" wrapText="1"/>
      <protection locked="0"/>
    </xf>
    <xf numFmtId="0" fontId="14" fillId="0" borderId="31" xfId="0" applyFont="1" applyBorder="1" applyAlignment="1" applyProtection="1">
      <alignment horizontal="center" vertical="center"/>
      <protection locked="0"/>
    </xf>
    <xf numFmtId="0" fontId="17" fillId="20" borderId="2" xfId="0" applyFont="1" applyFill="1" applyBorder="1" applyAlignment="1">
      <alignment horizontal="center" vertical="center"/>
    </xf>
    <xf numFmtId="0" fontId="14" fillId="0" borderId="32" xfId="0" applyFont="1" applyBorder="1" applyAlignment="1" applyProtection="1">
      <alignment horizontal="center" vertical="center"/>
      <protection locked="0"/>
    </xf>
    <xf numFmtId="0" fontId="14" fillId="0" borderId="32" xfId="0" applyFont="1" applyBorder="1" applyAlignment="1" applyProtection="1">
      <alignment horizontal="center" vertical="center" wrapText="1"/>
      <protection hidden="1"/>
    </xf>
    <xf numFmtId="0" fontId="14" fillId="0" borderId="33"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locked="0" hidden="1"/>
    </xf>
    <xf numFmtId="0" fontId="13" fillId="0" borderId="31" xfId="0" applyFont="1" applyBorder="1" applyAlignment="1" applyProtection="1">
      <alignment horizontal="center" vertical="center" wrapText="1"/>
      <protection locked="0" hidden="1"/>
    </xf>
    <xf numFmtId="0" fontId="14" fillId="0" borderId="30" xfId="0" quotePrefix="1" applyFont="1" applyBorder="1" applyAlignment="1" applyProtection="1">
      <alignment horizontal="center" vertical="center" wrapText="1"/>
      <protection hidden="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2" xfId="0" quotePrefix="1" applyFont="1" applyBorder="1" applyAlignment="1" applyProtection="1">
      <alignment horizontal="center" vertical="center" wrapText="1"/>
      <protection locked="0"/>
    </xf>
    <xf numFmtId="0" fontId="14" fillId="0" borderId="2" xfId="0" quotePrefix="1" applyFont="1" applyBorder="1" applyAlignment="1" applyProtection="1">
      <alignment horizontal="center" vertical="center" wrapText="1"/>
      <protection locked="0"/>
    </xf>
    <xf numFmtId="0" fontId="14" fillId="0" borderId="31" xfId="0" quotePrefix="1" applyFont="1" applyBorder="1" applyAlignment="1" applyProtection="1">
      <alignment horizontal="center" vertical="center" wrapText="1"/>
      <protection locked="0"/>
    </xf>
    <xf numFmtId="0" fontId="17" fillId="0" borderId="22" xfId="0" quotePrefix="1" applyFont="1" applyBorder="1" applyAlignment="1">
      <alignment horizontal="center" vertical="center" wrapText="1"/>
    </xf>
    <xf numFmtId="0" fontId="17" fillId="0" borderId="2" xfId="0" quotePrefix="1" applyFont="1" applyBorder="1" applyAlignment="1">
      <alignment horizontal="center" vertical="center" wrapText="1"/>
    </xf>
    <xf numFmtId="0" fontId="14" fillId="0" borderId="30" xfId="0" applyFont="1" applyBorder="1" applyAlignment="1">
      <alignment horizontal="center" vertical="center" wrapText="1"/>
    </xf>
    <xf numFmtId="14" fontId="13" fillId="0" borderId="22" xfId="0" applyNumberFormat="1" applyFont="1" applyBorder="1" applyAlignment="1" applyProtection="1">
      <alignment horizontal="center" vertical="center" wrapText="1"/>
      <protection locked="0"/>
    </xf>
    <xf numFmtId="14" fontId="13" fillId="0" borderId="24" xfId="0" applyNumberFormat="1" applyFont="1" applyBorder="1" applyAlignment="1" applyProtection="1">
      <alignment horizontal="center" vertical="center" wrapText="1"/>
      <protection locked="0"/>
    </xf>
    <xf numFmtId="0" fontId="13" fillId="0" borderId="26"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29" fillId="0" borderId="2" xfId="0" applyFont="1" applyBorder="1" applyAlignment="1">
      <alignment horizontal="justify" vertical="center" wrapText="1"/>
    </xf>
    <xf numFmtId="0" fontId="32" fillId="0" borderId="2" xfId="0" quotePrefix="1" applyFont="1" applyBorder="1" applyAlignment="1" applyProtection="1">
      <alignment horizontal="justify" vertical="center" wrapText="1"/>
      <protection hidden="1"/>
    </xf>
    <xf numFmtId="0" fontId="23" fillId="0" borderId="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textRotation="90" wrapText="1"/>
      <protection locked="0"/>
    </xf>
    <xf numFmtId="0" fontId="23" fillId="0" borderId="24" xfId="0" applyFont="1" applyBorder="1" applyAlignment="1">
      <alignment horizontal="center" vertical="center" wrapText="1"/>
    </xf>
    <xf numFmtId="0" fontId="23" fillId="0" borderId="30" xfId="0" applyFont="1" applyBorder="1" applyAlignment="1">
      <alignment horizontal="center" vertical="center" wrapText="1"/>
    </xf>
    <xf numFmtId="0" fontId="29" fillId="0" borderId="22" xfId="0" applyFont="1" applyBorder="1" applyAlignment="1">
      <alignment horizontal="justify" vertical="center" wrapText="1"/>
    </xf>
    <xf numFmtId="0" fontId="25" fillId="0" borderId="22"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17" fillId="0" borderId="31" xfId="0" applyFont="1" applyBorder="1" applyAlignment="1">
      <alignment horizontal="center" vertical="center" wrapText="1"/>
    </xf>
    <xf numFmtId="0" fontId="32" fillId="0" borderId="22" xfId="0" quotePrefix="1" applyFont="1" applyBorder="1" applyAlignment="1" applyProtection="1">
      <alignment horizontal="justify" vertical="center" wrapText="1"/>
      <protection hidden="1"/>
    </xf>
    <xf numFmtId="0" fontId="4" fillId="0" borderId="30" xfId="0" applyFont="1" applyBorder="1" applyAlignment="1" applyProtection="1">
      <alignment horizontal="center" vertical="center" wrapText="1"/>
      <protection locked="0"/>
    </xf>
    <xf numFmtId="0" fontId="14" fillId="20" borderId="30" xfId="0" applyFont="1" applyFill="1" applyBorder="1" applyAlignment="1">
      <alignment horizontal="center" vertical="center" wrapText="1"/>
    </xf>
    <xf numFmtId="0" fontId="13" fillId="2" borderId="31" xfId="0" applyFont="1" applyFill="1" applyBorder="1" applyAlignment="1" applyProtection="1">
      <alignment horizontal="center" vertical="center" wrapText="1"/>
      <protection locked="0"/>
    </xf>
    <xf numFmtId="0" fontId="13" fillId="2" borderId="22" xfId="0" applyFont="1" applyFill="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hidden="1"/>
    </xf>
    <xf numFmtId="0" fontId="14" fillId="4" borderId="32" xfId="0" applyFont="1" applyFill="1" applyBorder="1" applyAlignment="1" applyProtection="1">
      <alignment horizontal="center" vertical="center" textRotation="90" wrapText="1"/>
      <protection hidden="1"/>
    </xf>
    <xf numFmtId="0" fontId="13" fillId="2" borderId="32" xfId="0" applyFont="1" applyFill="1" applyBorder="1" applyAlignment="1" applyProtection="1">
      <alignment horizontal="center" vertical="center" wrapText="1"/>
      <protection hidden="1"/>
    </xf>
    <xf numFmtId="0" fontId="13" fillId="2" borderId="33" xfId="0" applyFont="1" applyFill="1" applyBorder="1" applyAlignment="1" applyProtection="1">
      <alignment horizontal="center" vertical="center" wrapText="1"/>
      <protection hidden="1"/>
    </xf>
    <xf numFmtId="14" fontId="31" fillId="0" borderId="22" xfId="0" applyNumberFormat="1" applyFont="1" applyBorder="1" applyAlignment="1" applyProtection="1">
      <alignment horizontal="justify" vertical="center" wrapText="1"/>
      <protection locked="0"/>
    </xf>
    <xf numFmtId="0" fontId="31" fillId="0" borderId="24" xfId="0" applyFont="1" applyBorder="1" applyAlignment="1" applyProtection="1">
      <alignment horizontal="center" vertical="center" wrapText="1"/>
      <protection locked="0"/>
    </xf>
    <xf numFmtId="0" fontId="17" fillId="20" borderId="24" xfId="0" applyFont="1" applyFill="1" applyBorder="1" applyAlignment="1">
      <alignment horizontal="center" vertical="center" wrapText="1"/>
    </xf>
    <xf numFmtId="0" fontId="17" fillId="20" borderId="31" xfId="0" applyFont="1" applyFill="1" applyBorder="1" applyAlignment="1">
      <alignment horizontal="justify" vertical="center" wrapText="1"/>
    </xf>
    <xf numFmtId="0" fontId="17" fillId="20" borderId="31" xfId="0" applyFont="1" applyFill="1" applyBorder="1" applyAlignment="1">
      <alignment horizontal="center" vertical="center" wrapText="1"/>
    </xf>
    <xf numFmtId="0" fontId="14" fillId="0" borderId="31" xfId="0" applyFont="1" applyBorder="1" applyAlignment="1">
      <alignment horizontal="center" vertical="center" wrapText="1"/>
    </xf>
    <xf numFmtId="0" fontId="17" fillId="0" borderId="26" xfId="0" applyFont="1" applyBorder="1" applyAlignment="1">
      <alignment horizontal="center" vertical="center" wrapText="1"/>
    </xf>
    <xf numFmtId="0" fontId="22" fillId="0" borderId="24"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textRotation="90" wrapText="1"/>
      <protection locked="0"/>
    </xf>
    <xf numFmtId="0" fontId="23" fillId="0" borderId="22"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textRotation="90" wrapText="1"/>
      <protection hidden="1"/>
    </xf>
    <xf numFmtId="0" fontId="14" fillId="0" borderId="31" xfId="0" applyFont="1" applyBorder="1" applyAlignment="1" applyProtection="1">
      <alignment horizontal="center" vertical="center" textRotation="90" wrapText="1"/>
      <protection hidden="1"/>
    </xf>
    <xf numFmtId="0" fontId="14" fillId="0" borderId="31" xfId="0" applyFont="1" applyBorder="1" applyAlignment="1" applyProtection="1">
      <alignment horizontal="justify" vertical="center" wrapText="1"/>
      <protection locked="0"/>
    </xf>
    <xf numFmtId="0" fontId="14" fillId="0" borderId="22"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3" fillId="13" borderId="28" xfId="0" applyFont="1" applyFill="1" applyBorder="1" applyAlignment="1" applyProtection="1">
      <alignment horizontal="center" vertical="center" wrapText="1"/>
      <protection hidden="1"/>
    </xf>
    <xf numFmtId="0" fontId="14"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12" borderId="34" xfId="0" applyFont="1" applyFill="1" applyBorder="1" applyAlignment="1" applyProtection="1">
      <alignment horizontal="center" vertical="center" wrapText="1"/>
      <protection locked="0"/>
    </xf>
    <xf numFmtId="0" fontId="14" fillId="0" borderId="29" xfId="0" applyFont="1" applyBorder="1" applyProtection="1">
      <protection locked="0"/>
    </xf>
    <xf numFmtId="0" fontId="16" fillId="2" borderId="29" xfId="0" applyFont="1" applyFill="1" applyBorder="1" applyAlignment="1" applyProtection="1">
      <alignment horizontal="center" vertical="center"/>
      <protection locked="0"/>
    </xf>
    <xf numFmtId="0" fontId="14" fillId="0" borderId="29" xfId="0" applyFont="1" applyBorder="1" applyAlignment="1" applyProtection="1">
      <alignment horizontal="justify" vertical="center" wrapText="1"/>
      <protection hidden="1"/>
    </xf>
    <xf numFmtId="0" fontId="14" fillId="0" borderId="29" xfId="0" applyFont="1" applyBorder="1" applyAlignment="1" applyProtection="1">
      <alignment horizontal="center" vertical="center" wrapText="1"/>
      <protection hidden="1"/>
    </xf>
    <xf numFmtId="0" fontId="14" fillId="0" borderId="29" xfId="0" applyFont="1" applyBorder="1" applyAlignment="1" applyProtection="1">
      <alignment horizontal="center" vertical="center" textRotation="90" wrapText="1"/>
      <protection hidden="1"/>
    </xf>
    <xf numFmtId="0" fontId="14" fillId="0" borderId="29" xfId="0" quotePrefix="1" applyFont="1" applyBorder="1" applyAlignment="1" applyProtection="1">
      <alignment horizontal="justify" vertical="center" wrapText="1"/>
      <protection hidden="1"/>
    </xf>
    <xf numFmtId="0" fontId="14" fillId="0" borderId="29" xfId="0" applyFont="1" applyBorder="1" applyAlignment="1" applyProtection="1">
      <alignment horizontal="center" vertical="center" wrapText="1"/>
      <protection locked="0"/>
    </xf>
    <xf numFmtId="14" fontId="14" fillId="0" borderId="29" xfId="0" applyNumberFormat="1"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12" borderId="36" xfId="0" applyFont="1" applyFill="1" applyBorder="1" applyAlignment="1" applyProtection="1">
      <alignment horizontal="center" vertical="center" wrapText="1"/>
      <protection locked="0"/>
    </xf>
    <xf numFmtId="0" fontId="14" fillId="0" borderId="37" xfId="0" applyFont="1" applyBorder="1" applyProtection="1">
      <protection locked="0"/>
    </xf>
    <xf numFmtId="0" fontId="16" fillId="2" borderId="37" xfId="0" applyFont="1" applyFill="1" applyBorder="1" applyAlignment="1" applyProtection="1">
      <alignment horizontal="center" vertical="center"/>
      <protection locked="0"/>
    </xf>
    <xf numFmtId="0" fontId="14" fillId="0" borderId="37" xfId="0" applyFont="1" applyBorder="1" applyAlignment="1" applyProtection="1">
      <alignment horizontal="justify" vertical="center" wrapText="1"/>
      <protection hidden="1"/>
    </xf>
    <xf numFmtId="0" fontId="14" fillId="0" borderId="37" xfId="0" applyFont="1" applyBorder="1" applyAlignment="1" applyProtection="1">
      <alignment horizontal="center" vertical="center" wrapText="1"/>
      <protection hidden="1"/>
    </xf>
    <xf numFmtId="0" fontId="14" fillId="0" borderId="37" xfId="0" applyFont="1" applyBorder="1" applyAlignment="1" applyProtection="1">
      <alignment horizontal="center" vertical="center" textRotation="90" wrapText="1"/>
      <protection hidden="1"/>
    </xf>
    <xf numFmtId="0" fontId="14" fillId="0" borderId="37" xfId="0" quotePrefix="1" applyFont="1" applyBorder="1" applyAlignment="1" applyProtection="1">
      <alignment horizontal="justify" vertical="center" wrapText="1"/>
      <protection hidden="1"/>
    </xf>
    <xf numFmtId="0" fontId="14" fillId="0" borderId="37" xfId="0" applyFont="1" applyBorder="1" applyAlignment="1" applyProtection="1">
      <alignment horizontal="center" vertical="center" wrapText="1"/>
      <protection locked="0"/>
    </xf>
    <xf numFmtId="14" fontId="14" fillId="0" borderId="37" xfId="0" applyNumberFormat="1"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hidden="1"/>
    </xf>
    <xf numFmtId="0" fontId="13" fillId="0" borderId="22" xfId="0" applyFont="1" applyBorder="1" applyAlignment="1" applyProtection="1">
      <alignment horizontal="center" vertical="center" textRotation="90" wrapText="1"/>
      <protection hidden="1"/>
    </xf>
    <xf numFmtId="0" fontId="13" fillId="0" borderId="31" xfId="0" applyFont="1" applyBorder="1" applyAlignment="1" applyProtection="1">
      <alignment horizontal="center" vertical="center" textRotation="90" wrapText="1"/>
      <protection hidden="1"/>
    </xf>
    <xf numFmtId="0" fontId="12" fillId="2" borderId="22"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3" fillId="0" borderId="22" xfId="0" applyFont="1" applyBorder="1" applyAlignment="1" applyProtection="1">
      <alignment horizontal="justify" vertical="center" wrapText="1"/>
      <protection hidden="1"/>
    </xf>
    <xf numFmtId="0" fontId="13" fillId="0" borderId="31" xfId="0" applyFont="1" applyBorder="1" applyAlignment="1" applyProtection="1">
      <alignment horizontal="justify" vertical="center" wrapText="1"/>
      <protection hidden="1"/>
    </xf>
    <xf numFmtId="0" fontId="13" fillId="0" borderId="22" xfId="0" applyFont="1" applyBorder="1" applyAlignment="1" applyProtection="1">
      <alignment horizontal="center" vertical="center" wrapText="1"/>
      <protection hidden="1"/>
    </xf>
    <xf numFmtId="0" fontId="13" fillId="0" borderId="31"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textRotation="90" wrapText="1"/>
      <protection hidden="1"/>
    </xf>
    <xf numFmtId="0" fontId="14" fillId="0" borderId="2" xfId="0" applyFont="1" applyBorder="1" applyAlignment="1" applyProtection="1">
      <alignment horizontal="center" vertical="center" textRotation="90" wrapText="1"/>
      <protection hidden="1"/>
    </xf>
    <xf numFmtId="0" fontId="14" fillId="0" borderId="31" xfId="0" applyFont="1" applyBorder="1" applyAlignment="1" applyProtection="1">
      <alignment horizontal="center" vertical="center" textRotation="90" wrapText="1"/>
      <protection hidden="1"/>
    </xf>
    <xf numFmtId="0" fontId="13" fillId="0" borderId="2"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14" fillId="0" borderId="22" xfId="0" applyFont="1" applyBorder="1" applyAlignment="1" applyProtection="1">
      <alignment horizontal="justify" vertical="center" wrapText="1"/>
      <protection hidden="1"/>
    </xf>
    <xf numFmtId="0" fontId="14" fillId="0" borderId="31" xfId="0" applyFont="1" applyBorder="1" applyAlignment="1" applyProtection="1">
      <alignment horizontal="justify" vertical="center" wrapText="1"/>
      <protection hidden="1"/>
    </xf>
    <xf numFmtId="0" fontId="16" fillId="2" borderId="22"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protection locked="0"/>
    </xf>
    <xf numFmtId="0" fontId="20" fillId="2" borderId="22"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2" borderId="31" xfId="0" applyFont="1" applyFill="1" applyBorder="1" applyAlignment="1" applyProtection="1">
      <alignment horizontal="center" vertical="center"/>
      <protection locked="0"/>
    </xf>
    <xf numFmtId="0" fontId="17" fillId="0" borderId="22"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wrapText="1"/>
      <protection locked="0"/>
    </xf>
    <xf numFmtId="0" fontId="17" fillId="0" borderId="31" xfId="0" applyFont="1" applyBorder="1" applyAlignment="1" applyProtection="1">
      <alignment horizontal="justify" vertical="center" wrapText="1"/>
      <protection locked="0"/>
    </xf>
    <xf numFmtId="0" fontId="17" fillId="0" borderId="22"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17" fillId="0" borderId="31" xfId="0" applyFont="1" applyBorder="1" applyAlignment="1" applyProtection="1">
      <alignment horizontal="center" vertical="center" wrapText="1"/>
      <protection hidden="1"/>
    </xf>
    <xf numFmtId="0" fontId="14" fillId="0" borderId="2" xfId="0" applyFont="1" applyBorder="1" applyAlignment="1" applyProtection="1">
      <alignment horizontal="justify" vertical="center" wrapText="1"/>
      <protection hidden="1"/>
    </xf>
    <xf numFmtId="0" fontId="14" fillId="0" borderId="22" xfId="0" applyFont="1" applyBorder="1" applyAlignment="1" applyProtection="1">
      <alignment horizontal="justify" vertical="center"/>
      <protection hidden="1"/>
    </xf>
    <xf numFmtId="0" fontId="14" fillId="0" borderId="2" xfId="0" applyFont="1" applyBorder="1" applyAlignment="1" applyProtection="1">
      <alignment horizontal="justify" vertical="center"/>
      <protection hidden="1"/>
    </xf>
    <xf numFmtId="0" fontId="14" fillId="0" borderId="31" xfId="0" applyFont="1" applyBorder="1" applyAlignment="1" applyProtection="1">
      <alignment horizontal="justify" vertical="center"/>
      <protection hidden="1"/>
    </xf>
    <xf numFmtId="0" fontId="17" fillId="0" borderId="22" xfId="0" applyFont="1" applyBorder="1" applyAlignment="1" applyProtection="1">
      <alignment horizontal="justify" vertical="center"/>
      <protection hidden="1"/>
    </xf>
    <xf numFmtId="0" fontId="17" fillId="0" borderId="2" xfId="0" applyFont="1" applyBorder="1" applyAlignment="1" applyProtection="1">
      <alignment horizontal="justify" vertical="center"/>
      <protection hidden="1"/>
    </xf>
    <xf numFmtId="0" fontId="17" fillId="0" borderId="31" xfId="0" applyFont="1" applyBorder="1" applyAlignment="1" applyProtection="1">
      <alignment horizontal="justify" vertical="center"/>
      <protection hidden="1"/>
    </xf>
    <xf numFmtId="0" fontId="13" fillId="0" borderId="2" xfId="0" applyFont="1" applyBorder="1" applyAlignment="1" applyProtection="1">
      <alignment horizontal="justify" vertical="center"/>
      <protection hidden="1"/>
    </xf>
    <xf numFmtId="0" fontId="13" fillId="0" borderId="31" xfId="0" applyFont="1" applyBorder="1" applyAlignment="1" applyProtection="1">
      <alignment horizontal="justify" vertical="center"/>
      <protection hidden="1"/>
    </xf>
    <xf numFmtId="0" fontId="14" fillId="0" borderId="22" xfId="0" applyFont="1" applyBorder="1" applyAlignment="1" applyProtection="1">
      <alignment horizontal="justify" vertical="center" wrapText="1"/>
      <protection locked="0"/>
    </xf>
    <xf numFmtId="0" fontId="14" fillId="0" borderId="2" xfId="0" applyFont="1" applyBorder="1" applyAlignment="1" applyProtection="1">
      <alignment horizontal="justify" vertical="center" wrapText="1"/>
      <protection locked="0"/>
    </xf>
    <xf numFmtId="0" fontId="14" fillId="0" borderId="31"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hidden="1"/>
    </xf>
    <xf numFmtId="0" fontId="13" fillId="0" borderId="2" xfId="0" applyFont="1" applyBorder="1" applyAlignment="1" applyProtection="1">
      <alignment horizontal="center" vertical="center" wrapText="1"/>
      <protection hidden="1"/>
    </xf>
    <xf numFmtId="0" fontId="13" fillId="0" borderId="22"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locked="0"/>
    </xf>
    <xf numFmtId="0" fontId="13" fillId="0" borderId="31" xfId="0" applyFont="1" applyBorder="1" applyAlignment="1" applyProtection="1">
      <alignment horizontal="justify" vertical="center" wrapText="1"/>
      <protection locked="0"/>
    </xf>
    <xf numFmtId="0" fontId="12" fillId="2" borderId="2" xfId="0" applyFont="1" applyFill="1" applyBorder="1" applyAlignment="1" applyProtection="1">
      <alignment horizontal="center" vertical="center"/>
      <protection locked="0"/>
    </xf>
    <xf numFmtId="0" fontId="17" fillId="0" borderId="22" xfId="0" applyFont="1" applyBorder="1" applyAlignment="1" applyProtection="1">
      <alignment horizontal="justify" vertical="center" wrapText="1"/>
      <protection hidden="1"/>
    </xf>
    <xf numFmtId="0" fontId="17" fillId="0" borderId="22" xfId="0" applyFont="1" applyBorder="1" applyAlignment="1">
      <alignment horizontal="justify" vertical="center" wrapText="1"/>
    </xf>
    <xf numFmtId="0" fontId="17" fillId="0" borderId="2" xfId="0" applyFont="1" applyBorder="1" applyAlignment="1">
      <alignment horizontal="justify" vertical="center" wrapText="1"/>
    </xf>
    <xf numFmtId="0" fontId="17" fillId="0" borderId="31" xfId="0" applyFont="1" applyBorder="1" applyAlignment="1">
      <alignment horizontal="justify" vertical="center" wrapText="1"/>
    </xf>
    <xf numFmtId="0" fontId="17" fillId="0" borderId="2" xfId="0" applyFont="1" applyBorder="1" applyAlignment="1" applyProtection="1">
      <alignment horizontal="center" vertical="center" textRotation="90" wrapText="1"/>
      <protection hidden="1"/>
    </xf>
    <xf numFmtId="0" fontId="17" fillId="0" borderId="31" xfId="0" applyFont="1" applyBorder="1" applyAlignment="1" applyProtection="1">
      <alignment horizontal="center" vertical="center" textRotation="90" wrapText="1"/>
      <protection hidden="1"/>
    </xf>
    <xf numFmtId="0" fontId="17" fillId="0" borderId="2" xfId="0" applyFont="1" applyBorder="1" applyAlignment="1" applyProtection="1">
      <alignment horizontal="justify" vertical="center" wrapText="1"/>
      <protection hidden="1"/>
    </xf>
    <xf numFmtId="0" fontId="17" fillId="0" borderId="31" xfId="0" applyFont="1" applyBorder="1" applyAlignment="1" applyProtection="1">
      <alignment horizontal="justify" vertical="center" wrapText="1"/>
      <protection hidden="1"/>
    </xf>
    <xf numFmtId="0" fontId="13" fillId="4" borderId="22" xfId="0" applyFont="1" applyFill="1" applyBorder="1" applyAlignment="1" applyProtection="1">
      <alignment horizontal="center" vertical="center" textRotation="90" wrapText="1"/>
      <protection hidden="1"/>
    </xf>
    <xf numFmtId="0" fontId="13" fillId="4" borderId="2" xfId="0" applyFont="1" applyFill="1" applyBorder="1" applyAlignment="1" applyProtection="1">
      <alignment horizontal="center" vertical="center" textRotation="90" wrapText="1"/>
      <protection hidden="1"/>
    </xf>
    <xf numFmtId="0" fontId="13" fillId="4" borderId="31" xfId="0" applyFont="1" applyFill="1" applyBorder="1" applyAlignment="1" applyProtection="1">
      <alignment horizontal="center" vertical="center" textRotation="90" wrapText="1"/>
      <protection hidden="1"/>
    </xf>
    <xf numFmtId="0" fontId="16" fillId="2" borderId="22"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2" fillId="0" borderId="6"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4" fillId="0" borderId="22" xfId="0" quotePrefix="1" applyFont="1" applyBorder="1" applyAlignment="1" applyProtection="1">
      <alignment horizontal="justify" vertical="center" wrapText="1"/>
      <protection hidden="1"/>
    </xf>
    <xf numFmtId="0" fontId="10" fillId="0" borderId="15"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4" fillId="4" borderId="22" xfId="0" applyFont="1" applyFill="1" applyBorder="1" applyAlignment="1" applyProtection="1">
      <alignment horizontal="center" vertical="center" textRotation="90" wrapText="1"/>
      <protection hidden="1"/>
    </xf>
    <xf numFmtId="0" fontId="14" fillId="4" borderId="31" xfId="0" applyFont="1" applyFill="1" applyBorder="1" applyAlignment="1" applyProtection="1">
      <alignment horizontal="center" vertical="center" textRotation="90" wrapText="1"/>
      <protection hidden="1"/>
    </xf>
    <xf numFmtId="0" fontId="15" fillId="0" borderId="2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4" fillId="2" borderId="22" xfId="0" applyFont="1" applyFill="1" applyBorder="1" applyAlignment="1" applyProtection="1">
      <alignment horizontal="justify" vertical="center" wrapText="1"/>
      <protection hidden="1"/>
    </xf>
    <xf numFmtId="0" fontId="14" fillId="2" borderId="31" xfId="0" applyFont="1" applyFill="1" applyBorder="1" applyAlignment="1" applyProtection="1">
      <alignment horizontal="justify" vertical="center" wrapText="1"/>
      <protection hidden="1"/>
    </xf>
    <xf numFmtId="0" fontId="20" fillId="0" borderId="22" xfId="0" applyFont="1" applyBorder="1" applyAlignment="1" applyProtection="1">
      <alignment horizontal="justify" vertical="center" wrapText="1"/>
      <protection locked="0"/>
    </xf>
    <xf numFmtId="0" fontId="20" fillId="0" borderId="2" xfId="0" applyFont="1" applyBorder="1" applyAlignment="1" applyProtection="1">
      <alignment horizontal="justify" vertical="center" wrapText="1"/>
      <protection locked="0"/>
    </xf>
    <xf numFmtId="0" fontId="20" fillId="0" borderId="31" xfId="0" applyFont="1" applyBorder="1" applyAlignment="1" applyProtection="1">
      <alignment horizontal="justify" vertical="center" wrapText="1"/>
      <protection locked="0"/>
    </xf>
    <xf numFmtId="0" fontId="13" fillId="0" borderId="22" xfId="0" applyFont="1" applyBorder="1" applyAlignment="1" applyProtection="1">
      <alignment horizontal="center" vertical="center" textRotation="90" wrapText="1"/>
      <protection locked="0"/>
    </xf>
    <xf numFmtId="0" fontId="13" fillId="0" borderId="2" xfId="0" applyFont="1" applyBorder="1" applyAlignment="1" applyProtection="1">
      <alignment horizontal="center" vertical="center" textRotation="90" wrapText="1"/>
      <protection locked="0"/>
    </xf>
    <xf numFmtId="0" fontId="13" fillId="0" borderId="31" xfId="0" applyFont="1" applyBorder="1" applyAlignment="1" applyProtection="1">
      <alignment horizontal="center" vertical="center" textRotation="90" wrapText="1"/>
      <protection locked="0"/>
    </xf>
    <xf numFmtId="0" fontId="13" fillId="0" borderId="2" xfId="0" applyFont="1" applyBorder="1" applyAlignment="1" applyProtection="1">
      <alignment horizontal="justify" vertical="center"/>
      <protection locked="0"/>
    </xf>
    <xf numFmtId="0" fontId="13" fillId="0" borderId="31" xfId="0" applyFont="1" applyBorder="1" applyAlignment="1" applyProtection="1">
      <alignment horizontal="justify" vertical="center"/>
      <protection locked="0"/>
    </xf>
    <xf numFmtId="0" fontId="15" fillId="0" borderId="2" xfId="0" applyFont="1" applyBorder="1" applyAlignment="1" applyProtection="1">
      <alignment horizontal="center" vertical="center" textRotation="90" wrapText="1"/>
      <protection hidden="1"/>
    </xf>
    <xf numFmtId="0" fontId="15" fillId="0" borderId="31" xfId="0" applyFont="1" applyBorder="1" applyAlignment="1" applyProtection="1">
      <alignment horizontal="center" vertical="center" textRotation="90" wrapText="1"/>
      <protection hidden="1"/>
    </xf>
    <xf numFmtId="0" fontId="14" fillId="0" borderId="2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16" borderId="23" xfId="0" applyFont="1" applyFill="1" applyBorder="1" applyAlignment="1" applyProtection="1">
      <alignment horizontal="center" vertical="center" wrapText="1"/>
      <protection locked="0"/>
    </xf>
    <xf numFmtId="0" fontId="14" fillId="16" borderId="25" xfId="0" applyFont="1" applyFill="1" applyBorder="1" applyAlignment="1" applyProtection="1">
      <alignment horizontal="center" vertical="center" wrapText="1"/>
      <protection locked="0"/>
    </xf>
  </cellXfs>
  <cellStyles count="4">
    <cellStyle name="Normal" xfId="0" builtinId="0"/>
    <cellStyle name="Normal - Style1 2" xfId="2" xr:uid="{00000000-0005-0000-0000-000001000000}"/>
    <cellStyle name="Normal 2 2" xfId="3" xr:uid="{00000000-0005-0000-0000-000002000000}"/>
    <cellStyle name="Normal 3" xfId="1" xr:uid="{00000000-0005-0000-0000-000003000000}"/>
  </cellStyles>
  <dxfs count="433">
    <dxf>
      <fill>
        <patternFill>
          <bgColor rgb="FFFF0000"/>
        </patternFill>
      </fill>
    </dxf>
    <dxf>
      <fill>
        <patternFill>
          <bgColor rgb="FF92D050"/>
        </patternFill>
      </fill>
    </dxf>
    <dxf>
      <fill>
        <patternFill>
          <bgColor rgb="FFFFC000"/>
        </patternFill>
      </fill>
    </dxf>
    <dxf>
      <fill>
        <patternFill>
          <bgColor theme="5"/>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92D050"/>
        </patternFill>
      </fill>
    </dxf>
    <dxf>
      <fill>
        <patternFill>
          <bgColor rgb="FFFFC000"/>
        </patternFill>
      </fill>
    </dxf>
    <dxf>
      <fill>
        <patternFill>
          <bgColor rgb="FFED7D31"/>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92D050"/>
        </patternFill>
      </fill>
    </dxf>
    <dxf>
      <fill>
        <patternFill>
          <bgColor rgb="FFFFC000"/>
        </patternFill>
      </fill>
    </dxf>
    <dxf>
      <fill>
        <patternFill>
          <bgColor theme="5"/>
        </patternFill>
      </fill>
    </dxf>
    <dxf>
      <fill>
        <patternFill>
          <bgColor rgb="FFFF00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patternType="solid">
          <fgColor indexed="64"/>
          <bgColor theme="0"/>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ill>
        <patternFill patternType="solid">
          <fgColor indexed="64"/>
          <bgColor theme="0"/>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s>
  <tableStyles count="0" defaultTableStyle="TableStyleMedium2" defaultPivotStyle="PivotStyleLight16"/>
  <colors>
    <mruColors>
      <color rgb="FF99FFCC"/>
      <color rgb="FFFFCCCC"/>
      <color rgb="FFFFCCFF"/>
      <color rgb="FFCCCCFF"/>
      <color rgb="FF99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1343025</xdr:colOff>
      <xdr:row>0</xdr:row>
      <xdr:rowOff>0</xdr:rowOff>
    </xdr:from>
    <xdr:to>
      <xdr:col>3</xdr:col>
      <xdr:colOff>409575</xdr:colOff>
      <xdr:row>2</xdr:row>
      <xdr:rowOff>95250</xdr:rowOff>
    </xdr:to>
    <xdr:pic>
      <xdr:nvPicPr>
        <xdr:cNvPr id="3" name="Imagen 81">
          <a:extLst>
            <a:ext uri="{FF2B5EF4-FFF2-40B4-BE49-F238E27FC236}">
              <a16:creationId xmlns:a16="http://schemas.microsoft.com/office/drawing/2014/main" id="{AFA86CDD-1A91-4A86-A6A4-EC99F8F23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0" y="0"/>
          <a:ext cx="8667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LIDACION" displayName="VALIDACION" ref="C4:C18" totalsRowShown="0" headerRowDxfId="432" dataDxfId="430" headerRowBorderDxfId="431" tableBorderDxfId="429" totalsRowBorderDxfId="428">
  <autoFilter ref="C4:C18" xr:uid="{00000000-0009-0000-0100-000001000000}"/>
  <tableColumns count="1">
    <tableColumn id="1" xr3:uid="{00000000-0010-0000-0000-000001000000}" name="PROCESOS" dataDxfId="42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F4:F1711" totalsRowShown="0">
  <autoFilter ref="F4:F1711" xr:uid="{00000000-0009-0000-0100-000002000000}"/>
  <tableColumns count="1">
    <tableColumn id="1" xr3:uid="{00000000-0010-0000-0100-000001000000}" name="N° RIESGO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5" sqref="J5"/>
    </sheetView>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F1711"/>
  <sheetViews>
    <sheetView workbookViewId="0">
      <selection activeCell="C11" sqref="C11"/>
    </sheetView>
  </sheetViews>
  <sheetFormatPr baseColWidth="10" defaultColWidth="11.42578125" defaultRowHeight="15" x14ac:dyDescent="0.25"/>
  <cols>
    <col min="3" max="3" width="60.42578125" customWidth="1"/>
    <col min="6" max="6" width="13.28515625" customWidth="1"/>
  </cols>
  <sheetData>
    <row r="4" spans="3:6" x14ac:dyDescent="0.25">
      <c r="C4" s="1" t="s">
        <v>0</v>
      </c>
      <c r="F4" t="s">
        <v>1</v>
      </c>
    </row>
    <row r="5" spans="3:6" x14ac:dyDescent="0.25">
      <c r="C5" s="2" t="s">
        <v>2</v>
      </c>
      <c r="F5">
        <v>1</v>
      </c>
    </row>
    <row r="6" spans="3:6" x14ac:dyDescent="0.25">
      <c r="C6" s="2" t="s">
        <v>3</v>
      </c>
      <c r="F6">
        <v>2</v>
      </c>
    </row>
    <row r="7" spans="3:6" x14ac:dyDescent="0.25">
      <c r="C7" s="2" t="s">
        <v>4</v>
      </c>
      <c r="F7">
        <v>3</v>
      </c>
    </row>
    <row r="8" spans="3:6" x14ac:dyDescent="0.25">
      <c r="C8" s="2" t="s">
        <v>5</v>
      </c>
      <c r="F8">
        <v>4</v>
      </c>
    </row>
    <row r="9" spans="3:6" x14ac:dyDescent="0.25">
      <c r="C9" s="2" t="s">
        <v>6</v>
      </c>
      <c r="F9">
        <v>5</v>
      </c>
    </row>
    <row r="10" spans="3:6" x14ac:dyDescent="0.25">
      <c r="C10" s="2" t="s">
        <v>7</v>
      </c>
      <c r="F10">
        <v>6</v>
      </c>
    </row>
    <row r="11" spans="3:6" x14ac:dyDescent="0.25">
      <c r="C11" s="2" t="s">
        <v>8</v>
      </c>
      <c r="F11">
        <v>7</v>
      </c>
    </row>
    <row r="12" spans="3:6" x14ac:dyDescent="0.25">
      <c r="C12" s="2" t="s">
        <v>9</v>
      </c>
      <c r="F12">
        <v>8</v>
      </c>
    </row>
    <row r="13" spans="3:6" x14ac:dyDescent="0.25">
      <c r="C13" s="2" t="s">
        <v>10</v>
      </c>
      <c r="F13">
        <v>9</v>
      </c>
    </row>
    <row r="14" spans="3:6" x14ac:dyDescent="0.25">
      <c r="C14" s="2" t="s">
        <v>11</v>
      </c>
      <c r="F14">
        <v>10</v>
      </c>
    </row>
    <row r="15" spans="3:6" x14ac:dyDescent="0.25">
      <c r="C15" s="2" t="s">
        <v>12</v>
      </c>
      <c r="F15">
        <v>11</v>
      </c>
    </row>
    <row r="16" spans="3:6" x14ac:dyDescent="0.25">
      <c r="C16" s="5" t="s">
        <v>13</v>
      </c>
      <c r="F16">
        <v>12</v>
      </c>
    </row>
    <row r="17" spans="2:6" x14ac:dyDescent="0.25">
      <c r="C17" s="5" t="s">
        <v>14</v>
      </c>
      <c r="F17">
        <v>13</v>
      </c>
    </row>
    <row r="18" spans="2:6" x14ac:dyDescent="0.25">
      <c r="C18" s="5" t="s">
        <v>15</v>
      </c>
      <c r="F18">
        <v>14</v>
      </c>
    </row>
    <row r="19" spans="2:6" x14ac:dyDescent="0.25">
      <c r="F19">
        <v>15</v>
      </c>
    </row>
    <row r="20" spans="2:6" x14ac:dyDescent="0.25">
      <c r="B20" s="3" t="s">
        <v>16</v>
      </c>
      <c r="F20">
        <v>16</v>
      </c>
    </row>
    <row r="21" spans="2:6" x14ac:dyDescent="0.25">
      <c r="C21" s="4" t="str">
        <f>IFERROR(IF(AND($B$710="Gestión de Tecnología",$C747=124),INDEX(#REF!,$A746,E$5)," ")," ")</f>
        <v xml:space="preserve"> </v>
      </c>
      <c r="F21">
        <v>17</v>
      </c>
    </row>
    <row r="22" spans="2:6" x14ac:dyDescent="0.25">
      <c r="F22">
        <v>18</v>
      </c>
    </row>
    <row r="23" spans="2:6" x14ac:dyDescent="0.25">
      <c r="F23">
        <v>19</v>
      </c>
    </row>
    <row r="24" spans="2:6" x14ac:dyDescent="0.25">
      <c r="F24">
        <v>20</v>
      </c>
    </row>
    <row r="25" spans="2:6" x14ac:dyDescent="0.25">
      <c r="C25">
        <f>COUNTIF(VALIDACION[PROCESOS],"Comunicaciones")</f>
        <v>0</v>
      </c>
      <c r="F25">
        <v>21</v>
      </c>
    </row>
    <row r="26" spans="2:6" x14ac:dyDescent="0.25">
      <c r="F26">
        <v>22</v>
      </c>
    </row>
    <row r="27" spans="2:6" x14ac:dyDescent="0.25">
      <c r="F27">
        <v>23</v>
      </c>
    </row>
    <row r="28" spans="2:6" x14ac:dyDescent="0.25">
      <c r="C28">
        <f>COUNTIF('MAPA RIESGO CONSOLIDADO'!F:F,"Corrupción")</f>
        <v>2</v>
      </c>
      <c r="F28">
        <v>24</v>
      </c>
    </row>
    <row r="29" spans="2:6" x14ac:dyDescent="0.25">
      <c r="F29">
        <v>25</v>
      </c>
    </row>
    <row r="30" spans="2:6" x14ac:dyDescent="0.25">
      <c r="F30">
        <v>26</v>
      </c>
    </row>
    <row r="31" spans="2:6" x14ac:dyDescent="0.25">
      <c r="F31">
        <v>27</v>
      </c>
    </row>
    <row r="32" spans="2:6" x14ac:dyDescent="0.25">
      <c r="F32">
        <v>28</v>
      </c>
    </row>
    <row r="33" spans="6:6" x14ac:dyDescent="0.25">
      <c r="F33">
        <v>29</v>
      </c>
    </row>
    <row r="34" spans="6:6" x14ac:dyDescent="0.25">
      <c r="F34">
        <v>30</v>
      </c>
    </row>
    <row r="35" spans="6:6" x14ac:dyDescent="0.25">
      <c r="F35">
        <v>31</v>
      </c>
    </row>
    <row r="36" spans="6:6" x14ac:dyDescent="0.25">
      <c r="F36">
        <v>32</v>
      </c>
    </row>
    <row r="37" spans="6:6" x14ac:dyDescent="0.25">
      <c r="F37">
        <v>33</v>
      </c>
    </row>
    <row r="38" spans="6:6" x14ac:dyDescent="0.25">
      <c r="F38">
        <v>34</v>
      </c>
    </row>
    <row r="39" spans="6:6" x14ac:dyDescent="0.25">
      <c r="F39">
        <v>35</v>
      </c>
    </row>
    <row r="40" spans="6:6" x14ac:dyDescent="0.25">
      <c r="F40">
        <v>36</v>
      </c>
    </row>
    <row r="41" spans="6:6" x14ac:dyDescent="0.25">
      <c r="F41">
        <v>37</v>
      </c>
    </row>
    <row r="42" spans="6:6" x14ac:dyDescent="0.25">
      <c r="F42">
        <v>38</v>
      </c>
    </row>
    <row r="43" spans="6:6" x14ac:dyDescent="0.25">
      <c r="F43">
        <v>39</v>
      </c>
    </row>
    <row r="44" spans="6:6" x14ac:dyDescent="0.25">
      <c r="F44">
        <v>40</v>
      </c>
    </row>
    <row r="45" spans="6:6" x14ac:dyDescent="0.25">
      <c r="F45">
        <v>41</v>
      </c>
    </row>
    <row r="46" spans="6:6" x14ac:dyDescent="0.25">
      <c r="F46">
        <v>42</v>
      </c>
    </row>
    <row r="47" spans="6:6" x14ac:dyDescent="0.25">
      <c r="F47">
        <v>43</v>
      </c>
    </row>
    <row r="48" spans="6:6" x14ac:dyDescent="0.25">
      <c r="F48">
        <v>44</v>
      </c>
    </row>
    <row r="49" spans="6:6" x14ac:dyDescent="0.25">
      <c r="F49">
        <v>45</v>
      </c>
    </row>
    <row r="50" spans="6:6" x14ac:dyDescent="0.25">
      <c r="F50">
        <v>46</v>
      </c>
    </row>
    <row r="51" spans="6:6" x14ac:dyDescent="0.25">
      <c r="F51">
        <v>47</v>
      </c>
    </row>
    <row r="52" spans="6:6" x14ac:dyDescent="0.25">
      <c r="F52">
        <v>48</v>
      </c>
    </row>
    <row r="53" spans="6:6" x14ac:dyDescent="0.25">
      <c r="F53">
        <v>49</v>
      </c>
    </row>
    <row r="54" spans="6:6" x14ac:dyDescent="0.25">
      <c r="F54">
        <v>50</v>
      </c>
    </row>
    <row r="55" spans="6:6" x14ac:dyDescent="0.25">
      <c r="F55">
        <v>51</v>
      </c>
    </row>
    <row r="56" spans="6:6" x14ac:dyDescent="0.25">
      <c r="F56">
        <v>52</v>
      </c>
    </row>
    <row r="57" spans="6:6" x14ac:dyDescent="0.25">
      <c r="F57">
        <v>53</v>
      </c>
    </row>
    <row r="58" spans="6:6" x14ac:dyDescent="0.25">
      <c r="F58">
        <v>54</v>
      </c>
    </row>
    <row r="59" spans="6:6" x14ac:dyDescent="0.25">
      <c r="F59">
        <v>55</v>
      </c>
    </row>
    <row r="60" spans="6:6" x14ac:dyDescent="0.25">
      <c r="F60">
        <v>56</v>
      </c>
    </row>
    <row r="61" spans="6:6" x14ac:dyDescent="0.25">
      <c r="F61">
        <v>57</v>
      </c>
    </row>
    <row r="62" spans="6:6" x14ac:dyDescent="0.25">
      <c r="F62">
        <v>58</v>
      </c>
    </row>
    <row r="63" spans="6:6" x14ac:dyDescent="0.25">
      <c r="F63">
        <v>59</v>
      </c>
    </row>
    <row r="64" spans="6:6" x14ac:dyDescent="0.25">
      <c r="F64">
        <v>60</v>
      </c>
    </row>
    <row r="65" spans="6:6" x14ac:dyDescent="0.25">
      <c r="F65">
        <v>61</v>
      </c>
    </row>
    <row r="66" spans="6:6" x14ac:dyDescent="0.25">
      <c r="F66">
        <v>62</v>
      </c>
    </row>
    <row r="67" spans="6:6" x14ac:dyDescent="0.25">
      <c r="F67">
        <v>63</v>
      </c>
    </row>
    <row r="68" spans="6:6" x14ac:dyDescent="0.25">
      <c r="F68">
        <v>64</v>
      </c>
    </row>
    <row r="69" spans="6:6" x14ac:dyDescent="0.25">
      <c r="F69">
        <v>65</v>
      </c>
    </row>
    <row r="70" spans="6:6" x14ac:dyDescent="0.25">
      <c r="F70">
        <v>66</v>
      </c>
    </row>
    <row r="71" spans="6:6" x14ac:dyDescent="0.25">
      <c r="F71">
        <v>67</v>
      </c>
    </row>
    <row r="72" spans="6:6" x14ac:dyDescent="0.25">
      <c r="F72">
        <v>68</v>
      </c>
    </row>
    <row r="73" spans="6:6" x14ac:dyDescent="0.25">
      <c r="F73">
        <v>69</v>
      </c>
    </row>
    <row r="74" spans="6:6" x14ac:dyDescent="0.25">
      <c r="F74">
        <v>70</v>
      </c>
    </row>
    <row r="75" spans="6:6" x14ac:dyDescent="0.25">
      <c r="F75">
        <v>71</v>
      </c>
    </row>
    <row r="76" spans="6:6" x14ac:dyDescent="0.25">
      <c r="F76">
        <v>72</v>
      </c>
    </row>
    <row r="77" spans="6:6" x14ac:dyDescent="0.25">
      <c r="F77">
        <v>73</v>
      </c>
    </row>
    <row r="78" spans="6:6" x14ac:dyDescent="0.25">
      <c r="F78">
        <v>74</v>
      </c>
    </row>
    <row r="79" spans="6:6" x14ac:dyDescent="0.25">
      <c r="F79">
        <v>75</v>
      </c>
    </row>
    <row r="80" spans="6:6" x14ac:dyDescent="0.25">
      <c r="F80">
        <v>76</v>
      </c>
    </row>
    <row r="81" spans="6:6" x14ac:dyDescent="0.25">
      <c r="F81">
        <v>77</v>
      </c>
    </row>
    <row r="82" spans="6:6" x14ac:dyDescent="0.25">
      <c r="F82">
        <v>78</v>
      </c>
    </row>
    <row r="83" spans="6:6" x14ac:dyDescent="0.25">
      <c r="F83">
        <v>79</v>
      </c>
    </row>
    <row r="84" spans="6:6" x14ac:dyDescent="0.25">
      <c r="F84">
        <v>80</v>
      </c>
    </row>
    <row r="85" spans="6:6" x14ac:dyDescent="0.25">
      <c r="F85">
        <v>81</v>
      </c>
    </row>
    <row r="86" spans="6:6" x14ac:dyDescent="0.25">
      <c r="F86">
        <v>82</v>
      </c>
    </row>
    <row r="87" spans="6:6" x14ac:dyDescent="0.25">
      <c r="F87">
        <v>83</v>
      </c>
    </row>
    <row r="88" spans="6:6" x14ac:dyDescent="0.25">
      <c r="F88">
        <v>84</v>
      </c>
    </row>
    <row r="89" spans="6:6" x14ac:dyDescent="0.25">
      <c r="F89">
        <v>85</v>
      </c>
    </row>
    <row r="90" spans="6:6" x14ac:dyDescent="0.25">
      <c r="F90">
        <v>86</v>
      </c>
    </row>
    <row r="91" spans="6:6" x14ac:dyDescent="0.25">
      <c r="F91">
        <v>87</v>
      </c>
    </row>
    <row r="92" spans="6:6" x14ac:dyDescent="0.25">
      <c r="F92">
        <v>88</v>
      </c>
    </row>
    <row r="93" spans="6:6" x14ac:dyDescent="0.25">
      <c r="F93">
        <v>89</v>
      </c>
    </row>
    <row r="94" spans="6:6" x14ac:dyDescent="0.25">
      <c r="F94">
        <v>90</v>
      </c>
    </row>
    <row r="95" spans="6:6" x14ac:dyDescent="0.25">
      <c r="F95">
        <v>91</v>
      </c>
    </row>
    <row r="96" spans="6:6" x14ac:dyDescent="0.25">
      <c r="F96">
        <v>92</v>
      </c>
    </row>
    <row r="97" spans="6:6" x14ac:dyDescent="0.25">
      <c r="F97">
        <v>93</v>
      </c>
    </row>
    <row r="98" spans="6:6" x14ac:dyDescent="0.25">
      <c r="F98">
        <v>94</v>
      </c>
    </row>
    <row r="99" spans="6:6" x14ac:dyDescent="0.25">
      <c r="F99">
        <v>95</v>
      </c>
    </row>
    <row r="100" spans="6:6" x14ac:dyDescent="0.25">
      <c r="F100">
        <v>96</v>
      </c>
    </row>
    <row r="101" spans="6:6" x14ac:dyDescent="0.25">
      <c r="F101">
        <v>97</v>
      </c>
    </row>
    <row r="102" spans="6:6" x14ac:dyDescent="0.25">
      <c r="F102">
        <v>98</v>
      </c>
    </row>
    <row r="103" spans="6:6" x14ac:dyDescent="0.25">
      <c r="F103">
        <v>99</v>
      </c>
    </row>
    <row r="104" spans="6:6" x14ac:dyDescent="0.25">
      <c r="F104">
        <v>100</v>
      </c>
    </row>
    <row r="105" spans="6:6" x14ac:dyDescent="0.25">
      <c r="F105">
        <v>101</v>
      </c>
    </row>
    <row r="106" spans="6:6" x14ac:dyDescent="0.25">
      <c r="F106">
        <v>102</v>
      </c>
    </row>
    <row r="107" spans="6:6" x14ac:dyDescent="0.25">
      <c r="F107">
        <v>103</v>
      </c>
    </row>
    <row r="108" spans="6:6" x14ac:dyDescent="0.25">
      <c r="F108">
        <v>104</v>
      </c>
    </row>
    <row r="109" spans="6:6" x14ac:dyDescent="0.25">
      <c r="F109">
        <v>105</v>
      </c>
    </row>
    <row r="110" spans="6:6" x14ac:dyDescent="0.25">
      <c r="F110">
        <v>106</v>
      </c>
    </row>
    <row r="111" spans="6:6" x14ac:dyDescent="0.25">
      <c r="F111">
        <v>107</v>
      </c>
    </row>
    <row r="112" spans="6:6" x14ac:dyDescent="0.25">
      <c r="F112">
        <v>108</v>
      </c>
    </row>
    <row r="113" spans="6:6" x14ac:dyDescent="0.25">
      <c r="F113">
        <v>109</v>
      </c>
    </row>
    <row r="114" spans="6:6" x14ac:dyDescent="0.25">
      <c r="F114">
        <v>110</v>
      </c>
    </row>
    <row r="115" spans="6:6" x14ac:dyDescent="0.25">
      <c r="F115">
        <v>111</v>
      </c>
    </row>
    <row r="116" spans="6:6" x14ac:dyDescent="0.25">
      <c r="F116">
        <v>112</v>
      </c>
    </row>
    <row r="117" spans="6:6" x14ac:dyDescent="0.25">
      <c r="F117">
        <v>113</v>
      </c>
    </row>
    <row r="118" spans="6:6" x14ac:dyDescent="0.25">
      <c r="F118">
        <v>114</v>
      </c>
    </row>
    <row r="119" spans="6:6" x14ac:dyDescent="0.25">
      <c r="F119">
        <v>115</v>
      </c>
    </row>
    <row r="120" spans="6:6" x14ac:dyDescent="0.25">
      <c r="F120">
        <v>116</v>
      </c>
    </row>
    <row r="121" spans="6:6" x14ac:dyDescent="0.25">
      <c r="F121">
        <v>117</v>
      </c>
    </row>
    <row r="122" spans="6:6" x14ac:dyDescent="0.25">
      <c r="F122">
        <v>118</v>
      </c>
    </row>
    <row r="123" spans="6:6" x14ac:dyDescent="0.25">
      <c r="F123">
        <v>119</v>
      </c>
    </row>
    <row r="124" spans="6:6" x14ac:dyDescent="0.25">
      <c r="F124">
        <v>120</v>
      </c>
    </row>
    <row r="125" spans="6:6" x14ac:dyDescent="0.25">
      <c r="F125">
        <v>121</v>
      </c>
    </row>
    <row r="126" spans="6:6" x14ac:dyDescent="0.25">
      <c r="F126">
        <v>122</v>
      </c>
    </row>
    <row r="127" spans="6:6" x14ac:dyDescent="0.25">
      <c r="F127">
        <v>123</v>
      </c>
    </row>
    <row r="128" spans="6:6" x14ac:dyDescent="0.25">
      <c r="F128">
        <v>124</v>
      </c>
    </row>
    <row r="129" spans="6:6" x14ac:dyDescent="0.25">
      <c r="F129">
        <v>125</v>
      </c>
    </row>
    <row r="130" spans="6:6" x14ac:dyDescent="0.25">
      <c r="F130">
        <v>126</v>
      </c>
    </row>
    <row r="131" spans="6:6" x14ac:dyDescent="0.25">
      <c r="F131">
        <v>127</v>
      </c>
    </row>
    <row r="132" spans="6:6" x14ac:dyDescent="0.25">
      <c r="F132">
        <v>128</v>
      </c>
    </row>
    <row r="133" spans="6:6" x14ac:dyDescent="0.25">
      <c r="F133">
        <v>129</v>
      </c>
    </row>
    <row r="134" spans="6:6" x14ac:dyDescent="0.25">
      <c r="F134">
        <v>130</v>
      </c>
    </row>
    <row r="135" spans="6:6" x14ac:dyDescent="0.25">
      <c r="F135">
        <v>131</v>
      </c>
    </row>
    <row r="136" spans="6:6" x14ac:dyDescent="0.25">
      <c r="F136">
        <v>132</v>
      </c>
    </row>
    <row r="137" spans="6:6" x14ac:dyDescent="0.25">
      <c r="F137">
        <v>133</v>
      </c>
    </row>
    <row r="138" spans="6:6" x14ac:dyDescent="0.25">
      <c r="F138">
        <v>134</v>
      </c>
    </row>
    <row r="139" spans="6:6" x14ac:dyDescent="0.25">
      <c r="F139">
        <v>135</v>
      </c>
    </row>
    <row r="140" spans="6:6" x14ac:dyDescent="0.25">
      <c r="F140">
        <v>136</v>
      </c>
    </row>
    <row r="141" spans="6:6" x14ac:dyDescent="0.25">
      <c r="F141">
        <v>137</v>
      </c>
    </row>
    <row r="142" spans="6:6" x14ac:dyDescent="0.25">
      <c r="F142">
        <v>138</v>
      </c>
    </row>
    <row r="143" spans="6:6" x14ac:dyDescent="0.25">
      <c r="F143">
        <v>139</v>
      </c>
    </row>
    <row r="144" spans="6:6" x14ac:dyDescent="0.25">
      <c r="F144">
        <v>140</v>
      </c>
    </row>
    <row r="145" spans="6:6" x14ac:dyDescent="0.25">
      <c r="F145">
        <v>141</v>
      </c>
    </row>
    <row r="146" spans="6:6" x14ac:dyDescent="0.25">
      <c r="F146">
        <v>142</v>
      </c>
    </row>
    <row r="147" spans="6:6" x14ac:dyDescent="0.25">
      <c r="F147">
        <v>143</v>
      </c>
    </row>
    <row r="148" spans="6:6" x14ac:dyDescent="0.25">
      <c r="F148">
        <v>144</v>
      </c>
    </row>
    <row r="149" spans="6:6" x14ac:dyDescent="0.25">
      <c r="F149">
        <v>145</v>
      </c>
    </row>
    <row r="150" spans="6:6" x14ac:dyDescent="0.25">
      <c r="F150">
        <v>146</v>
      </c>
    </row>
    <row r="151" spans="6:6" x14ac:dyDescent="0.25">
      <c r="F151">
        <v>147</v>
      </c>
    </row>
    <row r="152" spans="6:6" x14ac:dyDescent="0.25">
      <c r="F152">
        <v>148</v>
      </c>
    </row>
    <row r="153" spans="6:6" x14ac:dyDescent="0.25">
      <c r="F153">
        <v>149</v>
      </c>
    </row>
    <row r="154" spans="6:6" x14ac:dyDescent="0.25">
      <c r="F154">
        <v>150</v>
      </c>
    </row>
    <row r="155" spans="6:6" x14ac:dyDescent="0.25">
      <c r="F155">
        <v>151</v>
      </c>
    </row>
    <row r="156" spans="6:6" x14ac:dyDescent="0.25">
      <c r="F156">
        <v>152</v>
      </c>
    </row>
    <row r="157" spans="6:6" x14ac:dyDescent="0.25">
      <c r="F157">
        <v>153</v>
      </c>
    </row>
    <row r="158" spans="6:6" x14ac:dyDescent="0.25">
      <c r="F158">
        <v>154</v>
      </c>
    </row>
    <row r="159" spans="6:6" x14ac:dyDescent="0.25">
      <c r="F159">
        <v>155</v>
      </c>
    </row>
    <row r="160" spans="6:6" x14ac:dyDescent="0.25">
      <c r="F160">
        <v>156</v>
      </c>
    </row>
    <row r="161" spans="6:6" x14ac:dyDescent="0.25">
      <c r="F161">
        <v>157</v>
      </c>
    </row>
    <row r="162" spans="6:6" x14ac:dyDescent="0.25">
      <c r="F162">
        <v>158</v>
      </c>
    </row>
    <row r="163" spans="6:6" x14ac:dyDescent="0.25">
      <c r="F163">
        <v>159</v>
      </c>
    </row>
    <row r="164" spans="6:6" x14ac:dyDescent="0.25">
      <c r="F164">
        <v>160</v>
      </c>
    </row>
    <row r="165" spans="6:6" x14ac:dyDescent="0.25">
      <c r="F165">
        <v>161</v>
      </c>
    </row>
    <row r="166" spans="6:6" x14ac:dyDescent="0.25">
      <c r="F166">
        <v>162</v>
      </c>
    </row>
    <row r="167" spans="6:6" x14ac:dyDescent="0.25">
      <c r="F167">
        <v>163</v>
      </c>
    </row>
    <row r="168" spans="6:6" x14ac:dyDescent="0.25">
      <c r="F168">
        <v>164</v>
      </c>
    </row>
    <row r="169" spans="6:6" x14ac:dyDescent="0.25">
      <c r="F169">
        <v>165</v>
      </c>
    </row>
    <row r="170" spans="6:6" x14ac:dyDescent="0.25">
      <c r="F170">
        <v>166</v>
      </c>
    </row>
    <row r="171" spans="6:6" x14ac:dyDescent="0.25">
      <c r="F171">
        <v>167</v>
      </c>
    </row>
    <row r="172" spans="6:6" x14ac:dyDescent="0.25">
      <c r="F172">
        <v>168</v>
      </c>
    </row>
    <row r="173" spans="6:6" x14ac:dyDescent="0.25">
      <c r="F173">
        <v>169</v>
      </c>
    </row>
    <row r="174" spans="6:6" x14ac:dyDescent="0.25">
      <c r="F174">
        <v>170</v>
      </c>
    </row>
    <row r="175" spans="6:6" x14ac:dyDescent="0.25">
      <c r="F175">
        <v>171</v>
      </c>
    </row>
    <row r="176" spans="6:6" x14ac:dyDescent="0.25">
      <c r="F176">
        <v>172</v>
      </c>
    </row>
    <row r="177" spans="6:6" x14ac:dyDescent="0.25">
      <c r="F177">
        <v>173</v>
      </c>
    </row>
    <row r="178" spans="6:6" x14ac:dyDescent="0.25">
      <c r="F178">
        <v>174</v>
      </c>
    </row>
    <row r="179" spans="6:6" x14ac:dyDescent="0.25">
      <c r="F179">
        <v>175</v>
      </c>
    </row>
    <row r="180" spans="6:6" x14ac:dyDescent="0.25">
      <c r="F180">
        <v>176</v>
      </c>
    </row>
    <row r="181" spans="6:6" x14ac:dyDescent="0.25">
      <c r="F181">
        <v>177</v>
      </c>
    </row>
    <row r="182" spans="6:6" x14ac:dyDescent="0.25">
      <c r="F182">
        <v>178</v>
      </c>
    </row>
    <row r="183" spans="6:6" x14ac:dyDescent="0.25">
      <c r="F183">
        <v>179</v>
      </c>
    </row>
    <row r="184" spans="6:6" x14ac:dyDescent="0.25">
      <c r="F184">
        <v>180</v>
      </c>
    </row>
    <row r="185" spans="6:6" x14ac:dyDescent="0.25">
      <c r="F185">
        <v>181</v>
      </c>
    </row>
    <row r="186" spans="6:6" x14ac:dyDescent="0.25">
      <c r="F186">
        <v>182</v>
      </c>
    </row>
    <row r="187" spans="6:6" x14ac:dyDescent="0.25">
      <c r="F187">
        <v>183</v>
      </c>
    </row>
    <row r="188" spans="6:6" x14ac:dyDescent="0.25">
      <c r="F188">
        <v>184</v>
      </c>
    </row>
    <row r="189" spans="6:6" x14ac:dyDescent="0.25">
      <c r="F189">
        <v>185</v>
      </c>
    </row>
    <row r="190" spans="6:6" x14ac:dyDescent="0.25">
      <c r="F190">
        <v>186</v>
      </c>
    </row>
    <row r="191" spans="6:6" x14ac:dyDescent="0.25">
      <c r="F191">
        <v>187</v>
      </c>
    </row>
    <row r="192" spans="6:6" x14ac:dyDescent="0.25">
      <c r="F192">
        <v>188</v>
      </c>
    </row>
    <row r="193" spans="6:6" x14ac:dyDescent="0.25">
      <c r="F193">
        <v>189</v>
      </c>
    </row>
    <row r="194" spans="6:6" x14ac:dyDescent="0.25">
      <c r="F194">
        <v>190</v>
      </c>
    </row>
    <row r="195" spans="6:6" x14ac:dyDescent="0.25">
      <c r="F195">
        <v>191</v>
      </c>
    </row>
    <row r="196" spans="6:6" x14ac:dyDescent="0.25">
      <c r="F196">
        <v>192</v>
      </c>
    </row>
    <row r="197" spans="6:6" x14ac:dyDescent="0.25">
      <c r="F197">
        <v>193</v>
      </c>
    </row>
    <row r="198" spans="6:6" x14ac:dyDescent="0.25">
      <c r="F198">
        <v>194</v>
      </c>
    </row>
    <row r="199" spans="6:6" x14ac:dyDescent="0.25">
      <c r="F199">
        <v>195</v>
      </c>
    </row>
    <row r="200" spans="6:6" x14ac:dyDescent="0.25">
      <c r="F200">
        <v>196</v>
      </c>
    </row>
    <row r="201" spans="6:6" x14ac:dyDescent="0.25">
      <c r="F201">
        <v>197</v>
      </c>
    </row>
    <row r="202" spans="6:6" x14ac:dyDescent="0.25">
      <c r="F202">
        <v>198</v>
      </c>
    </row>
    <row r="203" spans="6:6" x14ac:dyDescent="0.25">
      <c r="F203">
        <v>199</v>
      </c>
    </row>
    <row r="204" spans="6:6" x14ac:dyDescent="0.25">
      <c r="F204">
        <v>200</v>
      </c>
    </row>
    <row r="205" spans="6:6" x14ac:dyDescent="0.25">
      <c r="F205">
        <v>201</v>
      </c>
    </row>
    <row r="206" spans="6:6" x14ac:dyDescent="0.25">
      <c r="F206">
        <v>202</v>
      </c>
    </row>
    <row r="207" spans="6:6" x14ac:dyDescent="0.25">
      <c r="F207">
        <v>203</v>
      </c>
    </row>
    <row r="208" spans="6:6" x14ac:dyDescent="0.25">
      <c r="F208">
        <v>204</v>
      </c>
    </row>
    <row r="209" spans="6:6" x14ac:dyDescent="0.25">
      <c r="F209">
        <v>205</v>
      </c>
    </row>
    <row r="210" spans="6:6" x14ac:dyDescent="0.25">
      <c r="F210">
        <v>206</v>
      </c>
    </row>
    <row r="211" spans="6:6" x14ac:dyDescent="0.25">
      <c r="F211">
        <v>207</v>
      </c>
    </row>
    <row r="212" spans="6:6" x14ac:dyDescent="0.25">
      <c r="F212">
        <v>208</v>
      </c>
    </row>
    <row r="213" spans="6:6" x14ac:dyDescent="0.25">
      <c r="F213">
        <v>209</v>
      </c>
    </row>
    <row r="214" spans="6:6" x14ac:dyDescent="0.25">
      <c r="F214">
        <v>210</v>
      </c>
    </row>
    <row r="215" spans="6:6" x14ac:dyDescent="0.25">
      <c r="F215">
        <v>211</v>
      </c>
    </row>
    <row r="216" spans="6:6" x14ac:dyDescent="0.25">
      <c r="F216">
        <v>212</v>
      </c>
    </row>
    <row r="217" spans="6:6" x14ac:dyDescent="0.25">
      <c r="F217">
        <v>213</v>
      </c>
    </row>
    <row r="218" spans="6:6" x14ac:dyDescent="0.25">
      <c r="F218">
        <v>214</v>
      </c>
    </row>
    <row r="219" spans="6:6" x14ac:dyDescent="0.25">
      <c r="F219">
        <v>215</v>
      </c>
    </row>
    <row r="220" spans="6:6" x14ac:dyDescent="0.25">
      <c r="F220">
        <v>216</v>
      </c>
    </row>
    <row r="221" spans="6:6" x14ac:dyDescent="0.25">
      <c r="F221">
        <v>217</v>
      </c>
    </row>
    <row r="222" spans="6:6" x14ac:dyDescent="0.25">
      <c r="F222">
        <v>218</v>
      </c>
    </row>
    <row r="223" spans="6:6" x14ac:dyDescent="0.25">
      <c r="F223">
        <v>219</v>
      </c>
    </row>
    <row r="224" spans="6:6" x14ac:dyDescent="0.25">
      <c r="F224">
        <v>220</v>
      </c>
    </row>
    <row r="225" spans="6:6" x14ac:dyDescent="0.25">
      <c r="F225">
        <v>221</v>
      </c>
    </row>
    <row r="226" spans="6:6" x14ac:dyDescent="0.25">
      <c r="F226">
        <v>222</v>
      </c>
    </row>
    <row r="227" spans="6:6" x14ac:dyDescent="0.25">
      <c r="F227">
        <v>223</v>
      </c>
    </row>
    <row r="228" spans="6:6" x14ac:dyDescent="0.25">
      <c r="F228">
        <v>224</v>
      </c>
    </row>
    <row r="229" spans="6:6" x14ac:dyDescent="0.25">
      <c r="F229">
        <v>225</v>
      </c>
    </row>
    <row r="230" spans="6:6" x14ac:dyDescent="0.25">
      <c r="F230">
        <v>226</v>
      </c>
    </row>
    <row r="231" spans="6:6" x14ac:dyDescent="0.25">
      <c r="F231">
        <v>227</v>
      </c>
    </row>
    <row r="232" spans="6:6" x14ac:dyDescent="0.25">
      <c r="F232">
        <v>228</v>
      </c>
    </row>
    <row r="233" spans="6:6" x14ac:dyDescent="0.25">
      <c r="F233">
        <v>229</v>
      </c>
    </row>
    <row r="234" spans="6:6" x14ac:dyDescent="0.25">
      <c r="F234">
        <v>230</v>
      </c>
    </row>
    <row r="235" spans="6:6" x14ac:dyDescent="0.25">
      <c r="F235">
        <v>231</v>
      </c>
    </row>
    <row r="236" spans="6:6" x14ac:dyDescent="0.25">
      <c r="F236">
        <v>232</v>
      </c>
    </row>
    <row r="237" spans="6:6" x14ac:dyDescent="0.25">
      <c r="F237">
        <v>233</v>
      </c>
    </row>
    <row r="238" spans="6:6" x14ac:dyDescent="0.25">
      <c r="F238">
        <v>234</v>
      </c>
    </row>
    <row r="239" spans="6:6" x14ac:dyDescent="0.25">
      <c r="F239">
        <v>235</v>
      </c>
    </row>
    <row r="240" spans="6:6" x14ac:dyDescent="0.25">
      <c r="F240">
        <v>236</v>
      </c>
    </row>
    <row r="241" spans="6:6" x14ac:dyDescent="0.25">
      <c r="F241">
        <v>237</v>
      </c>
    </row>
    <row r="242" spans="6:6" x14ac:dyDescent="0.25">
      <c r="F242">
        <v>238</v>
      </c>
    </row>
    <row r="243" spans="6:6" x14ac:dyDescent="0.25">
      <c r="F243">
        <v>239</v>
      </c>
    </row>
    <row r="244" spans="6:6" x14ac:dyDescent="0.25">
      <c r="F244">
        <v>240</v>
      </c>
    </row>
    <row r="245" spans="6:6" x14ac:dyDescent="0.25">
      <c r="F245">
        <v>241</v>
      </c>
    </row>
    <row r="246" spans="6:6" x14ac:dyDescent="0.25">
      <c r="F246">
        <v>242</v>
      </c>
    </row>
    <row r="247" spans="6:6" x14ac:dyDescent="0.25">
      <c r="F247">
        <v>243</v>
      </c>
    </row>
    <row r="248" spans="6:6" x14ac:dyDescent="0.25">
      <c r="F248">
        <v>244</v>
      </c>
    </row>
    <row r="249" spans="6:6" x14ac:dyDescent="0.25">
      <c r="F249">
        <v>245</v>
      </c>
    </row>
    <row r="250" spans="6:6" x14ac:dyDescent="0.25">
      <c r="F250">
        <v>246</v>
      </c>
    </row>
    <row r="251" spans="6:6" x14ac:dyDescent="0.25">
      <c r="F251">
        <v>247</v>
      </c>
    </row>
    <row r="252" spans="6:6" x14ac:dyDescent="0.25">
      <c r="F252">
        <v>248</v>
      </c>
    </row>
    <row r="253" spans="6:6" x14ac:dyDescent="0.25">
      <c r="F253">
        <v>249</v>
      </c>
    </row>
    <row r="254" spans="6:6" x14ac:dyDescent="0.25">
      <c r="F254">
        <v>250</v>
      </c>
    </row>
    <row r="255" spans="6:6" x14ac:dyDescent="0.25">
      <c r="F255">
        <v>251</v>
      </c>
    </row>
    <row r="256" spans="6:6" x14ac:dyDescent="0.25">
      <c r="F256">
        <v>252</v>
      </c>
    </row>
    <row r="257" spans="6:6" x14ac:dyDescent="0.25">
      <c r="F257">
        <v>253</v>
      </c>
    </row>
    <row r="258" spans="6:6" x14ac:dyDescent="0.25">
      <c r="F258">
        <v>254</v>
      </c>
    </row>
    <row r="259" spans="6:6" x14ac:dyDescent="0.25">
      <c r="F259">
        <v>255</v>
      </c>
    </row>
    <row r="260" spans="6:6" x14ac:dyDescent="0.25">
      <c r="F260">
        <v>256</v>
      </c>
    </row>
    <row r="261" spans="6:6" x14ac:dyDescent="0.25">
      <c r="F261">
        <v>257</v>
      </c>
    </row>
    <row r="262" spans="6:6" x14ac:dyDescent="0.25">
      <c r="F262">
        <v>258</v>
      </c>
    </row>
    <row r="263" spans="6:6" x14ac:dyDescent="0.25">
      <c r="F263">
        <v>259</v>
      </c>
    </row>
    <row r="264" spans="6:6" x14ac:dyDescent="0.25">
      <c r="F264">
        <v>260</v>
      </c>
    </row>
    <row r="265" spans="6:6" x14ac:dyDescent="0.25">
      <c r="F265">
        <v>261</v>
      </c>
    </row>
    <row r="266" spans="6:6" x14ac:dyDescent="0.25">
      <c r="F266">
        <v>262</v>
      </c>
    </row>
    <row r="267" spans="6:6" x14ac:dyDescent="0.25">
      <c r="F267">
        <v>263</v>
      </c>
    </row>
    <row r="268" spans="6:6" x14ac:dyDescent="0.25">
      <c r="F268">
        <v>264</v>
      </c>
    </row>
    <row r="269" spans="6:6" x14ac:dyDescent="0.25">
      <c r="F269">
        <v>265</v>
      </c>
    </row>
    <row r="270" spans="6:6" x14ac:dyDescent="0.25">
      <c r="F270">
        <v>266</v>
      </c>
    </row>
    <row r="271" spans="6:6" x14ac:dyDescent="0.25">
      <c r="F271">
        <v>267</v>
      </c>
    </row>
    <row r="272" spans="6:6" x14ac:dyDescent="0.25">
      <c r="F272">
        <v>268</v>
      </c>
    </row>
    <row r="273" spans="6:6" x14ac:dyDescent="0.25">
      <c r="F273">
        <v>269</v>
      </c>
    </row>
    <row r="274" spans="6:6" x14ac:dyDescent="0.25">
      <c r="F274">
        <v>270</v>
      </c>
    </row>
    <row r="275" spans="6:6" x14ac:dyDescent="0.25">
      <c r="F275">
        <v>271</v>
      </c>
    </row>
    <row r="276" spans="6:6" x14ac:dyDescent="0.25">
      <c r="F276">
        <v>272</v>
      </c>
    </row>
    <row r="277" spans="6:6" x14ac:dyDescent="0.25">
      <c r="F277">
        <v>273</v>
      </c>
    </row>
    <row r="278" spans="6:6" x14ac:dyDescent="0.25">
      <c r="F278">
        <v>274</v>
      </c>
    </row>
    <row r="279" spans="6:6" x14ac:dyDescent="0.25">
      <c r="F279">
        <v>275</v>
      </c>
    </row>
    <row r="280" spans="6:6" x14ac:dyDescent="0.25">
      <c r="F280">
        <v>276</v>
      </c>
    </row>
    <row r="281" spans="6:6" x14ac:dyDescent="0.25">
      <c r="F281">
        <v>277</v>
      </c>
    </row>
    <row r="282" spans="6:6" x14ac:dyDescent="0.25">
      <c r="F282">
        <v>278</v>
      </c>
    </row>
    <row r="283" spans="6:6" x14ac:dyDescent="0.25">
      <c r="F283">
        <v>279</v>
      </c>
    </row>
    <row r="284" spans="6:6" x14ac:dyDescent="0.25">
      <c r="F284">
        <v>280</v>
      </c>
    </row>
    <row r="285" spans="6:6" x14ac:dyDescent="0.25">
      <c r="F285">
        <v>281</v>
      </c>
    </row>
    <row r="286" spans="6:6" x14ac:dyDescent="0.25">
      <c r="F286">
        <v>282</v>
      </c>
    </row>
    <row r="287" spans="6:6" x14ac:dyDescent="0.25">
      <c r="F287">
        <v>283</v>
      </c>
    </row>
    <row r="288" spans="6:6" x14ac:dyDescent="0.25">
      <c r="F288">
        <v>284</v>
      </c>
    </row>
    <row r="289" spans="6:6" x14ac:dyDescent="0.25">
      <c r="F289">
        <v>285</v>
      </c>
    </row>
    <row r="290" spans="6:6" x14ac:dyDescent="0.25">
      <c r="F290">
        <v>286</v>
      </c>
    </row>
    <row r="291" spans="6:6" x14ac:dyDescent="0.25">
      <c r="F291">
        <v>287</v>
      </c>
    </row>
    <row r="292" spans="6:6" x14ac:dyDescent="0.25">
      <c r="F292">
        <v>288</v>
      </c>
    </row>
    <row r="293" spans="6:6" x14ac:dyDescent="0.25">
      <c r="F293">
        <v>289</v>
      </c>
    </row>
    <row r="294" spans="6:6" x14ac:dyDescent="0.25">
      <c r="F294">
        <v>290</v>
      </c>
    </row>
    <row r="295" spans="6:6" x14ac:dyDescent="0.25">
      <c r="F295">
        <v>291</v>
      </c>
    </row>
    <row r="296" spans="6:6" x14ac:dyDescent="0.25">
      <c r="F296">
        <v>292</v>
      </c>
    </row>
    <row r="297" spans="6:6" x14ac:dyDescent="0.25">
      <c r="F297">
        <v>293</v>
      </c>
    </row>
    <row r="298" spans="6:6" x14ac:dyDescent="0.25">
      <c r="F298">
        <v>294</v>
      </c>
    </row>
    <row r="299" spans="6:6" x14ac:dyDescent="0.25">
      <c r="F299">
        <v>295</v>
      </c>
    </row>
    <row r="300" spans="6:6" x14ac:dyDescent="0.25">
      <c r="F300">
        <v>296</v>
      </c>
    </row>
    <row r="301" spans="6:6" x14ac:dyDescent="0.25">
      <c r="F301">
        <v>297</v>
      </c>
    </row>
    <row r="302" spans="6:6" x14ac:dyDescent="0.25">
      <c r="F302">
        <v>298</v>
      </c>
    </row>
    <row r="303" spans="6:6" x14ac:dyDescent="0.25">
      <c r="F303">
        <v>299</v>
      </c>
    </row>
    <row r="304" spans="6:6" x14ac:dyDescent="0.25">
      <c r="F304">
        <v>300</v>
      </c>
    </row>
    <row r="305" spans="6:6" x14ac:dyDescent="0.25">
      <c r="F305">
        <v>301</v>
      </c>
    </row>
    <row r="306" spans="6:6" x14ac:dyDescent="0.25">
      <c r="F306">
        <v>302</v>
      </c>
    </row>
    <row r="307" spans="6:6" x14ac:dyDescent="0.25">
      <c r="F307">
        <v>303</v>
      </c>
    </row>
    <row r="308" spans="6:6" x14ac:dyDescent="0.25">
      <c r="F308">
        <v>304</v>
      </c>
    </row>
    <row r="309" spans="6:6" x14ac:dyDescent="0.25">
      <c r="F309">
        <v>305</v>
      </c>
    </row>
    <row r="310" spans="6:6" x14ac:dyDescent="0.25">
      <c r="F310">
        <v>306</v>
      </c>
    </row>
    <row r="311" spans="6:6" x14ac:dyDescent="0.25">
      <c r="F311">
        <v>307</v>
      </c>
    </row>
    <row r="312" spans="6:6" x14ac:dyDescent="0.25">
      <c r="F312">
        <v>308</v>
      </c>
    </row>
    <row r="313" spans="6:6" x14ac:dyDescent="0.25">
      <c r="F313">
        <v>309</v>
      </c>
    </row>
    <row r="314" spans="6:6" x14ac:dyDescent="0.25">
      <c r="F314">
        <v>310</v>
      </c>
    </row>
    <row r="315" spans="6:6" x14ac:dyDescent="0.25">
      <c r="F315">
        <v>311</v>
      </c>
    </row>
    <row r="316" spans="6:6" x14ac:dyDescent="0.25">
      <c r="F316">
        <v>312</v>
      </c>
    </row>
    <row r="317" spans="6:6" x14ac:dyDescent="0.25">
      <c r="F317">
        <v>313</v>
      </c>
    </row>
    <row r="318" spans="6:6" x14ac:dyDescent="0.25">
      <c r="F318">
        <v>314</v>
      </c>
    </row>
    <row r="319" spans="6:6" x14ac:dyDescent="0.25">
      <c r="F319">
        <v>315</v>
      </c>
    </row>
    <row r="320" spans="6:6" x14ac:dyDescent="0.25">
      <c r="F320">
        <v>316</v>
      </c>
    </row>
    <row r="321" spans="6:6" x14ac:dyDescent="0.25">
      <c r="F321">
        <v>317</v>
      </c>
    </row>
    <row r="322" spans="6:6" x14ac:dyDescent="0.25">
      <c r="F322">
        <v>318</v>
      </c>
    </row>
    <row r="323" spans="6:6" x14ac:dyDescent="0.25">
      <c r="F323">
        <v>319</v>
      </c>
    </row>
    <row r="324" spans="6:6" x14ac:dyDescent="0.25">
      <c r="F324">
        <v>320</v>
      </c>
    </row>
    <row r="325" spans="6:6" x14ac:dyDescent="0.25">
      <c r="F325">
        <v>321</v>
      </c>
    </row>
    <row r="326" spans="6:6" x14ac:dyDescent="0.25">
      <c r="F326">
        <v>322</v>
      </c>
    </row>
    <row r="327" spans="6:6" x14ac:dyDescent="0.25">
      <c r="F327">
        <v>323</v>
      </c>
    </row>
    <row r="328" spans="6:6" x14ac:dyDescent="0.25">
      <c r="F328">
        <v>324</v>
      </c>
    </row>
    <row r="329" spans="6:6" x14ac:dyDescent="0.25">
      <c r="F329">
        <v>325</v>
      </c>
    </row>
    <row r="330" spans="6:6" x14ac:dyDescent="0.25">
      <c r="F330">
        <v>326</v>
      </c>
    </row>
    <row r="331" spans="6:6" x14ac:dyDescent="0.25">
      <c r="F331">
        <v>327</v>
      </c>
    </row>
    <row r="332" spans="6:6" x14ac:dyDescent="0.25">
      <c r="F332">
        <v>328</v>
      </c>
    </row>
    <row r="333" spans="6:6" x14ac:dyDescent="0.25">
      <c r="F333">
        <v>329</v>
      </c>
    </row>
    <row r="334" spans="6:6" x14ac:dyDescent="0.25">
      <c r="F334">
        <v>330</v>
      </c>
    </row>
    <row r="335" spans="6:6" x14ac:dyDescent="0.25">
      <c r="F335">
        <v>331</v>
      </c>
    </row>
    <row r="336" spans="6:6" x14ac:dyDescent="0.25">
      <c r="F336">
        <v>332</v>
      </c>
    </row>
    <row r="337" spans="6:6" x14ac:dyDescent="0.25">
      <c r="F337">
        <v>333</v>
      </c>
    </row>
    <row r="338" spans="6:6" x14ac:dyDescent="0.25">
      <c r="F338">
        <v>334</v>
      </c>
    </row>
    <row r="339" spans="6:6" x14ac:dyDescent="0.25">
      <c r="F339">
        <v>335</v>
      </c>
    </row>
    <row r="340" spans="6:6" x14ac:dyDescent="0.25">
      <c r="F340">
        <v>336</v>
      </c>
    </row>
    <row r="341" spans="6:6" x14ac:dyDescent="0.25">
      <c r="F341">
        <v>337</v>
      </c>
    </row>
    <row r="342" spans="6:6" x14ac:dyDescent="0.25">
      <c r="F342">
        <v>338</v>
      </c>
    </row>
    <row r="343" spans="6:6" x14ac:dyDescent="0.25">
      <c r="F343">
        <v>339</v>
      </c>
    </row>
    <row r="344" spans="6:6" x14ac:dyDescent="0.25">
      <c r="F344">
        <v>340</v>
      </c>
    </row>
    <row r="345" spans="6:6" x14ac:dyDescent="0.25">
      <c r="F345">
        <v>341</v>
      </c>
    </row>
    <row r="346" spans="6:6" x14ac:dyDescent="0.25">
      <c r="F346">
        <v>342</v>
      </c>
    </row>
    <row r="347" spans="6:6" x14ac:dyDescent="0.25">
      <c r="F347">
        <v>343</v>
      </c>
    </row>
    <row r="348" spans="6:6" x14ac:dyDescent="0.25">
      <c r="F348">
        <v>344</v>
      </c>
    </row>
    <row r="349" spans="6:6" x14ac:dyDescent="0.25">
      <c r="F349">
        <v>345</v>
      </c>
    </row>
    <row r="350" spans="6:6" x14ac:dyDescent="0.25">
      <c r="F350">
        <v>346</v>
      </c>
    </row>
    <row r="351" spans="6:6" x14ac:dyDescent="0.25">
      <c r="F351">
        <v>347</v>
      </c>
    </row>
    <row r="352" spans="6:6" x14ac:dyDescent="0.25">
      <c r="F352">
        <v>348</v>
      </c>
    </row>
    <row r="353" spans="6:6" x14ac:dyDescent="0.25">
      <c r="F353">
        <v>349</v>
      </c>
    </row>
    <row r="354" spans="6:6" x14ac:dyDescent="0.25">
      <c r="F354">
        <v>350</v>
      </c>
    </row>
    <row r="355" spans="6:6" x14ac:dyDescent="0.25">
      <c r="F355">
        <v>351</v>
      </c>
    </row>
    <row r="356" spans="6:6" x14ac:dyDescent="0.25">
      <c r="F356">
        <v>352</v>
      </c>
    </row>
    <row r="357" spans="6:6" x14ac:dyDescent="0.25">
      <c r="F357">
        <v>353</v>
      </c>
    </row>
    <row r="358" spans="6:6" x14ac:dyDescent="0.25">
      <c r="F358">
        <v>354</v>
      </c>
    </row>
    <row r="359" spans="6:6" x14ac:dyDescent="0.25">
      <c r="F359">
        <v>355</v>
      </c>
    </row>
    <row r="360" spans="6:6" x14ac:dyDescent="0.25">
      <c r="F360">
        <v>356</v>
      </c>
    </row>
    <row r="361" spans="6:6" x14ac:dyDescent="0.25">
      <c r="F361">
        <v>357</v>
      </c>
    </row>
    <row r="362" spans="6:6" x14ac:dyDescent="0.25">
      <c r="F362">
        <v>358</v>
      </c>
    </row>
    <row r="363" spans="6:6" x14ac:dyDescent="0.25">
      <c r="F363">
        <v>359</v>
      </c>
    </row>
    <row r="364" spans="6:6" x14ac:dyDescent="0.25">
      <c r="F364">
        <v>360</v>
      </c>
    </row>
    <row r="365" spans="6:6" x14ac:dyDescent="0.25">
      <c r="F365">
        <v>361</v>
      </c>
    </row>
    <row r="366" spans="6:6" x14ac:dyDescent="0.25">
      <c r="F366">
        <v>362</v>
      </c>
    </row>
    <row r="367" spans="6:6" x14ac:dyDescent="0.25">
      <c r="F367">
        <v>363</v>
      </c>
    </row>
    <row r="368" spans="6:6" x14ac:dyDescent="0.25">
      <c r="F368">
        <v>364</v>
      </c>
    </row>
    <row r="369" spans="6:6" x14ac:dyDescent="0.25">
      <c r="F369">
        <v>365</v>
      </c>
    </row>
    <row r="370" spans="6:6" x14ac:dyDescent="0.25">
      <c r="F370">
        <v>366</v>
      </c>
    </row>
    <row r="371" spans="6:6" x14ac:dyDescent="0.25">
      <c r="F371">
        <v>367</v>
      </c>
    </row>
    <row r="372" spans="6:6" x14ac:dyDescent="0.25">
      <c r="F372">
        <v>368</v>
      </c>
    </row>
    <row r="373" spans="6:6" x14ac:dyDescent="0.25">
      <c r="F373">
        <v>369</v>
      </c>
    </row>
    <row r="374" spans="6:6" x14ac:dyDescent="0.25">
      <c r="F374">
        <v>370</v>
      </c>
    </row>
    <row r="375" spans="6:6" x14ac:dyDescent="0.25">
      <c r="F375">
        <v>371</v>
      </c>
    </row>
    <row r="376" spans="6:6" x14ac:dyDescent="0.25">
      <c r="F376">
        <v>372</v>
      </c>
    </row>
    <row r="377" spans="6:6" x14ac:dyDescent="0.25">
      <c r="F377">
        <v>373</v>
      </c>
    </row>
    <row r="378" spans="6:6" x14ac:dyDescent="0.25">
      <c r="F378">
        <v>374</v>
      </c>
    </row>
    <row r="379" spans="6:6" x14ac:dyDescent="0.25">
      <c r="F379">
        <v>375</v>
      </c>
    </row>
    <row r="380" spans="6:6" x14ac:dyDescent="0.25">
      <c r="F380">
        <v>376</v>
      </c>
    </row>
    <row r="381" spans="6:6" x14ac:dyDescent="0.25">
      <c r="F381">
        <v>377</v>
      </c>
    </row>
    <row r="382" spans="6:6" x14ac:dyDescent="0.25">
      <c r="F382">
        <v>378</v>
      </c>
    </row>
    <row r="383" spans="6:6" x14ac:dyDescent="0.25">
      <c r="F383">
        <v>379</v>
      </c>
    </row>
    <row r="384" spans="6:6" x14ac:dyDescent="0.25">
      <c r="F384">
        <v>380</v>
      </c>
    </row>
    <row r="385" spans="6:6" x14ac:dyDescent="0.25">
      <c r="F385">
        <v>381</v>
      </c>
    </row>
    <row r="386" spans="6:6" x14ac:dyDescent="0.25">
      <c r="F386">
        <v>382</v>
      </c>
    </row>
    <row r="387" spans="6:6" x14ac:dyDescent="0.25">
      <c r="F387">
        <v>383</v>
      </c>
    </row>
    <row r="388" spans="6:6" x14ac:dyDescent="0.25">
      <c r="F388">
        <v>384</v>
      </c>
    </row>
    <row r="389" spans="6:6" x14ac:dyDescent="0.25">
      <c r="F389">
        <v>385</v>
      </c>
    </row>
    <row r="390" spans="6:6" x14ac:dyDescent="0.25">
      <c r="F390">
        <v>386</v>
      </c>
    </row>
    <row r="391" spans="6:6" x14ac:dyDescent="0.25">
      <c r="F391">
        <v>387</v>
      </c>
    </row>
    <row r="392" spans="6:6" x14ac:dyDescent="0.25">
      <c r="F392">
        <v>388</v>
      </c>
    </row>
    <row r="393" spans="6:6" x14ac:dyDescent="0.25">
      <c r="F393">
        <v>389</v>
      </c>
    </row>
    <row r="394" spans="6:6" x14ac:dyDescent="0.25">
      <c r="F394">
        <v>390</v>
      </c>
    </row>
    <row r="395" spans="6:6" x14ac:dyDescent="0.25">
      <c r="F395">
        <v>391</v>
      </c>
    </row>
    <row r="396" spans="6:6" x14ac:dyDescent="0.25">
      <c r="F396">
        <v>392</v>
      </c>
    </row>
    <row r="397" spans="6:6" x14ac:dyDescent="0.25">
      <c r="F397">
        <v>393</v>
      </c>
    </row>
    <row r="398" spans="6:6" x14ac:dyDescent="0.25">
      <c r="F398">
        <v>394</v>
      </c>
    </row>
    <row r="399" spans="6:6" x14ac:dyDescent="0.25">
      <c r="F399">
        <v>395</v>
      </c>
    </row>
    <row r="400" spans="6:6" x14ac:dyDescent="0.25">
      <c r="F400">
        <v>396</v>
      </c>
    </row>
    <row r="401" spans="6:6" x14ac:dyDescent="0.25">
      <c r="F401">
        <v>397</v>
      </c>
    </row>
    <row r="402" spans="6:6" x14ac:dyDescent="0.25">
      <c r="F402">
        <v>398</v>
      </c>
    </row>
    <row r="403" spans="6:6" x14ac:dyDescent="0.25">
      <c r="F403">
        <v>399</v>
      </c>
    </row>
    <row r="404" spans="6:6" x14ac:dyDescent="0.25">
      <c r="F404">
        <v>400</v>
      </c>
    </row>
    <row r="405" spans="6:6" x14ac:dyDescent="0.25">
      <c r="F405">
        <v>401</v>
      </c>
    </row>
    <row r="406" spans="6:6" x14ac:dyDescent="0.25">
      <c r="F406">
        <v>402</v>
      </c>
    </row>
    <row r="407" spans="6:6" x14ac:dyDescent="0.25">
      <c r="F407">
        <v>403</v>
      </c>
    </row>
    <row r="408" spans="6:6" x14ac:dyDescent="0.25">
      <c r="F408">
        <v>404</v>
      </c>
    </row>
    <row r="409" spans="6:6" x14ac:dyDescent="0.25">
      <c r="F409">
        <v>405</v>
      </c>
    </row>
    <row r="410" spans="6:6" x14ac:dyDescent="0.25">
      <c r="F410">
        <v>406</v>
      </c>
    </row>
    <row r="411" spans="6:6" x14ac:dyDescent="0.25">
      <c r="F411">
        <v>407</v>
      </c>
    </row>
    <row r="412" spans="6:6" x14ac:dyDescent="0.25">
      <c r="F412">
        <v>408</v>
      </c>
    </row>
    <row r="413" spans="6:6" x14ac:dyDescent="0.25">
      <c r="F413">
        <v>409</v>
      </c>
    </row>
    <row r="414" spans="6:6" x14ac:dyDescent="0.25">
      <c r="F414">
        <v>410</v>
      </c>
    </row>
    <row r="415" spans="6:6" x14ac:dyDescent="0.25">
      <c r="F415">
        <v>411</v>
      </c>
    </row>
    <row r="416" spans="6:6" x14ac:dyDescent="0.25">
      <c r="F416">
        <v>412</v>
      </c>
    </row>
    <row r="417" spans="6:6" x14ac:dyDescent="0.25">
      <c r="F417">
        <v>413</v>
      </c>
    </row>
    <row r="418" spans="6:6" x14ac:dyDescent="0.25">
      <c r="F418">
        <v>414</v>
      </c>
    </row>
    <row r="419" spans="6:6" x14ac:dyDescent="0.25">
      <c r="F419">
        <v>415</v>
      </c>
    </row>
    <row r="420" spans="6:6" x14ac:dyDescent="0.25">
      <c r="F420">
        <v>416</v>
      </c>
    </row>
    <row r="421" spans="6:6" x14ac:dyDescent="0.25">
      <c r="F421">
        <v>417</v>
      </c>
    </row>
    <row r="422" spans="6:6" x14ac:dyDescent="0.25">
      <c r="F422">
        <v>418</v>
      </c>
    </row>
    <row r="423" spans="6:6" x14ac:dyDescent="0.25">
      <c r="F423">
        <v>419</v>
      </c>
    </row>
    <row r="424" spans="6:6" x14ac:dyDescent="0.25">
      <c r="F424">
        <v>420</v>
      </c>
    </row>
    <row r="425" spans="6:6" x14ac:dyDescent="0.25">
      <c r="F425">
        <v>421</v>
      </c>
    </row>
    <row r="426" spans="6:6" x14ac:dyDescent="0.25">
      <c r="F426">
        <v>422</v>
      </c>
    </row>
    <row r="427" spans="6:6" x14ac:dyDescent="0.25">
      <c r="F427">
        <v>423</v>
      </c>
    </row>
    <row r="428" spans="6:6" x14ac:dyDescent="0.25">
      <c r="F428">
        <v>424</v>
      </c>
    </row>
    <row r="429" spans="6:6" x14ac:dyDescent="0.25">
      <c r="F429">
        <v>425</v>
      </c>
    </row>
    <row r="430" spans="6:6" x14ac:dyDescent="0.25">
      <c r="F430">
        <v>426</v>
      </c>
    </row>
    <row r="431" spans="6:6" x14ac:dyDescent="0.25">
      <c r="F431">
        <v>427</v>
      </c>
    </row>
    <row r="432" spans="6:6" x14ac:dyDescent="0.25">
      <c r="F432">
        <v>428</v>
      </c>
    </row>
    <row r="433" spans="6:6" x14ac:dyDescent="0.25">
      <c r="F433">
        <v>429</v>
      </c>
    </row>
    <row r="434" spans="6:6" x14ac:dyDescent="0.25">
      <c r="F434">
        <v>430</v>
      </c>
    </row>
    <row r="435" spans="6:6" x14ac:dyDescent="0.25">
      <c r="F435">
        <v>431</v>
      </c>
    </row>
    <row r="436" spans="6:6" x14ac:dyDescent="0.25">
      <c r="F436">
        <v>432</v>
      </c>
    </row>
    <row r="437" spans="6:6" x14ac:dyDescent="0.25">
      <c r="F437">
        <v>433</v>
      </c>
    </row>
    <row r="438" spans="6:6" x14ac:dyDescent="0.25">
      <c r="F438">
        <v>434</v>
      </c>
    </row>
    <row r="439" spans="6:6" x14ac:dyDescent="0.25">
      <c r="F439">
        <v>435</v>
      </c>
    </row>
    <row r="440" spans="6:6" x14ac:dyDescent="0.25">
      <c r="F440">
        <v>436</v>
      </c>
    </row>
    <row r="441" spans="6:6" x14ac:dyDescent="0.25">
      <c r="F441">
        <v>437</v>
      </c>
    </row>
    <row r="442" spans="6:6" x14ac:dyDescent="0.25">
      <c r="F442">
        <v>438</v>
      </c>
    </row>
    <row r="443" spans="6:6" x14ac:dyDescent="0.25">
      <c r="F443">
        <v>439</v>
      </c>
    </row>
    <row r="444" spans="6:6" x14ac:dyDescent="0.25">
      <c r="F444">
        <v>440</v>
      </c>
    </row>
    <row r="445" spans="6:6" x14ac:dyDescent="0.25">
      <c r="F445">
        <v>441</v>
      </c>
    </row>
    <row r="446" spans="6:6" x14ac:dyDescent="0.25">
      <c r="F446">
        <v>442</v>
      </c>
    </row>
    <row r="447" spans="6:6" x14ac:dyDescent="0.25">
      <c r="F447">
        <v>443</v>
      </c>
    </row>
    <row r="448" spans="6:6" x14ac:dyDescent="0.25">
      <c r="F448">
        <v>444</v>
      </c>
    </row>
    <row r="449" spans="6:6" x14ac:dyDescent="0.25">
      <c r="F449">
        <v>445</v>
      </c>
    </row>
    <row r="450" spans="6:6" x14ac:dyDescent="0.25">
      <c r="F450">
        <v>446</v>
      </c>
    </row>
    <row r="451" spans="6:6" x14ac:dyDescent="0.25">
      <c r="F451">
        <v>447</v>
      </c>
    </row>
    <row r="452" spans="6:6" x14ac:dyDescent="0.25">
      <c r="F452">
        <v>448</v>
      </c>
    </row>
    <row r="453" spans="6:6" x14ac:dyDescent="0.25">
      <c r="F453">
        <v>449</v>
      </c>
    </row>
    <row r="454" spans="6:6" x14ac:dyDescent="0.25">
      <c r="F454">
        <v>450</v>
      </c>
    </row>
    <row r="455" spans="6:6" x14ac:dyDescent="0.25">
      <c r="F455">
        <v>451</v>
      </c>
    </row>
    <row r="456" spans="6:6" x14ac:dyDescent="0.25">
      <c r="F456">
        <v>452</v>
      </c>
    </row>
    <row r="457" spans="6:6" x14ac:dyDescent="0.25">
      <c r="F457">
        <v>453</v>
      </c>
    </row>
    <row r="458" spans="6:6" x14ac:dyDescent="0.25">
      <c r="F458">
        <v>454</v>
      </c>
    </row>
    <row r="459" spans="6:6" x14ac:dyDescent="0.25">
      <c r="F459">
        <v>455</v>
      </c>
    </row>
    <row r="460" spans="6:6" x14ac:dyDescent="0.25">
      <c r="F460">
        <v>456</v>
      </c>
    </row>
    <row r="461" spans="6:6" x14ac:dyDescent="0.25">
      <c r="F461">
        <v>457</v>
      </c>
    </row>
    <row r="462" spans="6:6" x14ac:dyDescent="0.25">
      <c r="F462">
        <v>458</v>
      </c>
    </row>
    <row r="463" spans="6:6" x14ac:dyDescent="0.25">
      <c r="F463">
        <v>459</v>
      </c>
    </row>
    <row r="464" spans="6:6" x14ac:dyDescent="0.25">
      <c r="F464">
        <v>460</v>
      </c>
    </row>
    <row r="465" spans="6:6" x14ac:dyDescent="0.25">
      <c r="F465">
        <v>461</v>
      </c>
    </row>
    <row r="466" spans="6:6" x14ac:dyDescent="0.25">
      <c r="F466">
        <v>462</v>
      </c>
    </row>
    <row r="467" spans="6:6" x14ac:dyDescent="0.25">
      <c r="F467">
        <v>463</v>
      </c>
    </row>
    <row r="468" spans="6:6" x14ac:dyDescent="0.25">
      <c r="F468">
        <v>464</v>
      </c>
    </row>
    <row r="469" spans="6:6" x14ac:dyDescent="0.25">
      <c r="F469">
        <v>465</v>
      </c>
    </row>
    <row r="470" spans="6:6" x14ac:dyDescent="0.25">
      <c r="F470">
        <v>466</v>
      </c>
    </row>
    <row r="471" spans="6:6" x14ac:dyDescent="0.25">
      <c r="F471">
        <v>467</v>
      </c>
    </row>
    <row r="472" spans="6:6" x14ac:dyDescent="0.25">
      <c r="F472">
        <v>468</v>
      </c>
    </row>
    <row r="473" spans="6:6" x14ac:dyDescent="0.25">
      <c r="F473">
        <v>469</v>
      </c>
    </row>
    <row r="474" spans="6:6" x14ac:dyDescent="0.25">
      <c r="F474">
        <v>470</v>
      </c>
    </row>
    <row r="475" spans="6:6" x14ac:dyDescent="0.25">
      <c r="F475">
        <v>471</v>
      </c>
    </row>
    <row r="476" spans="6:6" x14ac:dyDescent="0.25">
      <c r="F476">
        <v>472</v>
      </c>
    </row>
    <row r="477" spans="6:6" x14ac:dyDescent="0.25">
      <c r="F477">
        <v>473</v>
      </c>
    </row>
    <row r="478" spans="6:6" x14ac:dyDescent="0.25">
      <c r="F478">
        <v>474</v>
      </c>
    </row>
    <row r="479" spans="6:6" x14ac:dyDescent="0.25">
      <c r="F479">
        <v>475</v>
      </c>
    </row>
    <row r="480" spans="6:6" x14ac:dyDescent="0.25">
      <c r="F480">
        <v>476</v>
      </c>
    </row>
    <row r="481" spans="6:6" x14ac:dyDescent="0.25">
      <c r="F481">
        <v>477</v>
      </c>
    </row>
    <row r="482" spans="6:6" x14ac:dyDescent="0.25">
      <c r="F482">
        <v>478</v>
      </c>
    </row>
    <row r="483" spans="6:6" x14ac:dyDescent="0.25">
      <c r="F483">
        <v>479</v>
      </c>
    </row>
    <row r="484" spans="6:6" x14ac:dyDescent="0.25">
      <c r="F484">
        <v>480</v>
      </c>
    </row>
    <row r="485" spans="6:6" x14ac:dyDescent="0.25">
      <c r="F485">
        <v>481</v>
      </c>
    </row>
    <row r="486" spans="6:6" x14ac:dyDescent="0.25">
      <c r="F486">
        <v>482</v>
      </c>
    </row>
    <row r="487" spans="6:6" x14ac:dyDescent="0.25">
      <c r="F487">
        <v>483</v>
      </c>
    </row>
    <row r="488" spans="6:6" x14ac:dyDescent="0.25">
      <c r="F488">
        <v>484</v>
      </c>
    </row>
    <row r="489" spans="6:6" x14ac:dyDescent="0.25">
      <c r="F489">
        <v>485</v>
      </c>
    </row>
    <row r="490" spans="6:6" x14ac:dyDescent="0.25">
      <c r="F490">
        <v>486</v>
      </c>
    </row>
    <row r="491" spans="6:6" x14ac:dyDescent="0.25">
      <c r="F491">
        <v>487</v>
      </c>
    </row>
    <row r="492" spans="6:6" x14ac:dyDescent="0.25">
      <c r="F492">
        <v>488</v>
      </c>
    </row>
    <row r="493" spans="6:6" x14ac:dyDescent="0.25">
      <c r="F493">
        <v>489</v>
      </c>
    </row>
    <row r="494" spans="6:6" x14ac:dyDescent="0.25">
      <c r="F494">
        <v>490</v>
      </c>
    </row>
    <row r="495" spans="6:6" x14ac:dyDescent="0.25">
      <c r="F495">
        <v>491</v>
      </c>
    </row>
    <row r="496" spans="6:6" x14ac:dyDescent="0.25">
      <c r="F496">
        <v>492</v>
      </c>
    </row>
    <row r="497" spans="6:6" x14ac:dyDescent="0.25">
      <c r="F497">
        <v>493</v>
      </c>
    </row>
    <row r="498" spans="6:6" x14ac:dyDescent="0.25">
      <c r="F498">
        <v>494</v>
      </c>
    </row>
    <row r="499" spans="6:6" x14ac:dyDescent="0.25">
      <c r="F499">
        <v>495</v>
      </c>
    </row>
    <row r="500" spans="6:6" x14ac:dyDescent="0.25">
      <c r="F500">
        <v>496</v>
      </c>
    </row>
    <row r="501" spans="6:6" x14ac:dyDescent="0.25">
      <c r="F501">
        <v>497</v>
      </c>
    </row>
    <row r="502" spans="6:6" x14ac:dyDescent="0.25">
      <c r="F502">
        <v>498</v>
      </c>
    </row>
    <row r="503" spans="6:6" x14ac:dyDescent="0.25">
      <c r="F503">
        <v>499</v>
      </c>
    </row>
    <row r="504" spans="6:6" x14ac:dyDescent="0.25">
      <c r="F504">
        <v>500</v>
      </c>
    </row>
    <row r="505" spans="6:6" x14ac:dyDescent="0.25">
      <c r="F505">
        <v>501</v>
      </c>
    </row>
    <row r="506" spans="6:6" x14ac:dyDescent="0.25">
      <c r="F506">
        <v>502</v>
      </c>
    </row>
    <row r="507" spans="6:6" x14ac:dyDescent="0.25">
      <c r="F507">
        <v>503</v>
      </c>
    </row>
    <row r="508" spans="6:6" x14ac:dyDescent="0.25">
      <c r="F508">
        <v>504</v>
      </c>
    </row>
    <row r="509" spans="6:6" x14ac:dyDescent="0.25">
      <c r="F509">
        <v>505</v>
      </c>
    </row>
    <row r="510" spans="6:6" x14ac:dyDescent="0.25">
      <c r="F510">
        <v>506</v>
      </c>
    </row>
    <row r="511" spans="6:6" x14ac:dyDescent="0.25">
      <c r="F511">
        <v>507</v>
      </c>
    </row>
    <row r="512" spans="6:6" x14ac:dyDescent="0.25">
      <c r="F512">
        <v>508</v>
      </c>
    </row>
    <row r="513" spans="6:6" x14ac:dyDescent="0.25">
      <c r="F513">
        <v>509</v>
      </c>
    </row>
    <row r="514" spans="6:6" x14ac:dyDescent="0.25">
      <c r="F514">
        <v>510</v>
      </c>
    </row>
    <row r="515" spans="6:6" x14ac:dyDescent="0.25">
      <c r="F515">
        <v>511</v>
      </c>
    </row>
    <row r="516" spans="6:6" x14ac:dyDescent="0.25">
      <c r="F516">
        <v>512</v>
      </c>
    </row>
    <row r="517" spans="6:6" x14ac:dyDescent="0.25">
      <c r="F517">
        <v>513</v>
      </c>
    </row>
    <row r="518" spans="6:6" x14ac:dyDescent="0.25">
      <c r="F518">
        <v>514</v>
      </c>
    </row>
    <row r="519" spans="6:6" x14ac:dyDescent="0.25">
      <c r="F519">
        <v>515</v>
      </c>
    </row>
    <row r="520" spans="6:6" x14ac:dyDescent="0.25">
      <c r="F520">
        <v>516</v>
      </c>
    </row>
    <row r="521" spans="6:6" x14ac:dyDescent="0.25">
      <c r="F521">
        <v>517</v>
      </c>
    </row>
    <row r="522" spans="6:6" x14ac:dyDescent="0.25">
      <c r="F522">
        <v>518</v>
      </c>
    </row>
    <row r="523" spans="6:6" x14ac:dyDescent="0.25">
      <c r="F523">
        <v>519</v>
      </c>
    </row>
    <row r="524" spans="6:6" x14ac:dyDescent="0.25">
      <c r="F524">
        <v>520</v>
      </c>
    </row>
    <row r="525" spans="6:6" x14ac:dyDescent="0.25">
      <c r="F525">
        <v>521</v>
      </c>
    </row>
    <row r="526" spans="6:6" x14ac:dyDescent="0.25">
      <c r="F526">
        <v>522</v>
      </c>
    </row>
    <row r="527" spans="6:6" x14ac:dyDescent="0.25">
      <c r="F527">
        <v>523</v>
      </c>
    </row>
    <row r="528" spans="6:6" x14ac:dyDescent="0.25">
      <c r="F528">
        <v>524</v>
      </c>
    </row>
    <row r="529" spans="6:6" x14ac:dyDescent="0.25">
      <c r="F529">
        <v>525</v>
      </c>
    </row>
    <row r="530" spans="6:6" x14ac:dyDescent="0.25">
      <c r="F530">
        <v>526</v>
      </c>
    </row>
    <row r="531" spans="6:6" x14ac:dyDescent="0.25">
      <c r="F531">
        <v>527</v>
      </c>
    </row>
    <row r="532" spans="6:6" x14ac:dyDescent="0.25">
      <c r="F532">
        <v>528</v>
      </c>
    </row>
    <row r="533" spans="6:6" x14ac:dyDescent="0.25">
      <c r="F533">
        <v>529</v>
      </c>
    </row>
    <row r="534" spans="6:6" x14ac:dyDescent="0.25">
      <c r="F534">
        <v>530</v>
      </c>
    </row>
    <row r="535" spans="6:6" x14ac:dyDescent="0.25">
      <c r="F535">
        <v>531</v>
      </c>
    </row>
    <row r="536" spans="6:6" x14ac:dyDescent="0.25">
      <c r="F536">
        <v>532</v>
      </c>
    </row>
    <row r="537" spans="6:6" x14ac:dyDescent="0.25">
      <c r="F537">
        <v>533</v>
      </c>
    </row>
    <row r="538" spans="6:6" x14ac:dyDescent="0.25">
      <c r="F538">
        <v>534</v>
      </c>
    </row>
    <row r="539" spans="6:6" x14ac:dyDescent="0.25">
      <c r="F539">
        <v>535</v>
      </c>
    </row>
    <row r="540" spans="6:6" x14ac:dyDescent="0.25">
      <c r="F540">
        <v>536</v>
      </c>
    </row>
    <row r="541" spans="6:6" x14ac:dyDescent="0.25">
      <c r="F541">
        <v>537</v>
      </c>
    </row>
    <row r="542" spans="6:6" x14ac:dyDescent="0.25">
      <c r="F542">
        <v>538</v>
      </c>
    </row>
    <row r="543" spans="6:6" x14ac:dyDescent="0.25">
      <c r="F543">
        <v>539</v>
      </c>
    </row>
    <row r="544" spans="6:6" x14ac:dyDescent="0.25">
      <c r="F544">
        <v>540</v>
      </c>
    </row>
    <row r="545" spans="6:6" x14ac:dyDescent="0.25">
      <c r="F545">
        <v>541</v>
      </c>
    </row>
    <row r="546" spans="6:6" x14ac:dyDescent="0.25">
      <c r="F546">
        <v>542</v>
      </c>
    </row>
    <row r="547" spans="6:6" x14ac:dyDescent="0.25">
      <c r="F547">
        <v>543</v>
      </c>
    </row>
    <row r="548" spans="6:6" x14ac:dyDescent="0.25">
      <c r="F548">
        <v>544</v>
      </c>
    </row>
    <row r="549" spans="6:6" x14ac:dyDescent="0.25">
      <c r="F549">
        <v>545</v>
      </c>
    </row>
    <row r="550" spans="6:6" x14ac:dyDescent="0.25">
      <c r="F550">
        <v>546</v>
      </c>
    </row>
    <row r="551" spans="6:6" x14ac:dyDescent="0.25">
      <c r="F551">
        <v>547</v>
      </c>
    </row>
    <row r="552" spans="6:6" x14ac:dyDescent="0.25">
      <c r="F552">
        <v>548</v>
      </c>
    </row>
    <row r="553" spans="6:6" x14ac:dyDescent="0.25">
      <c r="F553">
        <v>549</v>
      </c>
    </row>
    <row r="554" spans="6:6" x14ac:dyDescent="0.25">
      <c r="F554">
        <v>550</v>
      </c>
    </row>
    <row r="555" spans="6:6" x14ac:dyDescent="0.25">
      <c r="F555">
        <v>551</v>
      </c>
    </row>
    <row r="556" spans="6:6" x14ac:dyDescent="0.25">
      <c r="F556">
        <v>552</v>
      </c>
    </row>
    <row r="557" spans="6:6" x14ac:dyDescent="0.25">
      <c r="F557">
        <v>553</v>
      </c>
    </row>
    <row r="558" spans="6:6" x14ac:dyDescent="0.25">
      <c r="F558">
        <v>554</v>
      </c>
    </row>
    <row r="559" spans="6:6" x14ac:dyDescent="0.25">
      <c r="F559">
        <v>555</v>
      </c>
    </row>
    <row r="560" spans="6:6" x14ac:dyDescent="0.25">
      <c r="F560">
        <v>556</v>
      </c>
    </row>
    <row r="561" spans="6:6" x14ac:dyDescent="0.25">
      <c r="F561">
        <v>557</v>
      </c>
    </row>
    <row r="562" spans="6:6" x14ac:dyDescent="0.25">
      <c r="F562">
        <v>558</v>
      </c>
    </row>
    <row r="563" spans="6:6" x14ac:dyDescent="0.25">
      <c r="F563">
        <v>559</v>
      </c>
    </row>
    <row r="564" spans="6:6" x14ac:dyDescent="0.25">
      <c r="F564">
        <v>560</v>
      </c>
    </row>
    <row r="565" spans="6:6" x14ac:dyDescent="0.25">
      <c r="F565">
        <v>561</v>
      </c>
    </row>
    <row r="566" spans="6:6" x14ac:dyDescent="0.25">
      <c r="F566">
        <v>562</v>
      </c>
    </row>
    <row r="567" spans="6:6" x14ac:dyDescent="0.25">
      <c r="F567">
        <v>563</v>
      </c>
    </row>
    <row r="568" spans="6:6" x14ac:dyDescent="0.25">
      <c r="F568">
        <v>564</v>
      </c>
    </row>
    <row r="569" spans="6:6" x14ac:dyDescent="0.25">
      <c r="F569">
        <v>565</v>
      </c>
    </row>
    <row r="570" spans="6:6" x14ac:dyDescent="0.25">
      <c r="F570">
        <v>566</v>
      </c>
    </row>
    <row r="571" spans="6:6" x14ac:dyDescent="0.25">
      <c r="F571">
        <v>567</v>
      </c>
    </row>
    <row r="572" spans="6:6" x14ac:dyDescent="0.25">
      <c r="F572">
        <v>568</v>
      </c>
    </row>
    <row r="573" spans="6:6" x14ac:dyDescent="0.25">
      <c r="F573">
        <v>569</v>
      </c>
    </row>
    <row r="574" spans="6:6" x14ac:dyDescent="0.25">
      <c r="F574">
        <v>570</v>
      </c>
    </row>
    <row r="575" spans="6:6" x14ac:dyDescent="0.25">
      <c r="F575">
        <v>571</v>
      </c>
    </row>
    <row r="576" spans="6:6" x14ac:dyDescent="0.25">
      <c r="F576">
        <v>572</v>
      </c>
    </row>
    <row r="577" spans="6:6" x14ac:dyDescent="0.25">
      <c r="F577">
        <v>573</v>
      </c>
    </row>
    <row r="578" spans="6:6" x14ac:dyDescent="0.25">
      <c r="F578">
        <v>574</v>
      </c>
    </row>
    <row r="579" spans="6:6" x14ac:dyDescent="0.25">
      <c r="F579">
        <v>575</v>
      </c>
    </row>
    <row r="580" spans="6:6" x14ac:dyDescent="0.25">
      <c r="F580">
        <v>576</v>
      </c>
    </row>
    <row r="581" spans="6:6" x14ac:dyDescent="0.25">
      <c r="F581">
        <v>577</v>
      </c>
    </row>
    <row r="582" spans="6:6" x14ac:dyDescent="0.25">
      <c r="F582">
        <v>578</v>
      </c>
    </row>
    <row r="583" spans="6:6" x14ac:dyDescent="0.25">
      <c r="F583">
        <v>579</v>
      </c>
    </row>
    <row r="584" spans="6:6" x14ac:dyDescent="0.25">
      <c r="F584">
        <v>580</v>
      </c>
    </row>
    <row r="585" spans="6:6" x14ac:dyDescent="0.25">
      <c r="F585">
        <v>581</v>
      </c>
    </row>
    <row r="586" spans="6:6" x14ac:dyDescent="0.25">
      <c r="F586">
        <v>582</v>
      </c>
    </row>
    <row r="587" spans="6:6" x14ac:dyDescent="0.25">
      <c r="F587">
        <v>583</v>
      </c>
    </row>
    <row r="588" spans="6:6" x14ac:dyDescent="0.25">
      <c r="F588">
        <v>584</v>
      </c>
    </row>
    <row r="589" spans="6:6" x14ac:dyDescent="0.25">
      <c r="F589">
        <v>585</v>
      </c>
    </row>
    <row r="590" spans="6:6" x14ac:dyDescent="0.25">
      <c r="F590">
        <v>586</v>
      </c>
    </row>
    <row r="591" spans="6:6" x14ac:dyDescent="0.25">
      <c r="F591">
        <v>587</v>
      </c>
    </row>
    <row r="592" spans="6:6" x14ac:dyDescent="0.25">
      <c r="F592">
        <v>588</v>
      </c>
    </row>
    <row r="593" spans="6:6" x14ac:dyDescent="0.25">
      <c r="F593">
        <v>589</v>
      </c>
    </row>
    <row r="594" spans="6:6" x14ac:dyDescent="0.25">
      <c r="F594">
        <v>590</v>
      </c>
    </row>
    <row r="595" spans="6:6" x14ac:dyDescent="0.25">
      <c r="F595">
        <v>591</v>
      </c>
    </row>
    <row r="596" spans="6:6" x14ac:dyDescent="0.25">
      <c r="F596">
        <v>592</v>
      </c>
    </row>
    <row r="597" spans="6:6" x14ac:dyDescent="0.25">
      <c r="F597">
        <v>593</v>
      </c>
    </row>
    <row r="598" spans="6:6" x14ac:dyDescent="0.25">
      <c r="F598">
        <v>594</v>
      </c>
    </row>
    <row r="599" spans="6:6" x14ac:dyDescent="0.25">
      <c r="F599">
        <v>595</v>
      </c>
    </row>
    <row r="600" spans="6:6" x14ac:dyDescent="0.25">
      <c r="F600">
        <v>596</v>
      </c>
    </row>
    <row r="601" spans="6:6" x14ac:dyDescent="0.25">
      <c r="F601">
        <v>597</v>
      </c>
    </row>
    <row r="602" spans="6:6" x14ac:dyDescent="0.25">
      <c r="F602">
        <v>598</v>
      </c>
    </row>
    <row r="603" spans="6:6" x14ac:dyDescent="0.25">
      <c r="F603">
        <v>599</v>
      </c>
    </row>
    <row r="604" spans="6:6" x14ac:dyDescent="0.25">
      <c r="F604">
        <v>600</v>
      </c>
    </row>
    <row r="605" spans="6:6" x14ac:dyDescent="0.25">
      <c r="F605">
        <v>601</v>
      </c>
    </row>
    <row r="606" spans="6:6" x14ac:dyDescent="0.25">
      <c r="F606">
        <v>602</v>
      </c>
    </row>
    <row r="607" spans="6:6" x14ac:dyDescent="0.25">
      <c r="F607">
        <v>603</v>
      </c>
    </row>
    <row r="608" spans="6:6" x14ac:dyDescent="0.25">
      <c r="F608">
        <v>604</v>
      </c>
    </row>
    <row r="609" spans="6:6" x14ac:dyDescent="0.25">
      <c r="F609">
        <v>605</v>
      </c>
    </row>
    <row r="610" spans="6:6" x14ac:dyDescent="0.25">
      <c r="F610">
        <v>606</v>
      </c>
    </row>
    <row r="611" spans="6:6" x14ac:dyDescent="0.25">
      <c r="F611">
        <v>607</v>
      </c>
    </row>
    <row r="612" spans="6:6" x14ac:dyDescent="0.25">
      <c r="F612">
        <v>608</v>
      </c>
    </row>
    <row r="613" spans="6:6" x14ac:dyDescent="0.25">
      <c r="F613">
        <v>609</v>
      </c>
    </row>
    <row r="614" spans="6:6" x14ac:dyDescent="0.25">
      <c r="F614">
        <v>610</v>
      </c>
    </row>
    <row r="615" spans="6:6" x14ac:dyDescent="0.25">
      <c r="F615">
        <v>611</v>
      </c>
    </row>
    <row r="616" spans="6:6" x14ac:dyDescent="0.25">
      <c r="F616">
        <v>612</v>
      </c>
    </row>
    <row r="617" spans="6:6" x14ac:dyDescent="0.25">
      <c r="F617">
        <v>613</v>
      </c>
    </row>
    <row r="618" spans="6:6" x14ac:dyDescent="0.25">
      <c r="F618">
        <v>614</v>
      </c>
    </row>
    <row r="619" spans="6:6" x14ac:dyDescent="0.25">
      <c r="F619">
        <v>615</v>
      </c>
    </row>
    <row r="620" spans="6:6" x14ac:dyDescent="0.25">
      <c r="F620">
        <v>616</v>
      </c>
    </row>
    <row r="621" spans="6:6" x14ac:dyDescent="0.25">
      <c r="F621">
        <v>617</v>
      </c>
    </row>
    <row r="622" spans="6:6" x14ac:dyDescent="0.25">
      <c r="F622">
        <v>618</v>
      </c>
    </row>
    <row r="623" spans="6:6" x14ac:dyDescent="0.25">
      <c r="F623">
        <v>619</v>
      </c>
    </row>
    <row r="624" spans="6:6" x14ac:dyDescent="0.25">
      <c r="F624">
        <v>620</v>
      </c>
    </row>
    <row r="625" spans="6:6" x14ac:dyDescent="0.25">
      <c r="F625">
        <v>621</v>
      </c>
    </row>
    <row r="626" spans="6:6" x14ac:dyDescent="0.25">
      <c r="F626">
        <v>622</v>
      </c>
    </row>
    <row r="627" spans="6:6" x14ac:dyDescent="0.25">
      <c r="F627">
        <v>623</v>
      </c>
    </row>
    <row r="628" spans="6:6" x14ac:dyDescent="0.25">
      <c r="F628">
        <v>624</v>
      </c>
    </row>
    <row r="629" spans="6:6" x14ac:dyDescent="0.25">
      <c r="F629">
        <v>625</v>
      </c>
    </row>
    <row r="630" spans="6:6" x14ac:dyDescent="0.25">
      <c r="F630">
        <v>626</v>
      </c>
    </row>
    <row r="631" spans="6:6" x14ac:dyDescent="0.25">
      <c r="F631">
        <v>627</v>
      </c>
    </row>
    <row r="632" spans="6:6" x14ac:dyDescent="0.25">
      <c r="F632">
        <v>628</v>
      </c>
    </row>
    <row r="633" spans="6:6" x14ac:dyDescent="0.25">
      <c r="F633">
        <v>629</v>
      </c>
    </row>
    <row r="634" spans="6:6" x14ac:dyDescent="0.25">
      <c r="F634">
        <v>630</v>
      </c>
    </row>
    <row r="635" spans="6:6" x14ac:dyDescent="0.25">
      <c r="F635">
        <v>631</v>
      </c>
    </row>
    <row r="636" spans="6:6" x14ac:dyDescent="0.25">
      <c r="F636">
        <v>632</v>
      </c>
    </row>
    <row r="637" spans="6:6" x14ac:dyDescent="0.25">
      <c r="F637">
        <v>633</v>
      </c>
    </row>
    <row r="638" spans="6:6" x14ac:dyDescent="0.25">
      <c r="F638">
        <v>634</v>
      </c>
    </row>
    <row r="639" spans="6:6" x14ac:dyDescent="0.25">
      <c r="F639">
        <v>635</v>
      </c>
    </row>
    <row r="640" spans="6:6" x14ac:dyDescent="0.25">
      <c r="F640">
        <v>636</v>
      </c>
    </row>
    <row r="641" spans="6:6" x14ac:dyDescent="0.25">
      <c r="F641">
        <v>637</v>
      </c>
    </row>
    <row r="642" spans="6:6" x14ac:dyDescent="0.25">
      <c r="F642">
        <v>638</v>
      </c>
    </row>
    <row r="643" spans="6:6" x14ac:dyDescent="0.25">
      <c r="F643">
        <v>639</v>
      </c>
    </row>
    <row r="644" spans="6:6" x14ac:dyDescent="0.25">
      <c r="F644">
        <v>640</v>
      </c>
    </row>
    <row r="645" spans="6:6" x14ac:dyDescent="0.25">
      <c r="F645">
        <v>641</v>
      </c>
    </row>
    <row r="646" spans="6:6" x14ac:dyDescent="0.25">
      <c r="F646">
        <v>642</v>
      </c>
    </row>
    <row r="647" spans="6:6" x14ac:dyDescent="0.25">
      <c r="F647">
        <v>643</v>
      </c>
    </row>
    <row r="648" spans="6:6" x14ac:dyDescent="0.25">
      <c r="F648">
        <v>644</v>
      </c>
    </row>
    <row r="649" spans="6:6" x14ac:dyDescent="0.25">
      <c r="F649">
        <v>645</v>
      </c>
    </row>
    <row r="650" spans="6:6" x14ac:dyDescent="0.25">
      <c r="F650">
        <v>646</v>
      </c>
    </row>
    <row r="651" spans="6:6" x14ac:dyDescent="0.25">
      <c r="F651">
        <v>647</v>
      </c>
    </row>
    <row r="652" spans="6:6" x14ac:dyDescent="0.25">
      <c r="F652">
        <v>648</v>
      </c>
    </row>
    <row r="653" spans="6:6" x14ac:dyDescent="0.25">
      <c r="F653">
        <v>649</v>
      </c>
    </row>
    <row r="654" spans="6:6" x14ac:dyDescent="0.25">
      <c r="F654">
        <v>650</v>
      </c>
    </row>
    <row r="655" spans="6:6" x14ac:dyDescent="0.25">
      <c r="F655">
        <v>651</v>
      </c>
    </row>
    <row r="656" spans="6:6" x14ac:dyDescent="0.25">
      <c r="F656">
        <v>652</v>
      </c>
    </row>
    <row r="657" spans="6:6" x14ac:dyDescent="0.25">
      <c r="F657">
        <v>653</v>
      </c>
    </row>
    <row r="658" spans="6:6" x14ac:dyDescent="0.25">
      <c r="F658">
        <v>654</v>
      </c>
    </row>
    <row r="659" spans="6:6" x14ac:dyDescent="0.25">
      <c r="F659">
        <v>655</v>
      </c>
    </row>
    <row r="660" spans="6:6" x14ac:dyDescent="0.25">
      <c r="F660">
        <v>656</v>
      </c>
    </row>
    <row r="661" spans="6:6" x14ac:dyDescent="0.25">
      <c r="F661">
        <v>657</v>
      </c>
    </row>
    <row r="662" spans="6:6" x14ac:dyDescent="0.25">
      <c r="F662">
        <v>658</v>
      </c>
    </row>
    <row r="663" spans="6:6" x14ac:dyDescent="0.25">
      <c r="F663">
        <v>659</v>
      </c>
    </row>
    <row r="664" spans="6:6" x14ac:dyDescent="0.25">
      <c r="F664">
        <v>660</v>
      </c>
    </row>
    <row r="665" spans="6:6" x14ac:dyDescent="0.25">
      <c r="F665">
        <v>661</v>
      </c>
    </row>
    <row r="666" spans="6:6" x14ac:dyDescent="0.25">
      <c r="F666">
        <v>662</v>
      </c>
    </row>
    <row r="667" spans="6:6" x14ac:dyDescent="0.25">
      <c r="F667">
        <v>663</v>
      </c>
    </row>
    <row r="668" spans="6:6" x14ac:dyDescent="0.25">
      <c r="F668">
        <v>664</v>
      </c>
    </row>
    <row r="669" spans="6:6" x14ac:dyDescent="0.25">
      <c r="F669">
        <v>665</v>
      </c>
    </row>
    <row r="670" spans="6:6" x14ac:dyDescent="0.25">
      <c r="F670">
        <v>666</v>
      </c>
    </row>
    <row r="671" spans="6:6" x14ac:dyDescent="0.25">
      <c r="F671">
        <v>667</v>
      </c>
    </row>
    <row r="672" spans="6:6" x14ac:dyDescent="0.25">
      <c r="F672">
        <v>668</v>
      </c>
    </row>
    <row r="673" spans="6:6" x14ac:dyDescent="0.25">
      <c r="F673">
        <v>669</v>
      </c>
    </row>
    <row r="674" spans="6:6" x14ac:dyDescent="0.25">
      <c r="F674">
        <v>670</v>
      </c>
    </row>
    <row r="675" spans="6:6" x14ac:dyDescent="0.25">
      <c r="F675">
        <v>671</v>
      </c>
    </row>
    <row r="676" spans="6:6" x14ac:dyDescent="0.25">
      <c r="F676">
        <v>672</v>
      </c>
    </row>
    <row r="677" spans="6:6" x14ac:dyDescent="0.25">
      <c r="F677">
        <v>673</v>
      </c>
    </row>
    <row r="678" spans="6:6" x14ac:dyDescent="0.25">
      <c r="F678">
        <v>674</v>
      </c>
    </row>
    <row r="679" spans="6:6" x14ac:dyDescent="0.25">
      <c r="F679">
        <v>675</v>
      </c>
    </row>
    <row r="680" spans="6:6" x14ac:dyDescent="0.25">
      <c r="F680">
        <v>676</v>
      </c>
    </row>
    <row r="681" spans="6:6" x14ac:dyDescent="0.25">
      <c r="F681">
        <v>677</v>
      </c>
    </row>
    <row r="682" spans="6:6" x14ac:dyDescent="0.25">
      <c r="F682">
        <v>678</v>
      </c>
    </row>
    <row r="683" spans="6:6" x14ac:dyDescent="0.25">
      <c r="F683">
        <v>679</v>
      </c>
    </row>
    <row r="684" spans="6:6" x14ac:dyDescent="0.25">
      <c r="F684">
        <v>680</v>
      </c>
    </row>
    <row r="685" spans="6:6" x14ac:dyDescent="0.25">
      <c r="F685">
        <v>681</v>
      </c>
    </row>
    <row r="686" spans="6:6" x14ac:dyDescent="0.25">
      <c r="F686">
        <v>682</v>
      </c>
    </row>
    <row r="687" spans="6:6" x14ac:dyDescent="0.25">
      <c r="F687">
        <v>683</v>
      </c>
    </row>
    <row r="688" spans="6:6" x14ac:dyDescent="0.25">
      <c r="F688">
        <v>684</v>
      </c>
    </row>
    <row r="689" spans="6:6" x14ac:dyDescent="0.25">
      <c r="F689">
        <v>685</v>
      </c>
    </row>
    <row r="690" spans="6:6" x14ac:dyDescent="0.25">
      <c r="F690">
        <v>686</v>
      </c>
    </row>
    <row r="691" spans="6:6" x14ac:dyDescent="0.25">
      <c r="F691">
        <v>687</v>
      </c>
    </row>
    <row r="692" spans="6:6" x14ac:dyDescent="0.25">
      <c r="F692">
        <v>688</v>
      </c>
    </row>
    <row r="693" spans="6:6" x14ac:dyDescent="0.25">
      <c r="F693">
        <v>689</v>
      </c>
    </row>
    <row r="694" spans="6:6" x14ac:dyDescent="0.25">
      <c r="F694">
        <v>690</v>
      </c>
    </row>
    <row r="695" spans="6:6" x14ac:dyDescent="0.25">
      <c r="F695">
        <v>691</v>
      </c>
    </row>
    <row r="696" spans="6:6" x14ac:dyDescent="0.25">
      <c r="F696">
        <v>692</v>
      </c>
    </row>
    <row r="697" spans="6:6" x14ac:dyDescent="0.25">
      <c r="F697">
        <v>693</v>
      </c>
    </row>
    <row r="698" spans="6:6" x14ac:dyDescent="0.25">
      <c r="F698">
        <v>694</v>
      </c>
    </row>
    <row r="699" spans="6:6" x14ac:dyDescent="0.25">
      <c r="F699">
        <v>695</v>
      </c>
    </row>
    <row r="700" spans="6:6" x14ac:dyDescent="0.25">
      <c r="F700">
        <v>696</v>
      </c>
    </row>
    <row r="701" spans="6:6" x14ac:dyDescent="0.25">
      <c r="F701">
        <v>697</v>
      </c>
    </row>
    <row r="702" spans="6:6" x14ac:dyDescent="0.25">
      <c r="F702">
        <v>698</v>
      </c>
    </row>
    <row r="703" spans="6:6" x14ac:dyDescent="0.25">
      <c r="F703">
        <v>699</v>
      </c>
    </row>
    <row r="704" spans="6:6" x14ac:dyDescent="0.25">
      <c r="F704">
        <v>700</v>
      </c>
    </row>
    <row r="705" spans="6:6" x14ac:dyDescent="0.25">
      <c r="F705">
        <v>701</v>
      </c>
    </row>
    <row r="706" spans="6:6" x14ac:dyDescent="0.25">
      <c r="F706">
        <v>702</v>
      </c>
    </row>
    <row r="707" spans="6:6" x14ac:dyDescent="0.25">
      <c r="F707">
        <v>703</v>
      </c>
    </row>
    <row r="708" spans="6:6" x14ac:dyDescent="0.25">
      <c r="F708">
        <v>704</v>
      </c>
    </row>
    <row r="709" spans="6:6" x14ac:dyDescent="0.25">
      <c r="F709">
        <v>705</v>
      </c>
    </row>
    <row r="710" spans="6:6" x14ac:dyDescent="0.25">
      <c r="F710">
        <v>706</v>
      </c>
    </row>
    <row r="711" spans="6:6" x14ac:dyDescent="0.25">
      <c r="F711">
        <v>707</v>
      </c>
    </row>
    <row r="712" spans="6:6" x14ac:dyDescent="0.25">
      <c r="F712">
        <v>708</v>
      </c>
    </row>
    <row r="713" spans="6:6" x14ac:dyDescent="0.25">
      <c r="F713">
        <v>709</v>
      </c>
    </row>
    <row r="714" spans="6:6" x14ac:dyDescent="0.25">
      <c r="F714">
        <v>710</v>
      </c>
    </row>
    <row r="715" spans="6:6" x14ac:dyDescent="0.25">
      <c r="F715">
        <v>711</v>
      </c>
    </row>
    <row r="716" spans="6:6" x14ac:dyDescent="0.25">
      <c r="F716">
        <v>712</v>
      </c>
    </row>
    <row r="717" spans="6:6" x14ac:dyDescent="0.25">
      <c r="F717">
        <v>713</v>
      </c>
    </row>
    <row r="718" spans="6:6" x14ac:dyDescent="0.25">
      <c r="F718">
        <v>714</v>
      </c>
    </row>
    <row r="719" spans="6:6" x14ac:dyDescent="0.25">
      <c r="F719">
        <v>715</v>
      </c>
    </row>
    <row r="720" spans="6:6" x14ac:dyDescent="0.25">
      <c r="F720">
        <v>716</v>
      </c>
    </row>
    <row r="721" spans="6:6" x14ac:dyDescent="0.25">
      <c r="F721">
        <v>717</v>
      </c>
    </row>
    <row r="722" spans="6:6" x14ac:dyDescent="0.25">
      <c r="F722">
        <v>718</v>
      </c>
    </row>
    <row r="723" spans="6:6" x14ac:dyDescent="0.25">
      <c r="F723">
        <v>719</v>
      </c>
    </row>
    <row r="724" spans="6:6" x14ac:dyDescent="0.25">
      <c r="F724">
        <v>720</v>
      </c>
    </row>
    <row r="725" spans="6:6" x14ac:dyDescent="0.25">
      <c r="F725">
        <v>721</v>
      </c>
    </row>
    <row r="726" spans="6:6" x14ac:dyDescent="0.25">
      <c r="F726">
        <v>722</v>
      </c>
    </row>
    <row r="727" spans="6:6" x14ac:dyDescent="0.25">
      <c r="F727">
        <v>723</v>
      </c>
    </row>
    <row r="728" spans="6:6" x14ac:dyDescent="0.25">
      <c r="F728">
        <v>724</v>
      </c>
    </row>
    <row r="729" spans="6:6" x14ac:dyDescent="0.25">
      <c r="F729">
        <v>725</v>
      </c>
    </row>
    <row r="730" spans="6:6" x14ac:dyDescent="0.25">
      <c r="F730">
        <v>726</v>
      </c>
    </row>
    <row r="731" spans="6:6" x14ac:dyDescent="0.25">
      <c r="F731">
        <v>727</v>
      </c>
    </row>
    <row r="732" spans="6:6" x14ac:dyDescent="0.25">
      <c r="F732">
        <v>728</v>
      </c>
    </row>
    <row r="733" spans="6:6" x14ac:dyDescent="0.25">
      <c r="F733">
        <v>729</v>
      </c>
    </row>
    <row r="734" spans="6:6" x14ac:dyDescent="0.25">
      <c r="F734">
        <v>730</v>
      </c>
    </row>
    <row r="735" spans="6:6" x14ac:dyDescent="0.25">
      <c r="F735">
        <v>731</v>
      </c>
    </row>
    <row r="736" spans="6:6" x14ac:dyDescent="0.25">
      <c r="F736">
        <v>732</v>
      </c>
    </row>
    <row r="737" spans="6:6" x14ac:dyDescent="0.25">
      <c r="F737">
        <v>733</v>
      </c>
    </row>
    <row r="738" spans="6:6" x14ac:dyDescent="0.25">
      <c r="F738">
        <v>734</v>
      </c>
    </row>
    <row r="739" spans="6:6" x14ac:dyDescent="0.25">
      <c r="F739">
        <v>735</v>
      </c>
    </row>
    <row r="740" spans="6:6" x14ac:dyDescent="0.25">
      <c r="F740">
        <v>736</v>
      </c>
    </row>
    <row r="741" spans="6:6" x14ac:dyDescent="0.25">
      <c r="F741">
        <v>737</v>
      </c>
    </row>
    <row r="742" spans="6:6" x14ac:dyDescent="0.25">
      <c r="F742">
        <v>738</v>
      </c>
    </row>
    <row r="743" spans="6:6" x14ac:dyDescent="0.25">
      <c r="F743">
        <v>739</v>
      </c>
    </row>
    <row r="744" spans="6:6" x14ac:dyDescent="0.25">
      <c r="F744">
        <v>740</v>
      </c>
    </row>
    <row r="745" spans="6:6" x14ac:dyDescent="0.25">
      <c r="F745">
        <v>741</v>
      </c>
    </row>
    <row r="746" spans="6:6" x14ac:dyDescent="0.25">
      <c r="F746">
        <v>742</v>
      </c>
    </row>
    <row r="747" spans="6:6" x14ac:dyDescent="0.25">
      <c r="F747">
        <v>743</v>
      </c>
    </row>
    <row r="748" spans="6:6" x14ac:dyDescent="0.25">
      <c r="F748">
        <v>744</v>
      </c>
    </row>
    <row r="749" spans="6:6" x14ac:dyDescent="0.25">
      <c r="F749">
        <v>745</v>
      </c>
    </row>
    <row r="750" spans="6:6" x14ac:dyDescent="0.25">
      <c r="F750">
        <v>746</v>
      </c>
    </row>
    <row r="751" spans="6:6" x14ac:dyDescent="0.25">
      <c r="F751">
        <v>747</v>
      </c>
    </row>
    <row r="752" spans="6:6" x14ac:dyDescent="0.25">
      <c r="F752">
        <v>748</v>
      </c>
    </row>
    <row r="753" spans="6:6" x14ac:dyDescent="0.25">
      <c r="F753">
        <v>749</v>
      </c>
    </row>
    <row r="754" spans="6:6" x14ac:dyDescent="0.25">
      <c r="F754">
        <v>750</v>
      </c>
    </row>
    <row r="755" spans="6:6" x14ac:dyDescent="0.25">
      <c r="F755">
        <v>751</v>
      </c>
    </row>
    <row r="756" spans="6:6" x14ac:dyDescent="0.25">
      <c r="F756">
        <v>752</v>
      </c>
    </row>
    <row r="757" spans="6:6" x14ac:dyDescent="0.25">
      <c r="F757">
        <v>753</v>
      </c>
    </row>
    <row r="758" spans="6:6" x14ac:dyDescent="0.25">
      <c r="F758">
        <v>754</v>
      </c>
    </row>
    <row r="759" spans="6:6" x14ac:dyDescent="0.25">
      <c r="F759">
        <v>755</v>
      </c>
    </row>
    <row r="760" spans="6:6" x14ac:dyDescent="0.25">
      <c r="F760">
        <v>756</v>
      </c>
    </row>
    <row r="761" spans="6:6" x14ac:dyDescent="0.25">
      <c r="F761">
        <v>757</v>
      </c>
    </row>
    <row r="762" spans="6:6" x14ac:dyDescent="0.25">
      <c r="F762">
        <v>758</v>
      </c>
    </row>
    <row r="763" spans="6:6" x14ac:dyDescent="0.25">
      <c r="F763">
        <v>759</v>
      </c>
    </row>
    <row r="764" spans="6:6" x14ac:dyDescent="0.25">
      <c r="F764">
        <v>760</v>
      </c>
    </row>
    <row r="765" spans="6:6" x14ac:dyDescent="0.25">
      <c r="F765">
        <v>761</v>
      </c>
    </row>
    <row r="766" spans="6:6" x14ac:dyDescent="0.25">
      <c r="F766">
        <v>762</v>
      </c>
    </row>
    <row r="767" spans="6:6" x14ac:dyDescent="0.25">
      <c r="F767">
        <v>763</v>
      </c>
    </row>
    <row r="768" spans="6:6" x14ac:dyDescent="0.25">
      <c r="F768">
        <v>764</v>
      </c>
    </row>
    <row r="769" spans="6:6" x14ac:dyDescent="0.25">
      <c r="F769">
        <v>765</v>
      </c>
    </row>
    <row r="770" spans="6:6" x14ac:dyDescent="0.25">
      <c r="F770">
        <v>766</v>
      </c>
    </row>
    <row r="771" spans="6:6" x14ac:dyDescent="0.25">
      <c r="F771">
        <v>767</v>
      </c>
    </row>
    <row r="772" spans="6:6" x14ac:dyDescent="0.25">
      <c r="F772">
        <v>768</v>
      </c>
    </row>
    <row r="773" spans="6:6" x14ac:dyDescent="0.25">
      <c r="F773">
        <v>769</v>
      </c>
    </row>
    <row r="774" spans="6:6" x14ac:dyDescent="0.25">
      <c r="F774">
        <v>770</v>
      </c>
    </row>
    <row r="775" spans="6:6" x14ac:dyDescent="0.25">
      <c r="F775">
        <v>771</v>
      </c>
    </row>
    <row r="776" spans="6:6" x14ac:dyDescent="0.25">
      <c r="F776">
        <v>772</v>
      </c>
    </row>
    <row r="777" spans="6:6" x14ac:dyDescent="0.25">
      <c r="F777">
        <v>773</v>
      </c>
    </row>
    <row r="778" spans="6:6" x14ac:dyDescent="0.25">
      <c r="F778">
        <v>774</v>
      </c>
    </row>
    <row r="779" spans="6:6" x14ac:dyDescent="0.25">
      <c r="F779">
        <v>775</v>
      </c>
    </row>
    <row r="780" spans="6:6" x14ac:dyDescent="0.25">
      <c r="F780">
        <v>776</v>
      </c>
    </row>
    <row r="781" spans="6:6" x14ac:dyDescent="0.25">
      <c r="F781">
        <v>777</v>
      </c>
    </row>
    <row r="782" spans="6:6" x14ac:dyDescent="0.25">
      <c r="F782">
        <v>778</v>
      </c>
    </row>
    <row r="783" spans="6:6" x14ac:dyDescent="0.25">
      <c r="F783">
        <v>779</v>
      </c>
    </row>
    <row r="784" spans="6:6" x14ac:dyDescent="0.25">
      <c r="F784">
        <v>780</v>
      </c>
    </row>
    <row r="785" spans="6:6" x14ac:dyDescent="0.25">
      <c r="F785">
        <v>781</v>
      </c>
    </row>
    <row r="786" spans="6:6" x14ac:dyDescent="0.25">
      <c r="F786">
        <v>782</v>
      </c>
    </row>
    <row r="787" spans="6:6" x14ac:dyDescent="0.25">
      <c r="F787">
        <v>783</v>
      </c>
    </row>
    <row r="788" spans="6:6" x14ac:dyDescent="0.25">
      <c r="F788">
        <v>784</v>
      </c>
    </row>
    <row r="789" spans="6:6" x14ac:dyDescent="0.25">
      <c r="F789">
        <v>785</v>
      </c>
    </row>
    <row r="790" spans="6:6" x14ac:dyDescent="0.25">
      <c r="F790">
        <v>786</v>
      </c>
    </row>
    <row r="791" spans="6:6" x14ac:dyDescent="0.25">
      <c r="F791">
        <v>787</v>
      </c>
    </row>
    <row r="792" spans="6:6" x14ac:dyDescent="0.25">
      <c r="F792">
        <v>788</v>
      </c>
    </row>
    <row r="793" spans="6:6" x14ac:dyDescent="0.25">
      <c r="F793">
        <v>789</v>
      </c>
    </row>
    <row r="794" spans="6:6" x14ac:dyDescent="0.25">
      <c r="F794">
        <v>790</v>
      </c>
    </row>
    <row r="795" spans="6:6" x14ac:dyDescent="0.25">
      <c r="F795">
        <v>791</v>
      </c>
    </row>
    <row r="796" spans="6:6" x14ac:dyDescent="0.25">
      <c r="F796">
        <v>792</v>
      </c>
    </row>
    <row r="797" spans="6:6" x14ac:dyDescent="0.25">
      <c r="F797">
        <v>793</v>
      </c>
    </row>
    <row r="798" spans="6:6" x14ac:dyDescent="0.25">
      <c r="F798">
        <v>794</v>
      </c>
    </row>
    <row r="799" spans="6:6" x14ac:dyDescent="0.25">
      <c r="F799">
        <v>795</v>
      </c>
    </row>
    <row r="800" spans="6:6" x14ac:dyDescent="0.25">
      <c r="F800">
        <v>796</v>
      </c>
    </row>
    <row r="801" spans="6:6" x14ac:dyDescent="0.25">
      <c r="F801">
        <v>797</v>
      </c>
    </row>
    <row r="802" spans="6:6" x14ac:dyDescent="0.25">
      <c r="F802">
        <v>798</v>
      </c>
    </row>
    <row r="803" spans="6:6" x14ac:dyDescent="0.25">
      <c r="F803">
        <v>799</v>
      </c>
    </row>
    <row r="804" spans="6:6" x14ac:dyDescent="0.25">
      <c r="F804">
        <v>800</v>
      </c>
    </row>
    <row r="805" spans="6:6" x14ac:dyDescent="0.25">
      <c r="F805">
        <v>801</v>
      </c>
    </row>
    <row r="806" spans="6:6" x14ac:dyDescent="0.25">
      <c r="F806">
        <v>802</v>
      </c>
    </row>
    <row r="807" spans="6:6" x14ac:dyDescent="0.25">
      <c r="F807">
        <v>803</v>
      </c>
    </row>
    <row r="808" spans="6:6" x14ac:dyDescent="0.25">
      <c r="F808">
        <v>804</v>
      </c>
    </row>
    <row r="809" spans="6:6" x14ac:dyDescent="0.25">
      <c r="F809">
        <v>805</v>
      </c>
    </row>
    <row r="810" spans="6:6" x14ac:dyDescent="0.25">
      <c r="F810">
        <v>806</v>
      </c>
    </row>
    <row r="811" spans="6:6" x14ac:dyDescent="0.25">
      <c r="F811">
        <v>807</v>
      </c>
    </row>
    <row r="812" spans="6:6" x14ac:dyDescent="0.25">
      <c r="F812">
        <v>808</v>
      </c>
    </row>
    <row r="813" spans="6:6" x14ac:dyDescent="0.25">
      <c r="F813">
        <v>809</v>
      </c>
    </row>
    <row r="814" spans="6:6" x14ac:dyDescent="0.25">
      <c r="F814">
        <v>810</v>
      </c>
    </row>
    <row r="815" spans="6:6" x14ac:dyDescent="0.25">
      <c r="F815">
        <v>811</v>
      </c>
    </row>
    <row r="816" spans="6:6" x14ac:dyDescent="0.25">
      <c r="F816">
        <v>812</v>
      </c>
    </row>
    <row r="817" spans="6:6" x14ac:dyDescent="0.25">
      <c r="F817">
        <v>813</v>
      </c>
    </row>
    <row r="818" spans="6:6" x14ac:dyDescent="0.25">
      <c r="F818">
        <v>814</v>
      </c>
    </row>
    <row r="819" spans="6:6" x14ac:dyDescent="0.25">
      <c r="F819">
        <v>815</v>
      </c>
    </row>
    <row r="820" spans="6:6" x14ac:dyDescent="0.25">
      <c r="F820">
        <v>816</v>
      </c>
    </row>
    <row r="821" spans="6:6" x14ac:dyDescent="0.25">
      <c r="F821">
        <v>817</v>
      </c>
    </row>
    <row r="822" spans="6:6" x14ac:dyDescent="0.25">
      <c r="F822">
        <v>818</v>
      </c>
    </row>
    <row r="823" spans="6:6" x14ac:dyDescent="0.25">
      <c r="F823">
        <v>819</v>
      </c>
    </row>
    <row r="824" spans="6:6" x14ac:dyDescent="0.25">
      <c r="F824">
        <v>820</v>
      </c>
    </row>
    <row r="825" spans="6:6" x14ac:dyDescent="0.25">
      <c r="F825">
        <v>821</v>
      </c>
    </row>
    <row r="826" spans="6:6" x14ac:dyDescent="0.25">
      <c r="F826">
        <v>822</v>
      </c>
    </row>
    <row r="827" spans="6:6" x14ac:dyDescent="0.25">
      <c r="F827">
        <v>823</v>
      </c>
    </row>
    <row r="828" spans="6:6" x14ac:dyDescent="0.25">
      <c r="F828">
        <v>824</v>
      </c>
    </row>
    <row r="829" spans="6:6" x14ac:dyDescent="0.25">
      <c r="F829">
        <v>825</v>
      </c>
    </row>
    <row r="830" spans="6:6" x14ac:dyDescent="0.25">
      <c r="F830">
        <v>826</v>
      </c>
    </row>
    <row r="831" spans="6:6" x14ac:dyDescent="0.25">
      <c r="F831">
        <v>827</v>
      </c>
    </row>
    <row r="832" spans="6:6" x14ac:dyDescent="0.25">
      <c r="F832">
        <v>828</v>
      </c>
    </row>
    <row r="833" spans="6:6" x14ac:dyDescent="0.25">
      <c r="F833">
        <v>829</v>
      </c>
    </row>
    <row r="834" spans="6:6" x14ac:dyDescent="0.25">
      <c r="F834">
        <v>830</v>
      </c>
    </row>
    <row r="835" spans="6:6" x14ac:dyDescent="0.25">
      <c r="F835">
        <v>831</v>
      </c>
    </row>
    <row r="836" spans="6:6" x14ac:dyDescent="0.25">
      <c r="F836">
        <v>832</v>
      </c>
    </row>
    <row r="837" spans="6:6" x14ac:dyDescent="0.25">
      <c r="F837">
        <v>833</v>
      </c>
    </row>
    <row r="838" spans="6:6" x14ac:dyDescent="0.25">
      <c r="F838">
        <v>834</v>
      </c>
    </row>
    <row r="839" spans="6:6" x14ac:dyDescent="0.25">
      <c r="F839">
        <v>835</v>
      </c>
    </row>
    <row r="840" spans="6:6" x14ac:dyDescent="0.25">
      <c r="F840">
        <v>836</v>
      </c>
    </row>
    <row r="841" spans="6:6" x14ac:dyDescent="0.25">
      <c r="F841">
        <v>837</v>
      </c>
    </row>
    <row r="842" spans="6:6" x14ac:dyDescent="0.25">
      <c r="F842">
        <v>838</v>
      </c>
    </row>
    <row r="843" spans="6:6" x14ac:dyDescent="0.25">
      <c r="F843">
        <v>839</v>
      </c>
    </row>
    <row r="844" spans="6:6" x14ac:dyDescent="0.25">
      <c r="F844">
        <v>840</v>
      </c>
    </row>
    <row r="845" spans="6:6" x14ac:dyDescent="0.25">
      <c r="F845">
        <v>841</v>
      </c>
    </row>
    <row r="846" spans="6:6" x14ac:dyDescent="0.25">
      <c r="F846">
        <v>842</v>
      </c>
    </row>
    <row r="847" spans="6:6" x14ac:dyDescent="0.25">
      <c r="F847">
        <v>843</v>
      </c>
    </row>
    <row r="848" spans="6:6" x14ac:dyDescent="0.25">
      <c r="F848">
        <v>844</v>
      </c>
    </row>
    <row r="849" spans="6:6" x14ac:dyDescent="0.25">
      <c r="F849">
        <v>845</v>
      </c>
    </row>
    <row r="850" spans="6:6" x14ac:dyDescent="0.25">
      <c r="F850">
        <v>846</v>
      </c>
    </row>
    <row r="851" spans="6:6" x14ac:dyDescent="0.25">
      <c r="F851">
        <v>847</v>
      </c>
    </row>
    <row r="852" spans="6:6" x14ac:dyDescent="0.25">
      <c r="F852">
        <v>848</v>
      </c>
    </row>
    <row r="853" spans="6:6" x14ac:dyDescent="0.25">
      <c r="F853">
        <v>849</v>
      </c>
    </row>
    <row r="854" spans="6:6" x14ac:dyDescent="0.25">
      <c r="F854">
        <v>850</v>
      </c>
    </row>
    <row r="855" spans="6:6" x14ac:dyDescent="0.25">
      <c r="F855">
        <v>851</v>
      </c>
    </row>
    <row r="856" spans="6:6" x14ac:dyDescent="0.25">
      <c r="F856">
        <v>852</v>
      </c>
    </row>
    <row r="857" spans="6:6" x14ac:dyDescent="0.25">
      <c r="F857">
        <v>853</v>
      </c>
    </row>
    <row r="858" spans="6:6" x14ac:dyDescent="0.25">
      <c r="F858">
        <v>854</v>
      </c>
    </row>
    <row r="859" spans="6:6" x14ac:dyDescent="0.25">
      <c r="F859">
        <v>855</v>
      </c>
    </row>
    <row r="860" spans="6:6" x14ac:dyDescent="0.25">
      <c r="F860">
        <v>856</v>
      </c>
    </row>
    <row r="861" spans="6:6" x14ac:dyDescent="0.25">
      <c r="F861">
        <v>857</v>
      </c>
    </row>
    <row r="862" spans="6:6" x14ac:dyDescent="0.25">
      <c r="F862">
        <v>858</v>
      </c>
    </row>
    <row r="863" spans="6:6" x14ac:dyDescent="0.25">
      <c r="F863">
        <v>859</v>
      </c>
    </row>
    <row r="864" spans="6:6" x14ac:dyDescent="0.25">
      <c r="F864">
        <v>860</v>
      </c>
    </row>
    <row r="865" spans="6:6" x14ac:dyDescent="0.25">
      <c r="F865">
        <v>861</v>
      </c>
    </row>
    <row r="866" spans="6:6" x14ac:dyDescent="0.25">
      <c r="F866">
        <v>862</v>
      </c>
    </row>
    <row r="867" spans="6:6" x14ac:dyDescent="0.25">
      <c r="F867">
        <v>863</v>
      </c>
    </row>
    <row r="868" spans="6:6" x14ac:dyDescent="0.25">
      <c r="F868">
        <v>864</v>
      </c>
    </row>
    <row r="869" spans="6:6" x14ac:dyDescent="0.25">
      <c r="F869">
        <v>865</v>
      </c>
    </row>
    <row r="870" spans="6:6" x14ac:dyDescent="0.25">
      <c r="F870">
        <v>866</v>
      </c>
    </row>
    <row r="871" spans="6:6" x14ac:dyDescent="0.25">
      <c r="F871">
        <v>867</v>
      </c>
    </row>
    <row r="872" spans="6:6" x14ac:dyDescent="0.25">
      <c r="F872">
        <v>868</v>
      </c>
    </row>
    <row r="873" spans="6:6" x14ac:dyDescent="0.25">
      <c r="F873">
        <v>869</v>
      </c>
    </row>
    <row r="874" spans="6:6" x14ac:dyDescent="0.25">
      <c r="F874">
        <v>870</v>
      </c>
    </row>
    <row r="875" spans="6:6" x14ac:dyDescent="0.25">
      <c r="F875">
        <v>871</v>
      </c>
    </row>
    <row r="876" spans="6:6" x14ac:dyDescent="0.25">
      <c r="F876">
        <v>872</v>
      </c>
    </row>
    <row r="877" spans="6:6" x14ac:dyDescent="0.25">
      <c r="F877">
        <v>873</v>
      </c>
    </row>
    <row r="878" spans="6:6" x14ac:dyDescent="0.25">
      <c r="F878">
        <v>874</v>
      </c>
    </row>
    <row r="879" spans="6:6" x14ac:dyDescent="0.25">
      <c r="F879">
        <v>875</v>
      </c>
    </row>
    <row r="880" spans="6:6" x14ac:dyDescent="0.25">
      <c r="F880">
        <v>876</v>
      </c>
    </row>
    <row r="881" spans="6:6" x14ac:dyDescent="0.25">
      <c r="F881">
        <v>877</v>
      </c>
    </row>
    <row r="882" spans="6:6" x14ac:dyDescent="0.25">
      <c r="F882">
        <v>878</v>
      </c>
    </row>
    <row r="883" spans="6:6" x14ac:dyDescent="0.25">
      <c r="F883">
        <v>879</v>
      </c>
    </row>
    <row r="884" spans="6:6" x14ac:dyDescent="0.25">
      <c r="F884">
        <v>880</v>
      </c>
    </row>
    <row r="885" spans="6:6" x14ac:dyDescent="0.25">
      <c r="F885">
        <v>881</v>
      </c>
    </row>
    <row r="886" spans="6:6" x14ac:dyDescent="0.25">
      <c r="F886">
        <v>882</v>
      </c>
    </row>
    <row r="887" spans="6:6" x14ac:dyDescent="0.25">
      <c r="F887">
        <v>883</v>
      </c>
    </row>
    <row r="888" spans="6:6" x14ac:dyDescent="0.25">
      <c r="F888">
        <v>884</v>
      </c>
    </row>
    <row r="889" spans="6:6" x14ac:dyDescent="0.25">
      <c r="F889">
        <v>885</v>
      </c>
    </row>
    <row r="890" spans="6:6" x14ac:dyDescent="0.25">
      <c r="F890">
        <v>886</v>
      </c>
    </row>
    <row r="891" spans="6:6" x14ac:dyDescent="0.25">
      <c r="F891">
        <v>887</v>
      </c>
    </row>
    <row r="892" spans="6:6" x14ac:dyDescent="0.25">
      <c r="F892">
        <v>888</v>
      </c>
    </row>
    <row r="893" spans="6:6" x14ac:dyDescent="0.25">
      <c r="F893">
        <v>889</v>
      </c>
    </row>
    <row r="894" spans="6:6" x14ac:dyDescent="0.25">
      <c r="F894">
        <v>890</v>
      </c>
    </row>
    <row r="895" spans="6:6" x14ac:dyDescent="0.25">
      <c r="F895">
        <v>891</v>
      </c>
    </row>
    <row r="896" spans="6:6" x14ac:dyDescent="0.25">
      <c r="F896">
        <v>892</v>
      </c>
    </row>
    <row r="897" spans="6:6" x14ac:dyDescent="0.25">
      <c r="F897">
        <v>893</v>
      </c>
    </row>
    <row r="898" spans="6:6" x14ac:dyDescent="0.25">
      <c r="F898">
        <v>894</v>
      </c>
    </row>
    <row r="899" spans="6:6" x14ac:dyDescent="0.25">
      <c r="F899">
        <v>895</v>
      </c>
    </row>
    <row r="900" spans="6:6" x14ac:dyDescent="0.25">
      <c r="F900">
        <v>896</v>
      </c>
    </row>
    <row r="901" spans="6:6" x14ac:dyDescent="0.25">
      <c r="F901">
        <v>897</v>
      </c>
    </row>
    <row r="902" spans="6:6" x14ac:dyDescent="0.25">
      <c r="F902">
        <v>898</v>
      </c>
    </row>
    <row r="903" spans="6:6" x14ac:dyDescent="0.25">
      <c r="F903">
        <v>899</v>
      </c>
    </row>
    <row r="904" spans="6:6" x14ac:dyDescent="0.25">
      <c r="F904">
        <v>900</v>
      </c>
    </row>
    <row r="905" spans="6:6" x14ac:dyDescent="0.25">
      <c r="F905">
        <v>901</v>
      </c>
    </row>
    <row r="906" spans="6:6" x14ac:dyDescent="0.25">
      <c r="F906">
        <v>902</v>
      </c>
    </row>
    <row r="907" spans="6:6" x14ac:dyDescent="0.25">
      <c r="F907">
        <v>903</v>
      </c>
    </row>
    <row r="908" spans="6:6" x14ac:dyDescent="0.25">
      <c r="F908">
        <v>904</v>
      </c>
    </row>
    <row r="909" spans="6:6" x14ac:dyDescent="0.25">
      <c r="F909">
        <v>905</v>
      </c>
    </row>
    <row r="910" spans="6:6" x14ac:dyDescent="0.25">
      <c r="F910">
        <v>906</v>
      </c>
    </row>
    <row r="911" spans="6:6" x14ac:dyDescent="0.25">
      <c r="F911">
        <v>907</v>
      </c>
    </row>
    <row r="912" spans="6:6" x14ac:dyDescent="0.25">
      <c r="F912">
        <v>908</v>
      </c>
    </row>
    <row r="913" spans="6:6" x14ac:dyDescent="0.25">
      <c r="F913">
        <v>909</v>
      </c>
    </row>
    <row r="914" spans="6:6" x14ac:dyDescent="0.25">
      <c r="F914">
        <v>910</v>
      </c>
    </row>
    <row r="915" spans="6:6" x14ac:dyDescent="0.25">
      <c r="F915">
        <v>911</v>
      </c>
    </row>
    <row r="916" spans="6:6" x14ac:dyDescent="0.25">
      <c r="F916">
        <v>912</v>
      </c>
    </row>
    <row r="917" spans="6:6" x14ac:dyDescent="0.25">
      <c r="F917">
        <v>913</v>
      </c>
    </row>
    <row r="918" spans="6:6" x14ac:dyDescent="0.25">
      <c r="F918">
        <v>914</v>
      </c>
    </row>
    <row r="919" spans="6:6" x14ac:dyDescent="0.25">
      <c r="F919">
        <v>915</v>
      </c>
    </row>
    <row r="920" spans="6:6" x14ac:dyDescent="0.25">
      <c r="F920">
        <v>916</v>
      </c>
    </row>
    <row r="921" spans="6:6" x14ac:dyDescent="0.25">
      <c r="F921">
        <v>917</v>
      </c>
    </row>
    <row r="922" spans="6:6" x14ac:dyDescent="0.25">
      <c r="F922">
        <v>918</v>
      </c>
    </row>
    <row r="923" spans="6:6" x14ac:dyDescent="0.25">
      <c r="F923">
        <v>919</v>
      </c>
    </row>
    <row r="924" spans="6:6" x14ac:dyDescent="0.25">
      <c r="F924">
        <v>920</v>
      </c>
    </row>
    <row r="925" spans="6:6" x14ac:dyDescent="0.25">
      <c r="F925">
        <v>921</v>
      </c>
    </row>
    <row r="926" spans="6:6" x14ac:dyDescent="0.25">
      <c r="F926">
        <v>922</v>
      </c>
    </row>
    <row r="927" spans="6:6" x14ac:dyDescent="0.25">
      <c r="F927">
        <v>923</v>
      </c>
    </row>
    <row r="928" spans="6:6" x14ac:dyDescent="0.25">
      <c r="F928">
        <v>924</v>
      </c>
    </row>
    <row r="929" spans="6:6" x14ac:dyDescent="0.25">
      <c r="F929">
        <v>925</v>
      </c>
    </row>
    <row r="930" spans="6:6" x14ac:dyDescent="0.25">
      <c r="F930">
        <v>926</v>
      </c>
    </row>
    <row r="931" spans="6:6" x14ac:dyDescent="0.25">
      <c r="F931">
        <v>927</v>
      </c>
    </row>
    <row r="932" spans="6:6" x14ac:dyDescent="0.25">
      <c r="F932">
        <v>928</v>
      </c>
    </row>
    <row r="933" spans="6:6" x14ac:dyDescent="0.25">
      <c r="F933">
        <v>929</v>
      </c>
    </row>
    <row r="934" spans="6:6" x14ac:dyDescent="0.25">
      <c r="F934">
        <v>930</v>
      </c>
    </row>
    <row r="935" spans="6:6" x14ac:dyDescent="0.25">
      <c r="F935">
        <v>931</v>
      </c>
    </row>
    <row r="936" spans="6:6" x14ac:dyDescent="0.25">
      <c r="F936">
        <v>932</v>
      </c>
    </row>
    <row r="937" spans="6:6" x14ac:dyDescent="0.25">
      <c r="F937">
        <v>933</v>
      </c>
    </row>
    <row r="938" spans="6:6" x14ac:dyDescent="0.25">
      <c r="F938">
        <v>934</v>
      </c>
    </row>
    <row r="939" spans="6:6" x14ac:dyDescent="0.25">
      <c r="F939">
        <v>935</v>
      </c>
    </row>
    <row r="940" spans="6:6" x14ac:dyDescent="0.25">
      <c r="F940">
        <v>936</v>
      </c>
    </row>
    <row r="941" spans="6:6" x14ac:dyDescent="0.25">
      <c r="F941">
        <v>937</v>
      </c>
    </row>
    <row r="942" spans="6:6" x14ac:dyDescent="0.25">
      <c r="F942">
        <v>938</v>
      </c>
    </row>
    <row r="943" spans="6:6" x14ac:dyDescent="0.25">
      <c r="F943">
        <v>939</v>
      </c>
    </row>
    <row r="944" spans="6:6" x14ac:dyDescent="0.25">
      <c r="F944">
        <v>940</v>
      </c>
    </row>
    <row r="945" spans="6:6" x14ac:dyDescent="0.25">
      <c r="F945">
        <v>941</v>
      </c>
    </row>
    <row r="946" spans="6:6" x14ac:dyDescent="0.25">
      <c r="F946">
        <v>942</v>
      </c>
    </row>
    <row r="947" spans="6:6" x14ac:dyDescent="0.25">
      <c r="F947">
        <v>943</v>
      </c>
    </row>
    <row r="948" spans="6:6" x14ac:dyDescent="0.25">
      <c r="F948">
        <v>944</v>
      </c>
    </row>
    <row r="949" spans="6:6" x14ac:dyDescent="0.25">
      <c r="F949">
        <v>945</v>
      </c>
    </row>
    <row r="950" spans="6:6" x14ac:dyDescent="0.25">
      <c r="F950">
        <v>946</v>
      </c>
    </row>
    <row r="951" spans="6:6" x14ac:dyDescent="0.25">
      <c r="F951">
        <v>947</v>
      </c>
    </row>
    <row r="952" spans="6:6" x14ac:dyDescent="0.25">
      <c r="F952">
        <v>948</v>
      </c>
    </row>
    <row r="953" spans="6:6" x14ac:dyDescent="0.25">
      <c r="F953">
        <v>949</v>
      </c>
    </row>
    <row r="954" spans="6:6" x14ac:dyDescent="0.25">
      <c r="F954">
        <v>950</v>
      </c>
    </row>
    <row r="955" spans="6:6" x14ac:dyDescent="0.25">
      <c r="F955">
        <v>951</v>
      </c>
    </row>
    <row r="956" spans="6:6" x14ac:dyDescent="0.25">
      <c r="F956">
        <v>952</v>
      </c>
    </row>
    <row r="957" spans="6:6" x14ac:dyDescent="0.25">
      <c r="F957">
        <v>953</v>
      </c>
    </row>
    <row r="958" spans="6:6" x14ac:dyDescent="0.25">
      <c r="F958">
        <v>954</v>
      </c>
    </row>
    <row r="959" spans="6:6" x14ac:dyDescent="0.25">
      <c r="F959">
        <v>955</v>
      </c>
    </row>
    <row r="960" spans="6:6" x14ac:dyDescent="0.25">
      <c r="F960">
        <v>956</v>
      </c>
    </row>
    <row r="961" spans="6:6" x14ac:dyDescent="0.25">
      <c r="F961">
        <v>957</v>
      </c>
    </row>
    <row r="962" spans="6:6" x14ac:dyDescent="0.25">
      <c r="F962">
        <v>958</v>
      </c>
    </row>
    <row r="963" spans="6:6" x14ac:dyDescent="0.25">
      <c r="F963">
        <v>959</v>
      </c>
    </row>
    <row r="964" spans="6:6" x14ac:dyDescent="0.25">
      <c r="F964">
        <v>960</v>
      </c>
    </row>
    <row r="965" spans="6:6" x14ac:dyDescent="0.25">
      <c r="F965">
        <v>961</v>
      </c>
    </row>
    <row r="966" spans="6:6" x14ac:dyDescent="0.25">
      <c r="F966">
        <v>962</v>
      </c>
    </row>
    <row r="967" spans="6:6" x14ac:dyDescent="0.25">
      <c r="F967">
        <v>963</v>
      </c>
    </row>
    <row r="968" spans="6:6" x14ac:dyDescent="0.25">
      <c r="F968">
        <v>964</v>
      </c>
    </row>
    <row r="969" spans="6:6" x14ac:dyDescent="0.25">
      <c r="F969">
        <v>965</v>
      </c>
    </row>
    <row r="970" spans="6:6" x14ac:dyDescent="0.25">
      <c r="F970">
        <v>966</v>
      </c>
    </row>
    <row r="971" spans="6:6" x14ac:dyDescent="0.25">
      <c r="F971">
        <v>967</v>
      </c>
    </row>
    <row r="972" spans="6:6" x14ac:dyDescent="0.25">
      <c r="F972">
        <v>968</v>
      </c>
    </row>
    <row r="973" spans="6:6" x14ac:dyDescent="0.25">
      <c r="F973">
        <v>969</v>
      </c>
    </row>
    <row r="974" spans="6:6" x14ac:dyDescent="0.25">
      <c r="F974">
        <v>970</v>
      </c>
    </row>
    <row r="975" spans="6:6" x14ac:dyDescent="0.25">
      <c r="F975">
        <v>971</v>
      </c>
    </row>
    <row r="976" spans="6:6" x14ac:dyDescent="0.25">
      <c r="F976">
        <v>972</v>
      </c>
    </row>
    <row r="977" spans="6:6" x14ac:dyDescent="0.25">
      <c r="F977">
        <v>973</v>
      </c>
    </row>
    <row r="978" spans="6:6" x14ac:dyDescent="0.25">
      <c r="F978">
        <v>974</v>
      </c>
    </row>
    <row r="979" spans="6:6" x14ac:dyDescent="0.25">
      <c r="F979">
        <v>975</v>
      </c>
    </row>
    <row r="980" spans="6:6" x14ac:dyDescent="0.25">
      <c r="F980">
        <v>976</v>
      </c>
    </row>
    <row r="981" spans="6:6" x14ac:dyDescent="0.25">
      <c r="F981">
        <v>977</v>
      </c>
    </row>
    <row r="982" spans="6:6" x14ac:dyDescent="0.25">
      <c r="F982">
        <v>978</v>
      </c>
    </row>
    <row r="983" spans="6:6" x14ac:dyDescent="0.25">
      <c r="F983">
        <v>979</v>
      </c>
    </row>
    <row r="984" spans="6:6" x14ac:dyDescent="0.25">
      <c r="F984">
        <v>980</v>
      </c>
    </row>
    <row r="985" spans="6:6" x14ac:dyDescent="0.25">
      <c r="F985">
        <v>981</v>
      </c>
    </row>
    <row r="986" spans="6:6" x14ac:dyDescent="0.25">
      <c r="F986">
        <v>982</v>
      </c>
    </row>
    <row r="987" spans="6:6" x14ac:dyDescent="0.25">
      <c r="F987">
        <v>983</v>
      </c>
    </row>
    <row r="988" spans="6:6" x14ac:dyDescent="0.25">
      <c r="F988">
        <v>984</v>
      </c>
    </row>
    <row r="989" spans="6:6" x14ac:dyDescent="0.25">
      <c r="F989">
        <v>985</v>
      </c>
    </row>
    <row r="990" spans="6:6" x14ac:dyDescent="0.25">
      <c r="F990">
        <v>986</v>
      </c>
    </row>
    <row r="991" spans="6:6" x14ac:dyDescent="0.25">
      <c r="F991">
        <v>987</v>
      </c>
    </row>
    <row r="992" spans="6:6" x14ac:dyDescent="0.25">
      <c r="F992">
        <v>988</v>
      </c>
    </row>
    <row r="993" spans="6:6" x14ac:dyDescent="0.25">
      <c r="F993">
        <v>989</v>
      </c>
    </row>
    <row r="994" spans="6:6" x14ac:dyDescent="0.25">
      <c r="F994">
        <v>990</v>
      </c>
    </row>
    <row r="995" spans="6:6" x14ac:dyDescent="0.25">
      <c r="F995">
        <v>991</v>
      </c>
    </row>
    <row r="996" spans="6:6" x14ac:dyDescent="0.25">
      <c r="F996">
        <v>992</v>
      </c>
    </row>
    <row r="997" spans="6:6" x14ac:dyDescent="0.25">
      <c r="F997">
        <v>993</v>
      </c>
    </row>
    <row r="998" spans="6:6" x14ac:dyDescent="0.25">
      <c r="F998">
        <v>994</v>
      </c>
    </row>
    <row r="999" spans="6:6" x14ac:dyDescent="0.25">
      <c r="F999">
        <v>995</v>
      </c>
    </row>
    <row r="1000" spans="6:6" x14ac:dyDescent="0.25">
      <c r="F1000">
        <v>996</v>
      </c>
    </row>
    <row r="1001" spans="6:6" x14ac:dyDescent="0.25">
      <c r="F1001">
        <v>997</v>
      </c>
    </row>
    <row r="1002" spans="6:6" x14ac:dyDescent="0.25">
      <c r="F1002">
        <v>998</v>
      </c>
    </row>
    <row r="1003" spans="6:6" x14ac:dyDescent="0.25">
      <c r="F1003">
        <v>999</v>
      </c>
    </row>
    <row r="1004" spans="6:6" x14ac:dyDescent="0.25">
      <c r="F1004">
        <v>1000</v>
      </c>
    </row>
    <row r="1005" spans="6:6" x14ac:dyDescent="0.25">
      <c r="F1005">
        <v>1001</v>
      </c>
    </row>
    <row r="1006" spans="6:6" x14ac:dyDescent="0.25">
      <c r="F1006">
        <v>1002</v>
      </c>
    </row>
    <row r="1007" spans="6:6" x14ac:dyDescent="0.25">
      <c r="F1007">
        <v>1003</v>
      </c>
    </row>
    <row r="1008" spans="6:6" x14ac:dyDescent="0.25">
      <c r="F1008">
        <v>1004</v>
      </c>
    </row>
    <row r="1009" spans="6:6" x14ac:dyDescent="0.25">
      <c r="F1009">
        <v>1005</v>
      </c>
    </row>
    <row r="1010" spans="6:6" x14ac:dyDescent="0.25">
      <c r="F1010">
        <v>1006</v>
      </c>
    </row>
    <row r="1011" spans="6:6" x14ac:dyDescent="0.25">
      <c r="F1011">
        <v>1007</v>
      </c>
    </row>
    <row r="1012" spans="6:6" x14ac:dyDescent="0.25">
      <c r="F1012">
        <v>1008</v>
      </c>
    </row>
    <row r="1013" spans="6:6" x14ac:dyDescent="0.25">
      <c r="F1013">
        <v>1009</v>
      </c>
    </row>
    <row r="1014" spans="6:6" x14ac:dyDescent="0.25">
      <c r="F1014">
        <v>1010</v>
      </c>
    </row>
    <row r="1015" spans="6:6" x14ac:dyDescent="0.25">
      <c r="F1015">
        <v>1011</v>
      </c>
    </row>
    <row r="1016" spans="6:6" x14ac:dyDescent="0.25">
      <c r="F1016">
        <v>1012</v>
      </c>
    </row>
    <row r="1017" spans="6:6" x14ac:dyDescent="0.25">
      <c r="F1017">
        <v>1013</v>
      </c>
    </row>
    <row r="1018" spans="6:6" x14ac:dyDescent="0.25">
      <c r="F1018">
        <v>1014</v>
      </c>
    </row>
    <row r="1019" spans="6:6" x14ac:dyDescent="0.25">
      <c r="F1019">
        <v>1015</v>
      </c>
    </row>
    <row r="1020" spans="6:6" x14ac:dyDescent="0.25">
      <c r="F1020">
        <v>1016</v>
      </c>
    </row>
    <row r="1021" spans="6:6" x14ac:dyDescent="0.25">
      <c r="F1021">
        <v>1017</v>
      </c>
    </row>
    <row r="1022" spans="6:6" x14ac:dyDescent="0.25">
      <c r="F1022">
        <v>1018</v>
      </c>
    </row>
    <row r="1023" spans="6:6" x14ac:dyDescent="0.25">
      <c r="F1023">
        <v>1019</v>
      </c>
    </row>
    <row r="1024" spans="6:6" x14ac:dyDescent="0.25">
      <c r="F1024">
        <v>1020</v>
      </c>
    </row>
    <row r="1025" spans="6:6" x14ac:dyDescent="0.25">
      <c r="F1025">
        <v>1021</v>
      </c>
    </row>
    <row r="1026" spans="6:6" x14ac:dyDescent="0.25">
      <c r="F1026">
        <v>1022</v>
      </c>
    </row>
    <row r="1027" spans="6:6" x14ac:dyDescent="0.25">
      <c r="F1027">
        <v>1023</v>
      </c>
    </row>
    <row r="1028" spans="6:6" x14ac:dyDescent="0.25">
      <c r="F1028">
        <v>1024</v>
      </c>
    </row>
    <row r="1029" spans="6:6" x14ac:dyDescent="0.25">
      <c r="F1029">
        <v>1025</v>
      </c>
    </row>
    <row r="1030" spans="6:6" x14ac:dyDescent="0.25">
      <c r="F1030">
        <v>1026</v>
      </c>
    </row>
    <row r="1031" spans="6:6" x14ac:dyDescent="0.25">
      <c r="F1031">
        <v>1027</v>
      </c>
    </row>
    <row r="1032" spans="6:6" x14ac:dyDescent="0.25">
      <c r="F1032">
        <v>1028</v>
      </c>
    </row>
    <row r="1033" spans="6:6" x14ac:dyDescent="0.25">
      <c r="F1033">
        <v>1029</v>
      </c>
    </row>
    <row r="1034" spans="6:6" x14ac:dyDescent="0.25">
      <c r="F1034">
        <v>1030</v>
      </c>
    </row>
    <row r="1035" spans="6:6" x14ac:dyDescent="0.25">
      <c r="F1035">
        <v>1031</v>
      </c>
    </row>
    <row r="1036" spans="6:6" x14ac:dyDescent="0.25">
      <c r="F1036">
        <v>1032</v>
      </c>
    </row>
    <row r="1037" spans="6:6" x14ac:dyDescent="0.25">
      <c r="F1037">
        <v>1033</v>
      </c>
    </row>
    <row r="1038" spans="6:6" x14ac:dyDescent="0.25">
      <c r="F1038">
        <v>1034</v>
      </c>
    </row>
    <row r="1039" spans="6:6" x14ac:dyDescent="0.25">
      <c r="F1039">
        <v>1035</v>
      </c>
    </row>
    <row r="1040" spans="6:6" x14ac:dyDescent="0.25">
      <c r="F1040">
        <v>1036</v>
      </c>
    </row>
    <row r="1041" spans="6:6" x14ac:dyDescent="0.25">
      <c r="F1041">
        <v>1037</v>
      </c>
    </row>
    <row r="1042" spans="6:6" x14ac:dyDescent="0.25">
      <c r="F1042">
        <v>1038</v>
      </c>
    </row>
    <row r="1043" spans="6:6" x14ac:dyDescent="0.25">
      <c r="F1043">
        <v>1039</v>
      </c>
    </row>
    <row r="1044" spans="6:6" x14ac:dyDescent="0.25">
      <c r="F1044">
        <v>1040</v>
      </c>
    </row>
    <row r="1045" spans="6:6" x14ac:dyDescent="0.25">
      <c r="F1045">
        <v>1041</v>
      </c>
    </row>
    <row r="1046" spans="6:6" x14ac:dyDescent="0.25">
      <c r="F1046">
        <v>1042</v>
      </c>
    </row>
    <row r="1047" spans="6:6" x14ac:dyDescent="0.25">
      <c r="F1047">
        <v>1043</v>
      </c>
    </row>
    <row r="1048" spans="6:6" x14ac:dyDescent="0.25">
      <c r="F1048">
        <v>1044</v>
      </c>
    </row>
    <row r="1049" spans="6:6" x14ac:dyDescent="0.25">
      <c r="F1049">
        <v>1045</v>
      </c>
    </row>
    <row r="1050" spans="6:6" x14ac:dyDescent="0.25">
      <c r="F1050">
        <v>1046</v>
      </c>
    </row>
    <row r="1051" spans="6:6" x14ac:dyDescent="0.25">
      <c r="F1051">
        <v>1047</v>
      </c>
    </row>
    <row r="1052" spans="6:6" x14ac:dyDescent="0.25">
      <c r="F1052">
        <v>1048</v>
      </c>
    </row>
    <row r="1053" spans="6:6" x14ac:dyDescent="0.25">
      <c r="F1053">
        <v>1049</v>
      </c>
    </row>
    <row r="1054" spans="6:6" x14ac:dyDescent="0.25">
      <c r="F1054">
        <v>1050</v>
      </c>
    </row>
    <row r="1055" spans="6:6" x14ac:dyDescent="0.25">
      <c r="F1055">
        <v>1051</v>
      </c>
    </row>
    <row r="1056" spans="6:6" x14ac:dyDescent="0.25">
      <c r="F1056">
        <v>1052</v>
      </c>
    </row>
    <row r="1057" spans="6:6" x14ac:dyDescent="0.25">
      <c r="F1057">
        <v>1053</v>
      </c>
    </row>
    <row r="1058" spans="6:6" x14ac:dyDescent="0.25">
      <c r="F1058">
        <v>1054</v>
      </c>
    </row>
    <row r="1059" spans="6:6" x14ac:dyDescent="0.25">
      <c r="F1059">
        <v>1055</v>
      </c>
    </row>
    <row r="1060" spans="6:6" x14ac:dyDescent="0.25">
      <c r="F1060">
        <v>1056</v>
      </c>
    </row>
    <row r="1061" spans="6:6" x14ac:dyDescent="0.25">
      <c r="F1061">
        <v>1057</v>
      </c>
    </row>
    <row r="1062" spans="6:6" x14ac:dyDescent="0.25">
      <c r="F1062">
        <v>1058</v>
      </c>
    </row>
    <row r="1063" spans="6:6" x14ac:dyDescent="0.25">
      <c r="F1063">
        <v>1059</v>
      </c>
    </row>
    <row r="1064" spans="6:6" x14ac:dyDescent="0.25">
      <c r="F1064">
        <v>1060</v>
      </c>
    </row>
    <row r="1065" spans="6:6" x14ac:dyDescent="0.25">
      <c r="F1065">
        <v>1061</v>
      </c>
    </row>
    <row r="1066" spans="6:6" x14ac:dyDescent="0.25">
      <c r="F1066">
        <v>1062</v>
      </c>
    </row>
    <row r="1067" spans="6:6" x14ac:dyDescent="0.25">
      <c r="F1067">
        <v>1063</v>
      </c>
    </row>
    <row r="1068" spans="6:6" x14ac:dyDescent="0.25">
      <c r="F1068">
        <v>1064</v>
      </c>
    </row>
    <row r="1069" spans="6:6" x14ac:dyDescent="0.25">
      <c r="F1069">
        <v>1065</v>
      </c>
    </row>
    <row r="1070" spans="6:6" x14ac:dyDescent="0.25">
      <c r="F1070">
        <v>1066</v>
      </c>
    </row>
    <row r="1071" spans="6:6" x14ac:dyDescent="0.25">
      <c r="F1071">
        <v>1067</v>
      </c>
    </row>
    <row r="1072" spans="6:6" x14ac:dyDescent="0.25">
      <c r="F1072">
        <v>1068</v>
      </c>
    </row>
    <row r="1073" spans="6:6" x14ac:dyDescent="0.25">
      <c r="F1073">
        <v>1069</v>
      </c>
    </row>
    <row r="1074" spans="6:6" x14ac:dyDescent="0.25">
      <c r="F1074">
        <v>1070</v>
      </c>
    </row>
    <row r="1075" spans="6:6" x14ac:dyDescent="0.25">
      <c r="F1075">
        <v>1071</v>
      </c>
    </row>
    <row r="1076" spans="6:6" x14ac:dyDescent="0.25">
      <c r="F1076">
        <v>1072</v>
      </c>
    </row>
    <row r="1077" spans="6:6" x14ac:dyDescent="0.25">
      <c r="F1077">
        <v>1073</v>
      </c>
    </row>
    <row r="1078" spans="6:6" x14ac:dyDescent="0.25">
      <c r="F1078">
        <v>1074</v>
      </c>
    </row>
    <row r="1079" spans="6:6" x14ac:dyDescent="0.25">
      <c r="F1079">
        <v>1075</v>
      </c>
    </row>
    <row r="1080" spans="6:6" x14ac:dyDescent="0.25">
      <c r="F1080">
        <v>1076</v>
      </c>
    </row>
    <row r="1081" spans="6:6" x14ac:dyDescent="0.25">
      <c r="F1081">
        <v>1077</v>
      </c>
    </row>
    <row r="1082" spans="6:6" x14ac:dyDescent="0.25">
      <c r="F1082">
        <v>1078</v>
      </c>
    </row>
    <row r="1083" spans="6:6" x14ac:dyDescent="0.25">
      <c r="F1083">
        <v>1079</v>
      </c>
    </row>
    <row r="1084" spans="6:6" x14ac:dyDescent="0.25">
      <c r="F1084">
        <v>1080</v>
      </c>
    </row>
    <row r="1085" spans="6:6" x14ac:dyDescent="0.25">
      <c r="F1085">
        <v>1081</v>
      </c>
    </row>
    <row r="1086" spans="6:6" x14ac:dyDescent="0.25">
      <c r="F1086">
        <v>1082</v>
      </c>
    </row>
    <row r="1087" spans="6:6" x14ac:dyDescent="0.25">
      <c r="F1087">
        <v>1083</v>
      </c>
    </row>
    <row r="1088" spans="6:6" x14ac:dyDescent="0.25">
      <c r="F1088">
        <v>1084</v>
      </c>
    </row>
    <row r="1089" spans="6:6" x14ac:dyDescent="0.25">
      <c r="F1089">
        <v>1085</v>
      </c>
    </row>
    <row r="1090" spans="6:6" x14ac:dyDescent="0.25">
      <c r="F1090">
        <v>1086</v>
      </c>
    </row>
    <row r="1091" spans="6:6" x14ac:dyDescent="0.25">
      <c r="F1091">
        <v>1087</v>
      </c>
    </row>
    <row r="1092" spans="6:6" x14ac:dyDescent="0.25">
      <c r="F1092">
        <v>1088</v>
      </c>
    </row>
    <row r="1093" spans="6:6" x14ac:dyDescent="0.25">
      <c r="F1093">
        <v>1089</v>
      </c>
    </row>
    <row r="1094" spans="6:6" x14ac:dyDescent="0.25">
      <c r="F1094">
        <v>1090</v>
      </c>
    </row>
    <row r="1095" spans="6:6" x14ac:dyDescent="0.25">
      <c r="F1095">
        <v>1091</v>
      </c>
    </row>
    <row r="1096" spans="6:6" x14ac:dyDescent="0.25">
      <c r="F1096">
        <v>1092</v>
      </c>
    </row>
    <row r="1097" spans="6:6" x14ac:dyDescent="0.25">
      <c r="F1097">
        <v>1093</v>
      </c>
    </row>
    <row r="1098" spans="6:6" x14ac:dyDescent="0.25">
      <c r="F1098">
        <v>1094</v>
      </c>
    </row>
    <row r="1099" spans="6:6" x14ac:dyDescent="0.25">
      <c r="F1099">
        <v>1095</v>
      </c>
    </row>
    <row r="1100" spans="6:6" x14ac:dyDescent="0.25">
      <c r="F1100">
        <v>1096</v>
      </c>
    </row>
    <row r="1101" spans="6:6" x14ac:dyDescent="0.25">
      <c r="F1101">
        <v>1097</v>
      </c>
    </row>
    <row r="1102" spans="6:6" x14ac:dyDescent="0.25">
      <c r="F1102">
        <v>1098</v>
      </c>
    </row>
    <row r="1103" spans="6:6" x14ac:dyDescent="0.25">
      <c r="F1103">
        <v>1099</v>
      </c>
    </row>
    <row r="1104" spans="6:6" x14ac:dyDescent="0.25">
      <c r="F1104">
        <v>1100</v>
      </c>
    </row>
    <row r="1105" spans="6:6" x14ac:dyDescent="0.25">
      <c r="F1105">
        <v>1101</v>
      </c>
    </row>
    <row r="1106" spans="6:6" x14ac:dyDescent="0.25">
      <c r="F1106">
        <v>1102</v>
      </c>
    </row>
    <row r="1107" spans="6:6" x14ac:dyDescent="0.25">
      <c r="F1107">
        <v>1103</v>
      </c>
    </row>
    <row r="1108" spans="6:6" x14ac:dyDescent="0.25">
      <c r="F1108">
        <v>1104</v>
      </c>
    </row>
    <row r="1109" spans="6:6" x14ac:dyDescent="0.25">
      <c r="F1109">
        <v>1105</v>
      </c>
    </row>
    <row r="1110" spans="6:6" x14ac:dyDescent="0.25">
      <c r="F1110">
        <v>1106</v>
      </c>
    </row>
    <row r="1111" spans="6:6" x14ac:dyDescent="0.25">
      <c r="F1111">
        <v>1107</v>
      </c>
    </row>
    <row r="1112" spans="6:6" x14ac:dyDescent="0.25">
      <c r="F1112">
        <v>1108</v>
      </c>
    </row>
    <row r="1113" spans="6:6" x14ac:dyDescent="0.25">
      <c r="F1113">
        <v>1109</v>
      </c>
    </row>
    <row r="1114" spans="6:6" x14ac:dyDescent="0.25">
      <c r="F1114">
        <v>1110</v>
      </c>
    </row>
    <row r="1115" spans="6:6" x14ac:dyDescent="0.25">
      <c r="F1115">
        <v>1111</v>
      </c>
    </row>
    <row r="1116" spans="6:6" x14ac:dyDescent="0.25">
      <c r="F1116">
        <v>1112</v>
      </c>
    </row>
    <row r="1117" spans="6:6" x14ac:dyDescent="0.25">
      <c r="F1117">
        <v>1113</v>
      </c>
    </row>
    <row r="1118" spans="6:6" x14ac:dyDescent="0.25">
      <c r="F1118">
        <v>1114</v>
      </c>
    </row>
    <row r="1119" spans="6:6" x14ac:dyDescent="0.25">
      <c r="F1119">
        <v>1115</v>
      </c>
    </row>
    <row r="1120" spans="6:6" x14ac:dyDescent="0.25">
      <c r="F1120">
        <v>1116</v>
      </c>
    </row>
    <row r="1121" spans="6:6" x14ac:dyDescent="0.25">
      <c r="F1121">
        <v>1117</v>
      </c>
    </row>
    <row r="1122" spans="6:6" x14ac:dyDescent="0.25">
      <c r="F1122">
        <v>1118</v>
      </c>
    </row>
    <row r="1123" spans="6:6" x14ac:dyDescent="0.25">
      <c r="F1123">
        <v>1119</v>
      </c>
    </row>
    <row r="1124" spans="6:6" x14ac:dyDescent="0.25">
      <c r="F1124">
        <v>1120</v>
      </c>
    </row>
    <row r="1125" spans="6:6" x14ac:dyDescent="0.25">
      <c r="F1125">
        <v>1121</v>
      </c>
    </row>
    <row r="1126" spans="6:6" x14ac:dyDescent="0.25">
      <c r="F1126">
        <v>1122</v>
      </c>
    </row>
    <row r="1127" spans="6:6" x14ac:dyDescent="0.25">
      <c r="F1127">
        <v>1123</v>
      </c>
    </row>
    <row r="1128" spans="6:6" x14ac:dyDescent="0.25">
      <c r="F1128">
        <v>1124</v>
      </c>
    </row>
    <row r="1129" spans="6:6" x14ac:dyDescent="0.25">
      <c r="F1129">
        <v>1125</v>
      </c>
    </row>
    <row r="1130" spans="6:6" x14ac:dyDescent="0.25">
      <c r="F1130">
        <v>1126</v>
      </c>
    </row>
    <row r="1131" spans="6:6" x14ac:dyDescent="0.25">
      <c r="F1131">
        <v>1127</v>
      </c>
    </row>
    <row r="1132" spans="6:6" x14ac:dyDescent="0.25">
      <c r="F1132">
        <v>1128</v>
      </c>
    </row>
    <row r="1133" spans="6:6" x14ac:dyDescent="0.25">
      <c r="F1133">
        <v>1129</v>
      </c>
    </row>
    <row r="1134" spans="6:6" x14ac:dyDescent="0.25">
      <c r="F1134">
        <v>1130</v>
      </c>
    </row>
    <row r="1135" spans="6:6" x14ac:dyDescent="0.25">
      <c r="F1135">
        <v>1131</v>
      </c>
    </row>
    <row r="1136" spans="6:6" x14ac:dyDescent="0.25">
      <c r="F1136">
        <v>1132</v>
      </c>
    </row>
    <row r="1137" spans="6:6" x14ac:dyDescent="0.25">
      <c r="F1137">
        <v>1133</v>
      </c>
    </row>
    <row r="1138" spans="6:6" x14ac:dyDescent="0.25">
      <c r="F1138">
        <v>1134</v>
      </c>
    </row>
    <row r="1139" spans="6:6" x14ac:dyDescent="0.25">
      <c r="F1139">
        <v>1135</v>
      </c>
    </row>
    <row r="1140" spans="6:6" x14ac:dyDescent="0.25">
      <c r="F1140">
        <v>1136</v>
      </c>
    </row>
    <row r="1141" spans="6:6" x14ac:dyDescent="0.25">
      <c r="F1141">
        <v>1137</v>
      </c>
    </row>
    <row r="1142" spans="6:6" x14ac:dyDescent="0.25">
      <c r="F1142">
        <v>1138</v>
      </c>
    </row>
    <row r="1143" spans="6:6" x14ac:dyDescent="0.25">
      <c r="F1143">
        <v>1139</v>
      </c>
    </row>
    <row r="1144" spans="6:6" x14ac:dyDescent="0.25">
      <c r="F1144">
        <v>1140</v>
      </c>
    </row>
    <row r="1145" spans="6:6" x14ac:dyDescent="0.25">
      <c r="F1145">
        <v>1141</v>
      </c>
    </row>
    <row r="1146" spans="6:6" x14ac:dyDescent="0.25">
      <c r="F1146">
        <v>1142</v>
      </c>
    </row>
    <row r="1147" spans="6:6" x14ac:dyDescent="0.25">
      <c r="F1147">
        <v>1143</v>
      </c>
    </row>
    <row r="1148" spans="6:6" x14ac:dyDescent="0.25">
      <c r="F1148">
        <v>1144</v>
      </c>
    </row>
    <row r="1149" spans="6:6" x14ac:dyDescent="0.25">
      <c r="F1149">
        <v>1145</v>
      </c>
    </row>
    <row r="1150" spans="6:6" x14ac:dyDescent="0.25">
      <c r="F1150">
        <v>1146</v>
      </c>
    </row>
    <row r="1151" spans="6:6" x14ac:dyDescent="0.25">
      <c r="F1151">
        <v>1147</v>
      </c>
    </row>
    <row r="1152" spans="6:6" x14ac:dyDescent="0.25">
      <c r="F1152">
        <v>1148</v>
      </c>
    </row>
    <row r="1153" spans="6:6" x14ac:dyDescent="0.25">
      <c r="F1153">
        <v>1149</v>
      </c>
    </row>
    <row r="1154" spans="6:6" x14ac:dyDescent="0.25">
      <c r="F1154">
        <v>1150</v>
      </c>
    </row>
    <row r="1155" spans="6:6" x14ac:dyDescent="0.25">
      <c r="F1155">
        <v>1151</v>
      </c>
    </row>
    <row r="1156" spans="6:6" x14ac:dyDescent="0.25">
      <c r="F1156">
        <v>1152</v>
      </c>
    </row>
    <row r="1157" spans="6:6" x14ac:dyDescent="0.25">
      <c r="F1157">
        <v>1153</v>
      </c>
    </row>
    <row r="1158" spans="6:6" x14ac:dyDescent="0.25">
      <c r="F1158">
        <v>1154</v>
      </c>
    </row>
    <row r="1159" spans="6:6" x14ac:dyDescent="0.25">
      <c r="F1159">
        <v>1155</v>
      </c>
    </row>
    <row r="1160" spans="6:6" x14ac:dyDescent="0.25">
      <c r="F1160">
        <v>1156</v>
      </c>
    </row>
    <row r="1161" spans="6:6" x14ac:dyDescent="0.25">
      <c r="F1161">
        <v>1157</v>
      </c>
    </row>
    <row r="1162" spans="6:6" x14ac:dyDescent="0.25">
      <c r="F1162">
        <v>1158</v>
      </c>
    </row>
    <row r="1163" spans="6:6" x14ac:dyDescent="0.25">
      <c r="F1163">
        <v>1159</v>
      </c>
    </row>
    <row r="1164" spans="6:6" x14ac:dyDescent="0.25">
      <c r="F1164">
        <v>1160</v>
      </c>
    </row>
    <row r="1165" spans="6:6" x14ac:dyDescent="0.25">
      <c r="F1165">
        <v>1161</v>
      </c>
    </row>
    <row r="1166" spans="6:6" x14ac:dyDescent="0.25">
      <c r="F1166">
        <v>1162</v>
      </c>
    </row>
    <row r="1167" spans="6:6" x14ac:dyDescent="0.25">
      <c r="F1167">
        <v>1163</v>
      </c>
    </row>
    <row r="1168" spans="6:6" x14ac:dyDescent="0.25">
      <c r="F1168">
        <v>1164</v>
      </c>
    </row>
    <row r="1169" spans="6:6" x14ac:dyDescent="0.25">
      <c r="F1169">
        <v>1165</v>
      </c>
    </row>
    <row r="1170" spans="6:6" x14ac:dyDescent="0.25">
      <c r="F1170">
        <v>1166</v>
      </c>
    </row>
    <row r="1171" spans="6:6" x14ac:dyDescent="0.25">
      <c r="F1171">
        <v>1167</v>
      </c>
    </row>
    <row r="1172" spans="6:6" x14ac:dyDescent="0.25">
      <c r="F1172">
        <v>1168</v>
      </c>
    </row>
    <row r="1173" spans="6:6" x14ac:dyDescent="0.25">
      <c r="F1173">
        <v>1169</v>
      </c>
    </row>
    <row r="1174" spans="6:6" x14ac:dyDescent="0.25">
      <c r="F1174">
        <v>1170</v>
      </c>
    </row>
    <row r="1175" spans="6:6" x14ac:dyDescent="0.25">
      <c r="F1175">
        <v>1171</v>
      </c>
    </row>
    <row r="1176" spans="6:6" x14ac:dyDescent="0.25">
      <c r="F1176">
        <v>1172</v>
      </c>
    </row>
    <row r="1177" spans="6:6" x14ac:dyDescent="0.25">
      <c r="F1177">
        <v>1173</v>
      </c>
    </row>
    <row r="1178" spans="6:6" x14ac:dyDescent="0.25">
      <c r="F1178">
        <v>1174</v>
      </c>
    </row>
    <row r="1179" spans="6:6" x14ac:dyDescent="0.25">
      <c r="F1179">
        <v>1175</v>
      </c>
    </row>
    <row r="1180" spans="6:6" x14ac:dyDescent="0.25">
      <c r="F1180">
        <v>1176</v>
      </c>
    </row>
    <row r="1181" spans="6:6" x14ac:dyDescent="0.25">
      <c r="F1181">
        <v>1177</v>
      </c>
    </row>
    <row r="1182" spans="6:6" x14ac:dyDescent="0.25">
      <c r="F1182">
        <v>1178</v>
      </c>
    </row>
    <row r="1183" spans="6:6" x14ac:dyDescent="0.25">
      <c r="F1183">
        <v>1179</v>
      </c>
    </row>
    <row r="1184" spans="6:6" x14ac:dyDescent="0.25">
      <c r="F1184">
        <v>1180</v>
      </c>
    </row>
    <row r="1185" spans="6:6" x14ac:dyDescent="0.25">
      <c r="F1185">
        <v>1181</v>
      </c>
    </row>
    <row r="1186" spans="6:6" x14ac:dyDescent="0.25">
      <c r="F1186">
        <v>1182</v>
      </c>
    </row>
    <row r="1187" spans="6:6" x14ac:dyDescent="0.25">
      <c r="F1187">
        <v>1183</v>
      </c>
    </row>
    <row r="1188" spans="6:6" x14ac:dyDescent="0.25">
      <c r="F1188">
        <v>1184</v>
      </c>
    </row>
    <row r="1189" spans="6:6" x14ac:dyDescent="0.25">
      <c r="F1189">
        <v>1185</v>
      </c>
    </row>
    <row r="1190" spans="6:6" x14ac:dyDescent="0.25">
      <c r="F1190">
        <v>1186</v>
      </c>
    </row>
    <row r="1191" spans="6:6" x14ac:dyDescent="0.25">
      <c r="F1191">
        <v>1187</v>
      </c>
    </row>
    <row r="1192" spans="6:6" x14ac:dyDescent="0.25">
      <c r="F1192">
        <v>1188</v>
      </c>
    </row>
    <row r="1193" spans="6:6" x14ac:dyDescent="0.25">
      <c r="F1193">
        <v>1189</v>
      </c>
    </row>
    <row r="1194" spans="6:6" x14ac:dyDescent="0.25">
      <c r="F1194">
        <v>1190</v>
      </c>
    </row>
    <row r="1195" spans="6:6" x14ac:dyDescent="0.25">
      <c r="F1195">
        <v>1191</v>
      </c>
    </row>
    <row r="1196" spans="6:6" x14ac:dyDescent="0.25">
      <c r="F1196">
        <v>1192</v>
      </c>
    </row>
    <row r="1197" spans="6:6" x14ac:dyDescent="0.25">
      <c r="F1197">
        <v>1193</v>
      </c>
    </row>
    <row r="1198" spans="6:6" x14ac:dyDescent="0.25">
      <c r="F1198">
        <v>1194</v>
      </c>
    </row>
    <row r="1199" spans="6:6" x14ac:dyDescent="0.25">
      <c r="F1199">
        <v>1195</v>
      </c>
    </row>
    <row r="1200" spans="6:6" x14ac:dyDescent="0.25">
      <c r="F1200">
        <v>1196</v>
      </c>
    </row>
    <row r="1201" spans="6:6" x14ac:dyDescent="0.25">
      <c r="F1201">
        <v>1197</v>
      </c>
    </row>
    <row r="1202" spans="6:6" x14ac:dyDescent="0.25">
      <c r="F1202">
        <v>1198</v>
      </c>
    </row>
    <row r="1203" spans="6:6" x14ac:dyDescent="0.25">
      <c r="F1203">
        <v>1199</v>
      </c>
    </row>
    <row r="1204" spans="6:6" x14ac:dyDescent="0.25">
      <c r="F1204">
        <v>1200</v>
      </c>
    </row>
    <row r="1205" spans="6:6" x14ac:dyDescent="0.25">
      <c r="F1205">
        <v>1201</v>
      </c>
    </row>
    <row r="1206" spans="6:6" x14ac:dyDescent="0.25">
      <c r="F1206">
        <v>1202</v>
      </c>
    </row>
    <row r="1207" spans="6:6" x14ac:dyDescent="0.25">
      <c r="F1207">
        <v>1203</v>
      </c>
    </row>
    <row r="1208" spans="6:6" x14ac:dyDescent="0.25">
      <c r="F1208">
        <v>1204</v>
      </c>
    </row>
    <row r="1209" spans="6:6" x14ac:dyDescent="0.25">
      <c r="F1209">
        <v>1205</v>
      </c>
    </row>
    <row r="1210" spans="6:6" x14ac:dyDescent="0.25">
      <c r="F1210">
        <v>1206</v>
      </c>
    </row>
    <row r="1211" spans="6:6" x14ac:dyDescent="0.25">
      <c r="F1211">
        <v>1207</v>
      </c>
    </row>
    <row r="1212" spans="6:6" x14ac:dyDescent="0.25">
      <c r="F1212">
        <v>1208</v>
      </c>
    </row>
    <row r="1213" spans="6:6" x14ac:dyDescent="0.25">
      <c r="F1213">
        <v>1209</v>
      </c>
    </row>
    <row r="1214" spans="6:6" x14ac:dyDescent="0.25">
      <c r="F1214">
        <v>1210</v>
      </c>
    </row>
    <row r="1215" spans="6:6" x14ac:dyDescent="0.25">
      <c r="F1215">
        <v>1211</v>
      </c>
    </row>
    <row r="1216" spans="6:6" x14ac:dyDescent="0.25">
      <c r="F1216">
        <v>1212</v>
      </c>
    </row>
    <row r="1217" spans="6:6" x14ac:dyDescent="0.25">
      <c r="F1217">
        <v>1213</v>
      </c>
    </row>
    <row r="1218" spans="6:6" x14ac:dyDescent="0.25">
      <c r="F1218">
        <v>1214</v>
      </c>
    </row>
    <row r="1219" spans="6:6" x14ac:dyDescent="0.25">
      <c r="F1219">
        <v>1215</v>
      </c>
    </row>
    <row r="1220" spans="6:6" x14ac:dyDescent="0.25">
      <c r="F1220">
        <v>1216</v>
      </c>
    </row>
    <row r="1221" spans="6:6" x14ac:dyDescent="0.25">
      <c r="F1221">
        <v>1217</v>
      </c>
    </row>
    <row r="1222" spans="6:6" x14ac:dyDescent="0.25">
      <c r="F1222">
        <v>1218</v>
      </c>
    </row>
    <row r="1223" spans="6:6" x14ac:dyDescent="0.25">
      <c r="F1223">
        <v>1219</v>
      </c>
    </row>
    <row r="1224" spans="6:6" x14ac:dyDescent="0.25">
      <c r="F1224">
        <v>1220</v>
      </c>
    </row>
    <row r="1225" spans="6:6" x14ac:dyDescent="0.25">
      <c r="F1225">
        <v>1221</v>
      </c>
    </row>
    <row r="1226" spans="6:6" x14ac:dyDescent="0.25">
      <c r="F1226">
        <v>1222</v>
      </c>
    </row>
    <row r="1227" spans="6:6" x14ac:dyDescent="0.25">
      <c r="F1227">
        <v>1223</v>
      </c>
    </row>
    <row r="1228" spans="6:6" x14ac:dyDescent="0.25">
      <c r="F1228">
        <v>1224</v>
      </c>
    </row>
    <row r="1229" spans="6:6" x14ac:dyDescent="0.25">
      <c r="F1229">
        <v>1225</v>
      </c>
    </row>
    <row r="1230" spans="6:6" x14ac:dyDescent="0.25">
      <c r="F1230">
        <v>1226</v>
      </c>
    </row>
    <row r="1231" spans="6:6" x14ac:dyDescent="0.25">
      <c r="F1231">
        <v>1227</v>
      </c>
    </row>
    <row r="1232" spans="6:6" x14ac:dyDescent="0.25">
      <c r="F1232">
        <v>1228</v>
      </c>
    </row>
    <row r="1233" spans="6:6" x14ac:dyDescent="0.25">
      <c r="F1233">
        <v>1229</v>
      </c>
    </row>
    <row r="1234" spans="6:6" x14ac:dyDescent="0.25">
      <c r="F1234">
        <v>1230</v>
      </c>
    </row>
    <row r="1235" spans="6:6" x14ac:dyDescent="0.25">
      <c r="F1235">
        <v>1231</v>
      </c>
    </row>
    <row r="1236" spans="6:6" x14ac:dyDescent="0.25">
      <c r="F1236">
        <v>1232</v>
      </c>
    </row>
    <row r="1237" spans="6:6" x14ac:dyDescent="0.25">
      <c r="F1237">
        <v>1233</v>
      </c>
    </row>
    <row r="1238" spans="6:6" x14ac:dyDescent="0.25">
      <c r="F1238">
        <v>1234</v>
      </c>
    </row>
    <row r="1239" spans="6:6" x14ac:dyDescent="0.25">
      <c r="F1239">
        <v>1235</v>
      </c>
    </row>
    <row r="1240" spans="6:6" x14ac:dyDescent="0.25">
      <c r="F1240">
        <v>1236</v>
      </c>
    </row>
    <row r="1241" spans="6:6" x14ac:dyDescent="0.25">
      <c r="F1241">
        <v>1237</v>
      </c>
    </row>
    <row r="1242" spans="6:6" x14ac:dyDescent="0.25">
      <c r="F1242">
        <v>1238</v>
      </c>
    </row>
    <row r="1243" spans="6:6" x14ac:dyDescent="0.25">
      <c r="F1243">
        <v>1239</v>
      </c>
    </row>
    <row r="1244" spans="6:6" x14ac:dyDescent="0.25">
      <c r="F1244">
        <v>1240</v>
      </c>
    </row>
    <row r="1245" spans="6:6" x14ac:dyDescent="0.25">
      <c r="F1245">
        <v>1241</v>
      </c>
    </row>
    <row r="1246" spans="6:6" x14ac:dyDescent="0.25">
      <c r="F1246">
        <v>1242</v>
      </c>
    </row>
    <row r="1247" spans="6:6" x14ac:dyDescent="0.25">
      <c r="F1247">
        <v>1243</v>
      </c>
    </row>
    <row r="1248" spans="6:6" x14ac:dyDescent="0.25">
      <c r="F1248">
        <v>1244</v>
      </c>
    </row>
    <row r="1249" spans="6:6" x14ac:dyDescent="0.25">
      <c r="F1249">
        <v>1245</v>
      </c>
    </row>
    <row r="1250" spans="6:6" x14ac:dyDescent="0.25">
      <c r="F1250">
        <v>1246</v>
      </c>
    </row>
    <row r="1251" spans="6:6" x14ac:dyDescent="0.25">
      <c r="F1251">
        <v>1247</v>
      </c>
    </row>
    <row r="1252" spans="6:6" x14ac:dyDescent="0.25">
      <c r="F1252">
        <v>1248</v>
      </c>
    </row>
    <row r="1253" spans="6:6" x14ac:dyDescent="0.25">
      <c r="F1253">
        <v>1249</v>
      </c>
    </row>
    <row r="1254" spans="6:6" x14ac:dyDescent="0.25">
      <c r="F1254">
        <v>1250</v>
      </c>
    </row>
    <row r="1255" spans="6:6" x14ac:dyDescent="0.25">
      <c r="F1255">
        <v>1251</v>
      </c>
    </row>
    <row r="1256" spans="6:6" x14ac:dyDescent="0.25">
      <c r="F1256">
        <v>1252</v>
      </c>
    </row>
    <row r="1257" spans="6:6" x14ac:dyDescent="0.25">
      <c r="F1257">
        <v>1253</v>
      </c>
    </row>
    <row r="1258" spans="6:6" x14ac:dyDescent="0.25">
      <c r="F1258">
        <v>1254</v>
      </c>
    </row>
    <row r="1259" spans="6:6" x14ac:dyDescent="0.25">
      <c r="F1259">
        <v>1255</v>
      </c>
    </row>
    <row r="1260" spans="6:6" x14ac:dyDescent="0.25">
      <c r="F1260">
        <v>1256</v>
      </c>
    </row>
    <row r="1261" spans="6:6" x14ac:dyDescent="0.25">
      <c r="F1261">
        <v>1257</v>
      </c>
    </row>
    <row r="1262" spans="6:6" x14ac:dyDescent="0.25">
      <c r="F1262">
        <v>1258</v>
      </c>
    </row>
    <row r="1263" spans="6:6" x14ac:dyDescent="0.25">
      <c r="F1263">
        <v>1259</v>
      </c>
    </row>
    <row r="1264" spans="6:6" x14ac:dyDescent="0.25">
      <c r="F1264">
        <v>1260</v>
      </c>
    </row>
    <row r="1265" spans="6:6" x14ac:dyDescent="0.25">
      <c r="F1265">
        <v>1261</v>
      </c>
    </row>
    <row r="1266" spans="6:6" x14ac:dyDescent="0.25">
      <c r="F1266">
        <v>1262</v>
      </c>
    </row>
    <row r="1267" spans="6:6" x14ac:dyDescent="0.25">
      <c r="F1267">
        <v>1263</v>
      </c>
    </row>
    <row r="1268" spans="6:6" x14ac:dyDescent="0.25">
      <c r="F1268">
        <v>1264</v>
      </c>
    </row>
    <row r="1269" spans="6:6" x14ac:dyDescent="0.25">
      <c r="F1269">
        <v>1265</v>
      </c>
    </row>
    <row r="1270" spans="6:6" x14ac:dyDescent="0.25">
      <c r="F1270">
        <v>1266</v>
      </c>
    </row>
    <row r="1271" spans="6:6" x14ac:dyDescent="0.25">
      <c r="F1271">
        <v>1267</v>
      </c>
    </row>
    <row r="1272" spans="6:6" x14ac:dyDescent="0.25">
      <c r="F1272">
        <v>1268</v>
      </c>
    </row>
    <row r="1273" spans="6:6" x14ac:dyDescent="0.25">
      <c r="F1273">
        <v>1269</v>
      </c>
    </row>
    <row r="1274" spans="6:6" x14ac:dyDescent="0.25">
      <c r="F1274">
        <v>1270</v>
      </c>
    </row>
    <row r="1275" spans="6:6" x14ac:dyDescent="0.25">
      <c r="F1275">
        <v>1271</v>
      </c>
    </row>
    <row r="1276" spans="6:6" x14ac:dyDescent="0.25">
      <c r="F1276">
        <v>1272</v>
      </c>
    </row>
    <row r="1277" spans="6:6" x14ac:dyDescent="0.25">
      <c r="F1277">
        <v>1273</v>
      </c>
    </row>
    <row r="1278" spans="6:6" x14ac:dyDescent="0.25">
      <c r="F1278">
        <v>1274</v>
      </c>
    </row>
    <row r="1279" spans="6:6" x14ac:dyDescent="0.25">
      <c r="F1279">
        <v>1275</v>
      </c>
    </row>
    <row r="1280" spans="6:6" x14ac:dyDescent="0.25">
      <c r="F1280">
        <v>1276</v>
      </c>
    </row>
    <row r="1281" spans="6:6" x14ac:dyDescent="0.25">
      <c r="F1281">
        <v>1277</v>
      </c>
    </row>
    <row r="1282" spans="6:6" x14ac:dyDescent="0.25">
      <c r="F1282">
        <v>1278</v>
      </c>
    </row>
    <row r="1283" spans="6:6" x14ac:dyDescent="0.25">
      <c r="F1283">
        <v>1279</v>
      </c>
    </row>
    <row r="1284" spans="6:6" x14ac:dyDescent="0.25">
      <c r="F1284">
        <v>1280</v>
      </c>
    </row>
    <row r="1285" spans="6:6" x14ac:dyDescent="0.25">
      <c r="F1285">
        <v>1281</v>
      </c>
    </row>
    <row r="1286" spans="6:6" x14ac:dyDescent="0.25">
      <c r="F1286">
        <v>1282</v>
      </c>
    </row>
    <row r="1287" spans="6:6" x14ac:dyDescent="0.25">
      <c r="F1287">
        <v>1283</v>
      </c>
    </row>
    <row r="1288" spans="6:6" x14ac:dyDescent="0.25">
      <c r="F1288">
        <v>1284</v>
      </c>
    </row>
    <row r="1289" spans="6:6" x14ac:dyDescent="0.25">
      <c r="F1289">
        <v>1285</v>
      </c>
    </row>
    <row r="1290" spans="6:6" x14ac:dyDescent="0.25">
      <c r="F1290">
        <v>1286</v>
      </c>
    </row>
    <row r="1291" spans="6:6" x14ac:dyDescent="0.25">
      <c r="F1291">
        <v>1287</v>
      </c>
    </row>
    <row r="1292" spans="6:6" x14ac:dyDescent="0.25">
      <c r="F1292">
        <v>1288</v>
      </c>
    </row>
    <row r="1293" spans="6:6" x14ac:dyDescent="0.25">
      <c r="F1293">
        <v>1289</v>
      </c>
    </row>
    <row r="1294" spans="6:6" x14ac:dyDescent="0.25">
      <c r="F1294">
        <v>1290</v>
      </c>
    </row>
    <row r="1295" spans="6:6" x14ac:dyDescent="0.25">
      <c r="F1295">
        <v>1291</v>
      </c>
    </row>
    <row r="1296" spans="6:6" x14ac:dyDescent="0.25">
      <c r="F1296">
        <v>1292</v>
      </c>
    </row>
    <row r="1297" spans="6:6" x14ac:dyDescent="0.25">
      <c r="F1297">
        <v>1293</v>
      </c>
    </row>
    <row r="1298" spans="6:6" x14ac:dyDescent="0.25">
      <c r="F1298">
        <v>1294</v>
      </c>
    </row>
    <row r="1299" spans="6:6" x14ac:dyDescent="0.25">
      <c r="F1299">
        <v>1295</v>
      </c>
    </row>
    <row r="1300" spans="6:6" x14ac:dyDescent="0.25">
      <c r="F1300">
        <v>1296</v>
      </c>
    </row>
    <row r="1301" spans="6:6" x14ac:dyDescent="0.25">
      <c r="F1301">
        <v>1297</v>
      </c>
    </row>
    <row r="1302" spans="6:6" x14ac:dyDescent="0.25">
      <c r="F1302">
        <v>1298</v>
      </c>
    </row>
    <row r="1303" spans="6:6" x14ac:dyDescent="0.25">
      <c r="F1303">
        <v>1299</v>
      </c>
    </row>
    <row r="1304" spans="6:6" x14ac:dyDescent="0.25">
      <c r="F1304">
        <v>1300</v>
      </c>
    </row>
    <row r="1305" spans="6:6" x14ac:dyDescent="0.25">
      <c r="F1305">
        <v>1301</v>
      </c>
    </row>
    <row r="1306" spans="6:6" x14ac:dyDescent="0.25">
      <c r="F1306">
        <v>1302</v>
      </c>
    </row>
    <row r="1307" spans="6:6" x14ac:dyDescent="0.25">
      <c r="F1307">
        <v>1303</v>
      </c>
    </row>
    <row r="1308" spans="6:6" x14ac:dyDescent="0.25">
      <c r="F1308">
        <v>1304</v>
      </c>
    </row>
    <row r="1309" spans="6:6" x14ac:dyDescent="0.25">
      <c r="F1309">
        <v>1305</v>
      </c>
    </row>
    <row r="1310" spans="6:6" x14ac:dyDescent="0.25">
      <c r="F1310">
        <v>1306</v>
      </c>
    </row>
    <row r="1311" spans="6:6" x14ac:dyDescent="0.25">
      <c r="F1311">
        <v>1307</v>
      </c>
    </row>
    <row r="1312" spans="6:6" x14ac:dyDescent="0.25">
      <c r="F1312">
        <v>1308</v>
      </c>
    </row>
    <row r="1313" spans="6:6" x14ac:dyDescent="0.25">
      <c r="F1313">
        <v>1309</v>
      </c>
    </row>
    <row r="1314" spans="6:6" x14ac:dyDescent="0.25">
      <c r="F1314">
        <v>1310</v>
      </c>
    </row>
    <row r="1315" spans="6:6" x14ac:dyDescent="0.25">
      <c r="F1315">
        <v>1311</v>
      </c>
    </row>
    <row r="1316" spans="6:6" x14ac:dyDescent="0.25">
      <c r="F1316">
        <v>1312</v>
      </c>
    </row>
    <row r="1317" spans="6:6" x14ac:dyDescent="0.25">
      <c r="F1317">
        <v>1313</v>
      </c>
    </row>
    <row r="1318" spans="6:6" x14ac:dyDescent="0.25">
      <c r="F1318">
        <v>1314</v>
      </c>
    </row>
    <row r="1319" spans="6:6" x14ac:dyDescent="0.25">
      <c r="F1319">
        <v>1315</v>
      </c>
    </row>
    <row r="1320" spans="6:6" x14ac:dyDescent="0.25">
      <c r="F1320">
        <v>1316</v>
      </c>
    </row>
    <row r="1321" spans="6:6" x14ac:dyDescent="0.25">
      <c r="F1321">
        <v>1317</v>
      </c>
    </row>
    <row r="1322" spans="6:6" x14ac:dyDescent="0.25">
      <c r="F1322">
        <v>1318</v>
      </c>
    </row>
    <row r="1323" spans="6:6" x14ac:dyDescent="0.25">
      <c r="F1323">
        <v>1319</v>
      </c>
    </row>
    <row r="1324" spans="6:6" x14ac:dyDescent="0.25">
      <c r="F1324">
        <v>1320</v>
      </c>
    </row>
    <row r="1325" spans="6:6" x14ac:dyDescent="0.25">
      <c r="F1325">
        <v>1321</v>
      </c>
    </row>
    <row r="1326" spans="6:6" x14ac:dyDescent="0.25">
      <c r="F1326">
        <v>1322</v>
      </c>
    </row>
    <row r="1327" spans="6:6" x14ac:dyDescent="0.25">
      <c r="F1327">
        <v>1323</v>
      </c>
    </row>
    <row r="1328" spans="6:6" x14ac:dyDescent="0.25">
      <c r="F1328">
        <v>1324</v>
      </c>
    </row>
    <row r="1329" spans="6:6" x14ac:dyDescent="0.25">
      <c r="F1329">
        <v>1325</v>
      </c>
    </row>
    <row r="1330" spans="6:6" x14ac:dyDescent="0.25">
      <c r="F1330">
        <v>1326</v>
      </c>
    </row>
    <row r="1331" spans="6:6" x14ac:dyDescent="0.25">
      <c r="F1331">
        <v>1327</v>
      </c>
    </row>
    <row r="1332" spans="6:6" x14ac:dyDescent="0.25">
      <c r="F1332">
        <v>1328</v>
      </c>
    </row>
    <row r="1333" spans="6:6" x14ac:dyDescent="0.25">
      <c r="F1333">
        <v>1329</v>
      </c>
    </row>
    <row r="1334" spans="6:6" x14ac:dyDescent="0.25">
      <c r="F1334">
        <v>1330</v>
      </c>
    </row>
    <row r="1335" spans="6:6" x14ac:dyDescent="0.25">
      <c r="F1335">
        <v>1331</v>
      </c>
    </row>
    <row r="1336" spans="6:6" x14ac:dyDescent="0.25">
      <c r="F1336">
        <v>1332</v>
      </c>
    </row>
    <row r="1337" spans="6:6" x14ac:dyDescent="0.25">
      <c r="F1337">
        <v>1333</v>
      </c>
    </row>
    <row r="1338" spans="6:6" x14ac:dyDescent="0.25">
      <c r="F1338">
        <v>1334</v>
      </c>
    </row>
    <row r="1339" spans="6:6" x14ac:dyDescent="0.25">
      <c r="F1339">
        <v>1335</v>
      </c>
    </row>
    <row r="1340" spans="6:6" x14ac:dyDescent="0.25">
      <c r="F1340">
        <v>1336</v>
      </c>
    </row>
    <row r="1341" spans="6:6" x14ac:dyDescent="0.25">
      <c r="F1341">
        <v>1337</v>
      </c>
    </row>
    <row r="1342" spans="6:6" x14ac:dyDescent="0.25">
      <c r="F1342">
        <v>1338</v>
      </c>
    </row>
    <row r="1343" spans="6:6" x14ac:dyDescent="0.25">
      <c r="F1343">
        <v>1339</v>
      </c>
    </row>
    <row r="1344" spans="6:6" x14ac:dyDescent="0.25">
      <c r="F1344">
        <v>1340</v>
      </c>
    </row>
    <row r="1345" spans="6:6" x14ac:dyDescent="0.25">
      <c r="F1345">
        <v>1341</v>
      </c>
    </row>
    <row r="1346" spans="6:6" x14ac:dyDescent="0.25">
      <c r="F1346">
        <v>1342</v>
      </c>
    </row>
    <row r="1347" spans="6:6" x14ac:dyDescent="0.25">
      <c r="F1347">
        <v>1343</v>
      </c>
    </row>
    <row r="1348" spans="6:6" x14ac:dyDescent="0.25">
      <c r="F1348">
        <v>1344</v>
      </c>
    </row>
    <row r="1349" spans="6:6" x14ac:dyDescent="0.25">
      <c r="F1349">
        <v>1345</v>
      </c>
    </row>
    <row r="1350" spans="6:6" x14ac:dyDescent="0.25">
      <c r="F1350">
        <v>1346</v>
      </c>
    </row>
    <row r="1351" spans="6:6" x14ac:dyDescent="0.25">
      <c r="F1351">
        <v>1347</v>
      </c>
    </row>
    <row r="1352" spans="6:6" x14ac:dyDescent="0.25">
      <c r="F1352">
        <v>1348</v>
      </c>
    </row>
    <row r="1353" spans="6:6" x14ac:dyDescent="0.25">
      <c r="F1353">
        <v>1349</v>
      </c>
    </row>
    <row r="1354" spans="6:6" x14ac:dyDescent="0.25">
      <c r="F1354">
        <v>1350</v>
      </c>
    </row>
    <row r="1355" spans="6:6" x14ac:dyDescent="0.25">
      <c r="F1355">
        <v>1351</v>
      </c>
    </row>
    <row r="1356" spans="6:6" x14ac:dyDescent="0.25">
      <c r="F1356">
        <v>1352</v>
      </c>
    </row>
    <row r="1357" spans="6:6" x14ac:dyDescent="0.25">
      <c r="F1357">
        <v>1353</v>
      </c>
    </row>
    <row r="1358" spans="6:6" x14ac:dyDescent="0.25">
      <c r="F1358">
        <v>1354</v>
      </c>
    </row>
    <row r="1359" spans="6:6" x14ac:dyDescent="0.25">
      <c r="F1359">
        <v>1355</v>
      </c>
    </row>
    <row r="1360" spans="6:6" x14ac:dyDescent="0.25">
      <c r="F1360">
        <v>1356</v>
      </c>
    </row>
    <row r="1361" spans="6:6" x14ac:dyDescent="0.25">
      <c r="F1361">
        <v>1357</v>
      </c>
    </row>
    <row r="1362" spans="6:6" x14ac:dyDescent="0.25">
      <c r="F1362">
        <v>1358</v>
      </c>
    </row>
    <row r="1363" spans="6:6" x14ac:dyDescent="0.25">
      <c r="F1363">
        <v>1359</v>
      </c>
    </row>
    <row r="1364" spans="6:6" x14ac:dyDescent="0.25">
      <c r="F1364">
        <v>1360</v>
      </c>
    </row>
    <row r="1365" spans="6:6" x14ac:dyDescent="0.25">
      <c r="F1365">
        <v>1361</v>
      </c>
    </row>
    <row r="1366" spans="6:6" x14ac:dyDescent="0.25">
      <c r="F1366">
        <v>1362</v>
      </c>
    </row>
    <row r="1367" spans="6:6" x14ac:dyDescent="0.25">
      <c r="F1367">
        <v>1363</v>
      </c>
    </row>
    <row r="1368" spans="6:6" x14ac:dyDescent="0.25">
      <c r="F1368">
        <v>1364</v>
      </c>
    </row>
    <row r="1369" spans="6:6" x14ac:dyDescent="0.25">
      <c r="F1369">
        <v>1365</v>
      </c>
    </row>
    <row r="1370" spans="6:6" x14ac:dyDescent="0.25">
      <c r="F1370">
        <v>1366</v>
      </c>
    </row>
    <row r="1371" spans="6:6" x14ac:dyDescent="0.25">
      <c r="F1371">
        <v>1367</v>
      </c>
    </row>
    <row r="1372" spans="6:6" x14ac:dyDescent="0.25">
      <c r="F1372">
        <v>1368</v>
      </c>
    </row>
    <row r="1373" spans="6:6" x14ac:dyDescent="0.25">
      <c r="F1373">
        <v>1369</v>
      </c>
    </row>
    <row r="1374" spans="6:6" x14ac:dyDescent="0.25">
      <c r="F1374">
        <v>1370</v>
      </c>
    </row>
    <row r="1375" spans="6:6" x14ac:dyDescent="0.25">
      <c r="F1375">
        <v>1371</v>
      </c>
    </row>
    <row r="1376" spans="6:6" x14ac:dyDescent="0.25">
      <c r="F1376">
        <v>1372</v>
      </c>
    </row>
    <row r="1377" spans="6:6" x14ac:dyDescent="0.25">
      <c r="F1377">
        <v>1373</v>
      </c>
    </row>
    <row r="1378" spans="6:6" x14ac:dyDescent="0.25">
      <c r="F1378">
        <v>1374</v>
      </c>
    </row>
    <row r="1379" spans="6:6" x14ac:dyDescent="0.25">
      <c r="F1379">
        <v>1375</v>
      </c>
    </row>
    <row r="1380" spans="6:6" x14ac:dyDescent="0.25">
      <c r="F1380">
        <v>1376</v>
      </c>
    </row>
    <row r="1381" spans="6:6" x14ac:dyDescent="0.25">
      <c r="F1381">
        <v>1377</v>
      </c>
    </row>
    <row r="1382" spans="6:6" x14ac:dyDescent="0.25">
      <c r="F1382">
        <v>1378</v>
      </c>
    </row>
    <row r="1383" spans="6:6" x14ac:dyDescent="0.25">
      <c r="F1383">
        <v>1379</v>
      </c>
    </row>
    <row r="1384" spans="6:6" x14ac:dyDescent="0.25">
      <c r="F1384">
        <v>1380</v>
      </c>
    </row>
    <row r="1385" spans="6:6" x14ac:dyDescent="0.25">
      <c r="F1385">
        <v>1381</v>
      </c>
    </row>
    <row r="1386" spans="6:6" x14ac:dyDescent="0.25">
      <c r="F1386">
        <v>1382</v>
      </c>
    </row>
    <row r="1387" spans="6:6" x14ac:dyDescent="0.25">
      <c r="F1387">
        <v>1383</v>
      </c>
    </row>
    <row r="1388" spans="6:6" x14ac:dyDescent="0.25">
      <c r="F1388">
        <v>1384</v>
      </c>
    </row>
    <row r="1389" spans="6:6" x14ac:dyDescent="0.25">
      <c r="F1389">
        <v>1385</v>
      </c>
    </row>
    <row r="1390" spans="6:6" x14ac:dyDescent="0.25">
      <c r="F1390">
        <v>1386</v>
      </c>
    </row>
    <row r="1391" spans="6:6" x14ac:dyDescent="0.25">
      <c r="F1391">
        <v>1387</v>
      </c>
    </row>
    <row r="1392" spans="6:6" x14ac:dyDescent="0.25">
      <c r="F1392">
        <v>1388</v>
      </c>
    </row>
    <row r="1393" spans="6:6" x14ac:dyDescent="0.25">
      <c r="F1393">
        <v>1389</v>
      </c>
    </row>
    <row r="1394" spans="6:6" x14ac:dyDescent="0.25">
      <c r="F1394">
        <v>1390</v>
      </c>
    </row>
    <row r="1395" spans="6:6" x14ac:dyDescent="0.25">
      <c r="F1395">
        <v>1391</v>
      </c>
    </row>
    <row r="1396" spans="6:6" x14ac:dyDescent="0.25">
      <c r="F1396">
        <v>1392</v>
      </c>
    </row>
    <row r="1397" spans="6:6" x14ac:dyDescent="0.25">
      <c r="F1397">
        <v>1393</v>
      </c>
    </row>
    <row r="1398" spans="6:6" x14ac:dyDescent="0.25">
      <c r="F1398">
        <v>1394</v>
      </c>
    </row>
    <row r="1399" spans="6:6" x14ac:dyDescent="0.25">
      <c r="F1399">
        <v>1395</v>
      </c>
    </row>
    <row r="1400" spans="6:6" x14ac:dyDescent="0.25">
      <c r="F1400">
        <v>1396</v>
      </c>
    </row>
    <row r="1401" spans="6:6" x14ac:dyDescent="0.25">
      <c r="F1401">
        <v>1397</v>
      </c>
    </row>
    <row r="1402" spans="6:6" x14ac:dyDescent="0.25">
      <c r="F1402">
        <v>1398</v>
      </c>
    </row>
    <row r="1403" spans="6:6" x14ac:dyDescent="0.25">
      <c r="F1403">
        <v>1399</v>
      </c>
    </row>
    <row r="1404" spans="6:6" x14ac:dyDescent="0.25">
      <c r="F1404">
        <v>1400</v>
      </c>
    </row>
    <row r="1405" spans="6:6" x14ac:dyDescent="0.25">
      <c r="F1405">
        <v>1401</v>
      </c>
    </row>
    <row r="1406" spans="6:6" x14ac:dyDescent="0.25">
      <c r="F1406">
        <v>1402</v>
      </c>
    </row>
    <row r="1407" spans="6:6" x14ac:dyDescent="0.25">
      <c r="F1407">
        <v>1403</v>
      </c>
    </row>
    <row r="1408" spans="6:6" x14ac:dyDescent="0.25">
      <c r="F1408">
        <v>1404</v>
      </c>
    </row>
    <row r="1409" spans="6:6" x14ac:dyDescent="0.25">
      <c r="F1409">
        <v>1405</v>
      </c>
    </row>
    <row r="1410" spans="6:6" x14ac:dyDescent="0.25">
      <c r="F1410">
        <v>1406</v>
      </c>
    </row>
    <row r="1411" spans="6:6" x14ac:dyDescent="0.25">
      <c r="F1411">
        <v>1407</v>
      </c>
    </row>
    <row r="1412" spans="6:6" x14ac:dyDescent="0.25">
      <c r="F1412">
        <v>1408</v>
      </c>
    </row>
    <row r="1413" spans="6:6" x14ac:dyDescent="0.25">
      <c r="F1413">
        <v>1409</v>
      </c>
    </row>
    <row r="1414" spans="6:6" x14ac:dyDescent="0.25">
      <c r="F1414">
        <v>1410</v>
      </c>
    </row>
    <row r="1415" spans="6:6" x14ac:dyDescent="0.25">
      <c r="F1415">
        <v>1411</v>
      </c>
    </row>
    <row r="1416" spans="6:6" x14ac:dyDescent="0.25">
      <c r="F1416">
        <v>1412</v>
      </c>
    </row>
    <row r="1417" spans="6:6" x14ac:dyDescent="0.25">
      <c r="F1417">
        <v>1413</v>
      </c>
    </row>
    <row r="1418" spans="6:6" x14ac:dyDescent="0.25">
      <c r="F1418">
        <v>1414</v>
      </c>
    </row>
    <row r="1419" spans="6:6" x14ac:dyDescent="0.25">
      <c r="F1419">
        <v>1415</v>
      </c>
    </row>
    <row r="1420" spans="6:6" x14ac:dyDescent="0.25">
      <c r="F1420">
        <v>1416</v>
      </c>
    </row>
    <row r="1421" spans="6:6" x14ac:dyDescent="0.25">
      <c r="F1421">
        <v>1417</v>
      </c>
    </row>
    <row r="1422" spans="6:6" x14ac:dyDescent="0.25">
      <c r="F1422">
        <v>1418</v>
      </c>
    </row>
    <row r="1423" spans="6:6" x14ac:dyDescent="0.25">
      <c r="F1423">
        <v>1419</v>
      </c>
    </row>
    <row r="1424" spans="6:6" x14ac:dyDescent="0.25">
      <c r="F1424">
        <v>1420</v>
      </c>
    </row>
    <row r="1425" spans="6:6" x14ac:dyDescent="0.25">
      <c r="F1425">
        <v>1421</v>
      </c>
    </row>
    <row r="1426" spans="6:6" x14ac:dyDescent="0.25">
      <c r="F1426">
        <v>1422</v>
      </c>
    </row>
    <row r="1427" spans="6:6" x14ac:dyDescent="0.25">
      <c r="F1427">
        <v>1423</v>
      </c>
    </row>
    <row r="1428" spans="6:6" x14ac:dyDescent="0.25">
      <c r="F1428">
        <v>1424</v>
      </c>
    </row>
    <row r="1429" spans="6:6" x14ac:dyDescent="0.25">
      <c r="F1429">
        <v>1425</v>
      </c>
    </row>
    <row r="1430" spans="6:6" x14ac:dyDescent="0.25">
      <c r="F1430">
        <v>1426</v>
      </c>
    </row>
    <row r="1431" spans="6:6" x14ac:dyDescent="0.25">
      <c r="F1431">
        <v>1427</v>
      </c>
    </row>
    <row r="1432" spans="6:6" x14ac:dyDescent="0.25">
      <c r="F1432">
        <v>1428</v>
      </c>
    </row>
    <row r="1433" spans="6:6" x14ac:dyDescent="0.25">
      <c r="F1433">
        <v>1429</v>
      </c>
    </row>
    <row r="1434" spans="6:6" x14ac:dyDescent="0.25">
      <c r="F1434">
        <v>1430</v>
      </c>
    </row>
    <row r="1435" spans="6:6" x14ac:dyDescent="0.25">
      <c r="F1435">
        <v>1431</v>
      </c>
    </row>
    <row r="1436" spans="6:6" x14ac:dyDescent="0.25">
      <c r="F1436">
        <v>1432</v>
      </c>
    </row>
    <row r="1437" spans="6:6" x14ac:dyDescent="0.25">
      <c r="F1437">
        <v>1433</v>
      </c>
    </row>
    <row r="1438" spans="6:6" x14ac:dyDescent="0.25">
      <c r="F1438">
        <v>1434</v>
      </c>
    </row>
    <row r="1439" spans="6:6" x14ac:dyDescent="0.25">
      <c r="F1439">
        <v>1435</v>
      </c>
    </row>
    <row r="1440" spans="6:6" x14ac:dyDescent="0.25">
      <c r="F1440">
        <v>1436</v>
      </c>
    </row>
    <row r="1441" spans="6:6" x14ac:dyDescent="0.25">
      <c r="F1441">
        <v>1437</v>
      </c>
    </row>
    <row r="1442" spans="6:6" x14ac:dyDescent="0.25">
      <c r="F1442">
        <v>1438</v>
      </c>
    </row>
    <row r="1443" spans="6:6" x14ac:dyDescent="0.25">
      <c r="F1443">
        <v>1439</v>
      </c>
    </row>
    <row r="1444" spans="6:6" x14ac:dyDescent="0.25">
      <c r="F1444">
        <v>1440</v>
      </c>
    </row>
    <row r="1445" spans="6:6" x14ac:dyDescent="0.25">
      <c r="F1445">
        <v>1441</v>
      </c>
    </row>
    <row r="1446" spans="6:6" x14ac:dyDescent="0.25">
      <c r="F1446">
        <v>1442</v>
      </c>
    </row>
    <row r="1447" spans="6:6" x14ac:dyDescent="0.25">
      <c r="F1447">
        <v>1443</v>
      </c>
    </row>
    <row r="1448" spans="6:6" x14ac:dyDescent="0.25">
      <c r="F1448">
        <v>1444</v>
      </c>
    </row>
    <row r="1449" spans="6:6" x14ac:dyDescent="0.25">
      <c r="F1449">
        <v>1445</v>
      </c>
    </row>
    <row r="1450" spans="6:6" x14ac:dyDescent="0.25">
      <c r="F1450">
        <v>1446</v>
      </c>
    </row>
    <row r="1451" spans="6:6" x14ac:dyDescent="0.25">
      <c r="F1451">
        <v>1447</v>
      </c>
    </row>
    <row r="1452" spans="6:6" x14ac:dyDescent="0.25">
      <c r="F1452">
        <v>1448</v>
      </c>
    </row>
    <row r="1453" spans="6:6" x14ac:dyDescent="0.25">
      <c r="F1453">
        <v>1449</v>
      </c>
    </row>
    <row r="1454" spans="6:6" x14ac:dyDescent="0.25">
      <c r="F1454">
        <v>1450</v>
      </c>
    </row>
    <row r="1455" spans="6:6" x14ac:dyDescent="0.25">
      <c r="F1455">
        <v>1451</v>
      </c>
    </row>
    <row r="1456" spans="6:6" x14ac:dyDescent="0.25">
      <c r="F1456">
        <v>1452</v>
      </c>
    </row>
    <row r="1457" spans="6:6" x14ac:dyDescent="0.25">
      <c r="F1457">
        <v>1453</v>
      </c>
    </row>
    <row r="1458" spans="6:6" x14ac:dyDescent="0.25">
      <c r="F1458">
        <v>1454</v>
      </c>
    </row>
    <row r="1459" spans="6:6" x14ac:dyDescent="0.25">
      <c r="F1459">
        <v>1455</v>
      </c>
    </row>
    <row r="1460" spans="6:6" x14ac:dyDescent="0.25">
      <c r="F1460">
        <v>1456</v>
      </c>
    </row>
    <row r="1461" spans="6:6" x14ac:dyDescent="0.25">
      <c r="F1461">
        <v>1457</v>
      </c>
    </row>
    <row r="1462" spans="6:6" x14ac:dyDescent="0.25">
      <c r="F1462">
        <v>1458</v>
      </c>
    </row>
    <row r="1463" spans="6:6" x14ac:dyDescent="0.25">
      <c r="F1463">
        <v>1459</v>
      </c>
    </row>
    <row r="1464" spans="6:6" x14ac:dyDescent="0.25">
      <c r="F1464">
        <v>1460</v>
      </c>
    </row>
    <row r="1465" spans="6:6" x14ac:dyDescent="0.25">
      <c r="F1465">
        <v>1461</v>
      </c>
    </row>
    <row r="1466" spans="6:6" x14ac:dyDescent="0.25">
      <c r="F1466">
        <v>1462</v>
      </c>
    </row>
    <row r="1467" spans="6:6" x14ac:dyDescent="0.25">
      <c r="F1467">
        <v>1463</v>
      </c>
    </row>
    <row r="1468" spans="6:6" x14ac:dyDescent="0.25">
      <c r="F1468">
        <v>1464</v>
      </c>
    </row>
    <row r="1469" spans="6:6" x14ac:dyDescent="0.25">
      <c r="F1469">
        <v>1465</v>
      </c>
    </row>
    <row r="1470" spans="6:6" x14ac:dyDescent="0.25">
      <c r="F1470">
        <v>1466</v>
      </c>
    </row>
    <row r="1471" spans="6:6" x14ac:dyDescent="0.25">
      <c r="F1471">
        <v>1467</v>
      </c>
    </row>
    <row r="1472" spans="6:6" x14ac:dyDescent="0.25">
      <c r="F1472">
        <v>1468</v>
      </c>
    </row>
    <row r="1473" spans="6:6" x14ac:dyDescent="0.25">
      <c r="F1473">
        <v>1469</v>
      </c>
    </row>
    <row r="1474" spans="6:6" x14ac:dyDescent="0.25">
      <c r="F1474">
        <v>1470</v>
      </c>
    </row>
    <row r="1475" spans="6:6" x14ac:dyDescent="0.25">
      <c r="F1475">
        <v>1471</v>
      </c>
    </row>
    <row r="1476" spans="6:6" x14ac:dyDescent="0.25">
      <c r="F1476">
        <v>1472</v>
      </c>
    </row>
    <row r="1477" spans="6:6" x14ac:dyDescent="0.25">
      <c r="F1477">
        <v>1473</v>
      </c>
    </row>
    <row r="1478" spans="6:6" x14ac:dyDescent="0.25">
      <c r="F1478">
        <v>1474</v>
      </c>
    </row>
    <row r="1479" spans="6:6" x14ac:dyDescent="0.25">
      <c r="F1479">
        <v>1475</v>
      </c>
    </row>
    <row r="1480" spans="6:6" x14ac:dyDescent="0.25">
      <c r="F1480">
        <v>1476</v>
      </c>
    </row>
    <row r="1481" spans="6:6" x14ac:dyDescent="0.25">
      <c r="F1481">
        <v>1477</v>
      </c>
    </row>
    <row r="1482" spans="6:6" x14ac:dyDescent="0.25">
      <c r="F1482">
        <v>1478</v>
      </c>
    </row>
    <row r="1483" spans="6:6" x14ac:dyDescent="0.25">
      <c r="F1483">
        <v>1479</v>
      </c>
    </row>
    <row r="1484" spans="6:6" x14ac:dyDescent="0.25">
      <c r="F1484">
        <v>1480</v>
      </c>
    </row>
    <row r="1485" spans="6:6" x14ac:dyDescent="0.25">
      <c r="F1485">
        <v>1481</v>
      </c>
    </row>
    <row r="1486" spans="6:6" x14ac:dyDescent="0.25">
      <c r="F1486">
        <v>1482</v>
      </c>
    </row>
    <row r="1487" spans="6:6" x14ac:dyDescent="0.25">
      <c r="F1487">
        <v>1483</v>
      </c>
    </row>
    <row r="1488" spans="6:6" x14ac:dyDescent="0.25">
      <c r="F1488">
        <v>1484</v>
      </c>
    </row>
    <row r="1489" spans="6:6" x14ac:dyDescent="0.25">
      <c r="F1489">
        <v>1485</v>
      </c>
    </row>
    <row r="1490" spans="6:6" x14ac:dyDescent="0.25">
      <c r="F1490">
        <v>1486</v>
      </c>
    </row>
    <row r="1491" spans="6:6" x14ac:dyDescent="0.25">
      <c r="F1491">
        <v>1487</v>
      </c>
    </row>
    <row r="1492" spans="6:6" x14ac:dyDescent="0.25">
      <c r="F1492">
        <v>1488</v>
      </c>
    </row>
    <row r="1493" spans="6:6" x14ac:dyDescent="0.25">
      <c r="F1493">
        <v>1489</v>
      </c>
    </row>
    <row r="1494" spans="6:6" x14ac:dyDescent="0.25">
      <c r="F1494">
        <v>1490</v>
      </c>
    </row>
    <row r="1495" spans="6:6" x14ac:dyDescent="0.25">
      <c r="F1495">
        <v>1491</v>
      </c>
    </row>
    <row r="1496" spans="6:6" x14ac:dyDescent="0.25">
      <c r="F1496">
        <v>1492</v>
      </c>
    </row>
    <row r="1497" spans="6:6" x14ac:dyDescent="0.25">
      <c r="F1497">
        <v>1493</v>
      </c>
    </row>
    <row r="1498" spans="6:6" x14ac:dyDescent="0.25">
      <c r="F1498">
        <v>1494</v>
      </c>
    </row>
    <row r="1499" spans="6:6" x14ac:dyDescent="0.25">
      <c r="F1499">
        <v>1495</v>
      </c>
    </row>
    <row r="1500" spans="6:6" x14ac:dyDescent="0.25">
      <c r="F1500">
        <v>1496</v>
      </c>
    </row>
    <row r="1501" spans="6:6" x14ac:dyDescent="0.25">
      <c r="F1501">
        <v>1497</v>
      </c>
    </row>
    <row r="1502" spans="6:6" x14ac:dyDescent="0.25">
      <c r="F1502">
        <v>1498</v>
      </c>
    </row>
    <row r="1503" spans="6:6" x14ac:dyDescent="0.25">
      <c r="F1503">
        <v>1499</v>
      </c>
    </row>
    <row r="1504" spans="6:6" x14ac:dyDescent="0.25">
      <c r="F1504">
        <v>1500</v>
      </c>
    </row>
    <row r="1505" spans="6:6" x14ac:dyDescent="0.25">
      <c r="F1505">
        <v>1501</v>
      </c>
    </row>
    <row r="1506" spans="6:6" x14ac:dyDescent="0.25">
      <c r="F1506">
        <v>1502</v>
      </c>
    </row>
    <row r="1507" spans="6:6" x14ac:dyDescent="0.25">
      <c r="F1507">
        <v>1503</v>
      </c>
    </row>
    <row r="1508" spans="6:6" x14ac:dyDescent="0.25">
      <c r="F1508">
        <v>1504</v>
      </c>
    </row>
    <row r="1509" spans="6:6" x14ac:dyDescent="0.25">
      <c r="F1509">
        <v>1505</v>
      </c>
    </row>
    <row r="1510" spans="6:6" x14ac:dyDescent="0.25">
      <c r="F1510">
        <v>1506</v>
      </c>
    </row>
    <row r="1511" spans="6:6" x14ac:dyDescent="0.25">
      <c r="F1511">
        <v>1507</v>
      </c>
    </row>
    <row r="1512" spans="6:6" x14ac:dyDescent="0.25">
      <c r="F1512">
        <v>1508</v>
      </c>
    </row>
    <row r="1513" spans="6:6" x14ac:dyDescent="0.25">
      <c r="F1513">
        <v>1509</v>
      </c>
    </row>
    <row r="1514" spans="6:6" x14ac:dyDescent="0.25">
      <c r="F1514">
        <v>1510</v>
      </c>
    </row>
    <row r="1515" spans="6:6" x14ac:dyDescent="0.25">
      <c r="F1515">
        <v>1511</v>
      </c>
    </row>
    <row r="1516" spans="6:6" x14ac:dyDescent="0.25">
      <c r="F1516">
        <v>1512</v>
      </c>
    </row>
    <row r="1517" spans="6:6" x14ac:dyDescent="0.25">
      <c r="F1517">
        <v>1513</v>
      </c>
    </row>
    <row r="1518" spans="6:6" x14ac:dyDescent="0.25">
      <c r="F1518">
        <v>1514</v>
      </c>
    </row>
    <row r="1519" spans="6:6" x14ac:dyDescent="0.25">
      <c r="F1519">
        <v>1515</v>
      </c>
    </row>
    <row r="1520" spans="6:6" x14ac:dyDescent="0.25">
      <c r="F1520">
        <v>1516</v>
      </c>
    </row>
    <row r="1521" spans="6:6" x14ac:dyDescent="0.25">
      <c r="F1521">
        <v>1517</v>
      </c>
    </row>
    <row r="1522" spans="6:6" x14ac:dyDescent="0.25">
      <c r="F1522">
        <v>1518</v>
      </c>
    </row>
    <row r="1523" spans="6:6" x14ac:dyDescent="0.25">
      <c r="F1523">
        <v>1519</v>
      </c>
    </row>
    <row r="1524" spans="6:6" x14ac:dyDescent="0.25">
      <c r="F1524">
        <v>1520</v>
      </c>
    </row>
    <row r="1525" spans="6:6" x14ac:dyDescent="0.25">
      <c r="F1525">
        <v>1521</v>
      </c>
    </row>
    <row r="1526" spans="6:6" x14ac:dyDescent="0.25">
      <c r="F1526">
        <v>1522</v>
      </c>
    </row>
    <row r="1527" spans="6:6" x14ac:dyDescent="0.25">
      <c r="F1527">
        <v>1523</v>
      </c>
    </row>
    <row r="1528" spans="6:6" x14ac:dyDescent="0.25">
      <c r="F1528">
        <v>1524</v>
      </c>
    </row>
    <row r="1529" spans="6:6" x14ac:dyDescent="0.25">
      <c r="F1529">
        <v>1525</v>
      </c>
    </row>
    <row r="1530" spans="6:6" x14ac:dyDescent="0.25">
      <c r="F1530">
        <v>1526</v>
      </c>
    </row>
    <row r="1531" spans="6:6" x14ac:dyDescent="0.25">
      <c r="F1531">
        <v>1527</v>
      </c>
    </row>
    <row r="1532" spans="6:6" x14ac:dyDescent="0.25">
      <c r="F1532">
        <v>1528</v>
      </c>
    </row>
    <row r="1533" spans="6:6" x14ac:dyDescent="0.25">
      <c r="F1533">
        <v>1529</v>
      </c>
    </row>
    <row r="1534" spans="6:6" x14ac:dyDescent="0.25">
      <c r="F1534">
        <v>1530</v>
      </c>
    </row>
    <row r="1535" spans="6:6" x14ac:dyDescent="0.25">
      <c r="F1535">
        <v>1531</v>
      </c>
    </row>
    <row r="1536" spans="6:6" x14ac:dyDescent="0.25">
      <c r="F1536">
        <v>1532</v>
      </c>
    </row>
    <row r="1537" spans="6:6" x14ac:dyDescent="0.25">
      <c r="F1537">
        <v>1533</v>
      </c>
    </row>
    <row r="1538" spans="6:6" x14ac:dyDescent="0.25">
      <c r="F1538">
        <v>1534</v>
      </c>
    </row>
    <row r="1539" spans="6:6" x14ac:dyDescent="0.25">
      <c r="F1539">
        <v>1535</v>
      </c>
    </row>
    <row r="1540" spans="6:6" x14ac:dyDescent="0.25">
      <c r="F1540">
        <v>1536</v>
      </c>
    </row>
    <row r="1541" spans="6:6" x14ac:dyDescent="0.25">
      <c r="F1541">
        <v>1537</v>
      </c>
    </row>
    <row r="1542" spans="6:6" x14ac:dyDescent="0.25">
      <c r="F1542">
        <v>1538</v>
      </c>
    </row>
    <row r="1543" spans="6:6" x14ac:dyDescent="0.25">
      <c r="F1543">
        <v>1539</v>
      </c>
    </row>
    <row r="1544" spans="6:6" x14ac:dyDescent="0.25">
      <c r="F1544">
        <v>1540</v>
      </c>
    </row>
    <row r="1545" spans="6:6" x14ac:dyDescent="0.25">
      <c r="F1545">
        <v>1541</v>
      </c>
    </row>
    <row r="1546" spans="6:6" x14ac:dyDescent="0.25">
      <c r="F1546">
        <v>1542</v>
      </c>
    </row>
    <row r="1547" spans="6:6" x14ac:dyDescent="0.25">
      <c r="F1547">
        <v>1543</v>
      </c>
    </row>
    <row r="1548" spans="6:6" x14ac:dyDescent="0.25">
      <c r="F1548">
        <v>1544</v>
      </c>
    </row>
    <row r="1549" spans="6:6" x14ac:dyDescent="0.25">
      <c r="F1549">
        <v>1545</v>
      </c>
    </row>
    <row r="1550" spans="6:6" x14ac:dyDescent="0.25">
      <c r="F1550">
        <v>1546</v>
      </c>
    </row>
    <row r="1551" spans="6:6" x14ac:dyDescent="0.25">
      <c r="F1551">
        <v>1547</v>
      </c>
    </row>
    <row r="1552" spans="6:6" x14ac:dyDescent="0.25">
      <c r="F1552">
        <v>1548</v>
      </c>
    </row>
    <row r="1553" spans="6:6" x14ac:dyDescent="0.25">
      <c r="F1553">
        <v>1549</v>
      </c>
    </row>
    <row r="1554" spans="6:6" x14ac:dyDescent="0.25">
      <c r="F1554">
        <v>1550</v>
      </c>
    </row>
    <row r="1555" spans="6:6" x14ac:dyDescent="0.25">
      <c r="F1555">
        <v>1551</v>
      </c>
    </row>
    <row r="1556" spans="6:6" x14ac:dyDescent="0.25">
      <c r="F1556">
        <v>1552</v>
      </c>
    </row>
    <row r="1557" spans="6:6" x14ac:dyDescent="0.25">
      <c r="F1557">
        <v>1553</v>
      </c>
    </row>
    <row r="1558" spans="6:6" x14ac:dyDescent="0.25">
      <c r="F1558">
        <v>1554</v>
      </c>
    </row>
    <row r="1559" spans="6:6" x14ac:dyDescent="0.25">
      <c r="F1559">
        <v>1555</v>
      </c>
    </row>
    <row r="1560" spans="6:6" x14ac:dyDescent="0.25">
      <c r="F1560">
        <v>1556</v>
      </c>
    </row>
    <row r="1561" spans="6:6" x14ac:dyDescent="0.25">
      <c r="F1561">
        <v>1557</v>
      </c>
    </row>
    <row r="1562" spans="6:6" x14ac:dyDescent="0.25">
      <c r="F1562">
        <v>1558</v>
      </c>
    </row>
    <row r="1563" spans="6:6" x14ac:dyDescent="0.25">
      <c r="F1563">
        <v>1559</v>
      </c>
    </row>
    <row r="1564" spans="6:6" x14ac:dyDescent="0.25">
      <c r="F1564">
        <v>1560</v>
      </c>
    </row>
    <row r="1565" spans="6:6" x14ac:dyDescent="0.25">
      <c r="F1565">
        <v>1561</v>
      </c>
    </row>
    <row r="1566" spans="6:6" x14ac:dyDescent="0.25">
      <c r="F1566">
        <v>1562</v>
      </c>
    </row>
    <row r="1567" spans="6:6" x14ac:dyDescent="0.25">
      <c r="F1567">
        <v>1563</v>
      </c>
    </row>
    <row r="1568" spans="6:6" x14ac:dyDescent="0.25">
      <c r="F1568">
        <v>1564</v>
      </c>
    </row>
    <row r="1569" spans="6:6" x14ac:dyDescent="0.25">
      <c r="F1569">
        <v>1565</v>
      </c>
    </row>
    <row r="1570" spans="6:6" x14ac:dyDescent="0.25">
      <c r="F1570">
        <v>1566</v>
      </c>
    </row>
    <row r="1571" spans="6:6" x14ac:dyDescent="0.25">
      <c r="F1571">
        <v>1567</v>
      </c>
    </row>
    <row r="1572" spans="6:6" x14ac:dyDescent="0.25">
      <c r="F1572">
        <v>1568</v>
      </c>
    </row>
    <row r="1573" spans="6:6" x14ac:dyDescent="0.25">
      <c r="F1573">
        <v>1569</v>
      </c>
    </row>
    <row r="1574" spans="6:6" x14ac:dyDescent="0.25">
      <c r="F1574">
        <v>1570</v>
      </c>
    </row>
    <row r="1575" spans="6:6" x14ac:dyDescent="0.25">
      <c r="F1575">
        <v>1571</v>
      </c>
    </row>
    <row r="1576" spans="6:6" x14ac:dyDescent="0.25">
      <c r="F1576">
        <v>1572</v>
      </c>
    </row>
    <row r="1577" spans="6:6" x14ac:dyDescent="0.25">
      <c r="F1577">
        <v>1573</v>
      </c>
    </row>
    <row r="1578" spans="6:6" x14ac:dyDescent="0.25">
      <c r="F1578">
        <v>1574</v>
      </c>
    </row>
    <row r="1579" spans="6:6" x14ac:dyDescent="0.25">
      <c r="F1579">
        <v>1575</v>
      </c>
    </row>
    <row r="1580" spans="6:6" x14ac:dyDescent="0.25">
      <c r="F1580">
        <v>1576</v>
      </c>
    </row>
    <row r="1581" spans="6:6" x14ac:dyDescent="0.25">
      <c r="F1581">
        <v>1577</v>
      </c>
    </row>
    <row r="1582" spans="6:6" x14ac:dyDescent="0.25">
      <c r="F1582">
        <v>1578</v>
      </c>
    </row>
    <row r="1583" spans="6:6" x14ac:dyDescent="0.25">
      <c r="F1583">
        <v>1579</v>
      </c>
    </row>
    <row r="1584" spans="6:6" x14ac:dyDescent="0.25">
      <c r="F1584">
        <v>1580</v>
      </c>
    </row>
    <row r="1585" spans="6:6" x14ac:dyDescent="0.25">
      <c r="F1585">
        <v>1581</v>
      </c>
    </row>
    <row r="1586" spans="6:6" x14ac:dyDescent="0.25">
      <c r="F1586">
        <v>1582</v>
      </c>
    </row>
    <row r="1587" spans="6:6" x14ac:dyDescent="0.25">
      <c r="F1587">
        <v>1583</v>
      </c>
    </row>
    <row r="1588" spans="6:6" x14ac:dyDescent="0.25">
      <c r="F1588">
        <v>1584</v>
      </c>
    </row>
    <row r="1589" spans="6:6" x14ac:dyDescent="0.25">
      <c r="F1589">
        <v>1585</v>
      </c>
    </row>
    <row r="1590" spans="6:6" x14ac:dyDescent="0.25">
      <c r="F1590">
        <v>1586</v>
      </c>
    </row>
    <row r="1591" spans="6:6" x14ac:dyDescent="0.25">
      <c r="F1591">
        <v>1587</v>
      </c>
    </row>
    <row r="1592" spans="6:6" x14ac:dyDescent="0.25">
      <c r="F1592">
        <v>1588</v>
      </c>
    </row>
    <row r="1593" spans="6:6" x14ac:dyDescent="0.25">
      <c r="F1593">
        <v>1589</v>
      </c>
    </row>
    <row r="1594" spans="6:6" x14ac:dyDescent="0.25">
      <c r="F1594">
        <v>1590</v>
      </c>
    </row>
    <row r="1595" spans="6:6" x14ac:dyDescent="0.25">
      <c r="F1595">
        <v>1591</v>
      </c>
    </row>
    <row r="1596" spans="6:6" x14ac:dyDescent="0.25">
      <c r="F1596">
        <v>1592</v>
      </c>
    </row>
    <row r="1597" spans="6:6" x14ac:dyDescent="0.25">
      <c r="F1597">
        <v>1593</v>
      </c>
    </row>
    <row r="1598" spans="6:6" x14ac:dyDescent="0.25">
      <c r="F1598">
        <v>1594</v>
      </c>
    </row>
    <row r="1599" spans="6:6" x14ac:dyDescent="0.25">
      <c r="F1599">
        <v>1595</v>
      </c>
    </row>
    <row r="1600" spans="6:6" x14ac:dyDescent="0.25">
      <c r="F1600">
        <v>1596</v>
      </c>
    </row>
    <row r="1601" spans="6:6" x14ac:dyDescent="0.25">
      <c r="F1601">
        <v>1597</v>
      </c>
    </row>
    <row r="1602" spans="6:6" x14ac:dyDescent="0.25">
      <c r="F1602">
        <v>1598</v>
      </c>
    </row>
    <row r="1603" spans="6:6" x14ac:dyDescent="0.25">
      <c r="F1603">
        <v>1599</v>
      </c>
    </row>
    <row r="1604" spans="6:6" x14ac:dyDescent="0.25">
      <c r="F1604">
        <v>1600</v>
      </c>
    </row>
    <row r="1605" spans="6:6" x14ac:dyDescent="0.25">
      <c r="F1605">
        <v>1601</v>
      </c>
    </row>
    <row r="1606" spans="6:6" x14ac:dyDescent="0.25">
      <c r="F1606">
        <v>1602</v>
      </c>
    </row>
    <row r="1607" spans="6:6" x14ac:dyDescent="0.25">
      <c r="F1607">
        <v>1603</v>
      </c>
    </row>
    <row r="1608" spans="6:6" x14ac:dyDescent="0.25">
      <c r="F1608">
        <v>1604</v>
      </c>
    </row>
    <row r="1609" spans="6:6" x14ac:dyDescent="0.25">
      <c r="F1609">
        <v>1605</v>
      </c>
    </row>
    <row r="1610" spans="6:6" x14ac:dyDescent="0.25">
      <c r="F1610">
        <v>1606</v>
      </c>
    </row>
    <row r="1611" spans="6:6" x14ac:dyDescent="0.25">
      <c r="F1611">
        <v>1607</v>
      </c>
    </row>
    <row r="1612" spans="6:6" x14ac:dyDescent="0.25">
      <c r="F1612">
        <v>1608</v>
      </c>
    </row>
    <row r="1613" spans="6:6" x14ac:dyDescent="0.25">
      <c r="F1613">
        <v>1609</v>
      </c>
    </row>
    <row r="1614" spans="6:6" x14ac:dyDescent="0.25">
      <c r="F1614">
        <v>1610</v>
      </c>
    </row>
    <row r="1615" spans="6:6" x14ac:dyDescent="0.25">
      <c r="F1615">
        <v>1611</v>
      </c>
    </row>
    <row r="1616" spans="6:6" x14ac:dyDescent="0.25">
      <c r="F1616">
        <v>1612</v>
      </c>
    </row>
    <row r="1617" spans="6:6" x14ac:dyDescent="0.25">
      <c r="F1617">
        <v>1613</v>
      </c>
    </row>
    <row r="1618" spans="6:6" x14ac:dyDescent="0.25">
      <c r="F1618">
        <v>1614</v>
      </c>
    </row>
    <row r="1619" spans="6:6" x14ac:dyDescent="0.25">
      <c r="F1619">
        <v>1615</v>
      </c>
    </row>
    <row r="1620" spans="6:6" x14ac:dyDescent="0.25">
      <c r="F1620">
        <v>1616</v>
      </c>
    </row>
    <row r="1621" spans="6:6" x14ac:dyDescent="0.25">
      <c r="F1621">
        <v>1617</v>
      </c>
    </row>
    <row r="1622" spans="6:6" x14ac:dyDescent="0.25">
      <c r="F1622">
        <v>1618</v>
      </c>
    </row>
    <row r="1623" spans="6:6" x14ac:dyDescent="0.25">
      <c r="F1623">
        <v>1619</v>
      </c>
    </row>
    <row r="1624" spans="6:6" x14ac:dyDescent="0.25">
      <c r="F1624">
        <v>1620</v>
      </c>
    </row>
    <row r="1625" spans="6:6" x14ac:dyDescent="0.25">
      <c r="F1625">
        <v>1621</v>
      </c>
    </row>
    <row r="1626" spans="6:6" x14ac:dyDescent="0.25">
      <c r="F1626">
        <v>1622</v>
      </c>
    </row>
    <row r="1627" spans="6:6" x14ac:dyDescent="0.25">
      <c r="F1627">
        <v>1623</v>
      </c>
    </row>
    <row r="1628" spans="6:6" x14ac:dyDescent="0.25">
      <c r="F1628">
        <v>1624</v>
      </c>
    </row>
    <row r="1629" spans="6:6" x14ac:dyDescent="0.25">
      <c r="F1629">
        <v>1625</v>
      </c>
    </row>
    <row r="1630" spans="6:6" x14ac:dyDescent="0.25">
      <c r="F1630">
        <v>1626</v>
      </c>
    </row>
    <row r="1631" spans="6:6" x14ac:dyDescent="0.25">
      <c r="F1631">
        <v>1627</v>
      </c>
    </row>
    <row r="1632" spans="6:6" x14ac:dyDescent="0.25">
      <c r="F1632">
        <v>1628</v>
      </c>
    </row>
    <row r="1633" spans="6:6" x14ac:dyDescent="0.25">
      <c r="F1633">
        <v>1629</v>
      </c>
    </row>
    <row r="1634" spans="6:6" x14ac:dyDescent="0.25">
      <c r="F1634">
        <v>1630</v>
      </c>
    </row>
    <row r="1635" spans="6:6" x14ac:dyDescent="0.25">
      <c r="F1635">
        <v>1631</v>
      </c>
    </row>
    <row r="1636" spans="6:6" x14ac:dyDescent="0.25">
      <c r="F1636">
        <v>1632</v>
      </c>
    </row>
    <row r="1637" spans="6:6" x14ac:dyDescent="0.25">
      <c r="F1637">
        <v>1633</v>
      </c>
    </row>
    <row r="1638" spans="6:6" x14ac:dyDescent="0.25">
      <c r="F1638">
        <v>1634</v>
      </c>
    </row>
    <row r="1639" spans="6:6" x14ac:dyDescent="0.25">
      <c r="F1639">
        <v>1635</v>
      </c>
    </row>
    <row r="1640" spans="6:6" x14ac:dyDescent="0.25">
      <c r="F1640">
        <v>1636</v>
      </c>
    </row>
    <row r="1641" spans="6:6" x14ac:dyDescent="0.25">
      <c r="F1641">
        <v>1637</v>
      </c>
    </row>
    <row r="1642" spans="6:6" x14ac:dyDescent="0.25">
      <c r="F1642">
        <v>1638</v>
      </c>
    </row>
    <row r="1643" spans="6:6" x14ac:dyDescent="0.25">
      <c r="F1643">
        <v>1639</v>
      </c>
    </row>
    <row r="1644" spans="6:6" x14ac:dyDescent="0.25">
      <c r="F1644">
        <v>1640</v>
      </c>
    </row>
    <row r="1645" spans="6:6" x14ac:dyDescent="0.25">
      <c r="F1645">
        <v>1641</v>
      </c>
    </row>
    <row r="1646" spans="6:6" x14ac:dyDescent="0.25">
      <c r="F1646">
        <v>1642</v>
      </c>
    </row>
    <row r="1647" spans="6:6" x14ac:dyDescent="0.25">
      <c r="F1647">
        <v>1643</v>
      </c>
    </row>
    <row r="1648" spans="6:6" x14ac:dyDescent="0.25">
      <c r="F1648">
        <v>1644</v>
      </c>
    </row>
    <row r="1649" spans="6:6" x14ac:dyDescent="0.25">
      <c r="F1649">
        <v>1645</v>
      </c>
    </row>
    <row r="1650" spans="6:6" x14ac:dyDescent="0.25">
      <c r="F1650">
        <v>1646</v>
      </c>
    </row>
    <row r="1651" spans="6:6" x14ac:dyDescent="0.25">
      <c r="F1651">
        <v>1647</v>
      </c>
    </row>
    <row r="1652" spans="6:6" x14ac:dyDescent="0.25">
      <c r="F1652">
        <v>1648</v>
      </c>
    </row>
    <row r="1653" spans="6:6" x14ac:dyDescent="0.25">
      <c r="F1653">
        <v>1649</v>
      </c>
    </row>
    <row r="1654" spans="6:6" x14ac:dyDescent="0.25">
      <c r="F1654">
        <v>1650</v>
      </c>
    </row>
    <row r="1655" spans="6:6" x14ac:dyDescent="0.25">
      <c r="F1655">
        <v>1651</v>
      </c>
    </row>
    <row r="1656" spans="6:6" x14ac:dyDescent="0.25">
      <c r="F1656">
        <v>1652</v>
      </c>
    </row>
    <row r="1657" spans="6:6" x14ac:dyDescent="0.25">
      <c r="F1657">
        <v>1653</v>
      </c>
    </row>
    <row r="1658" spans="6:6" x14ac:dyDescent="0.25">
      <c r="F1658">
        <v>1654</v>
      </c>
    </row>
    <row r="1659" spans="6:6" x14ac:dyDescent="0.25">
      <c r="F1659">
        <v>1655</v>
      </c>
    </row>
    <row r="1660" spans="6:6" x14ac:dyDescent="0.25">
      <c r="F1660">
        <v>1656</v>
      </c>
    </row>
    <row r="1661" spans="6:6" x14ac:dyDescent="0.25">
      <c r="F1661">
        <v>1657</v>
      </c>
    </row>
    <row r="1662" spans="6:6" x14ac:dyDescent="0.25">
      <c r="F1662">
        <v>1658</v>
      </c>
    </row>
    <row r="1663" spans="6:6" x14ac:dyDescent="0.25">
      <c r="F1663">
        <v>1659</v>
      </c>
    </row>
    <row r="1664" spans="6:6" x14ac:dyDescent="0.25">
      <c r="F1664">
        <v>1660</v>
      </c>
    </row>
    <row r="1665" spans="6:6" x14ac:dyDescent="0.25">
      <c r="F1665">
        <v>1661</v>
      </c>
    </row>
    <row r="1666" spans="6:6" x14ac:dyDescent="0.25">
      <c r="F1666">
        <v>1662</v>
      </c>
    </row>
    <row r="1667" spans="6:6" x14ac:dyDescent="0.25">
      <c r="F1667">
        <v>1663</v>
      </c>
    </row>
    <row r="1668" spans="6:6" x14ac:dyDescent="0.25">
      <c r="F1668">
        <v>1664</v>
      </c>
    </row>
    <row r="1669" spans="6:6" x14ac:dyDescent="0.25">
      <c r="F1669">
        <v>1665</v>
      </c>
    </row>
    <row r="1670" spans="6:6" x14ac:dyDescent="0.25">
      <c r="F1670">
        <v>1666</v>
      </c>
    </row>
    <row r="1671" spans="6:6" x14ac:dyDescent="0.25">
      <c r="F1671">
        <v>1667</v>
      </c>
    </row>
    <row r="1672" spans="6:6" x14ac:dyDescent="0.25">
      <c r="F1672">
        <v>1668</v>
      </c>
    </row>
    <row r="1673" spans="6:6" x14ac:dyDescent="0.25">
      <c r="F1673">
        <v>1669</v>
      </c>
    </row>
    <row r="1674" spans="6:6" x14ac:dyDescent="0.25">
      <c r="F1674">
        <v>1670</v>
      </c>
    </row>
    <row r="1675" spans="6:6" x14ac:dyDescent="0.25">
      <c r="F1675">
        <v>1671</v>
      </c>
    </row>
    <row r="1676" spans="6:6" x14ac:dyDescent="0.25">
      <c r="F1676">
        <v>1672</v>
      </c>
    </row>
    <row r="1677" spans="6:6" x14ac:dyDescent="0.25">
      <c r="F1677">
        <v>1673</v>
      </c>
    </row>
    <row r="1678" spans="6:6" x14ac:dyDescent="0.25">
      <c r="F1678">
        <v>1674</v>
      </c>
    </row>
    <row r="1679" spans="6:6" x14ac:dyDescent="0.25">
      <c r="F1679">
        <v>1675</v>
      </c>
    </row>
    <row r="1680" spans="6:6" x14ac:dyDescent="0.25">
      <c r="F1680">
        <v>1676</v>
      </c>
    </row>
    <row r="1681" spans="6:6" x14ac:dyDescent="0.25">
      <c r="F1681">
        <v>1677</v>
      </c>
    </row>
    <row r="1682" spans="6:6" x14ac:dyDescent="0.25">
      <c r="F1682">
        <v>1678</v>
      </c>
    </row>
    <row r="1683" spans="6:6" x14ac:dyDescent="0.25">
      <c r="F1683">
        <v>1679</v>
      </c>
    </row>
    <row r="1684" spans="6:6" x14ac:dyDescent="0.25">
      <c r="F1684">
        <v>1680</v>
      </c>
    </row>
    <row r="1685" spans="6:6" x14ac:dyDescent="0.25">
      <c r="F1685">
        <v>1681</v>
      </c>
    </row>
    <row r="1686" spans="6:6" x14ac:dyDescent="0.25">
      <c r="F1686">
        <v>1682</v>
      </c>
    </row>
    <row r="1687" spans="6:6" x14ac:dyDescent="0.25">
      <c r="F1687">
        <v>1683</v>
      </c>
    </row>
    <row r="1688" spans="6:6" x14ac:dyDescent="0.25">
      <c r="F1688">
        <v>1684</v>
      </c>
    </row>
    <row r="1689" spans="6:6" x14ac:dyDescent="0.25">
      <c r="F1689">
        <v>1685</v>
      </c>
    </row>
    <row r="1690" spans="6:6" x14ac:dyDescent="0.25">
      <c r="F1690">
        <v>1686</v>
      </c>
    </row>
    <row r="1691" spans="6:6" x14ac:dyDescent="0.25">
      <c r="F1691">
        <v>1687</v>
      </c>
    </row>
    <row r="1692" spans="6:6" x14ac:dyDescent="0.25">
      <c r="F1692">
        <v>1688</v>
      </c>
    </row>
    <row r="1693" spans="6:6" x14ac:dyDescent="0.25">
      <c r="F1693">
        <v>1689</v>
      </c>
    </row>
    <row r="1694" spans="6:6" x14ac:dyDescent="0.25">
      <c r="F1694">
        <v>1690</v>
      </c>
    </row>
    <row r="1695" spans="6:6" x14ac:dyDescent="0.25">
      <c r="F1695">
        <v>1691</v>
      </c>
    </row>
    <row r="1696" spans="6:6" x14ac:dyDescent="0.25">
      <c r="F1696">
        <v>1692</v>
      </c>
    </row>
    <row r="1697" spans="6:6" x14ac:dyDescent="0.25">
      <c r="F1697">
        <v>1693</v>
      </c>
    </row>
    <row r="1698" spans="6:6" x14ac:dyDescent="0.25">
      <c r="F1698">
        <v>1694</v>
      </c>
    </row>
    <row r="1699" spans="6:6" x14ac:dyDescent="0.25">
      <c r="F1699">
        <v>1695</v>
      </c>
    </row>
    <row r="1700" spans="6:6" x14ac:dyDescent="0.25">
      <c r="F1700">
        <v>1696</v>
      </c>
    </row>
    <row r="1701" spans="6:6" x14ac:dyDescent="0.25">
      <c r="F1701">
        <v>1697</v>
      </c>
    </row>
    <row r="1702" spans="6:6" x14ac:dyDescent="0.25">
      <c r="F1702">
        <v>1698</v>
      </c>
    </row>
    <row r="1703" spans="6:6" x14ac:dyDescent="0.25">
      <c r="F1703">
        <v>1699</v>
      </c>
    </row>
    <row r="1704" spans="6:6" x14ac:dyDescent="0.25">
      <c r="F1704">
        <v>1700</v>
      </c>
    </row>
    <row r="1705" spans="6:6" x14ac:dyDescent="0.25">
      <c r="F1705">
        <v>1701</v>
      </c>
    </row>
    <row r="1706" spans="6:6" x14ac:dyDescent="0.25">
      <c r="F1706">
        <v>1702</v>
      </c>
    </row>
    <row r="1707" spans="6:6" x14ac:dyDescent="0.25">
      <c r="F1707">
        <v>1703</v>
      </c>
    </row>
    <row r="1708" spans="6:6" x14ac:dyDescent="0.25">
      <c r="F1708">
        <v>1704</v>
      </c>
    </row>
    <row r="1709" spans="6:6" x14ac:dyDescent="0.25">
      <c r="F1709">
        <v>1705</v>
      </c>
    </row>
    <row r="1710" spans="6:6" x14ac:dyDescent="0.25">
      <c r="F1710">
        <v>1706</v>
      </c>
    </row>
    <row r="1711" spans="6:6" x14ac:dyDescent="0.25">
      <c r="F1711">
        <v>1707</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CN577"/>
  <sheetViews>
    <sheetView showGridLines="0" tabSelected="1" zoomScale="30" zoomScaleNormal="30" zoomScaleSheetLayoutView="90" workbookViewId="0">
      <pane xSplit="4" ySplit="5" topLeftCell="E6" activePane="bottomRight" state="frozen"/>
      <selection pane="topRight" activeCell="E1" sqref="E1"/>
      <selection pane="bottomLeft" activeCell="A8" sqref="A8"/>
      <selection pane="bottomRight" activeCell="Q15" sqref="Q15"/>
    </sheetView>
  </sheetViews>
  <sheetFormatPr baseColWidth="10" defaultColWidth="11.42578125" defaultRowHeight="18" x14ac:dyDescent="0.25"/>
  <cols>
    <col min="1" max="1" width="5.85546875" style="18" customWidth="1"/>
    <col min="2" max="2" width="27" style="140" customWidth="1"/>
    <col min="3" max="3" width="9.7109375" style="130" hidden="1" customWidth="1"/>
    <col min="4" max="4" width="14.140625" style="170" bestFit="1" customWidth="1"/>
    <col min="5" max="5" width="45.85546875" style="141" customWidth="1"/>
    <col min="6" max="6" width="21" style="142" customWidth="1"/>
    <col min="7" max="7" width="49.85546875" style="141" customWidth="1"/>
    <col min="8" max="8" width="11.7109375" style="143" customWidth="1"/>
    <col min="9" max="9" width="10.28515625" style="143" customWidth="1"/>
    <col min="10" max="10" width="13.140625" style="144" bestFit="1" customWidth="1"/>
    <col min="11" max="13" width="10.28515625" style="144" customWidth="1"/>
    <col min="14" max="14" width="9.5703125" style="144" customWidth="1"/>
    <col min="15" max="15" width="124" style="130" customWidth="1"/>
    <col min="16" max="16" width="50.42578125" style="145" customWidth="1"/>
    <col min="17" max="17" width="55.28515625" style="145" customWidth="1"/>
    <col min="18" max="18" width="37" style="145" customWidth="1"/>
    <col min="19" max="19" width="65.28515625" style="146" customWidth="1"/>
    <col min="20" max="20" width="25.140625" style="12" customWidth="1"/>
    <col min="21" max="16384" width="11.42578125" style="12"/>
  </cols>
  <sheetData>
    <row r="1" spans="1:92" ht="21.75" customHeight="1" thickBot="1" x14ac:dyDescent="0.25">
      <c r="A1" s="19"/>
      <c r="B1" s="6"/>
      <c r="C1" s="13"/>
      <c r="D1" s="20"/>
      <c r="E1" s="33"/>
      <c r="F1" s="466" t="s">
        <v>17</v>
      </c>
      <c r="G1" s="462" t="s">
        <v>18</v>
      </c>
      <c r="H1" s="468"/>
      <c r="I1" s="468"/>
      <c r="J1" s="468"/>
      <c r="K1" s="468"/>
      <c r="L1" s="468"/>
      <c r="M1" s="468"/>
      <c r="N1" s="468"/>
      <c r="O1" s="468"/>
      <c r="P1" s="468"/>
      <c r="Q1" s="468"/>
      <c r="R1" s="40" t="s">
        <v>19</v>
      </c>
      <c r="S1" s="41" t="s">
        <v>20</v>
      </c>
      <c r="T1" s="21"/>
      <c r="U1" s="21"/>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3"/>
      <c r="CM1" s="459" t="s">
        <v>21</v>
      </c>
      <c r="CN1" s="460"/>
    </row>
    <row r="2" spans="1:92" ht="16.5" customHeight="1" thickBot="1" x14ac:dyDescent="0.25">
      <c r="A2" s="19"/>
      <c r="B2" s="7"/>
      <c r="C2" s="14"/>
      <c r="D2" s="24"/>
      <c r="E2" s="34"/>
      <c r="F2" s="467"/>
      <c r="G2" s="462"/>
      <c r="H2" s="468"/>
      <c r="I2" s="468"/>
      <c r="J2" s="468"/>
      <c r="K2" s="468"/>
      <c r="L2" s="468"/>
      <c r="M2" s="468"/>
      <c r="N2" s="468"/>
      <c r="O2" s="468"/>
      <c r="P2" s="468"/>
      <c r="Q2" s="468"/>
      <c r="R2" s="40" t="s">
        <v>22</v>
      </c>
      <c r="S2" s="40" t="s">
        <v>23</v>
      </c>
      <c r="T2" s="21"/>
      <c r="U2" s="21"/>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3"/>
      <c r="CM2" s="459" t="s">
        <v>24</v>
      </c>
      <c r="CN2" s="460"/>
    </row>
    <row r="3" spans="1:92" s="10" customFormat="1" ht="31.5" customHeight="1" thickBot="1" x14ac:dyDescent="0.25">
      <c r="A3" s="19"/>
      <c r="B3" s="8"/>
      <c r="C3" s="15"/>
      <c r="D3" s="25"/>
      <c r="E3" s="35"/>
      <c r="F3" s="36" t="s">
        <v>25</v>
      </c>
      <c r="G3" s="461" t="s">
        <v>1261</v>
      </c>
      <c r="H3" s="461"/>
      <c r="I3" s="461"/>
      <c r="J3" s="461"/>
      <c r="K3" s="461"/>
      <c r="L3" s="461"/>
      <c r="M3" s="461"/>
      <c r="N3" s="461"/>
      <c r="O3" s="461"/>
      <c r="P3" s="461"/>
      <c r="Q3" s="462"/>
      <c r="R3" s="40" t="s">
        <v>26</v>
      </c>
      <c r="S3" s="42">
        <v>45552</v>
      </c>
      <c r="T3" s="21"/>
      <c r="U3" s="2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3"/>
      <c r="CM3" s="463" t="s">
        <v>27</v>
      </c>
      <c r="CN3" s="464"/>
    </row>
    <row r="4" spans="1:92" ht="12" customHeight="1" thickBot="1" x14ac:dyDescent="0.25">
      <c r="A4" s="26"/>
      <c r="B4" s="38"/>
      <c r="C4" s="9"/>
      <c r="D4" s="27"/>
      <c r="E4" s="32"/>
      <c r="F4" s="28"/>
      <c r="G4" s="32"/>
      <c r="H4" s="11"/>
      <c r="I4" s="11"/>
      <c r="J4" s="11"/>
      <c r="K4" s="11"/>
      <c r="L4" s="11"/>
      <c r="M4" s="11"/>
      <c r="N4" s="39"/>
      <c r="O4" s="11"/>
      <c r="P4" s="11"/>
      <c r="Q4" s="11"/>
      <c r="R4" s="11"/>
      <c r="S4" s="37"/>
      <c r="T4" s="29"/>
    </row>
    <row r="5" spans="1:92" s="17" customFormat="1" ht="132.75" customHeight="1" thickBot="1" x14ac:dyDescent="0.3">
      <c r="A5" s="131" t="s">
        <v>28</v>
      </c>
      <c r="B5" s="132" t="s">
        <v>29</v>
      </c>
      <c r="C5" s="133" t="s">
        <v>30</v>
      </c>
      <c r="D5" s="133" t="s">
        <v>31</v>
      </c>
      <c r="E5" s="133" t="s">
        <v>32</v>
      </c>
      <c r="F5" s="133" t="s">
        <v>33</v>
      </c>
      <c r="G5" s="133" t="s">
        <v>34</v>
      </c>
      <c r="H5" s="134" t="s">
        <v>35</v>
      </c>
      <c r="I5" s="134" t="s">
        <v>36</v>
      </c>
      <c r="J5" s="135" t="s">
        <v>37</v>
      </c>
      <c r="K5" s="134" t="s">
        <v>35</v>
      </c>
      <c r="L5" s="134" t="s">
        <v>36</v>
      </c>
      <c r="M5" s="134" t="s">
        <v>38</v>
      </c>
      <c r="N5" s="134" t="s">
        <v>39</v>
      </c>
      <c r="O5" s="133" t="s">
        <v>40</v>
      </c>
      <c r="P5" s="133" t="s">
        <v>41</v>
      </c>
      <c r="Q5" s="133" t="s">
        <v>42</v>
      </c>
      <c r="R5" s="133" t="s">
        <v>43</v>
      </c>
      <c r="S5" s="136" t="s">
        <v>44</v>
      </c>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row>
    <row r="6" spans="1:92" s="211" customFormat="1" ht="90" x14ac:dyDescent="0.25">
      <c r="A6" s="206">
        <v>1</v>
      </c>
      <c r="B6" s="207" t="s">
        <v>45</v>
      </c>
      <c r="C6" s="208"/>
      <c r="D6" s="418">
        <v>1</v>
      </c>
      <c r="E6" s="445" t="s">
        <v>46</v>
      </c>
      <c r="F6" s="424" t="s">
        <v>47</v>
      </c>
      <c r="G6" s="445" t="s">
        <v>48</v>
      </c>
      <c r="H6" s="405" t="s">
        <v>49</v>
      </c>
      <c r="I6" s="405" t="s">
        <v>50</v>
      </c>
      <c r="J6" s="405" t="str">
        <f>IF(OR(AND(H6="Muy Baja",I6="Leve"),AND(H6="Muy Baja",I6="Menor"),AND(H6="Baja",I6="Leve")),"Bajo",IF(OR(AND(H6="Muy baja",I6="Moderado"),AND(H6="Baja",I6="Menor"),AND(H6="Baja",I6="Moderado"),AND(H6="Media",I6="Leve"),AND(H6="Media",I6="Menor"),AND(H6="Media",I6="Moderado"),AND(H6="Alta",I6="Leve"),AND(H6="Alta",I6="Menor")),"Moderado",IF(OR(AND(H6="Muy Baja",I6="Mayor"),AND(H6="Baja",I6="Mayor"),AND(H6="Media",I6="Mayor"),AND(H6="Alta",I6="Moderado"),AND(H6="Alta",I6="Mayor"),AND(H6="Muy Alta",I6="Leve"),AND(H6="Muy Alta",I6="Menor"),AND(H6="Muy Alta",I6="Moderado"),AND(H6="Muy Alta",I6="Mayor")),"Alto",IF(OR(AND(H6="Muy Baja",I6="Catastrófico"),AND(H6="Baja",I6="Catastrófico"),AND(H6="Media",I6="Catastrófico"),AND(H6="Alta",I6="Catastrófico"),AND(H6="Muy Alta",I6="Catastrófico")),"Extremo",""))))</f>
        <v>Moderado</v>
      </c>
      <c r="K6" s="209" t="s">
        <v>51</v>
      </c>
      <c r="L6" s="209" t="s">
        <v>50</v>
      </c>
      <c r="M6" s="209" t="str">
        <f>IFERROR(IF(OR(AND(K6="Muy Baja",L6="Leve"),AND(K6="Muy Baja",L6="Menor"),AND(K6="Baja",L6="Leve")),"Bajo",IF(OR(AND(K6="Muy baja",L6="Moderado"),AND(K6="Baja",L6="Menor"),AND(K6="Baja",L6="Moderado"),AND(K6="Media",L6="Leve"),AND(K6="Media",L6="Menor"),AND(K6="Media",L6="Moderado"),AND(K6="Alta",L6="Leve"),AND(K6="Alta",L6="Menor")),"Moderado",IF(OR(AND(K6="Muy Baja",L6="Mayor"),AND(K6="Baja",L6="Mayor"),AND(K6="Media",L6="Mayor"),AND(K6="Alta",L6="Moderado"),AND(K6="Alta",L6="Mayor"),AND(K6="Muy Alta",L6="Leve"),AND(K6="Muy Alta",L6="Menor"),AND(K6="Muy Alta",L6="Moderado"),AND(K6="Muy Alta",L6="Mayor")),"Alto",IF(OR(AND(K6="Muy Baja",L6="Catastrófico"),AND(K6="Baja",L6="Catastrófico"),AND(K6="Media",L6="Catastrófico"),AND(K6="Alta",L6="Catastrófico"),AND(K6="Muy Alta",L6="Catastrófico")),"Extremo","")))),"")</f>
        <v>Moderado</v>
      </c>
      <c r="N6" s="209"/>
      <c r="O6" s="194" t="s">
        <v>52</v>
      </c>
      <c r="P6" s="237" t="s">
        <v>53</v>
      </c>
      <c r="Q6" s="237" t="s">
        <v>54</v>
      </c>
      <c r="R6" s="237" t="s">
        <v>55</v>
      </c>
      <c r="S6" s="238" t="s">
        <v>56</v>
      </c>
    </row>
    <row r="7" spans="1:92" s="211" customFormat="1" ht="108" x14ac:dyDescent="0.25">
      <c r="A7" s="206">
        <v>1</v>
      </c>
      <c r="B7" s="212" t="s">
        <v>45</v>
      </c>
      <c r="C7" s="213"/>
      <c r="D7" s="419"/>
      <c r="E7" s="451"/>
      <c r="F7" s="425"/>
      <c r="G7" s="451"/>
      <c r="H7" s="449"/>
      <c r="I7" s="449"/>
      <c r="J7" s="449"/>
      <c r="K7" s="214" t="s">
        <v>51</v>
      </c>
      <c r="L7" s="214" t="s">
        <v>50</v>
      </c>
      <c r="M7" s="214" t="str">
        <f>IFERROR(IF(OR(AND(K7="Muy Baja",L7="Leve"),AND(K7="Muy Baja",L7="Menor"),AND(K7="Baja",L7="Leve")),"Bajo",IF(OR(AND(K7="Muy baja",L7="Moderado"),AND(K7="Baja",L7="Menor"),AND(K7="Baja",L7="Moderado"),AND(K7="Media",L7="Leve"),AND(K7="Media",L7="Menor"),AND(K7="Media",L7="Moderado"),AND(K7="Alta",L7="Leve"),AND(K7="Alta",L7="Menor")),"Moderado",IF(OR(AND(K7="Muy Baja",L7="Mayor"),AND(K7="Baja",L7="Mayor"),AND(K7="Media",L7="Mayor"),AND(K7="Alta",L7="Moderado"),AND(K7="Alta",L7="Mayor"),AND(K7="Muy Alta",L7="Leve"),AND(K7="Muy Alta",L7="Menor"),AND(K7="Muy Alta",L7="Moderado"),AND(K7="Muy Alta",L7="Mayor")),"Alto",IF(OR(AND(K7="Muy Baja",L7="Catastrófico"),AND(K7="Baja",L7="Catastrófico"),AND(K7="Media",L7="Catastrófico"),AND(K7="Alta",L7="Catastrófico"),AND(K7="Muy Alta",L7="Catastrófico")),"Extremo","")))),"")</f>
        <v>Moderado</v>
      </c>
      <c r="N7" s="224" t="s">
        <v>57</v>
      </c>
      <c r="O7" s="195" t="s">
        <v>58</v>
      </c>
      <c r="P7" s="157" t="s">
        <v>59</v>
      </c>
      <c r="Q7" s="157" t="s">
        <v>60</v>
      </c>
      <c r="R7" s="157" t="s">
        <v>61</v>
      </c>
      <c r="S7" s="162" t="s">
        <v>62</v>
      </c>
    </row>
    <row r="8" spans="1:92" s="211" customFormat="1" ht="72" x14ac:dyDescent="0.25">
      <c r="A8" s="206">
        <v>1</v>
      </c>
      <c r="B8" s="212" t="s">
        <v>45</v>
      </c>
      <c r="C8" s="213"/>
      <c r="D8" s="419"/>
      <c r="E8" s="451"/>
      <c r="F8" s="425"/>
      <c r="G8" s="451"/>
      <c r="H8" s="449"/>
      <c r="I8" s="449"/>
      <c r="J8" s="449"/>
      <c r="K8" s="214"/>
      <c r="L8" s="214"/>
      <c r="M8" s="214" t="str">
        <f t="shared" ref="M8:M38" si="0">IFERROR(IF(OR(AND(K8="Muy Baja",L8="Leve"),AND(K8="Muy Baja",L8="Menor"),AND(K8="Baja",L8="Leve")),"Bajo",IF(OR(AND(K8="Muy baja",L8="Moderado"),AND(K8="Baja",L8="Menor"),AND(K8="Baja",L8="Moderado"),AND(K8="Media",L8="Leve"),AND(K8="Media",L8="Menor"),AND(K8="Media",L8="Moderado"),AND(K8="Alta",L8="Leve"),AND(K8="Alta",L8="Menor")),"Moderado",IF(OR(AND(K8="Muy Baja",L8="Mayor"),AND(K8="Baja",L8="Mayor"),AND(K8="Media",L8="Mayor"),AND(K8="Alta",L8="Moderado"),AND(K8="Alta",L8="Mayor"),AND(K8="Muy Alta",L8="Leve"),AND(K8="Muy Alta",L8="Menor"),AND(K8="Muy Alta",L8="Moderado"),AND(K8="Muy Alta",L8="Mayor")),"Alto",IF(OR(AND(K8="Muy Baja",L8="Catastrófico"),AND(K8="Baja",L8="Catastrófico"),AND(K8="Media",L8="Catastrófico"),AND(K8="Alta",L8="Catastrófico"),AND(K8="Muy Alta",L8="Catastrófico")),"Extremo","")))),"")</f>
        <v/>
      </c>
      <c r="N8" s="214"/>
      <c r="O8" s="225"/>
      <c r="P8" s="239"/>
      <c r="Q8" s="239"/>
      <c r="R8" s="239"/>
      <c r="S8" s="240"/>
    </row>
    <row r="9" spans="1:92" s="211" customFormat="1" ht="72" x14ac:dyDescent="0.25">
      <c r="A9" s="206">
        <v>1</v>
      </c>
      <c r="B9" s="212" t="s">
        <v>45</v>
      </c>
      <c r="C9" s="213"/>
      <c r="D9" s="419"/>
      <c r="E9" s="451"/>
      <c r="F9" s="425"/>
      <c r="G9" s="451"/>
      <c r="H9" s="449"/>
      <c r="I9" s="449"/>
      <c r="J9" s="449"/>
      <c r="K9" s="214"/>
      <c r="L9" s="214"/>
      <c r="M9" s="214" t="str">
        <f t="shared" si="0"/>
        <v/>
      </c>
      <c r="N9" s="214"/>
      <c r="O9" s="225"/>
      <c r="P9" s="239"/>
      <c r="Q9" s="239"/>
      <c r="R9" s="239"/>
      <c r="S9" s="240"/>
    </row>
    <row r="10" spans="1:92" s="211" customFormat="1" ht="72" x14ac:dyDescent="0.25">
      <c r="A10" s="206">
        <v>1</v>
      </c>
      <c r="B10" s="212" t="s">
        <v>45</v>
      </c>
      <c r="C10" s="213"/>
      <c r="D10" s="419"/>
      <c r="E10" s="451"/>
      <c r="F10" s="425"/>
      <c r="G10" s="451"/>
      <c r="H10" s="449"/>
      <c r="I10" s="449"/>
      <c r="J10" s="449"/>
      <c r="K10" s="214"/>
      <c r="L10" s="214"/>
      <c r="M10" s="214" t="str">
        <f t="shared" si="0"/>
        <v/>
      </c>
      <c r="N10" s="214"/>
      <c r="O10" s="225"/>
      <c r="P10" s="239"/>
      <c r="Q10" s="239"/>
      <c r="R10" s="239"/>
      <c r="S10" s="240"/>
    </row>
    <row r="11" spans="1:92" s="211" customFormat="1" ht="72.75" thickBot="1" x14ac:dyDescent="0.3">
      <c r="A11" s="206">
        <v>1</v>
      </c>
      <c r="B11" s="217" t="s">
        <v>45</v>
      </c>
      <c r="C11" s="218"/>
      <c r="D11" s="420"/>
      <c r="E11" s="452"/>
      <c r="F11" s="426"/>
      <c r="G11" s="452"/>
      <c r="H11" s="450"/>
      <c r="I11" s="450"/>
      <c r="J11" s="450"/>
      <c r="K11" s="219"/>
      <c r="L11" s="219"/>
      <c r="M11" s="219" t="str">
        <f t="shared" si="0"/>
        <v/>
      </c>
      <c r="N11" s="219"/>
      <c r="O11" s="226"/>
      <c r="P11" s="241"/>
      <c r="Q11" s="241"/>
      <c r="R11" s="241"/>
      <c r="S11" s="242"/>
    </row>
    <row r="12" spans="1:92" s="211" customFormat="1" ht="108" x14ac:dyDescent="0.25">
      <c r="A12" s="206">
        <v>1</v>
      </c>
      <c r="B12" s="207" t="s">
        <v>45</v>
      </c>
      <c r="C12" s="208"/>
      <c r="D12" s="418">
        <v>3</v>
      </c>
      <c r="E12" s="446" t="s">
        <v>63</v>
      </c>
      <c r="F12" s="424" t="s">
        <v>47</v>
      </c>
      <c r="G12" s="446" t="s">
        <v>64</v>
      </c>
      <c r="H12" s="405" t="s">
        <v>49</v>
      </c>
      <c r="I12" s="405" t="s">
        <v>65</v>
      </c>
      <c r="J12" s="405" t="str">
        <f t="shared" ref="J12" si="1">IF(OR(AND(H12="Muy Baja",I12="Leve"),AND(H12="Muy Baja",I12="Menor"),AND(H12="Baja",I12="Leve")),"Bajo",IF(OR(AND(H12="Muy baja",I12="Moderado"),AND(H12="Baja",I12="Menor"),AND(H12="Baja",I12="Moderado"),AND(H12="Media",I12="Leve"),AND(H12="Media",I12="Menor"),AND(H12="Media",I12="Moderado"),AND(H12="Alta",I12="Leve"),AND(H12="Alta",I12="Menor")),"Moderado",IF(OR(AND(H12="Muy Baja",I12="Mayor"),AND(H12="Baja",I12="Mayor"),AND(H12="Media",I12="Mayor"),AND(H12="Alta",I12="Moderado"),AND(H12="Alta",I12="Mayor"),AND(H12="Muy Alta",I12="Leve"),AND(H12="Muy Alta",I12="Menor"),AND(H12="Muy Alta",I12="Moderado"),AND(H12="Muy Alta",I12="Mayor")),"Alto",IF(OR(AND(H12="Muy Baja",I12="Catastrófico"),AND(H12="Baja",I12="Catastrófico"),AND(H12="Media",I12="Catastrófico"),AND(H12="Alta",I12="Catastrófico"),AND(H12="Muy Alta",I12="Catastrófico")),"Extremo",""))))</f>
        <v>Moderado</v>
      </c>
      <c r="K12" s="209" t="s">
        <v>51</v>
      </c>
      <c r="L12" s="209" t="s">
        <v>65</v>
      </c>
      <c r="M12" s="209" t="str">
        <f t="shared" si="0"/>
        <v>Moderado</v>
      </c>
      <c r="N12" s="221" t="s">
        <v>57</v>
      </c>
      <c r="O12" s="194" t="s">
        <v>66</v>
      </c>
      <c r="P12" s="237" t="s">
        <v>67</v>
      </c>
      <c r="Q12" s="237" t="s">
        <v>60</v>
      </c>
      <c r="R12" s="237" t="s">
        <v>68</v>
      </c>
      <c r="S12" s="238" t="s">
        <v>69</v>
      </c>
    </row>
    <row r="13" spans="1:92" s="211" customFormat="1" ht="72" x14ac:dyDescent="0.25">
      <c r="A13" s="206">
        <v>1</v>
      </c>
      <c r="B13" s="212" t="s">
        <v>45</v>
      </c>
      <c r="C13" s="213"/>
      <c r="D13" s="419"/>
      <c r="E13" s="447"/>
      <c r="F13" s="425"/>
      <c r="G13" s="447"/>
      <c r="H13" s="449"/>
      <c r="I13" s="449"/>
      <c r="J13" s="449"/>
      <c r="K13" s="214"/>
      <c r="L13" s="214"/>
      <c r="M13" s="214" t="str">
        <f t="shared" si="0"/>
        <v/>
      </c>
      <c r="N13" s="214"/>
      <c r="O13" s="225"/>
      <c r="P13" s="239"/>
      <c r="Q13" s="239"/>
      <c r="R13" s="239"/>
      <c r="S13" s="243"/>
    </row>
    <row r="14" spans="1:92" s="211" customFormat="1" ht="72" x14ac:dyDescent="0.25">
      <c r="A14" s="206">
        <v>1</v>
      </c>
      <c r="B14" s="212" t="s">
        <v>45</v>
      </c>
      <c r="C14" s="213"/>
      <c r="D14" s="419"/>
      <c r="E14" s="447"/>
      <c r="F14" s="425"/>
      <c r="G14" s="447"/>
      <c r="H14" s="449"/>
      <c r="I14" s="449"/>
      <c r="J14" s="449"/>
      <c r="K14" s="214"/>
      <c r="L14" s="214"/>
      <c r="M14" s="214" t="str">
        <f t="shared" si="0"/>
        <v/>
      </c>
      <c r="N14" s="214"/>
      <c r="O14" s="225"/>
      <c r="P14" s="239"/>
      <c r="Q14" s="239"/>
      <c r="R14" s="239"/>
      <c r="S14" s="240"/>
    </row>
    <row r="15" spans="1:92" s="211" customFormat="1" ht="72" x14ac:dyDescent="0.25">
      <c r="A15" s="206">
        <v>1</v>
      </c>
      <c r="B15" s="212" t="s">
        <v>45</v>
      </c>
      <c r="C15" s="213"/>
      <c r="D15" s="419"/>
      <c r="E15" s="447"/>
      <c r="F15" s="425"/>
      <c r="G15" s="447"/>
      <c r="H15" s="449"/>
      <c r="I15" s="449"/>
      <c r="J15" s="449"/>
      <c r="K15" s="214"/>
      <c r="L15" s="214"/>
      <c r="M15" s="214" t="str">
        <f t="shared" si="0"/>
        <v/>
      </c>
      <c r="N15" s="214"/>
      <c r="O15" s="225"/>
      <c r="P15" s="239"/>
      <c r="Q15" s="239"/>
      <c r="R15" s="239"/>
      <c r="S15" s="240"/>
    </row>
    <row r="16" spans="1:92" s="211" customFormat="1" ht="72" x14ac:dyDescent="0.25">
      <c r="A16" s="206">
        <v>1</v>
      </c>
      <c r="B16" s="212" t="s">
        <v>45</v>
      </c>
      <c r="C16" s="213"/>
      <c r="D16" s="419"/>
      <c r="E16" s="447"/>
      <c r="F16" s="425"/>
      <c r="G16" s="447"/>
      <c r="H16" s="449"/>
      <c r="I16" s="449"/>
      <c r="J16" s="449"/>
      <c r="K16" s="214"/>
      <c r="L16" s="214"/>
      <c r="M16" s="214" t="str">
        <f t="shared" si="0"/>
        <v/>
      </c>
      <c r="N16" s="214"/>
      <c r="O16" s="225"/>
      <c r="P16" s="239"/>
      <c r="Q16" s="239"/>
      <c r="R16" s="239"/>
      <c r="S16" s="240"/>
    </row>
    <row r="17" spans="1:19" s="211" customFormat="1" ht="72.75" thickBot="1" x14ac:dyDescent="0.3">
      <c r="A17" s="206">
        <v>1</v>
      </c>
      <c r="B17" s="217" t="s">
        <v>45</v>
      </c>
      <c r="C17" s="218"/>
      <c r="D17" s="420"/>
      <c r="E17" s="448"/>
      <c r="F17" s="426"/>
      <c r="G17" s="448"/>
      <c r="H17" s="450"/>
      <c r="I17" s="450"/>
      <c r="J17" s="450"/>
      <c r="K17" s="219"/>
      <c r="L17" s="219"/>
      <c r="M17" s="219" t="str">
        <f t="shared" si="0"/>
        <v/>
      </c>
      <c r="N17" s="219"/>
      <c r="O17" s="226"/>
      <c r="P17" s="241"/>
      <c r="Q17" s="241"/>
      <c r="R17" s="241"/>
      <c r="S17" s="242"/>
    </row>
    <row r="18" spans="1:19" s="211" customFormat="1" ht="108" x14ac:dyDescent="0.2">
      <c r="A18" s="206">
        <v>1</v>
      </c>
      <c r="B18" s="207" t="s">
        <v>45</v>
      </c>
      <c r="C18" s="227"/>
      <c r="D18" s="418">
        <v>5</v>
      </c>
      <c r="E18" s="446" t="s">
        <v>70</v>
      </c>
      <c r="F18" s="424" t="s">
        <v>47</v>
      </c>
      <c r="G18" s="446" t="s">
        <v>71</v>
      </c>
      <c r="H18" s="405" t="s">
        <v>72</v>
      </c>
      <c r="I18" s="405" t="s">
        <v>65</v>
      </c>
      <c r="J18" s="405" t="str">
        <f t="shared" ref="J18" si="2">IF(OR(AND(H18="Muy Baja",I18="Leve"),AND(H18="Muy Baja",I18="Menor"),AND(H18="Baja",I18="Leve")),"Bajo",IF(OR(AND(H18="Muy baja",I18="Moderado"),AND(H18="Baja",I18="Menor"),AND(H18="Baja",I18="Moderado"),AND(H18="Media",I18="Leve"),AND(H18="Media",I18="Menor"),AND(H18="Media",I18="Moderado"),AND(H18="Alta",I18="Leve"),AND(H18="Alta",I18="Menor")),"Moderado",IF(OR(AND(H18="Muy Baja",I18="Mayor"),AND(H18="Baja",I18="Mayor"),AND(H18="Media",I18="Mayor"),AND(H18="Alta",I18="Moderado"),AND(H18="Alta",I18="Mayor"),AND(H18="Muy Alta",I18="Leve"),AND(H18="Muy Alta",I18="Menor"),AND(H18="Muy Alta",I18="Moderado"),AND(H18="Muy Alta",I18="Mayor")),"Alto",IF(OR(AND(H18="Muy Baja",I18="Catastrófico"),AND(H18="Baja",I18="Catastrófico"),AND(H18="Media",I18="Catastrófico"),AND(H18="Alta",I18="Catastrófico"),AND(H18="Muy Alta",I18="Catastrófico")),"Extremo",""))))</f>
        <v>Moderado</v>
      </c>
      <c r="K18" s="209" t="s">
        <v>72</v>
      </c>
      <c r="L18" s="209" t="s">
        <v>65</v>
      </c>
      <c r="M18" s="209" t="str">
        <f t="shared" si="0"/>
        <v>Moderado</v>
      </c>
      <c r="N18" s="221" t="s">
        <v>57</v>
      </c>
      <c r="O18" s="194" t="s">
        <v>73</v>
      </c>
      <c r="P18" s="237" t="s">
        <v>74</v>
      </c>
      <c r="Q18" s="237" t="s">
        <v>75</v>
      </c>
      <c r="R18" s="237" t="s">
        <v>76</v>
      </c>
      <c r="S18" s="238" t="s">
        <v>77</v>
      </c>
    </row>
    <row r="19" spans="1:19" s="211" customFormat="1" ht="72" x14ac:dyDescent="0.2">
      <c r="A19" s="206">
        <v>1</v>
      </c>
      <c r="B19" s="212" t="s">
        <v>45</v>
      </c>
      <c r="C19" s="228"/>
      <c r="D19" s="419"/>
      <c r="E19" s="447"/>
      <c r="F19" s="425"/>
      <c r="G19" s="447"/>
      <c r="H19" s="449"/>
      <c r="I19" s="449"/>
      <c r="J19" s="449"/>
      <c r="K19" s="214"/>
      <c r="L19" s="214"/>
      <c r="M19" s="214" t="str">
        <f t="shared" si="0"/>
        <v/>
      </c>
      <c r="N19" s="214"/>
      <c r="O19" s="225"/>
      <c r="P19" s="239"/>
      <c r="Q19" s="239"/>
      <c r="R19" s="239"/>
      <c r="S19" s="240"/>
    </row>
    <row r="20" spans="1:19" s="211" customFormat="1" ht="72" x14ac:dyDescent="0.2">
      <c r="A20" s="206">
        <v>1</v>
      </c>
      <c r="B20" s="212" t="s">
        <v>45</v>
      </c>
      <c r="C20" s="228"/>
      <c r="D20" s="419"/>
      <c r="E20" s="447"/>
      <c r="F20" s="425"/>
      <c r="G20" s="447"/>
      <c r="H20" s="449"/>
      <c r="I20" s="449"/>
      <c r="J20" s="449"/>
      <c r="K20" s="214"/>
      <c r="L20" s="214"/>
      <c r="M20" s="214" t="str">
        <f t="shared" si="0"/>
        <v/>
      </c>
      <c r="N20" s="214"/>
      <c r="O20" s="225"/>
      <c r="P20" s="239"/>
      <c r="Q20" s="239"/>
      <c r="R20" s="239"/>
      <c r="S20" s="240"/>
    </row>
    <row r="21" spans="1:19" s="211" customFormat="1" ht="72" x14ac:dyDescent="0.2">
      <c r="A21" s="206">
        <v>1</v>
      </c>
      <c r="B21" s="212" t="s">
        <v>45</v>
      </c>
      <c r="C21" s="228"/>
      <c r="D21" s="419"/>
      <c r="E21" s="447"/>
      <c r="F21" s="425"/>
      <c r="G21" s="447"/>
      <c r="H21" s="449"/>
      <c r="I21" s="449"/>
      <c r="J21" s="449"/>
      <c r="K21" s="214"/>
      <c r="L21" s="214"/>
      <c r="M21" s="214" t="str">
        <f t="shared" si="0"/>
        <v/>
      </c>
      <c r="N21" s="214"/>
      <c r="O21" s="225"/>
      <c r="P21" s="239"/>
      <c r="Q21" s="239"/>
      <c r="R21" s="239"/>
      <c r="S21" s="240"/>
    </row>
    <row r="22" spans="1:19" s="211" customFormat="1" ht="72" x14ac:dyDescent="0.2">
      <c r="A22" s="206">
        <v>1</v>
      </c>
      <c r="B22" s="212" t="s">
        <v>45</v>
      </c>
      <c r="C22" s="228"/>
      <c r="D22" s="419"/>
      <c r="E22" s="447"/>
      <c r="F22" s="425"/>
      <c r="G22" s="447"/>
      <c r="H22" s="449"/>
      <c r="I22" s="449"/>
      <c r="J22" s="449"/>
      <c r="K22" s="214"/>
      <c r="L22" s="214"/>
      <c r="M22" s="214" t="str">
        <f t="shared" si="0"/>
        <v/>
      </c>
      <c r="N22" s="214"/>
      <c r="O22" s="225"/>
      <c r="P22" s="239"/>
      <c r="Q22" s="239"/>
      <c r="R22" s="239"/>
      <c r="S22" s="240"/>
    </row>
    <row r="23" spans="1:19" s="211" customFormat="1" ht="72.75" thickBot="1" x14ac:dyDescent="0.25">
      <c r="A23" s="206">
        <v>1</v>
      </c>
      <c r="B23" s="217" t="s">
        <v>45</v>
      </c>
      <c r="C23" s="229"/>
      <c r="D23" s="420"/>
      <c r="E23" s="448"/>
      <c r="F23" s="426"/>
      <c r="G23" s="448"/>
      <c r="H23" s="450"/>
      <c r="I23" s="450"/>
      <c r="J23" s="450"/>
      <c r="K23" s="219"/>
      <c r="L23" s="219"/>
      <c r="M23" s="219" t="str">
        <f t="shared" si="0"/>
        <v/>
      </c>
      <c r="N23" s="219"/>
      <c r="O23" s="226"/>
      <c r="P23" s="241"/>
      <c r="Q23" s="241"/>
      <c r="R23" s="241"/>
      <c r="S23" s="242"/>
    </row>
    <row r="24" spans="1:19" s="230" customFormat="1" ht="126" x14ac:dyDescent="0.25">
      <c r="A24" s="206">
        <v>1</v>
      </c>
      <c r="B24" s="207" t="s">
        <v>45</v>
      </c>
      <c r="C24" s="208"/>
      <c r="D24" s="418">
        <v>6</v>
      </c>
      <c r="E24" s="446" t="s">
        <v>78</v>
      </c>
      <c r="F24" s="424" t="s">
        <v>47</v>
      </c>
      <c r="G24" s="445" t="s">
        <v>79</v>
      </c>
      <c r="H24" s="405" t="s">
        <v>51</v>
      </c>
      <c r="I24" s="405" t="s">
        <v>80</v>
      </c>
      <c r="J24" s="405" t="str">
        <f>IF(OR(AND(H24="Muy Baja",I24="Leve"),AND(H24="Muy Baja",I24="Menor"),AND(H24="Baja",I24="Leve")),"Bajo",IF(OR(AND(H24="Muy baja",I24="Moderado"),AND(H24="Baja",I24="Menor"),AND(H24="Baja",I24="Moderado"),AND(H24="Media",I24="Leve"),AND(H24="Media",I24="Menor"),AND(H24="Media",I24="Moderado"),AND(H24="Alta",I24="Leve"),AND(H24="Alta",I24="Menor")),"Moderado",IF(OR(AND(H24="Muy Baja",I24="Mayor"),AND(H24="Baja",I24="Mayor"),AND(H24="Media",I24="Mayor"),AND(H24="Alta",I24="Moderado"),AND(H24="Alta",I24="Mayor"),AND(H24="Muy Alta",I24="Leve"),AND(H24="Muy Alta",I24="Menor"),AND(H24="Muy Alta",I24="Moderado"),AND(H24="Muy Alta",I24="Mayor")),"Alto",IF(OR(AND(H24="Muy Baja",I24="Catastrófico"),AND(H24="Baja",I24="Catastrófico"),AND(H24="Media",I24="Catastrófico"),AND(H24="Alta",I24="Catastrófico"),AND(H24="Muy Alta",I24="Catastrófico")),"Extremo",""))))</f>
        <v>Alto</v>
      </c>
      <c r="K24" s="209" t="s">
        <v>51</v>
      </c>
      <c r="L24" s="209" t="s">
        <v>80</v>
      </c>
      <c r="M24" s="209" t="str">
        <f t="shared" si="0"/>
        <v>Alto</v>
      </c>
      <c r="N24" s="209"/>
      <c r="O24" s="194" t="s">
        <v>81</v>
      </c>
      <c r="P24" s="244" t="s">
        <v>82</v>
      </c>
      <c r="Q24" s="244" t="s">
        <v>83</v>
      </c>
      <c r="R24" s="244" t="s">
        <v>84</v>
      </c>
      <c r="S24" s="238" t="s">
        <v>85</v>
      </c>
    </row>
    <row r="25" spans="1:19" s="230" customFormat="1" ht="111.75" x14ac:dyDescent="0.25">
      <c r="A25" s="206">
        <v>1</v>
      </c>
      <c r="B25" s="212" t="s">
        <v>45</v>
      </c>
      <c r="C25" s="213"/>
      <c r="D25" s="419"/>
      <c r="E25" s="447"/>
      <c r="F25" s="425"/>
      <c r="G25" s="451"/>
      <c r="H25" s="449"/>
      <c r="I25" s="449"/>
      <c r="J25" s="449"/>
      <c r="K25" s="214" t="s">
        <v>51</v>
      </c>
      <c r="L25" s="214" t="s">
        <v>65</v>
      </c>
      <c r="M25" s="214" t="str">
        <f t="shared" si="0"/>
        <v>Moderado</v>
      </c>
      <c r="N25" s="224" t="s">
        <v>57</v>
      </c>
      <c r="O25" s="195" t="s">
        <v>86</v>
      </c>
      <c r="P25" s="245" t="s">
        <v>87</v>
      </c>
      <c r="Q25" s="245" t="s">
        <v>83</v>
      </c>
      <c r="R25" s="245" t="s">
        <v>84</v>
      </c>
      <c r="S25" s="162" t="s">
        <v>88</v>
      </c>
    </row>
    <row r="26" spans="1:19" s="230" customFormat="1" ht="72" x14ac:dyDescent="0.25">
      <c r="A26" s="206">
        <v>1</v>
      </c>
      <c r="B26" s="212" t="s">
        <v>45</v>
      </c>
      <c r="C26" s="213"/>
      <c r="D26" s="419"/>
      <c r="E26" s="447"/>
      <c r="F26" s="425"/>
      <c r="G26" s="451"/>
      <c r="H26" s="449"/>
      <c r="I26" s="449"/>
      <c r="J26" s="449"/>
      <c r="K26" s="231"/>
      <c r="L26" s="231"/>
      <c r="M26" s="231" t="str">
        <f t="shared" si="0"/>
        <v/>
      </c>
      <c r="N26" s="214"/>
      <c r="O26" s="225"/>
      <c r="P26" s="239"/>
      <c r="Q26" s="239"/>
      <c r="R26" s="239"/>
      <c r="S26" s="240"/>
    </row>
    <row r="27" spans="1:19" s="230" customFormat="1" ht="72" x14ac:dyDescent="0.25">
      <c r="A27" s="206">
        <v>1</v>
      </c>
      <c r="B27" s="212" t="s">
        <v>45</v>
      </c>
      <c r="C27" s="213"/>
      <c r="D27" s="419"/>
      <c r="E27" s="447"/>
      <c r="F27" s="425"/>
      <c r="G27" s="451"/>
      <c r="H27" s="449"/>
      <c r="I27" s="449"/>
      <c r="J27" s="449"/>
      <c r="K27" s="231"/>
      <c r="L27" s="231"/>
      <c r="M27" s="231" t="str">
        <f t="shared" si="0"/>
        <v/>
      </c>
      <c r="N27" s="214"/>
      <c r="O27" s="225"/>
      <c r="P27" s="239"/>
      <c r="Q27" s="239"/>
      <c r="R27" s="239"/>
      <c r="S27" s="240"/>
    </row>
    <row r="28" spans="1:19" s="230" customFormat="1" ht="72" x14ac:dyDescent="0.25">
      <c r="A28" s="206">
        <v>1</v>
      </c>
      <c r="B28" s="212" t="s">
        <v>45</v>
      </c>
      <c r="C28" s="213"/>
      <c r="D28" s="419"/>
      <c r="E28" s="447"/>
      <c r="F28" s="425"/>
      <c r="G28" s="451"/>
      <c r="H28" s="449"/>
      <c r="I28" s="449"/>
      <c r="J28" s="449"/>
      <c r="K28" s="231"/>
      <c r="L28" s="231"/>
      <c r="M28" s="231" t="str">
        <f t="shared" si="0"/>
        <v/>
      </c>
      <c r="N28" s="214"/>
      <c r="O28" s="225"/>
      <c r="P28" s="239"/>
      <c r="Q28" s="239"/>
      <c r="R28" s="239"/>
      <c r="S28" s="240"/>
    </row>
    <row r="29" spans="1:19" s="230" customFormat="1" ht="72.75" thickBot="1" x14ac:dyDescent="0.3">
      <c r="A29" s="206">
        <v>1</v>
      </c>
      <c r="B29" s="217" t="s">
        <v>45</v>
      </c>
      <c r="C29" s="218"/>
      <c r="D29" s="420"/>
      <c r="E29" s="448"/>
      <c r="F29" s="426"/>
      <c r="G29" s="452"/>
      <c r="H29" s="450"/>
      <c r="I29" s="450"/>
      <c r="J29" s="450"/>
      <c r="K29" s="232"/>
      <c r="L29" s="232"/>
      <c r="M29" s="232" t="str">
        <f t="shared" si="0"/>
        <v/>
      </c>
      <c r="N29" s="219"/>
      <c r="O29" s="226"/>
      <c r="P29" s="241"/>
      <c r="Q29" s="241"/>
      <c r="R29" s="241"/>
      <c r="S29" s="242"/>
    </row>
    <row r="30" spans="1:19" s="233" customFormat="1" ht="72" x14ac:dyDescent="0.25">
      <c r="A30" s="206">
        <v>1</v>
      </c>
      <c r="B30" s="207" t="s">
        <v>45</v>
      </c>
      <c r="C30" s="208"/>
      <c r="D30" s="418">
        <v>7</v>
      </c>
      <c r="E30" s="446" t="s">
        <v>89</v>
      </c>
      <c r="F30" s="424" t="s">
        <v>47</v>
      </c>
      <c r="G30" s="446" t="s">
        <v>90</v>
      </c>
      <c r="H30" s="405" t="s">
        <v>51</v>
      </c>
      <c r="I30" s="405" t="s">
        <v>80</v>
      </c>
      <c r="J30" s="405" t="str">
        <f>IF(OR(AND(H30="Muy Baja",I30="Leve"),AND(H30="Muy Baja",I30="Menor"),AND(H30="Baja",I30="Leve")),"Bajo",IF(OR(AND(H30="Muy baja",I30="Moderado"),AND(H30="Baja",I30="Menor"),AND(H30="Baja",I30="Moderado"),AND(H30="Media",I30="Leve"),AND(H30="Media",I30="Menor"),AND(H30="Media",I30="Moderado"),AND(H30="Alta",I30="Leve"),AND(H30="Alta",I30="Menor")),"Moderado",IF(OR(AND(H30="Muy Baja",I30="Mayor"),AND(H30="Baja",I30="Mayor"),AND(H30="Media",I30="Mayor"),AND(H30="Alta",I30="Moderado"),AND(H30="Alta",I30="Mayor"),AND(H30="Muy Alta",I30="Leve"),AND(H30="Muy Alta",I30="Menor"),AND(H30="Muy Alta",I30="Moderado"),AND(H30="Muy Alta",I30="Mayor")),"Alto",IF(OR(AND(H30="Muy Baja",I30="Catastrófico"),AND(H30="Baja",I30="Catastrófico"),AND(H30="Media",I30="Catastrófico"),AND(H30="Alta",I30="Catastrófico"),AND(H30="Muy Alta",I30="Catastrófico")),"Extremo",""))))</f>
        <v>Alto</v>
      </c>
      <c r="K30" s="209" t="s">
        <v>51</v>
      </c>
      <c r="L30" s="209" t="s">
        <v>80</v>
      </c>
      <c r="M30" s="209" t="str">
        <f t="shared" si="0"/>
        <v>Alto</v>
      </c>
      <c r="N30" s="209"/>
      <c r="O30" s="194" t="s">
        <v>91</v>
      </c>
      <c r="P30" s="244" t="s">
        <v>92</v>
      </c>
      <c r="Q30" s="246" t="s">
        <v>93</v>
      </c>
      <c r="R30" s="244" t="s">
        <v>94</v>
      </c>
      <c r="S30" s="238" t="s">
        <v>85</v>
      </c>
    </row>
    <row r="31" spans="1:19" s="233" customFormat="1" ht="90" x14ac:dyDescent="0.25">
      <c r="A31" s="206">
        <v>1</v>
      </c>
      <c r="B31" s="212" t="s">
        <v>45</v>
      </c>
      <c r="C31" s="213"/>
      <c r="D31" s="419"/>
      <c r="E31" s="447"/>
      <c r="F31" s="425"/>
      <c r="G31" s="447"/>
      <c r="H31" s="449"/>
      <c r="I31" s="449"/>
      <c r="J31" s="449"/>
      <c r="K31" s="214" t="s">
        <v>51</v>
      </c>
      <c r="L31" s="214" t="s">
        <v>65</v>
      </c>
      <c r="M31" s="214" t="str">
        <f t="shared" si="0"/>
        <v>Moderado</v>
      </c>
      <c r="N31" s="214"/>
      <c r="O31" s="195" t="s">
        <v>95</v>
      </c>
      <c r="P31" s="245" t="s">
        <v>87</v>
      </c>
      <c r="Q31" s="247" t="s">
        <v>93</v>
      </c>
      <c r="R31" s="245" t="s">
        <v>94</v>
      </c>
      <c r="S31" s="162" t="s">
        <v>85</v>
      </c>
    </row>
    <row r="32" spans="1:19" s="233" customFormat="1" ht="90" x14ac:dyDescent="0.25">
      <c r="A32" s="206">
        <v>1</v>
      </c>
      <c r="B32" s="212" t="s">
        <v>45</v>
      </c>
      <c r="C32" s="213"/>
      <c r="D32" s="419"/>
      <c r="E32" s="447"/>
      <c r="F32" s="425"/>
      <c r="G32" s="447"/>
      <c r="H32" s="449"/>
      <c r="I32" s="449"/>
      <c r="J32" s="449"/>
      <c r="K32" s="214" t="s">
        <v>72</v>
      </c>
      <c r="L32" s="214" t="s">
        <v>65</v>
      </c>
      <c r="M32" s="214" t="str">
        <f t="shared" si="0"/>
        <v>Moderado</v>
      </c>
      <c r="N32" s="224" t="s">
        <v>57</v>
      </c>
      <c r="O32" s="195" t="s">
        <v>96</v>
      </c>
      <c r="P32" s="245" t="s">
        <v>87</v>
      </c>
      <c r="Q32" s="247" t="s">
        <v>93</v>
      </c>
      <c r="R32" s="157" t="s">
        <v>97</v>
      </c>
      <c r="S32" s="162" t="s">
        <v>98</v>
      </c>
    </row>
    <row r="33" spans="1:19" s="233" customFormat="1" ht="72" x14ac:dyDescent="0.25">
      <c r="A33" s="206">
        <v>1</v>
      </c>
      <c r="B33" s="212" t="s">
        <v>45</v>
      </c>
      <c r="C33" s="213"/>
      <c r="D33" s="419"/>
      <c r="E33" s="447"/>
      <c r="F33" s="425"/>
      <c r="G33" s="447"/>
      <c r="H33" s="449"/>
      <c r="I33" s="449"/>
      <c r="J33" s="449"/>
      <c r="K33" s="214"/>
      <c r="L33" s="214"/>
      <c r="M33" s="214" t="str">
        <f t="shared" si="0"/>
        <v/>
      </c>
      <c r="N33" s="214"/>
      <c r="O33" s="225"/>
      <c r="P33" s="239"/>
      <c r="Q33" s="239"/>
      <c r="R33" s="239"/>
      <c r="S33" s="240"/>
    </row>
    <row r="34" spans="1:19" s="233" customFormat="1" ht="72" x14ac:dyDescent="0.25">
      <c r="A34" s="206">
        <v>1</v>
      </c>
      <c r="B34" s="212" t="s">
        <v>45</v>
      </c>
      <c r="C34" s="213"/>
      <c r="D34" s="419"/>
      <c r="E34" s="447"/>
      <c r="F34" s="425"/>
      <c r="G34" s="447"/>
      <c r="H34" s="449"/>
      <c r="I34" s="449"/>
      <c r="J34" s="449"/>
      <c r="K34" s="214"/>
      <c r="L34" s="214"/>
      <c r="M34" s="214" t="str">
        <f t="shared" si="0"/>
        <v/>
      </c>
      <c r="N34" s="214"/>
      <c r="O34" s="225"/>
      <c r="P34" s="239"/>
      <c r="Q34" s="239"/>
      <c r="R34" s="239"/>
      <c r="S34" s="240"/>
    </row>
    <row r="35" spans="1:19" s="233" customFormat="1" ht="72.75" thickBot="1" x14ac:dyDescent="0.3">
      <c r="A35" s="206">
        <v>1</v>
      </c>
      <c r="B35" s="217" t="s">
        <v>45</v>
      </c>
      <c r="C35" s="218"/>
      <c r="D35" s="420"/>
      <c r="E35" s="448"/>
      <c r="F35" s="426"/>
      <c r="G35" s="448"/>
      <c r="H35" s="450"/>
      <c r="I35" s="450"/>
      <c r="J35" s="450"/>
      <c r="K35" s="219"/>
      <c r="L35" s="219"/>
      <c r="M35" s="219" t="str">
        <f t="shared" si="0"/>
        <v/>
      </c>
      <c r="N35" s="219"/>
      <c r="O35" s="226"/>
      <c r="P35" s="241"/>
      <c r="Q35" s="241"/>
      <c r="R35" s="241"/>
      <c r="S35" s="242"/>
    </row>
    <row r="36" spans="1:19" s="233" customFormat="1" ht="90" hidden="1" x14ac:dyDescent="0.25">
      <c r="A36" s="206">
        <v>1</v>
      </c>
      <c r="B36" s="207" t="s">
        <v>45</v>
      </c>
      <c r="C36" s="208"/>
      <c r="D36" s="418">
        <v>174</v>
      </c>
      <c r="E36" s="421" t="s">
        <v>99</v>
      </c>
      <c r="F36" s="424" t="s">
        <v>47</v>
      </c>
      <c r="G36" s="421" t="s">
        <v>100</v>
      </c>
      <c r="H36" s="405" t="s">
        <v>51</v>
      </c>
      <c r="I36" s="405" t="s">
        <v>50</v>
      </c>
      <c r="J36" s="405" t="str">
        <f>IF(OR(AND(H36="Muy Baja",I36="Leve"),AND(H36="Muy Baja",I36="Menor"),AND(H36="Baja",I36="Leve")),"Bajo",IF(OR(AND(H36="Muy baja",I36="Moderado"),AND(H36="Baja",I36="Menor"),AND(H36="Baja",I36="Moderado"),AND(H36="Media",I36="Leve"),AND(H36="Media",I36="Menor"),AND(H36="Media",I36="Moderado"),AND(H36="Alta",I36="Leve"),AND(H36="Alta",I36="Menor")),"Moderado",IF(OR(AND(H36="Muy Baja",I36="Mayor"),AND(H36="Baja",I36="Mayor"),AND(H36="Media",I36="Mayor"),AND(H36="Alta",I36="Moderado"),AND(H36="Alta",I36="Mayor"),AND(H36="Muy Alta",I36="Leve"),AND(H36="Muy Alta",I36="Menor"),AND(H36="Muy Alta",I36="Moderado"),AND(H36="Muy Alta",I36="Mayor")),"Alto",IF(OR(AND(H36="Muy Baja",I36="Catastrófico"),AND(H36="Baja",I36="Catastrófico"),AND(H36="Media",I36="Catastrófico"),AND(H36="Alta",I36="Catastrófico"),AND(H36="Muy Alta",I36="Catastrófico")),"Extremo",""))))</f>
        <v>Moderado</v>
      </c>
      <c r="K36" s="209" t="s">
        <v>51</v>
      </c>
      <c r="L36" s="209" t="s">
        <v>50</v>
      </c>
      <c r="M36" s="209" t="str">
        <f t="shared" si="0"/>
        <v>Moderado</v>
      </c>
      <c r="N36" s="209"/>
      <c r="O36" s="194" t="s">
        <v>101</v>
      </c>
      <c r="P36" s="237" t="s">
        <v>102</v>
      </c>
      <c r="Q36" s="248" t="s">
        <v>103</v>
      </c>
      <c r="R36" s="237" t="s">
        <v>104</v>
      </c>
      <c r="S36" s="238" t="s">
        <v>85</v>
      </c>
    </row>
    <row r="37" spans="1:19" s="233" customFormat="1" ht="72" hidden="1" x14ac:dyDescent="0.25">
      <c r="A37" s="206">
        <v>1</v>
      </c>
      <c r="B37" s="212" t="s">
        <v>45</v>
      </c>
      <c r="C37" s="213"/>
      <c r="D37" s="419"/>
      <c r="E37" s="422"/>
      <c r="F37" s="425"/>
      <c r="G37" s="422"/>
      <c r="H37" s="449"/>
      <c r="I37" s="449"/>
      <c r="J37" s="449"/>
      <c r="K37" s="214" t="s">
        <v>72</v>
      </c>
      <c r="L37" s="214" t="s">
        <v>50</v>
      </c>
      <c r="M37" s="214" t="str">
        <f t="shared" si="0"/>
        <v>Bajo</v>
      </c>
      <c r="N37" s="214"/>
      <c r="O37" s="195" t="s">
        <v>105</v>
      </c>
      <c r="P37" s="157" t="s">
        <v>106</v>
      </c>
      <c r="Q37" s="239" t="s">
        <v>103</v>
      </c>
      <c r="R37" s="157" t="s">
        <v>107</v>
      </c>
      <c r="S37" s="162" t="s">
        <v>85</v>
      </c>
    </row>
    <row r="38" spans="1:19" s="233" customFormat="1" ht="126" hidden="1" x14ac:dyDescent="0.25">
      <c r="A38" s="206">
        <v>1</v>
      </c>
      <c r="B38" s="212" t="s">
        <v>45</v>
      </c>
      <c r="C38" s="213"/>
      <c r="D38" s="419"/>
      <c r="E38" s="422"/>
      <c r="F38" s="425"/>
      <c r="G38" s="422"/>
      <c r="H38" s="449"/>
      <c r="I38" s="449"/>
      <c r="J38" s="449"/>
      <c r="K38" s="214" t="s">
        <v>72</v>
      </c>
      <c r="L38" s="214" t="s">
        <v>50</v>
      </c>
      <c r="M38" s="214" t="str">
        <f t="shared" si="0"/>
        <v>Bajo</v>
      </c>
      <c r="N38" s="224" t="s">
        <v>108</v>
      </c>
      <c r="O38" s="195" t="s">
        <v>109</v>
      </c>
      <c r="P38" s="157" t="s">
        <v>110</v>
      </c>
      <c r="Q38" s="239" t="s">
        <v>103</v>
      </c>
      <c r="R38" s="157" t="s">
        <v>111</v>
      </c>
      <c r="S38" s="162" t="s">
        <v>112</v>
      </c>
    </row>
    <row r="39" spans="1:19" s="233" customFormat="1" ht="72" hidden="1" x14ac:dyDescent="0.25">
      <c r="A39" s="206">
        <v>1</v>
      </c>
      <c r="B39" s="212" t="s">
        <v>45</v>
      </c>
      <c r="C39" s="213"/>
      <c r="D39" s="419"/>
      <c r="E39" s="422"/>
      <c r="F39" s="425"/>
      <c r="G39" s="422"/>
      <c r="H39" s="449"/>
      <c r="I39" s="449"/>
      <c r="J39" s="449"/>
      <c r="K39" s="214"/>
      <c r="L39" s="214"/>
      <c r="M39" s="214"/>
      <c r="N39" s="224"/>
      <c r="O39" s="215"/>
      <c r="P39" s="239"/>
      <c r="Q39" s="239"/>
      <c r="R39" s="239"/>
      <c r="S39" s="240"/>
    </row>
    <row r="40" spans="1:19" s="233" customFormat="1" ht="72" hidden="1" x14ac:dyDescent="0.25">
      <c r="A40" s="206">
        <v>1</v>
      </c>
      <c r="B40" s="212" t="s">
        <v>45</v>
      </c>
      <c r="C40" s="213"/>
      <c r="D40" s="419"/>
      <c r="E40" s="422"/>
      <c r="F40" s="425"/>
      <c r="G40" s="422"/>
      <c r="H40" s="449"/>
      <c r="I40" s="449"/>
      <c r="J40" s="449"/>
      <c r="K40" s="214"/>
      <c r="L40" s="214"/>
      <c r="M40" s="214" t="str">
        <f t="shared" ref="M40:M49" si="3">IFERROR(IF(OR(AND(K40="Muy Baja",L40="Leve"),AND(K40="Muy Baja",L40="Menor"),AND(K40="Baja",L40="Leve")),"Bajo",IF(OR(AND(K40="Muy baja",L40="Moderado"),AND(K40="Baja",L40="Menor"),AND(K40="Baja",L40="Moderado"),AND(K40="Media",L40="Leve"),AND(K40="Media",L40="Menor"),AND(K40="Media",L40="Moderado"),AND(K40="Alta",L40="Leve"),AND(K40="Alta",L40="Menor")),"Moderado",IF(OR(AND(K40="Muy Baja",L40="Mayor"),AND(K40="Baja",L40="Mayor"),AND(K40="Media",L40="Mayor"),AND(K40="Alta",L40="Moderado"),AND(K40="Alta",L40="Mayor"),AND(K40="Muy Alta",L40="Leve"),AND(K40="Muy Alta",L40="Menor"),AND(K40="Muy Alta",L40="Moderado"),AND(K40="Muy Alta",L40="Mayor")),"Alto",IF(OR(AND(K40="Muy Baja",L40="Catastrófico"),AND(K40="Baja",L40="Catastrófico"),AND(K40="Media",L40="Catastrófico"),AND(K40="Alta",L40="Catastrófico"),AND(K40="Muy Alta",L40="Catastrófico")),"Extremo","")))),"")</f>
        <v/>
      </c>
      <c r="N40" s="214"/>
      <c r="O40" s="225"/>
      <c r="P40" s="239"/>
      <c r="Q40" s="239"/>
      <c r="R40" s="239"/>
      <c r="S40" s="240"/>
    </row>
    <row r="41" spans="1:19" s="233" customFormat="1" ht="72.75" hidden="1" thickBot="1" x14ac:dyDescent="0.3">
      <c r="A41" s="206">
        <v>1</v>
      </c>
      <c r="B41" s="217" t="s">
        <v>45</v>
      </c>
      <c r="C41" s="218"/>
      <c r="D41" s="420"/>
      <c r="E41" s="423"/>
      <c r="F41" s="426"/>
      <c r="G41" s="423"/>
      <c r="H41" s="450"/>
      <c r="I41" s="450"/>
      <c r="J41" s="450"/>
      <c r="K41" s="219"/>
      <c r="L41" s="219"/>
      <c r="M41" s="219" t="str">
        <f t="shared" si="3"/>
        <v/>
      </c>
      <c r="N41" s="219"/>
      <c r="O41" s="226"/>
      <c r="P41" s="241"/>
      <c r="Q41" s="241"/>
      <c r="R41" s="241"/>
      <c r="S41" s="242"/>
    </row>
    <row r="42" spans="1:19" s="233" customFormat="1" ht="72" x14ac:dyDescent="0.25">
      <c r="A42" s="206">
        <v>1</v>
      </c>
      <c r="B42" s="207" t="s">
        <v>45</v>
      </c>
      <c r="C42" s="208"/>
      <c r="D42" s="418">
        <v>175</v>
      </c>
      <c r="E42" s="446" t="s">
        <v>113</v>
      </c>
      <c r="F42" s="424" t="s">
        <v>47</v>
      </c>
      <c r="G42" s="446" t="s">
        <v>114</v>
      </c>
      <c r="H42" s="405" t="s">
        <v>51</v>
      </c>
      <c r="I42" s="405" t="s">
        <v>65</v>
      </c>
      <c r="J42" s="405" t="str">
        <f>IF(OR(AND(H42="Muy Baja",I42="Leve"),AND(H42="Muy Baja",I42="Menor"),AND(H42="Baja",I42="Leve")),"Bajo",IF(OR(AND(H42="Muy baja",I42="Moderado"),AND(H42="Baja",I42="Menor"),AND(H42="Baja",I42="Moderado"),AND(H42="Media",I42="Leve"),AND(H42="Media",I42="Menor"),AND(H42="Media",I42="Moderado"),AND(H42="Alta",I42="Leve"),AND(H42="Alta",I42="Menor")),"Moderado",IF(OR(AND(H42="Muy Baja",I42="Mayor"),AND(H42="Baja",I42="Mayor"),AND(H42="Media",I42="Mayor"),AND(H42="Alta",I42="Moderado"),AND(H42="Alta",I42="Mayor"),AND(H42="Muy Alta",I42="Leve"),AND(H42="Muy Alta",I42="Menor"),AND(H42="Muy Alta",I42="Moderado"),AND(H42="Muy Alta",I42="Mayor")),"Alto",IF(OR(AND(H42="Muy Baja",I42="Catastrófico"),AND(H42="Baja",I42="Catastrófico"),AND(H42="Media",I42="Catastrófico"),AND(H42="Alta",I42="Catastrófico"),AND(H42="Muy Alta",I42="Catastrófico")),"Extremo",""))))</f>
        <v>Moderado</v>
      </c>
      <c r="K42" s="209" t="s">
        <v>51</v>
      </c>
      <c r="L42" s="209" t="s">
        <v>65</v>
      </c>
      <c r="M42" s="209" t="str">
        <f t="shared" si="3"/>
        <v>Moderado</v>
      </c>
      <c r="N42" s="209"/>
      <c r="O42" s="194" t="s">
        <v>115</v>
      </c>
      <c r="P42" s="237" t="s">
        <v>116</v>
      </c>
      <c r="Q42" s="237" t="s">
        <v>117</v>
      </c>
      <c r="R42" s="237" t="s">
        <v>118</v>
      </c>
      <c r="S42" s="238" t="s">
        <v>85</v>
      </c>
    </row>
    <row r="43" spans="1:19" s="233" customFormat="1" ht="72" x14ac:dyDescent="0.25">
      <c r="A43" s="206">
        <v>1</v>
      </c>
      <c r="B43" s="212" t="s">
        <v>45</v>
      </c>
      <c r="C43" s="213"/>
      <c r="D43" s="419"/>
      <c r="E43" s="447"/>
      <c r="F43" s="425"/>
      <c r="G43" s="447"/>
      <c r="H43" s="449"/>
      <c r="I43" s="449"/>
      <c r="J43" s="449"/>
      <c r="K43" s="214" t="s">
        <v>72</v>
      </c>
      <c r="L43" s="214" t="s">
        <v>65</v>
      </c>
      <c r="M43" s="214" t="str">
        <f t="shared" si="3"/>
        <v>Moderado</v>
      </c>
      <c r="N43" s="224" t="s">
        <v>57</v>
      </c>
      <c r="O43" s="195" t="s">
        <v>119</v>
      </c>
      <c r="P43" s="157" t="s">
        <v>120</v>
      </c>
      <c r="Q43" s="157" t="s">
        <v>117</v>
      </c>
      <c r="R43" s="157" t="s">
        <v>111</v>
      </c>
      <c r="S43" s="162" t="s">
        <v>121</v>
      </c>
    </row>
    <row r="44" spans="1:19" s="233" customFormat="1" ht="72" x14ac:dyDescent="0.25">
      <c r="A44" s="206">
        <v>1</v>
      </c>
      <c r="B44" s="212" t="s">
        <v>45</v>
      </c>
      <c r="C44" s="213"/>
      <c r="D44" s="419"/>
      <c r="E44" s="447"/>
      <c r="F44" s="425"/>
      <c r="G44" s="447"/>
      <c r="H44" s="449"/>
      <c r="I44" s="449"/>
      <c r="J44" s="449"/>
      <c r="K44" s="214"/>
      <c r="L44" s="214"/>
      <c r="M44" s="214"/>
      <c r="N44" s="214"/>
      <c r="O44" s="215"/>
      <c r="P44" s="239"/>
      <c r="Q44" s="239"/>
      <c r="R44" s="239"/>
      <c r="S44" s="240"/>
    </row>
    <row r="45" spans="1:19" s="233" customFormat="1" ht="72" x14ac:dyDescent="0.25">
      <c r="A45" s="206">
        <v>1</v>
      </c>
      <c r="B45" s="212" t="s">
        <v>45</v>
      </c>
      <c r="C45" s="213"/>
      <c r="D45" s="419"/>
      <c r="E45" s="447"/>
      <c r="F45" s="425"/>
      <c r="G45" s="447"/>
      <c r="H45" s="449"/>
      <c r="I45" s="449"/>
      <c r="J45" s="449"/>
      <c r="K45" s="214"/>
      <c r="L45" s="214"/>
      <c r="M45" s="214"/>
      <c r="N45" s="224"/>
      <c r="O45" s="215"/>
      <c r="P45" s="239"/>
      <c r="Q45" s="239"/>
      <c r="R45" s="239"/>
      <c r="S45" s="240"/>
    </row>
    <row r="46" spans="1:19" s="233" customFormat="1" ht="72" x14ac:dyDescent="0.25">
      <c r="A46" s="206">
        <v>1</v>
      </c>
      <c r="B46" s="212" t="s">
        <v>45</v>
      </c>
      <c r="C46" s="213"/>
      <c r="D46" s="419"/>
      <c r="E46" s="447"/>
      <c r="F46" s="425"/>
      <c r="G46" s="447"/>
      <c r="H46" s="449"/>
      <c r="I46" s="449"/>
      <c r="J46" s="449"/>
      <c r="K46" s="214"/>
      <c r="L46" s="214"/>
      <c r="M46" s="214"/>
      <c r="N46" s="224"/>
      <c r="O46" s="215"/>
      <c r="P46" s="239"/>
      <c r="Q46" s="239"/>
      <c r="R46" s="239"/>
      <c r="S46" s="240"/>
    </row>
    <row r="47" spans="1:19" s="233" customFormat="1" ht="72.75" thickBot="1" x14ac:dyDescent="0.3">
      <c r="A47" s="206">
        <v>1</v>
      </c>
      <c r="B47" s="217" t="s">
        <v>45</v>
      </c>
      <c r="C47" s="218"/>
      <c r="D47" s="420"/>
      <c r="E47" s="448"/>
      <c r="F47" s="426"/>
      <c r="G47" s="448"/>
      <c r="H47" s="450"/>
      <c r="I47" s="450"/>
      <c r="J47" s="450"/>
      <c r="K47" s="219"/>
      <c r="L47" s="219"/>
      <c r="M47" s="219" t="str">
        <f t="shared" si="3"/>
        <v/>
      </c>
      <c r="N47" s="219"/>
      <c r="O47" s="226"/>
      <c r="P47" s="241"/>
      <c r="Q47" s="241"/>
      <c r="R47" s="241"/>
      <c r="S47" s="242"/>
    </row>
    <row r="48" spans="1:19" s="211" customFormat="1" ht="72" hidden="1" x14ac:dyDescent="0.25">
      <c r="A48" s="206">
        <v>1</v>
      </c>
      <c r="B48" s="207" t="s">
        <v>45</v>
      </c>
      <c r="C48" s="208"/>
      <c r="D48" s="418">
        <v>132</v>
      </c>
      <c r="E48" s="445" t="s">
        <v>122</v>
      </c>
      <c r="F48" s="424" t="s">
        <v>47</v>
      </c>
      <c r="G48" s="445" t="s">
        <v>123</v>
      </c>
      <c r="H48" s="405" t="s">
        <v>49</v>
      </c>
      <c r="I48" s="405" t="s">
        <v>124</v>
      </c>
      <c r="J48" s="405" t="str">
        <f>IF(OR(AND(H48="Muy Baja",I48="Leve"),AND(H48="Muy Baja",I48="Menor"),AND(H48="Baja",I48="Leve")),"Bajo",IF(OR(AND(H48="Muy baja",I48="Moderado"),AND(H48="Baja",I48="Menor"),AND(H48="Baja",I48="Moderado"),AND(H48="Media",I48="Leve"),AND(H48="Media",I48="Menor"),AND(H48="Media",I48="Moderado"),AND(H48="Alta",I48="Leve"),AND(H48="Alta",I48="Menor")),"Moderado",IF(OR(AND(H48="Muy Baja",I48="Mayor"),AND(H48="Baja",I48="Mayor"),AND(H48="Media",I48="Mayor"),AND(H48="Alta",I48="Moderado"),AND(H48="Alta",I48="Mayor"),AND(H48="Muy Alta",I48="Leve"),AND(H48="Muy Alta",I48="Menor"),AND(H48="Muy Alta",I48="Moderado"),AND(H48="Muy Alta",I48="Mayor")),"Alto",IF(OR(AND(H48="Muy Baja",I48="Catastrófico"),AND(H48="Baja",I48="Catastrófico"),AND(H48="Media",I48="Catastrófico"),AND(H48="Alta",I48="Catastrófico"),AND(H48="Muy Alta",I48="Catastrófico")),"Extremo",""))))</f>
        <v>Moderado</v>
      </c>
      <c r="K48" s="209" t="s">
        <v>51</v>
      </c>
      <c r="L48" s="209" t="s">
        <v>124</v>
      </c>
      <c r="M48" s="209" t="str">
        <f t="shared" si="3"/>
        <v>Bajo</v>
      </c>
      <c r="N48" s="209"/>
      <c r="O48" s="210" t="s">
        <v>125</v>
      </c>
      <c r="P48" s="248" t="s">
        <v>126</v>
      </c>
      <c r="Q48" s="248" t="s">
        <v>127</v>
      </c>
      <c r="R48" s="248" t="s">
        <v>128</v>
      </c>
      <c r="S48" s="249"/>
    </row>
    <row r="49" spans="1:19" s="211" customFormat="1" ht="90" hidden="1" x14ac:dyDescent="0.25">
      <c r="A49" s="206">
        <v>1</v>
      </c>
      <c r="B49" s="212" t="s">
        <v>45</v>
      </c>
      <c r="C49" s="213"/>
      <c r="D49" s="419"/>
      <c r="E49" s="451"/>
      <c r="F49" s="425"/>
      <c r="G49" s="451"/>
      <c r="H49" s="449"/>
      <c r="I49" s="449"/>
      <c r="J49" s="449"/>
      <c r="K49" s="214" t="s">
        <v>51</v>
      </c>
      <c r="L49" s="214" t="s">
        <v>124</v>
      </c>
      <c r="M49" s="214" t="str">
        <f t="shared" si="3"/>
        <v>Bajo</v>
      </c>
      <c r="N49" s="224" t="s">
        <v>108</v>
      </c>
      <c r="O49" s="215" t="s">
        <v>129</v>
      </c>
      <c r="P49" s="239" t="s">
        <v>130</v>
      </c>
      <c r="Q49" s="239" t="s">
        <v>127</v>
      </c>
      <c r="R49" s="239" t="s">
        <v>128</v>
      </c>
      <c r="S49" s="240" t="s">
        <v>131</v>
      </c>
    </row>
    <row r="50" spans="1:19" s="211" customFormat="1" ht="72" hidden="1" x14ac:dyDescent="0.25">
      <c r="A50" s="206">
        <v>1</v>
      </c>
      <c r="B50" s="212" t="s">
        <v>45</v>
      </c>
      <c r="C50" s="213"/>
      <c r="D50" s="419"/>
      <c r="E50" s="451"/>
      <c r="F50" s="425"/>
      <c r="G50" s="451"/>
      <c r="H50" s="449"/>
      <c r="I50" s="449"/>
      <c r="J50" s="449"/>
      <c r="K50" s="214"/>
      <c r="L50" s="214"/>
      <c r="M50" s="214" t="str">
        <f t="shared" ref="M50:M71" si="4">IFERROR(IF(OR(AND(K50="Muy Baja",L50="Leve"),AND(K50="Muy Baja",L50="Menor"),AND(K50="Baja",L50="Leve")),"Bajo",IF(OR(AND(K50="Muy baja",L50="Moderado"),AND(K50="Baja",L50="Menor"),AND(K50="Baja",L50="Moderado"),AND(K50="Media",L50="Leve"),AND(K50="Media",L50="Menor"),AND(K50="Media",L50="Moderado"),AND(K50="Alta",L50="Leve"),AND(K50="Alta",L50="Menor")),"Moderado",IF(OR(AND(K50="Muy Baja",L50="Mayor"),AND(K50="Baja",L50="Mayor"),AND(K50="Media",L50="Mayor"),AND(K50="Alta",L50="Moderado"),AND(K50="Alta",L50="Mayor"),AND(K50="Muy Alta",L50="Leve"),AND(K50="Muy Alta",L50="Menor"),AND(K50="Muy Alta",L50="Moderado"),AND(K50="Muy Alta",L50="Mayor")),"Alto",IF(OR(AND(K50="Muy Baja",L50="Catastrófico"),AND(K50="Baja",L50="Catastrófico"),AND(K50="Media",L50="Catastrófico"),AND(K50="Alta",L50="Catastrófico"),AND(K50="Muy Alta",L50="Catastrófico")),"Extremo","")))),"")</f>
        <v/>
      </c>
      <c r="N50" s="214"/>
      <c r="O50" s="215"/>
      <c r="P50" s="239"/>
      <c r="Q50" s="239"/>
      <c r="R50" s="239"/>
      <c r="S50" s="240"/>
    </row>
    <row r="51" spans="1:19" s="211" customFormat="1" ht="72" hidden="1" x14ac:dyDescent="0.25">
      <c r="A51" s="206">
        <v>1</v>
      </c>
      <c r="B51" s="212" t="s">
        <v>45</v>
      </c>
      <c r="C51" s="213"/>
      <c r="D51" s="419"/>
      <c r="E51" s="451"/>
      <c r="F51" s="425"/>
      <c r="G51" s="451"/>
      <c r="H51" s="449"/>
      <c r="I51" s="449"/>
      <c r="J51" s="449"/>
      <c r="K51" s="214"/>
      <c r="L51" s="214"/>
      <c r="M51" s="214" t="str">
        <f t="shared" si="4"/>
        <v/>
      </c>
      <c r="N51" s="214"/>
      <c r="O51" s="215"/>
      <c r="P51" s="239"/>
      <c r="Q51" s="239"/>
      <c r="R51" s="239"/>
      <c r="S51" s="240"/>
    </row>
    <row r="52" spans="1:19" s="211" customFormat="1" ht="72" hidden="1" x14ac:dyDescent="0.25">
      <c r="A52" s="206">
        <v>1</v>
      </c>
      <c r="B52" s="212" t="s">
        <v>45</v>
      </c>
      <c r="C52" s="213"/>
      <c r="D52" s="419"/>
      <c r="E52" s="451"/>
      <c r="F52" s="425"/>
      <c r="G52" s="451"/>
      <c r="H52" s="449"/>
      <c r="I52" s="449"/>
      <c r="J52" s="449"/>
      <c r="K52" s="214"/>
      <c r="L52" s="214"/>
      <c r="M52" s="214" t="str">
        <f t="shared" si="4"/>
        <v/>
      </c>
      <c r="N52" s="214"/>
      <c r="O52" s="215"/>
      <c r="P52" s="239"/>
      <c r="Q52" s="239"/>
      <c r="R52" s="239"/>
      <c r="S52" s="240"/>
    </row>
    <row r="53" spans="1:19" s="211" customFormat="1" ht="72.75" hidden="1" thickBot="1" x14ac:dyDescent="0.3">
      <c r="A53" s="206">
        <v>1</v>
      </c>
      <c r="B53" s="217" t="s">
        <v>45</v>
      </c>
      <c r="C53" s="218"/>
      <c r="D53" s="420"/>
      <c r="E53" s="452"/>
      <c r="F53" s="426"/>
      <c r="G53" s="452"/>
      <c r="H53" s="450"/>
      <c r="I53" s="450"/>
      <c r="J53" s="450"/>
      <c r="K53" s="219"/>
      <c r="L53" s="219"/>
      <c r="M53" s="219" t="str">
        <f t="shared" si="4"/>
        <v/>
      </c>
      <c r="N53" s="219"/>
      <c r="O53" s="220"/>
      <c r="P53" s="241"/>
      <c r="Q53" s="241"/>
      <c r="R53" s="241"/>
      <c r="S53" s="242"/>
    </row>
    <row r="54" spans="1:19" s="211" customFormat="1" ht="72" x14ac:dyDescent="0.25">
      <c r="A54" s="206">
        <v>1</v>
      </c>
      <c r="B54" s="207" t="s">
        <v>45</v>
      </c>
      <c r="C54" s="208"/>
      <c r="D54" s="418">
        <v>150</v>
      </c>
      <c r="E54" s="421" t="s">
        <v>132</v>
      </c>
      <c r="F54" s="424" t="s">
        <v>47</v>
      </c>
      <c r="G54" s="421" t="s">
        <v>133</v>
      </c>
      <c r="H54" s="405" t="s">
        <v>49</v>
      </c>
      <c r="I54" s="405" t="s">
        <v>124</v>
      </c>
      <c r="J54" s="405" t="str">
        <f t="shared" ref="J54" si="5">IF(OR(AND(H54="Muy Baja",I54="Leve"),AND(H54="Muy Baja",I54="Menor"),AND(H54="Baja",I54="Leve")),"Bajo",IF(OR(AND(H54="Muy baja",I54="Moderado"),AND(H54="Baja",I54="Menor"),AND(H54="Baja",I54="Moderado"),AND(H54="Media",I54="Leve"),AND(H54="Media",I54="Menor"),AND(H54="Media",I54="Moderado"),AND(H54="Alta",I54="Leve"),AND(H54="Alta",I54="Menor")),"Moderado",IF(OR(AND(H54="Muy Baja",I54="Mayor"),AND(H54="Baja",I54="Mayor"),AND(H54="Media",I54="Mayor"),AND(H54="Alta",I54="Moderado"),AND(H54="Alta",I54="Mayor"),AND(H54="Muy Alta",I54="Leve"),AND(H54="Muy Alta",I54="Menor"),AND(H54="Muy Alta",I54="Moderado"),AND(H54="Muy Alta",I54="Mayor")),"Alto",IF(OR(AND(H54="Muy Baja",I54="Catastrófico"),AND(H54="Baja",I54="Catastrófico"),AND(H54="Media",I54="Catastrófico"),AND(H54="Alta",I54="Catastrófico"),AND(H54="Muy Alta",I54="Catastrófico")),"Extremo",""))))</f>
        <v>Moderado</v>
      </c>
      <c r="K54" s="209" t="s">
        <v>49</v>
      </c>
      <c r="L54" s="209" t="s">
        <v>124</v>
      </c>
      <c r="M54" s="209" t="str">
        <f t="shared" si="4"/>
        <v>Moderado</v>
      </c>
      <c r="N54" s="221" t="s">
        <v>57</v>
      </c>
      <c r="O54" s="210" t="s">
        <v>134</v>
      </c>
      <c r="P54" s="248" t="s">
        <v>135</v>
      </c>
      <c r="Q54" s="248" t="s">
        <v>136</v>
      </c>
      <c r="R54" s="248" t="s">
        <v>137</v>
      </c>
      <c r="S54" s="249" t="s">
        <v>138</v>
      </c>
    </row>
    <row r="55" spans="1:19" s="211" customFormat="1" ht="72" x14ac:dyDescent="0.25">
      <c r="A55" s="206">
        <v>1</v>
      </c>
      <c r="B55" s="212" t="s">
        <v>45</v>
      </c>
      <c r="C55" s="213"/>
      <c r="D55" s="419"/>
      <c r="E55" s="422"/>
      <c r="F55" s="425"/>
      <c r="G55" s="422"/>
      <c r="H55" s="449"/>
      <c r="I55" s="449"/>
      <c r="J55" s="449"/>
      <c r="K55" s="214"/>
      <c r="L55" s="214"/>
      <c r="M55" s="214" t="str">
        <f t="shared" si="4"/>
        <v/>
      </c>
      <c r="N55" s="214"/>
      <c r="O55" s="215"/>
      <c r="P55" s="250"/>
      <c r="Q55" s="250"/>
      <c r="R55" s="250"/>
      <c r="S55" s="243"/>
    </row>
    <row r="56" spans="1:19" s="211" customFormat="1" ht="72" x14ac:dyDescent="0.25">
      <c r="A56" s="206">
        <v>1</v>
      </c>
      <c r="B56" s="212" t="s">
        <v>45</v>
      </c>
      <c r="C56" s="213"/>
      <c r="D56" s="419"/>
      <c r="E56" s="422"/>
      <c r="F56" s="425"/>
      <c r="G56" s="422"/>
      <c r="H56" s="449"/>
      <c r="I56" s="449"/>
      <c r="J56" s="449"/>
      <c r="K56" s="214"/>
      <c r="L56" s="214"/>
      <c r="M56" s="214" t="str">
        <f t="shared" si="4"/>
        <v/>
      </c>
      <c r="N56" s="214"/>
      <c r="O56" s="216"/>
      <c r="P56" s="250"/>
      <c r="Q56" s="250"/>
      <c r="R56" s="250"/>
      <c r="S56" s="243"/>
    </row>
    <row r="57" spans="1:19" s="211" customFormat="1" ht="72" x14ac:dyDescent="0.25">
      <c r="A57" s="206">
        <v>1</v>
      </c>
      <c r="B57" s="212" t="s">
        <v>45</v>
      </c>
      <c r="C57" s="213"/>
      <c r="D57" s="419"/>
      <c r="E57" s="422"/>
      <c r="F57" s="425"/>
      <c r="G57" s="422"/>
      <c r="H57" s="449"/>
      <c r="I57" s="449"/>
      <c r="J57" s="449"/>
      <c r="K57" s="214"/>
      <c r="L57" s="214"/>
      <c r="M57" s="214" t="str">
        <f t="shared" si="4"/>
        <v/>
      </c>
      <c r="N57" s="214"/>
      <c r="O57" s="215"/>
      <c r="P57" s="250"/>
      <c r="Q57" s="250"/>
      <c r="R57" s="250"/>
      <c r="S57" s="243"/>
    </row>
    <row r="58" spans="1:19" s="211" customFormat="1" ht="72" x14ac:dyDescent="0.25">
      <c r="A58" s="206">
        <v>1</v>
      </c>
      <c r="B58" s="212" t="s">
        <v>45</v>
      </c>
      <c r="C58" s="213"/>
      <c r="D58" s="419"/>
      <c r="E58" s="422"/>
      <c r="F58" s="425"/>
      <c r="G58" s="422"/>
      <c r="H58" s="449"/>
      <c r="I58" s="449"/>
      <c r="J58" s="449"/>
      <c r="K58" s="214"/>
      <c r="L58" s="214"/>
      <c r="M58" s="214" t="str">
        <f t="shared" si="4"/>
        <v/>
      </c>
      <c r="N58" s="214"/>
      <c r="O58" s="215"/>
      <c r="P58" s="250"/>
      <c r="Q58" s="250"/>
      <c r="R58" s="250"/>
      <c r="S58" s="243"/>
    </row>
    <row r="59" spans="1:19" s="211" customFormat="1" ht="72.75" thickBot="1" x14ac:dyDescent="0.3">
      <c r="A59" s="206">
        <v>1</v>
      </c>
      <c r="B59" s="217" t="s">
        <v>45</v>
      </c>
      <c r="C59" s="218"/>
      <c r="D59" s="420"/>
      <c r="E59" s="423"/>
      <c r="F59" s="426"/>
      <c r="G59" s="423"/>
      <c r="H59" s="450"/>
      <c r="I59" s="450"/>
      <c r="J59" s="450"/>
      <c r="K59" s="219"/>
      <c r="L59" s="219"/>
      <c r="M59" s="219" t="str">
        <f t="shared" si="4"/>
        <v/>
      </c>
      <c r="N59" s="219"/>
      <c r="O59" s="220"/>
      <c r="P59" s="262"/>
      <c r="Q59" s="262"/>
      <c r="R59" s="262"/>
      <c r="S59" s="263"/>
    </row>
    <row r="60" spans="1:19" s="211" customFormat="1" ht="72" hidden="1" x14ac:dyDescent="0.25">
      <c r="A60" s="206">
        <v>1</v>
      </c>
      <c r="B60" s="207" t="s">
        <v>45</v>
      </c>
      <c r="C60" s="208"/>
      <c r="D60" s="418">
        <v>151</v>
      </c>
      <c r="E60" s="421" t="s">
        <v>139</v>
      </c>
      <c r="F60" s="424" t="s">
        <v>47</v>
      </c>
      <c r="G60" s="421" t="s">
        <v>140</v>
      </c>
      <c r="H60" s="405" t="s">
        <v>49</v>
      </c>
      <c r="I60" s="405" t="s">
        <v>124</v>
      </c>
      <c r="J60" s="405" t="str">
        <f t="shared" ref="J60" si="6">IF(OR(AND(H60="Muy Baja",I60="Leve"),AND(H60="Muy Baja",I60="Menor"),AND(H60="Baja",I60="Leve")),"Bajo",IF(OR(AND(H60="Muy baja",I60="Moderado"),AND(H60="Baja",I60="Menor"),AND(H60="Baja",I60="Moderado"),AND(H60="Media",I60="Leve"),AND(H60="Media",I60="Menor"),AND(H60="Media",I60="Moderado"),AND(H60="Alta",I60="Leve"),AND(H60="Alta",I60="Menor")),"Moderado",IF(OR(AND(H60="Muy Baja",I60="Mayor"),AND(H60="Baja",I60="Mayor"),AND(H60="Media",I60="Mayor"),AND(H60="Alta",I60="Moderado"),AND(H60="Alta",I60="Mayor"),AND(H60="Muy Alta",I60="Leve"),AND(H60="Muy Alta",I60="Menor"),AND(H60="Muy Alta",I60="Moderado"),AND(H60="Muy Alta",I60="Mayor")),"Alto",IF(OR(AND(H60="Muy Baja",I60="Catastrófico"),AND(H60="Baja",I60="Catastrófico"),AND(H60="Media",I60="Catastrófico"),AND(H60="Alta",I60="Catastrófico"),AND(H60="Muy Alta",I60="Catastrófico")),"Extremo",""))))</f>
        <v>Moderado</v>
      </c>
      <c r="K60" s="209" t="s">
        <v>49</v>
      </c>
      <c r="L60" s="209" t="s">
        <v>124</v>
      </c>
      <c r="M60" s="209" t="str">
        <f t="shared" si="4"/>
        <v>Moderado</v>
      </c>
      <c r="N60" s="209"/>
      <c r="O60" s="210" t="s">
        <v>141</v>
      </c>
      <c r="P60" s="237" t="s">
        <v>142</v>
      </c>
      <c r="Q60" s="237" t="s">
        <v>136</v>
      </c>
      <c r="R60" s="237" t="s">
        <v>61</v>
      </c>
      <c r="S60" s="238" t="s">
        <v>143</v>
      </c>
    </row>
    <row r="61" spans="1:19" s="211" customFormat="1" ht="72" hidden="1" x14ac:dyDescent="0.25">
      <c r="A61" s="206">
        <v>1</v>
      </c>
      <c r="B61" s="212" t="s">
        <v>45</v>
      </c>
      <c r="C61" s="213"/>
      <c r="D61" s="419"/>
      <c r="E61" s="422"/>
      <c r="F61" s="425"/>
      <c r="G61" s="422"/>
      <c r="H61" s="449"/>
      <c r="I61" s="449"/>
      <c r="J61" s="449"/>
      <c r="K61" s="214" t="s">
        <v>51</v>
      </c>
      <c r="L61" s="214" t="s">
        <v>124</v>
      </c>
      <c r="M61" s="214" t="str">
        <f t="shared" si="4"/>
        <v>Bajo</v>
      </c>
      <c r="N61" s="214"/>
      <c r="O61" s="215" t="s">
        <v>144</v>
      </c>
      <c r="P61" s="157" t="s">
        <v>142</v>
      </c>
      <c r="Q61" s="157" t="s">
        <v>136</v>
      </c>
      <c r="R61" s="157" t="s">
        <v>61</v>
      </c>
      <c r="S61" s="162" t="s">
        <v>145</v>
      </c>
    </row>
    <row r="62" spans="1:19" s="211" customFormat="1" ht="108" hidden="1" x14ac:dyDescent="0.25">
      <c r="A62" s="206">
        <v>1</v>
      </c>
      <c r="B62" s="212" t="s">
        <v>45</v>
      </c>
      <c r="C62" s="213"/>
      <c r="D62" s="419"/>
      <c r="E62" s="422"/>
      <c r="F62" s="425"/>
      <c r="G62" s="422"/>
      <c r="H62" s="449"/>
      <c r="I62" s="449"/>
      <c r="J62" s="449"/>
      <c r="K62" s="214" t="s">
        <v>72</v>
      </c>
      <c r="L62" s="214" t="s">
        <v>124</v>
      </c>
      <c r="M62" s="214" t="str">
        <f t="shared" si="4"/>
        <v>Bajo</v>
      </c>
      <c r="N62" s="214" t="s">
        <v>108</v>
      </c>
      <c r="O62" s="215" t="s">
        <v>146</v>
      </c>
      <c r="P62" s="157" t="s">
        <v>82</v>
      </c>
      <c r="Q62" s="157" t="s">
        <v>136</v>
      </c>
      <c r="R62" s="157" t="s">
        <v>61</v>
      </c>
      <c r="S62" s="162"/>
    </row>
    <row r="63" spans="1:19" s="211" customFormat="1" ht="72" hidden="1" x14ac:dyDescent="0.25">
      <c r="A63" s="206">
        <v>1</v>
      </c>
      <c r="B63" s="212" t="s">
        <v>45</v>
      </c>
      <c r="C63" s="213"/>
      <c r="D63" s="419"/>
      <c r="E63" s="422"/>
      <c r="F63" s="425"/>
      <c r="G63" s="422"/>
      <c r="H63" s="449"/>
      <c r="I63" s="449"/>
      <c r="J63" s="449"/>
      <c r="K63" s="214"/>
      <c r="L63" s="214"/>
      <c r="M63" s="214" t="str">
        <f t="shared" si="4"/>
        <v/>
      </c>
      <c r="N63" s="214"/>
      <c r="O63" s="215"/>
      <c r="P63" s="250"/>
      <c r="Q63" s="250"/>
      <c r="R63" s="250"/>
      <c r="S63" s="243"/>
    </row>
    <row r="64" spans="1:19" s="211" customFormat="1" ht="72" hidden="1" x14ac:dyDescent="0.25">
      <c r="A64" s="206">
        <v>1</v>
      </c>
      <c r="B64" s="212" t="s">
        <v>45</v>
      </c>
      <c r="C64" s="213"/>
      <c r="D64" s="419"/>
      <c r="E64" s="422"/>
      <c r="F64" s="425"/>
      <c r="G64" s="422"/>
      <c r="H64" s="449"/>
      <c r="I64" s="449"/>
      <c r="J64" s="449"/>
      <c r="K64" s="214"/>
      <c r="L64" s="214"/>
      <c r="M64" s="214" t="str">
        <f t="shared" si="4"/>
        <v/>
      </c>
      <c r="N64" s="214"/>
      <c r="O64" s="215"/>
      <c r="P64" s="250"/>
      <c r="Q64" s="250"/>
      <c r="R64" s="250"/>
      <c r="S64" s="243"/>
    </row>
    <row r="65" spans="1:20" s="211" customFormat="1" ht="72.75" hidden="1" thickBot="1" x14ac:dyDescent="0.3">
      <c r="A65" s="206">
        <v>1</v>
      </c>
      <c r="B65" s="217" t="s">
        <v>45</v>
      </c>
      <c r="C65" s="218"/>
      <c r="D65" s="420"/>
      <c r="E65" s="423"/>
      <c r="F65" s="426"/>
      <c r="G65" s="423"/>
      <c r="H65" s="450"/>
      <c r="I65" s="450"/>
      <c r="J65" s="450"/>
      <c r="K65" s="219"/>
      <c r="L65" s="219"/>
      <c r="M65" s="219" t="str">
        <f t="shared" si="4"/>
        <v/>
      </c>
      <c r="N65" s="219"/>
      <c r="O65" s="220"/>
      <c r="P65" s="262"/>
      <c r="Q65" s="262"/>
      <c r="R65" s="262"/>
      <c r="S65" s="263"/>
    </row>
    <row r="66" spans="1:20" s="211" customFormat="1" ht="72" hidden="1" x14ac:dyDescent="0.25">
      <c r="A66" s="206">
        <v>1</v>
      </c>
      <c r="B66" s="207" t="s">
        <v>45</v>
      </c>
      <c r="C66" s="208"/>
      <c r="D66" s="418">
        <v>152</v>
      </c>
      <c r="E66" s="421" t="s">
        <v>147</v>
      </c>
      <c r="F66" s="424" t="s">
        <v>47</v>
      </c>
      <c r="G66" s="421" t="s">
        <v>148</v>
      </c>
      <c r="H66" s="405" t="s">
        <v>49</v>
      </c>
      <c r="I66" s="405" t="s">
        <v>124</v>
      </c>
      <c r="J66" s="405" t="str">
        <f t="shared" ref="J66" si="7">IF(OR(AND(H66="Muy Baja",I66="Leve"),AND(H66="Muy Baja",I66="Menor"),AND(H66="Baja",I66="Leve")),"Bajo",IF(OR(AND(H66="Muy baja",I66="Moderado"),AND(H66="Baja",I66="Menor"),AND(H66="Baja",I66="Moderado"),AND(H66="Media",I66="Leve"),AND(H66="Media",I66="Menor"),AND(H66="Media",I66="Moderado"),AND(H66="Alta",I66="Leve"),AND(H66="Alta",I66="Menor")),"Moderado",IF(OR(AND(H66="Muy Baja",I66="Mayor"),AND(H66="Baja",I66="Mayor"),AND(H66="Media",I66="Mayor"),AND(H66="Alta",I66="Moderado"),AND(H66="Alta",I66="Mayor"),AND(H66="Muy Alta",I66="Leve"),AND(H66="Muy Alta",I66="Menor"),AND(H66="Muy Alta",I66="Moderado"),AND(H66="Muy Alta",I66="Mayor")),"Alto",IF(OR(AND(H66="Muy Baja",I66="Catastrófico"),AND(H66="Baja",I66="Catastrófico"),AND(H66="Media",I66="Catastrófico"),AND(H66="Alta",I66="Catastrófico"),AND(H66="Muy Alta",I66="Catastrófico")),"Extremo",""))))</f>
        <v>Moderado</v>
      </c>
      <c r="K66" s="209" t="s">
        <v>51</v>
      </c>
      <c r="L66" s="209" t="s">
        <v>124</v>
      </c>
      <c r="M66" s="209" t="str">
        <f t="shared" si="4"/>
        <v>Bajo</v>
      </c>
      <c r="N66" s="209" t="s">
        <v>108</v>
      </c>
      <c r="O66" s="210" t="s">
        <v>149</v>
      </c>
      <c r="P66" s="264" t="s">
        <v>150</v>
      </c>
      <c r="Q66" s="264" t="s">
        <v>136</v>
      </c>
      <c r="R66" s="264" t="s">
        <v>151</v>
      </c>
      <c r="S66" s="265" t="s">
        <v>152</v>
      </c>
    </row>
    <row r="67" spans="1:20" s="211" customFormat="1" ht="72" hidden="1" x14ac:dyDescent="0.25">
      <c r="A67" s="206">
        <v>1</v>
      </c>
      <c r="B67" s="212" t="s">
        <v>45</v>
      </c>
      <c r="C67" s="213"/>
      <c r="D67" s="419"/>
      <c r="E67" s="422"/>
      <c r="F67" s="425"/>
      <c r="G67" s="422"/>
      <c r="H67" s="449"/>
      <c r="I67" s="449"/>
      <c r="J67" s="449"/>
      <c r="K67" s="214"/>
      <c r="L67" s="214"/>
      <c r="M67" s="214" t="str">
        <f t="shared" si="4"/>
        <v/>
      </c>
      <c r="N67" s="214"/>
      <c r="O67" s="215"/>
      <c r="P67" s="239"/>
      <c r="Q67" s="239"/>
      <c r="R67" s="239"/>
      <c r="S67" s="240"/>
    </row>
    <row r="68" spans="1:20" s="211" customFormat="1" ht="72" hidden="1" x14ac:dyDescent="0.25">
      <c r="A68" s="206">
        <v>1</v>
      </c>
      <c r="B68" s="212" t="s">
        <v>45</v>
      </c>
      <c r="C68" s="213"/>
      <c r="D68" s="419"/>
      <c r="E68" s="422"/>
      <c r="F68" s="425"/>
      <c r="G68" s="422"/>
      <c r="H68" s="449"/>
      <c r="I68" s="449"/>
      <c r="J68" s="449"/>
      <c r="K68" s="214"/>
      <c r="L68" s="214"/>
      <c r="M68" s="214" t="str">
        <f t="shared" si="4"/>
        <v/>
      </c>
      <c r="N68" s="214"/>
      <c r="O68" s="215"/>
      <c r="P68" s="239"/>
      <c r="Q68" s="239"/>
      <c r="R68" s="239"/>
      <c r="S68" s="240"/>
    </row>
    <row r="69" spans="1:20" s="211" customFormat="1" ht="72" hidden="1" x14ac:dyDescent="0.25">
      <c r="A69" s="206">
        <v>1</v>
      </c>
      <c r="B69" s="212" t="s">
        <v>45</v>
      </c>
      <c r="C69" s="213"/>
      <c r="D69" s="419"/>
      <c r="E69" s="422"/>
      <c r="F69" s="425"/>
      <c r="G69" s="422"/>
      <c r="H69" s="449"/>
      <c r="I69" s="449"/>
      <c r="J69" s="449"/>
      <c r="K69" s="214"/>
      <c r="L69" s="214"/>
      <c r="M69" s="214" t="str">
        <f t="shared" si="4"/>
        <v/>
      </c>
      <c r="N69" s="214"/>
      <c r="O69" s="215"/>
      <c r="P69" s="239"/>
      <c r="Q69" s="239"/>
      <c r="R69" s="239"/>
      <c r="S69" s="240"/>
    </row>
    <row r="70" spans="1:20" s="211" customFormat="1" ht="72" hidden="1" x14ac:dyDescent="0.25">
      <c r="A70" s="206">
        <v>1</v>
      </c>
      <c r="B70" s="212" t="s">
        <v>45</v>
      </c>
      <c r="C70" s="213"/>
      <c r="D70" s="419"/>
      <c r="E70" s="422"/>
      <c r="F70" s="425"/>
      <c r="G70" s="422"/>
      <c r="H70" s="449"/>
      <c r="I70" s="449"/>
      <c r="J70" s="449"/>
      <c r="K70" s="214"/>
      <c r="L70" s="214"/>
      <c r="M70" s="214" t="str">
        <f t="shared" si="4"/>
        <v/>
      </c>
      <c r="N70" s="214"/>
      <c r="O70" s="215"/>
      <c r="P70" s="239"/>
      <c r="Q70" s="239"/>
      <c r="R70" s="239"/>
      <c r="S70" s="240"/>
    </row>
    <row r="71" spans="1:20" s="211" customFormat="1" ht="72.75" hidden="1" thickBot="1" x14ac:dyDescent="0.3">
      <c r="A71" s="206">
        <v>1</v>
      </c>
      <c r="B71" s="217" t="s">
        <v>45</v>
      </c>
      <c r="C71" s="218"/>
      <c r="D71" s="420"/>
      <c r="E71" s="423"/>
      <c r="F71" s="426"/>
      <c r="G71" s="423"/>
      <c r="H71" s="450"/>
      <c r="I71" s="450"/>
      <c r="J71" s="450"/>
      <c r="K71" s="219"/>
      <c r="L71" s="219"/>
      <c r="M71" s="219" t="str">
        <f t="shared" si="4"/>
        <v/>
      </c>
      <c r="N71" s="219"/>
      <c r="O71" s="220"/>
      <c r="P71" s="241"/>
      <c r="Q71" s="241"/>
      <c r="R71" s="241"/>
      <c r="S71" s="242"/>
    </row>
    <row r="72" spans="1:20" s="211" customFormat="1" ht="108" hidden="1" x14ac:dyDescent="0.25">
      <c r="A72" s="206">
        <v>1</v>
      </c>
      <c r="B72" s="207" t="s">
        <v>45</v>
      </c>
      <c r="C72" s="208"/>
      <c r="D72" s="418">
        <v>15</v>
      </c>
      <c r="E72" s="421" t="s">
        <v>153</v>
      </c>
      <c r="F72" s="424" t="s">
        <v>47</v>
      </c>
      <c r="G72" s="445" t="s">
        <v>154</v>
      </c>
      <c r="H72" s="405" t="s">
        <v>155</v>
      </c>
      <c r="I72" s="405" t="s">
        <v>65</v>
      </c>
      <c r="J72" s="405" t="str">
        <f>IF(OR(AND(H72="Muy Baja",I72="Leve"),AND(H72="Muy Baja",I72="Menor"),AND(H72="Baja",I72="Leve")),"Bajo",IF(OR(AND(H72="Muy baja",I72="Moderado"),AND(H72="Baja",I72="Menor"),AND(H72="Baja",I72="Moderado"),AND(H72="Media",I72="Leve"),AND(H72="Media",I72="Menor"),AND(H72="Media",I72="Moderado"),AND(H72="Alta",I72="Leve"),AND(H72="Alta",I72="Menor")),"Moderado",IF(OR(AND(H72="Muy Baja",I72="Mayor"),AND(H72="Baja",I72="Mayor"),AND(H72="Media",I72="Mayor"),AND(H72="Alta",I72="Moderado"),AND(H72="Alta",I72="Mayor"),AND(H72="Muy Alta",I72="Leve"),AND(H72="Muy Alta",I72="Menor"),AND(H72="Muy Alta",I72="Moderado"),AND(H72="Muy Alta",I72="Mayor")),"Alto",IF(OR(AND(H72="Muy Baja",I72="Catastrófico"),AND(H72="Baja",I72="Catastrófico"),AND(H72="Media",I72="Catastrófico"),AND(H72="Alta",I72="Catastrófico"),AND(H72="Muy Alta",I72="Catastrófico")),"Extremo",""))))</f>
        <v>Moderado</v>
      </c>
      <c r="K72" s="209" t="s">
        <v>72</v>
      </c>
      <c r="L72" s="209" t="s">
        <v>156</v>
      </c>
      <c r="M72" s="209" t="str">
        <f t="shared" ref="M72:M101" si="8">IFERROR(IF(OR(AND(K72="Muy Baja",L72="Leve"),AND(K72="Muy Baja",L72="Menor"),AND(K72="Baja",L72="Leve")),"Bajo",IF(OR(AND(K72="Muy baja",L72="Moderado"),AND(K72="Baja",L72="Menor"),AND(K72="Baja",L72="Moderado"),AND(K72="Media",L72="Leve"),AND(K72="Media",L72="Menor"),AND(K72="Media",L72="Moderado"),AND(K72="Alta",L72="Leve"),AND(K72="Alta",L72="Menor")),"Moderado",IF(OR(AND(K72="Muy Baja",L72="Mayor"),AND(K72="Baja",L72="Mayor"),AND(K72="Media",L72="Mayor"),AND(K72="Alta",L72="Moderado"),AND(K72="Alta",L72="Mayor"),AND(K72="Muy Alta",L72="Leve"),AND(K72="Muy Alta",L72="Menor"),AND(K72="Muy Alta",L72="Moderado"),AND(K72="Muy Alta",L72="Mayor")),"Alto",IF(OR(AND(K72="Muy Baja",L72="Catastrófico"),AND(K72="Baja",L72="Catastrófico"),AND(K72="Media",L72="Catastrófico"),AND(K72="Alta",L72="Catastrófico"),AND(K72="Muy Alta",L72="Catastrófico")),"Extremo","")))),"")</f>
        <v>Moderado</v>
      </c>
      <c r="N72" s="209"/>
      <c r="O72" s="194" t="s">
        <v>157</v>
      </c>
      <c r="P72" s="248" t="s">
        <v>158</v>
      </c>
      <c r="Q72" s="248" t="s">
        <v>159</v>
      </c>
      <c r="R72" s="248" t="s">
        <v>111</v>
      </c>
      <c r="S72" s="249" t="s">
        <v>160</v>
      </c>
    </row>
    <row r="73" spans="1:20" s="211" customFormat="1" ht="90" hidden="1" x14ac:dyDescent="0.25">
      <c r="A73" s="206">
        <v>1</v>
      </c>
      <c r="B73" s="212" t="s">
        <v>45</v>
      </c>
      <c r="C73" s="213"/>
      <c r="D73" s="419"/>
      <c r="E73" s="422"/>
      <c r="F73" s="425"/>
      <c r="G73" s="451"/>
      <c r="H73" s="449"/>
      <c r="I73" s="449"/>
      <c r="J73" s="449"/>
      <c r="K73" s="214" t="s">
        <v>72</v>
      </c>
      <c r="L73" s="214" t="s">
        <v>124</v>
      </c>
      <c r="M73" s="214" t="str">
        <f t="shared" si="8"/>
        <v>Bajo</v>
      </c>
      <c r="N73" s="224" t="s">
        <v>108</v>
      </c>
      <c r="O73" s="195" t="s">
        <v>161</v>
      </c>
      <c r="P73" s="239" t="s">
        <v>162</v>
      </c>
      <c r="Q73" s="239" t="s">
        <v>163</v>
      </c>
      <c r="R73" s="239" t="s">
        <v>111</v>
      </c>
      <c r="S73" s="240"/>
    </row>
    <row r="74" spans="1:20" s="211" customFormat="1" ht="72" hidden="1" x14ac:dyDescent="0.25">
      <c r="A74" s="206">
        <v>1</v>
      </c>
      <c r="B74" s="212" t="s">
        <v>45</v>
      </c>
      <c r="C74" s="213"/>
      <c r="D74" s="419"/>
      <c r="E74" s="422"/>
      <c r="F74" s="425"/>
      <c r="G74" s="451"/>
      <c r="H74" s="449"/>
      <c r="I74" s="449"/>
      <c r="J74" s="449"/>
      <c r="K74" s="214"/>
      <c r="L74" s="214"/>
      <c r="M74" s="214" t="str">
        <f t="shared" si="8"/>
        <v/>
      </c>
      <c r="N74" s="214"/>
      <c r="O74" s="225"/>
      <c r="P74" s="239"/>
      <c r="Q74" s="239"/>
      <c r="R74" s="239"/>
      <c r="S74" s="240"/>
    </row>
    <row r="75" spans="1:20" s="211" customFormat="1" ht="72" hidden="1" x14ac:dyDescent="0.25">
      <c r="A75" s="206">
        <v>1</v>
      </c>
      <c r="B75" s="212" t="s">
        <v>45</v>
      </c>
      <c r="C75" s="213"/>
      <c r="D75" s="419"/>
      <c r="E75" s="422"/>
      <c r="F75" s="425"/>
      <c r="G75" s="451"/>
      <c r="H75" s="449"/>
      <c r="I75" s="449"/>
      <c r="J75" s="449"/>
      <c r="K75" s="214"/>
      <c r="L75" s="214"/>
      <c r="M75" s="214" t="str">
        <f t="shared" si="8"/>
        <v/>
      </c>
      <c r="N75" s="214"/>
      <c r="O75" s="225"/>
      <c r="P75" s="239"/>
      <c r="Q75" s="239"/>
      <c r="R75" s="239"/>
      <c r="S75" s="240"/>
    </row>
    <row r="76" spans="1:20" s="211" customFormat="1" ht="72" hidden="1" x14ac:dyDescent="0.25">
      <c r="A76" s="206">
        <v>1</v>
      </c>
      <c r="B76" s="212" t="s">
        <v>45</v>
      </c>
      <c r="C76" s="213"/>
      <c r="D76" s="419"/>
      <c r="E76" s="422"/>
      <c r="F76" s="425"/>
      <c r="G76" s="451"/>
      <c r="H76" s="449"/>
      <c r="I76" s="449"/>
      <c r="J76" s="449"/>
      <c r="K76" s="214"/>
      <c r="L76" s="214"/>
      <c r="M76" s="214" t="str">
        <f t="shared" si="8"/>
        <v/>
      </c>
      <c r="N76" s="214"/>
      <c r="O76" s="225"/>
      <c r="P76" s="239"/>
      <c r="Q76" s="239"/>
      <c r="R76" s="239"/>
      <c r="S76" s="240"/>
    </row>
    <row r="77" spans="1:20" s="211" customFormat="1" ht="72.75" hidden="1" thickBot="1" x14ac:dyDescent="0.3">
      <c r="A77" s="206">
        <v>1</v>
      </c>
      <c r="B77" s="217" t="s">
        <v>45</v>
      </c>
      <c r="C77" s="218"/>
      <c r="D77" s="420"/>
      <c r="E77" s="423"/>
      <c r="F77" s="426"/>
      <c r="G77" s="452"/>
      <c r="H77" s="450"/>
      <c r="I77" s="450"/>
      <c r="J77" s="450"/>
      <c r="K77" s="219"/>
      <c r="L77" s="219"/>
      <c r="M77" s="219" t="str">
        <f t="shared" si="8"/>
        <v/>
      </c>
      <c r="N77" s="219"/>
      <c r="O77" s="226"/>
      <c r="P77" s="241"/>
      <c r="Q77" s="241"/>
      <c r="R77" s="241"/>
      <c r="S77" s="242"/>
    </row>
    <row r="78" spans="1:20" s="211" customFormat="1" ht="126" x14ac:dyDescent="0.25">
      <c r="A78" s="206">
        <v>1</v>
      </c>
      <c r="B78" s="207" t="s">
        <v>45</v>
      </c>
      <c r="C78" s="208"/>
      <c r="D78" s="399">
        <v>16</v>
      </c>
      <c r="E78" s="401" t="s">
        <v>164</v>
      </c>
      <c r="F78" s="403" t="s">
        <v>47</v>
      </c>
      <c r="G78" s="401" t="s">
        <v>165</v>
      </c>
      <c r="H78" s="397" t="s">
        <v>51</v>
      </c>
      <c r="I78" s="397" t="s">
        <v>80</v>
      </c>
      <c r="J78" s="397" t="str">
        <f>IF(OR(AND(H78="Muy Baja",I78="Leve"),AND(H78="Muy Baja",I78="Menor"),AND(H78="Baja",I78="Leve")),"Bajo",IF(OR(AND(H78="Muy baja",I78="Moderado"),AND(H78="Baja",I78="Menor"),AND(H78="Baja",I78="Moderado"),AND(H78="Media",I78="Leve"),AND(H78="Media",I78="Menor"),AND(H78="Media",I78="Moderado"),AND(H78="Alta",I78="Leve"),AND(H78="Alta",I78="Menor")),"Moderado",IF(OR(AND(H78="Muy Baja",I78="Mayor"),AND(H78="Baja",I78="Mayor"),AND(H78="Media",I78="Mayor"),AND(H78="Alta",I78="Moderado"),AND(H78="Alta",I78="Mayor"),AND(H78="Muy Alta",I78="Leve"),AND(H78="Muy Alta",I78="Menor"),AND(H78="Muy Alta",I78="Moderado"),AND(H78="Muy Alta",I78="Mayor")),"Alto",IF(OR(AND(H78="Muy Baja",I78="Catastrófico"),AND(H78="Baja",I78="Catastrófico"),AND(H78="Media",I78="Catastrófico"),AND(H78="Alta",I78="Catastrófico"),AND(H78="Muy Alta",I78="Catastrófico")),"Extremo",""))))</f>
        <v>Alto</v>
      </c>
      <c r="K78" s="209" t="s">
        <v>51</v>
      </c>
      <c r="L78" s="209" t="s">
        <v>80</v>
      </c>
      <c r="M78" s="209" t="str">
        <f t="shared" si="8"/>
        <v>Alto</v>
      </c>
      <c r="N78" s="209"/>
      <c r="O78" s="210" t="s">
        <v>166</v>
      </c>
      <c r="P78" s="248" t="s">
        <v>167</v>
      </c>
      <c r="Q78" s="248" t="s">
        <v>168</v>
      </c>
      <c r="R78" s="248" t="s">
        <v>169</v>
      </c>
      <c r="S78" s="238"/>
    </row>
    <row r="79" spans="1:20" ht="144" x14ac:dyDescent="0.25">
      <c r="A79" s="129">
        <v>1</v>
      </c>
      <c r="B79" s="46" t="s">
        <v>45</v>
      </c>
      <c r="C79" s="55"/>
      <c r="D79" s="444"/>
      <c r="E79" s="439"/>
      <c r="F79" s="440"/>
      <c r="G79" s="439"/>
      <c r="H79" s="409"/>
      <c r="I79" s="409"/>
      <c r="J79" s="409"/>
      <c r="K79" s="180" t="s">
        <v>72</v>
      </c>
      <c r="L79" s="180" t="s">
        <v>80</v>
      </c>
      <c r="M79" s="180" t="str">
        <f t="shared" si="8"/>
        <v>Alto</v>
      </c>
      <c r="N79" s="180" t="s">
        <v>57</v>
      </c>
      <c r="O79" s="186" t="s">
        <v>170</v>
      </c>
      <c r="P79" s="165" t="s">
        <v>171</v>
      </c>
      <c r="Q79" s="251" t="s">
        <v>168</v>
      </c>
      <c r="R79" s="165" t="s">
        <v>61</v>
      </c>
      <c r="S79" s="252"/>
      <c r="T79" s="43"/>
    </row>
    <row r="80" spans="1:20" ht="72" x14ac:dyDescent="0.25">
      <c r="A80" s="129">
        <v>1</v>
      </c>
      <c r="B80" s="46" t="s">
        <v>45</v>
      </c>
      <c r="C80" s="55"/>
      <c r="D80" s="444"/>
      <c r="E80" s="439"/>
      <c r="F80" s="440"/>
      <c r="G80" s="439"/>
      <c r="H80" s="409"/>
      <c r="I80" s="409"/>
      <c r="J80" s="409"/>
      <c r="K80" s="180"/>
      <c r="L80" s="180"/>
      <c r="M80" s="180" t="str">
        <f t="shared" si="8"/>
        <v/>
      </c>
      <c r="N80" s="180"/>
      <c r="O80" s="56"/>
      <c r="P80" s="165"/>
      <c r="Q80" s="165"/>
      <c r="R80" s="165"/>
      <c r="S80" s="253"/>
    </row>
    <row r="81" spans="1:19" ht="72" x14ac:dyDescent="0.25">
      <c r="A81" s="129">
        <v>1</v>
      </c>
      <c r="B81" s="46" t="s">
        <v>45</v>
      </c>
      <c r="C81" s="55"/>
      <c r="D81" s="444"/>
      <c r="E81" s="439"/>
      <c r="F81" s="440"/>
      <c r="G81" s="439"/>
      <c r="H81" s="409"/>
      <c r="I81" s="409"/>
      <c r="J81" s="409"/>
      <c r="K81" s="180"/>
      <c r="L81" s="180"/>
      <c r="M81" s="180" t="str">
        <f t="shared" si="8"/>
        <v/>
      </c>
      <c r="N81" s="180"/>
      <c r="O81" s="56"/>
      <c r="P81" s="165"/>
      <c r="Q81" s="165"/>
      <c r="R81" s="165"/>
      <c r="S81" s="253"/>
    </row>
    <row r="82" spans="1:19" ht="72" x14ac:dyDescent="0.25">
      <c r="A82" s="129">
        <v>1</v>
      </c>
      <c r="B82" s="46" t="s">
        <v>45</v>
      </c>
      <c r="C82" s="55"/>
      <c r="D82" s="444"/>
      <c r="E82" s="439"/>
      <c r="F82" s="440"/>
      <c r="G82" s="439"/>
      <c r="H82" s="409"/>
      <c r="I82" s="409"/>
      <c r="J82" s="409"/>
      <c r="K82" s="180"/>
      <c r="L82" s="180"/>
      <c r="M82" s="180" t="str">
        <f t="shared" si="8"/>
        <v/>
      </c>
      <c r="N82" s="180"/>
      <c r="O82" s="56"/>
      <c r="P82" s="165"/>
      <c r="Q82" s="165"/>
      <c r="R82" s="165"/>
      <c r="S82" s="253"/>
    </row>
    <row r="83" spans="1:19" ht="72.75" thickBot="1" x14ac:dyDescent="0.3">
      <c r="A83" s="129">
        <v>1</v>
      </c>
      <c r="B83" s="49" t="s">
        <v>45</v>
      </c>
      <c r="C83" s="57"/>
      <c r="D83" s="400"/>
      <c r="E83" s="402"/>
      <c r="F83" s="404"/>
      <c r="G83" s="402"/>
      <c r="H83" s="398"/>
      <c r="I83" s="398"/>
      <c r="J83" s="398"/>
      <c r="K83" s="176"/>
      <c r="L83" s="176"/>
      <c r="M83" s="176" t="str">
        <f t="shared" si="8"/>
        <v/>
      </c>
      <c r="N83" s="176"/>
      <c r="O83" s="58"/>
      <c r="P83" s="254"/>
      <c r="Q83" s="254"/>
      <c r="R83" s="254"/>
      <c r="S83" s="255"/>
    </row>
    <row r="84" spans="1:19" ht="90" x14ac:dyDescent="0.25">
      <c r="A84" s="129">
        <v>1</v>
      </c>
      <c r="B84" s="44" t="s">
        <v>45</v>
      </c>
      <c r="C84" s="59"/>
      <c r="D84" s="399">
        <v>17</v>
      </c>
      <c r="E84" s="401" t="s">
        <v>172</v>
      </c>
      <c r="F84" s="403" t="s">
        <v>47</v>
      </c>
      <c r="G84" s="401" t="s">
        <v>173</v>
      </c>
      <c r="H84" s="397" t="s">
        <v>51</v>
      </c>
      <c r="I84" s="397" t="s">
        <v>80</v>
      </c>
      <c r="J84" s="397" t="str">
        <f>IF(OR(AND(H84="Muy Baja",I84="Leve"),AND(H84="Muy Baja",I84="Menor"),AND(H84="Baja",I84="Leve")),"Bajo",IF(OR(AND(H84="Muy baja",I84="Moderado"),AND(H84="Baja",I84="Menor"),AND(H84="Baja",I84="Moderado"),AND(H84="Media",I84="Leve"),AND(H84="Media",I84="Menor"),AND(H84="Media",I84="Moderado"),AND(H84="Alta",I84="Leve"),AND(H84="Alta",I84="Menor")),"Moderado",IF(OR(AND(H84="Muy Baja",I84="Mayor"),AND(H84="Baja",I84="Mayor"),AND(H84="Media",I84="Mayor"),AND(H84="Alta",I84="Moderado"),AND(H84="Alta",I84="Mayor"),AND(H84="Muy Alta",I84="Leve"),AND(H84="Muy Alta",I84="Menor"),AND(H84="Muy Alta",I84="Moderado"),AND(H84="Muy Alta",I84="Mayor")),"Alto",IF(OR(AND(H84="Muy Baja",I84="Catastrófico"),AND(H84="Baja",I84="Catastrófico"),AND(H84="Media",I84="Catastrófico"),AND(H84="Alta",I84="Catastrófico"),AND(H84="Muy Alta",I84="Catastrófico")),"Extremo",""))))</f>
        <v>Alto</v>
      </c>
      <c r="K84" s="175" t="s">
        <v>51</v>
      </c>
      <c r="L84" s="175" t="s">
        <v>80</v>
      </c>
      <c r="M84" s="175" t="str">
        <f t="shared" si="8"/>
        <v>Alto</v>
      </c>
      <c r="N84" s="341" t="s">
        <v>57</v>
      </c>
      <c r="O84" s="190" t="s">
        <v>174</v>
      </c>
      <c r="P84" s="256" t="s">
        <v>167</v>
      </c>
      <c r="Q84" s="257" t="s">
        <v>175</v>
      </c>
      <c r="R84" s="256" t="s">
        <v>61</v>
      </c>
      <c r="S84" s="258"/>
    </row>
    <row r="85" spans="1:19" ht="108" x14ac:dyDescent="0.25">
      <c r="A85" s="129">
        <v>1</v>
      </c>
      <c r="B85" s="46" t="s">
        <v>45</v>
      </c>
      <c r="C85" s="55"/>
      <c r="D85" s="444"/>
      <c r="E85" s="439"/>
      <c r="F85" s="440"/>
      <c r="G85" s="439"/>
      <c r="H85" s="409"/>
      <c r="I85" s="409"/>
      <c r="J85" s="409"/>
      <c r="K85" s="180" t="s">
        <v>72</v>
      </c>
      <c r="L85" s="180" t="s">
        <v>80</v>
      </c>
      <c r="M85" s="180" t="str">
        <f t="shared" si="8"/>
        <v>Alto</v>
      </c>
      <c r="N85" s="180"/>
      <c r="O85" s="191" t="s">
        <v>176</v>
      </c>
      <c r="P85" s="165" t="s">
        <v>167</v>
      </c>
      <c r="Q85" s="251" t="s">
        <v>175</v>
      </c>
      <c r="R85" s="165" t="s">
        <v>169</v>
      </c>
      <c r="S85" s="259"/>
    </row>
    <row r="86" spans="1:19" ht="126" x14ac:dyDescent="0.25">
      <c r="A86" s="129">
        <v>1</v>
      </c>
      <c r="B86" s="46" t="s">
        <v>45</v>
      </c>
      <c r="C86" s="55"/>
      <c r="D86" s="444"/>
      <c r="E86" s="439"/>
      <c r="F86" s="440"/>
      <c r="G86" s="439"/>
      <c r="H86" s="409"/>
      <c r="I86" s="409"/>
      <c r="J86" s="409"/>
      <c r="K86" s="180" t="s">
        <v>72</v>
      </c>
      <c r="L86" s="180" t="s">
        <v>80</v>
      </c>
      <c r="M86" s="180" t="str">
        <f t="shared" si="8"/>
        <v>Alto</v>
      </c>
      <c r="N86" s="203"/>
      <c r="O86" s="191" t="s">
        <v>177</v>
      </c>
      <c r="P86" s="165" t="s">
        <v>167</v>
      </c>
      <c r="Q86" s="251" t="s">
        <v>175</v>
      </c>
      <c r="R86" s="165" t="s">
        <v>61</v>
      </c>
      <c r="S86" s="260"/>
    </row>
    <row r="87" spans="1:19" ht="72" x14ac:dyDescent="0.25">
      <c r="A87" s="129">
        <v>1</v>
      </c>
      <c r="B87" s="46" t="s">
        <v>45</v>
      </c>
      <c r="C87" s="55"/>
      <c r="D87" s="444"/>
      <c r="E87" s="439"/>
      <c r="F87" s="440"/>
      <c r="G87" s="439"/>
      <c r="H87" s="409"/>
      <c r="I87" s="409"/>
      <c r="J87" s="409"/>
      <c r="K87" s="180"/>
      <c r="L87" s="180"/>
      <c r="M87" s="180" t="str">
        <f t="shared" si="8"/>
        <v/>
      </c>
      <c r="N87" s="180"/>
      <c r="O87" s="56"/>
      <c r="P87" s="165"/>
      <c r="Q87" s="165"/>
      <c r="R87" s="165"/>
      <c r="S87" s="253"/>
    </row>
    <row r="88" spans="1:19" ht="72" x14ac:dyDescent="0.25">
      <c r="A88" s="129">
        <v>1</v>
      </c>
      <c r="B88" s="46" t="s">
        <v>45</v>
      </c>
      <c r="C88" s="55"/>
      <c r="D88" s="444"/>
      <c r="E88" s="439"/>
      <c r="F88" s="440"/>
      <c r="G88" s="439"/>
      <c r="H88" s="409"/>
      <c r="I88" s="409"/>
      <c r="J88" s="409"/>
      <c r="K88" s="180"/>
      <c r="L88" s="180"/>
      <c r="M88" s="180" t="str">
        <f t="shared" si="8"/>
        <v/>
      </c>
      <c r="N88" s="180"/>
      <c r="O88" s="56"/>
      <c r="P88" s="165"/>
      <c r="Q88" s="165"/>
      <c r="R88" s="165"/>
      <c r="S88" s="253"/>
    </row>
    <row r="89" spans="1:19" ht="72.75" thickBot="1" x14ac:dyDescent="0.3">
      <c r="A89" s="129">
        <v>1</v>
      </c>
      <c r="B89" s="49" t="s">
        <v>45</v>
      </c>
      <c r="C89" s="57"/>
      <c r="D89" s="400"/>
      <c r="E89" s="402"/>
      <c r="F89" s="404"/>
      <c r="G89" s="402"/>
      <c r="H89" s="398"/>
      <c r="I89" s="398"/>
      <c r="J89" s="398"/>
      <c r="K89" s="176"/>
      <c r="L89" s="176"/>
      <c r="M89" s="176" t="str">
        <f t="shared" si="8"/>
        <v/>
      </c>
      <c r="N89" s="176"/>
      <c r="O89" s="58"/>
      <c r="P89" s="254"/>
      <c r="Q89" s="254"/>
      <c r="R89" s="254"/>
      <c r="S89" s="255"/>
    </row>
    <row r="90" spans="1:19" s="211" customFormat="1" ht="72" x14ac:dyDescent="0.25">
      <c r="A90" s="206"/>
      <c r="B90" s="207" t="s">
        <v>45</v>
      </c>
      <c r="C90" s="208"/>
      <c r="D90" s="418">
        <v>148</v>
      </c>
      <c r="E90" s="421" t="s">
        <v>178</v>
      </c>
      <c r="F90" s="424" t="s">
        <v>179</v>
      </c>
      <c r="G90" s="421" t="s">
        <v>180</v>
      </c>
      <c r="H90" s="405" t="s">
        <v>49</v>
      </c>
      <c r="I90" s="405" t="s">
        <v>80</v>
      </c>
      <c r="J90" s="405" t="str">
        <f t="shared" ref="J90" si="9">IF(OR(AND(H90="Muy Baja",I90="Leve"),AND(H90="Muy Baja",I90="Menor"),AND(H90="Baja",I90="Leve")),"Bajo",IF(OR(AND(H90="Muy baja",I90="Moderado"),AND(H90="Baja",I90="Menor"),AND(H90="Baja",I90="Moderado"),AND(H90="Media",I90="Leve"),AND(H90="Media",I90="Menor"),AND(H90="Media",I90="Moderado"),AND(H90="Alta",I90="Leve"),AND(H90="Alta",I90="Menor")),"Moderado",IF(OR(AND(H90="Muy Baja",I90="Mayor"),AND(H90="Baja",I90="Mayor"),AND(H90="Media",I90="Mayor"),AND(H90="Alta",I90="Moderado"),AND(H90="Alta",I90="Mayor"),AND(H90="Muy Alta",I90="Leve"),AND(H90="Muy Alta",I90="Menor"),AND(H90="Muy Alta",I90="Moderado"),AND(H90="Muy Alta",I90="Mayor")),"Alto",IF(OR(AND(H90="Muy Baja",I90="Catastrófico"),AND(H90="Baja",I90="Catastrófico"),AND(H90="Media",I90="Catastrófico"),AND(H90="Alta",I90="Catastrófico"),AND(H90="Muy Alta",I90="Catastrófico")),"Extremo",""))))</f>
        <v>Alto</v>
      </c>
      <c r="K90" s="209" t="s">
        <v>49</v>
      </c>
      <c r="L90" s="209" t="s">
        <v>80</v>
      </c>
      <c r="M90" s="209" t="str">
        <f t="shared" si="8"/>
        <v>Alto</v>
      </c>
      <c r="N90" s="209" t="s">
        <v>57</v>
      </c>
      <c r="O90" s="210" t="s">
        <v>181</v>
      </c>
      <c r="P90" s="248" t="s">
        <v>182</v>
      </c>
      <c r="Q90" s="261" t="s">
        <v>136</v>
      </c>
      <c r="R90" s="248" t="s">
        <v>61</v>
      </c>
      <c r="S90" s="249" t="s">
        <v>183</v>
      </c>
    </row>
    <row r="91" spans="1:19" s="211" customFormat="1" ht="72" x14ac:dyDescent="0.25">
      <c r="A91" s="206"/>
      <c r="B91" s="212" t="s">
        <v>45</v>
      </c>
      <c r="C91" s="213"/>
      <c r="D91" s="419"/>
      <c r="E91" s="422"/>
      <c r="F91" s="425"/>
      <c r="G91" s="422"/>
      <c r="H91" s="449"/>
      <c r="I91" s="449"/>
      <c r="J91" s="449"/>
      <c r="K91" s="214"/>
      <c r="L91" s="214"/>
      <c r="M91" s="214" t="str">
        <f t="shared" si="8"/>
        <v/>
      </c>
      <c r="N91" s="214"/>
      <c r="O91" s="215"/>
      <c r="P91" s="250"/>
      <c r="Q91" s="250"/>
      <c r="R91" s="250"/>
      <c r="S91" s="243"/>
    </row>
    <row r="92" spans="1:19" s="211" customFormat="1" ht="72" x14ac:dyDescent="0.25">
      <c r="A92" s="206"/>
      <c r="B92" s="212" t="s">
        <v>45</v>
      </c>
      <c r="C92" s="213"/>
      <c r="D92" s="419"/>
      <c r="E92" s="422"/>
      <c r="F92" s="425"/>
      <c r="G92" s="422"/>
      <c r="H92" s="449"/>
      <c r="I92" s="449"/>
      <c r="J92" s="449"/>
      <c r="K92" s="214"/>
      <c r="L92" s="214"/>
      <c r="M92" s="214" t="str">
        <f t="shared" si="8"/>
        <v/>
      </c>
      <c r="N92" s="214"/>
      <c r="O92" s="216"/>
      <c r="P92" s="250"/>
      <c r="Q92" s="250"/>
      <c r="R92" s="250"/>
      <c r="S92" s="243"/>
    </row>
    <row r="93" spans="1:19" s="211" customFormat="1" ht="72" x14ac:dyDescent="0.25">
      <c r="A93" s="206"/>
      <c r="B93" s="212" t="s">
        <v>45</v>
      </c>
      <c r="C93" s="213"/>
      <c r="D93" s="419"/>
      <c r="E93" s="422"/>
      <c r="F93" s="425"/>
      <c r="G93" s="422"/>
      <c r="H93" s="449"/>
      <c r="I93" s="449"/>
      <c r="J93" s="449"/>
      <c r="K93" s="214"/>
      <c r="L93" s="214"/>
      <c r="M93" s="214" t="str">
        <f t="shared" si="8"/>
        <v/>
      </c>
      <c r="N93" s="214"/>
      <c r="O93" s="215"/>
      <c r="P93" s="250"/>
      <c r="Q93" s="250"/>
      <c r="R93" s="250"/>
      <c r="S93" s="243"/>
    </row>
    <row r="94" spans="1:19" s="211" customFormat="1" ht="72" x14ac:dyDescent="0.25">
      <c r="A94" s="206"/>
      <c r="B94" s="212" t="s">
        <v>45</v>
      </c>
      <c r="C94" s="213"/>
      <c r="D94" s="419"/>
      <c r="E94" s="422"/>
      <c r="F94" s="425"/>
      <c r="G94" s="422"/>
      <c r="H94" s="449"/>
      <c r="I94" s="449"/>
      <c r="J94" s="449"/>
      <c r="K94" s="214"/>
      <c r="L94" s="214"/>
      <c r="M94" s="214" t="str">
        <f t="shared" si="8"/>
        <v/>
      </c>
      <c r="N94" s="214"/>
      <c r="O94" s="215"/>
      <c r="P94" s="250"/>
      <c r="Q94" s="250"/>
      <c r="R94" s="250"/>
      <c r="S94" s="243"/>
    </row>
    <row r="95" spans="1:19" s="211" customFormat="1" ht="72.75" thickBot="1" x14ac:dyDescent="0.3">
      <c r="A95" s="206"/>
      <c r="B95" s="217" t="s">
        <v>45</v>
      </c>
      <c r="C95" s="218"/>
      <c r="D95" s="420"/>
      <c r="E95" s="423"/>
      <c r="F95" s="426"/>
      <c r="G95" s="423"/>
      <c r="H95" s="450"/>
      <c r="I95" s="450"/>
      <c r="J95" s="450"/>
      <c r="K95" s="219"/>
      <c r="L95" s="219"/>
      <c r="M95" s="219" t="str">
        <f t="shared" si="8"/>
        <v/>
      </c>
      <c r="N95" s="219"/>
      <c r="O95" s="220"/>
      <c r="P95" s="262"/>
      <c r="Q95" s="262"/>
      <c r="R95" s="262"/>
      <c r="S95" s="263"/>
    </row>
    <row r="96" spans="1:19" s="211" customFormat="1" ht="90" x14ac:dyDescent="0.25">
      <c r="A96" s="206"/>
      <c r="B96" s="207" t="s">
        <v>45</v>
      </c>
      <c r="C96" s="208"/>
      <c r="D96" s="418">
        <v>149</v>
      </c>
      <c r="E96" s="421" t="s">
        <v>184</v>
      </c>
      <c r="F96" s="424" t="s">
        <v>179</v>
      </c>
      <c r="G96" s="421" t="s">
        <v>185</v>
      </c>
      <c r="H96" s="405" t="s">
        <v>51</v>
      </c>
      <c r="I96" s="405" t="s">
        <v>50</v>
      </c>
      <c r="J96" s="405" t="str">
        <f t="shared" ref="J96" si="10">IF(OR(AND(H96="Muy Baja",I96="Leve"),AND(H96="Muy Baja",I96="Menor"),AND(H96="Baja",I96="Leve")),"Bajo",IF(OR(AND(H96="Muy baja",I96="Moderado"),AND(H96="Baja",I96="Menor"),AND(H96="Baja",I96="Moderado"),AND(H96="Media",I96="Leve"),AND(H96="Media",I96="Menor"),AND(H96="Media",I96="Moderado"),AND(H96="Alta",I96="Leve"),AND(H96="Alta",I96="Menor")),"Moderado",IF(OR(AND(H96="Muy Baja",I96="Mayor"),AND(H96="Baja",I96="Mayor"),AND(H96="Media",I96="Mayor"),AND(H96="Alta",I96="Moderado"),AND(H96="Alta",I96="Mayor"),AND(H96="Muy Alta",I96="Leve"),AND(H96="Muy Alta",I96="Menor"),AND(H96="Muy Alta",I96="Moderado"),AND(H96="Muy Alta",I96="Mayor")),"Alto",IF(OR(AND(H96="Muy Baja",I96="Catastrófico"),AND(H96="Baja",I96="Catastrófico"),AND(H96="Media",I96="Catastrófico"),AND(H96="Alta",I96="Catastrófico"),AND(H96="Muy Alta",I96="Catastrófico")),"Extremo",""))))</f>
        <v>Moderado</v>
      </c>
      <c r="K96" s="209" t="s">
        <v>51</v>
      </c>
      <c r="L96" s="209" t="s">
        <v>50</v>
      </c>
      <c r="M96" s="209" t="str">
        <f t="shared" si="8"/>
        <v>Moderado</v>
      </c>
      <c r="N96" s="221" t="s">
        <v>57</v>
      </c>
      <c r="O96" s="210" t="s">
        <v>186</v>
      </c>
      <c r="P96" s="264" t="s">
        <v>187</v>
      </c>
      <c r="Q96" s="237" t="s">
        <v>127</v>
      </c>
      <c r="R96" s="264" t="s">
        <v>137</v>
      </c>
      <c r="S96" s="265" t="s">
        <v>188</v>
      </c>
    </row>
    <row r="97" spans="1:19" s="211" customFormat="1" ht="72" x14ac:dyDescent="0.25">
      <c r="A97" s="206"/>
      <c r="B97" s="212" t="s">
        <v>45</v>
      </c>
      <c r="C97" s="213"/>
      <c r="D97" s="419"/>
      <c r="E97" s="422"/>
      <c r="F97" s="425"/>
      <c r="G97" s="422"/>
      <c r="H97" s="449"/>
      <c r="I97" s="449"/>
      <c r="J97" s="449"/>
      <c r="K97" s="214"/>
      <c r="L97" s="214"/>
      <c r="M97" s="214" t="str">
        <f t="shared" si="8"/>
        <v/>
      </c>
      <c r="N97" s="214"/>
      <c r="O97" s="215"/>
      <c r="P97" s="250"/>
      <c r="Q97" s="250"/>
      <c r="R97" s="250"/>
      <c r="S97" s="243"/>
    </row>
    <row r="98" spans="1:19" s="211" customFormat="1" ht="72" x14ac:dyDescent="0.25">
      <c r="A98" s="206"/>
      <c r="B98" s="212" t="s">
        <v>45</v>
      </c>
      <c r="C98" s="213"/>
      <c r="D98" s="419"/>
      <c r="E98" s="422"/>
      <c r="F98" s="425"/>
      <c r="G98" s="422"/>
      <c r="H98" s="449"/>
      <c r="I98" s="449"/>
      <c r="J98" s="449"/>
      <c r="K98" s="214"/>
      <c r="L98" s="214"/>
      <c r="M98" s="214" t="str">
        <f t="shared" si="8"/>
        <v/>
      </c>
      <c r="N98" s="214"/>
      <c r="O98" s="216"/>
      <c r="P98" s="250"/>
      <c r="Q98" s="250"/>
      <c r="R98" s="250"/>
      <c r="S98" s="243"/>
    </row>
    <row r="99" spans="1:19" s="211" customFormat="1" ht="72" x14ac:dyDescent="0.25">
      <c r="A99" s="206"/>
      <c r="B99" s="212" t="s">
        <v>45</v>
      </c>
      <c r="C99" s="213"/>
      <c r="D99" s="419"/>
      <c r="E99" s="422"/>
      <c r="F99" s="425"/>
      <c r="G99" s="422"/>
      <c r="H99" s="449"/>
      <c r="I99" s="449"/>
      <c r="J99" s="449"/>
      <c r="K99" s="214"/>
      <c r="L99" s="214"/>
      <c r="M99" s="214" t="str">
        <f t="shared" si="8"/>
        <v/>
      </c>
      <c r="N99" s="214"/>
      <c r="O99" s="215"/>
      <c r="P99" s="250"/>
      <c r="Q99" s="250"/>
      <c r="R99" s="250"/>
      <c r="S99" s="243"/>
    </row>
    <row r="100" spans="1:19" s="211" customFormat="1" ht="72" x14ac:dyDescent="0.25">
      <c r="A100" s="206"/>
      <c r="B100" s="212" t="s">
        <v>45</v>
      </c>
      <c r="C100" s="213"/>
      <c r="D100" s="419"/>
      <c r="E100" s="422"/>
      <c r="F100" s="425"/>
      <c r="G100" s="422"/>
      <c r="H100" s="449"/>
      <c r="I100" s="449"/>
      <c r="J100" s="449"/>
      <c r="K100" s="214"/>
      <c r="L100" s="214"/>
      <c r="M100" s="214" t="str">
        <f t="shared" si="8"/>
        <v/>
      </c>
      <c r="N100" s="214"/>
      <c r="O100" s="215"/>
      <c r="P100" s="250"/>
      <c r="Q100" s="250"/>
      <c r="R100" s="250"/>
      <c r="S100" s="243"/>
    </row>
    <row r="101" spans="1:19" s="211" customFormat="1" ht="72.75" thickBot="1" x14ac:dyDescent="0.3">
      <c r="A101" s="206"/>
      <c r="B101" s="217" t="s">
        <v>45</v>
      </c>
      <c r="C101" s="218"/>
      <c r="D101" s="420"/>
      <c r="E101" s="423"/>
      <c r="F101" s="426"/>
      <c r="G101" s="423"/>
      <c r="H101" s="450"/>
      <c r="I101" s="450"/>
      <c r="J101" s="450"/>
      <c r="K101" s="219"/>
      <c r="L101" s="219"/>
      <c r="M101" s="219" t="str">
        <f t="shared" si="8"/>
        <v/>
      </c>
      <c r="N101" s="219"/>
      <c r="O101" s="220"/>
      <c r="P101" s="262"/>
      <c r="Q101" s="262"/>
      <c r="R101" s="262"/>
      <c r="S101" s="263"/>
    </row>
    <row r="102" spans="1:19" s="211" customFormat="1" ht="126" x14ac:dyDescent="0.25">
      <c r="A102" s="206">
        <v>1</v>
      </c>
      <c r="B102" s="207" t="s">
        <v>45</v>
      </c>
      <c r="C102" s="208"/>
      <c r="D102" s="418">
        <v>18</v>
      </c>
      <c r="E102" s="445" t="s">
        <v>189</v>
      </c>
      <c r="F102" s="424" t="s">
        <v>190</v>
      </c>
      <c r="G102" s="445" t="s">
        <v>191</v>
      </c>
      <c r="H102" s="405" t="s">
        <v>192</v>
      </c>
      <c r="I102" s="405" t="s">
        <v>193</v>
      </c>
      <c r="J102" s="405" t="str">
        <f>IF(OR(AND(H102="Casi seguro",I102="Moderado"),AND(H102="Casi seguro",I102="Mayor"),AND(H102="Casi seguro",I102="Catastrófico"),AND(H102="Probable",I102="Mayor"),AND(H102="Probable",I102="Catastrófico"),AND(H102="Posible",I102="Mayor"),AND(H102="Posible",I102="Catastrófico"),AND(H102="Improbable",I102="Catastrófico"),AND(H102="Rara vez",I102="Catastrófico")),"Zona Extrema",IF(OR(AND(H102="Rara vez",I102="Mayor"),AND(H102="Improbable",I102="Mayor"),AND(H102="Posible",I102="Moderado"),AND(H102="Probable",I102="Menor"),AND(H102="Probable",I102="Moderado"),AND(H102="Casi seguro",I102="Insignificante"),AND(H102="Casi seguro",I102="Menor")),"Zona Alta",IF(OR(AND(H102="Rara vez",I102="Moderado"),AND(H102="Improbable",I102="Moderado"),AND(H102="Posible",I102="Menor"),AND(H102="Probable",I102="Insignificante")),"Zona Moderada",IF(OR(AND(H102="Rara Vez",I102="Insignificante"),AND(H102="Improbable",I102="Insignificante"),AND(H102="Posible",I102="Insignificante"),AND(H102="Rara vez",I102="Menor"),AND(H102="Improbable",I102="Menor")),"Zona Baja",""))))</f>
        <v>Zona Extrema</v>
      </c>
      <c r="K102" s="405" t="s">
        <v>194</v>
      </c>
      <c r="L102" s="405" t="s">
        <v>65</v>
      </c>
      <c r="M102" s="405" t="str">
        <f>IF(OR(AND(K102="Rara vez",L102="Insignificante"),AND(K102="Rara vez",L102="Menor"),AND(K102="Improbable",L102="Menor"),AND(K102="Improbable",L102="Insignificante"),AND(K102="Posible",L102="Insignificante")),"Zona Baja",IF(OR(AND(K102="Probable",L102="Insignificante"),AND(K102="Posible",L102="Menor"),AND(K102="Improbable",L102="Moderado"),AND(K102="Rara vez",L102="Moderado")),"Zona Moderada",IF(OR(AND(K102="Casi seguro",L102="Insignificante"),AND(K102="Casi seguro",L102="Menor"),AND(K102="Probable",L102="Menor"),AND(K102="Probable",L102="Moderado"),AND(K102="Posible",L102="Moderado"),AND(K102="Improbable",L102="Mayor"),AND(K102="Rara vez",L102="Mayor")),"Zona Alta",IF(OR(AND(K102="Casi seguro",L102="Moderado"),AND(K102="Casi seguro",L102="Mayor"),AND(K102="Casi seguro",L102="Catastrófico"),AND(K102="Probable",L102="Mayor"),AND(K102="Probable",L102="Catastrófico"),AND(K102="Posible",L102="Mayor"),AND(K102="Posible",L102="Catastrófico"),AND(K102="Improbable",L102="Catastrófico"),AND(K102="Rara vez",L102="Catastrófico")),"Zona Extrema"," "))))</f>
        <v>Zona Moderada</v>
      </c>
      <c r="N102" s="405" t="s">
        <v>57</v>
      </c>
      <c r="O102" s="210" t="s">
        <v>195</v>
      </c>
      <c r="P102" s="248" t="s">
        <v>196</v>
      </c>
      <c r="Q102" s="248" t="s">
        <v>60</v>
      </c>
      <c r="R102" s="266" t="s">
        <v>197</v>
      </c>
      <c r="S102" s="265" t="s">
        <v>198</v>
      </c>
    </row>
    <row r="103" spans="1:19" s="211" customFormat="1" ht="90" x14ac:dyDescent="0.25">
      <c r="A103" s="206">
        <v>1</v>
      </c>
      <c r="B103" s="212" t="s">
        <v>45</v>
      </c>
      <c r="C103" s="213"/>
      <c r="D103" s="419"/>
      <c r="E103" s="451"/>
      <c r="F103" s="425"/>
      <c r="G103" s="451"/>
      <c r="H103" s="449"/>
      <c r="I103" s="449"/>
      <c r="J103" s="449"/>
      <c r="K103" s="449"/>
      <c r="L103" s="449"/>
      <c r="M103" s="449"/>
      <c r="N103" s="449"/>
      <c r="O103" s="215" t="s">
        <v>199</v>
      </c>
      <c r="P103" s="239" t="s">
        <v>200</v>
      </c>
      <c r="Q103" s="239" t="s">
        <v>201</v>
      </c>
      <c r="R103" s="267" t="s">
        <v>202</v>
      </c>
      <c r="S103" s="243" t="s">
        <v>203</v>
      </c>
    </row>
    <row r="104" spans="1:19" s="211" customFormat="1" ht="72" x14ac:dyDescent="0.25">
      <c r="A104" s="206">
        <v>1</v>
      </c>
      <c r="B104" s="212" t="s">
        <v>45</v>
      </c>
      <c r="C104" s="213"/>
      <c r="D104" s="419"/>
      <c r="E104" s="451"/>
      <c r="F104" s="425"/>
      <c r="G104" s="451"/>
      <c r="H104" s="449"/>
      <c r="I104" s="449"/>
      <c r="J104" s="449"/>
      <c r="K104" s="449"/>
      <c r="L104" s="449"/>
      <c r="M104" s="449"/>
      <c r="N104" s="449"/>
      <c r="O104" s="222"/>
      <c r="P104" s="250"/>
      <c r="Q104" s="250"/>
      <c r="R104" s="250"/>
      <c r="S104" s="243"/>
    </row>
    <row r="105" spans="1:19" s="211" customFormat="1" ht="72" x14ac:dyDescent="0.25">
      <c r="A105" s="206">
        <v>1</v>
      </c>
      <c r="B105" s="212" t="s">
        <v>45</v>
      </c>
      <c r="C105" s="213"/>
      <c r="D105" s="419"/>
      <c r="E105" s="451"/>
      <c r="F105" s="425"/>
      <c r="G105" s="451"/>
      <c r="H105" s="449"/>
      <c r="I105" s="449"/>
      <c r="J105" s="449"/>
      <c r="K105" s="449"/>
      <c r="L105" s="449"/>
      <c r="M105" s="449"/>
      <c r="N105" s="449"/>
      <c r="O105" s="222"/>
      <c r="P105" s="250"/>
      <c r="Q105" s="250"/>
      <c r="R105" s="250"/>
      <c r="S105" s="243"/>
    </row>
    <row r="106" spans="1:19" s="211" customFormat="1" ht="72" x14ac:dyDescent="0.25">
      <c r="A106" s="206">
        <v>1</v>
      </c>
      <c r="B106" s="212" t="s">
        <v>45</v>
      </c>
      <c r="C106" s="213"/>
      <c r="D106" s="419"/>
      <c r="E106" s="451"/>
      <c r="F106" s="425"/>
      <c r="G106" s="451"/>
      <c r="H106" s="449"/>
      <c r="I106" s="449"/>
      <c r="J106" s="449"/>
      <c r="K106" s="449"/>
      <c r="L106" s="449"/>
      <c r="M106" s="449"/>
      <c r="N106" s="449"/>
      <c r="O106" s="222"/>
      <c r="P106" s="250"/>
      <c r="Q106" s="250"/>
      <c r="R106" s="250"/>
      <c r="S106" s="243"/>
    </row>
    <row r="107" spans="1:19" s="211" customFormat="1" ht="72.75" thickBot="1" x14ac:dyDescent="0.3">
      <c r="A107" s="206">
        <v>1</v>
      </c>
      <c r="B107" s="217" t="s">
        <v>45</v>
      </c>
      <c r="C107" s="218"/>
      <c r="D107" s="420"/>
      <c r="E107" s="452"/>
      <c r="F107" s="426"/>
      <c r="G107" s="452"/>
      <c r="H107" s="450"/>
      <c r="I107" s="450"/>
      <c r="J107" s="450"/>
      <c r="K107" s="450"/>
      <c r="L107" s="450"/>
      <c r="M107" s="450"/>
      <c r="N107" s="450"/>
      <c r="O107" s="223"/>
      <c r="P107" s="262"/>
      <c r="Q107" s="262"/>
      <c r="R107" s="262"/>
      <c r="S107" s="263"/>
    </row>
    <row r="108" spans="1:19" s="211" customFormat="1" ht="216" x14ac:dyDescent="0.25">
      <c r="A108" s="206">
        <v>1</v>
      </c>
      <c r="B108" s="207" t="s">
        <v>45</v>
      </c>
      <c r="C108" s="208"/>
      <c r="D108" s="418">
        <v>20</v>
      </c>
      <c r="E108" s="431" t="s">
        <v>204</v>
      </c>
      <c r="F108" s="424" t="s">
        <v>190</v>
      </c>
      <c r="G108" s="445" t="s">
        <v>205</v>
      </c>
      <c r="H108" s="405" t="s">
        <v>194</v>
      </c>
      <c r="I108" s="405" t="s">
        <v>193</v>
      </c>
      <c r="J108" s="405" t="str">
        <f>IF(OR(AND(H108="Casi seguro",I108="Moderado"),AND(H108="Casi seguro",I108="Mayor"),AND(H108="Casi seguro",I108="Catastrófico"),AND(H108="Probable",I108="Mayor"),AND(H108="Probable",I108="Catastrófico"),AND(H108="Posible",I108="Mayor"),AND(H108="Posible",I108="Catastrófico"),AND(H108="Improbable",I108="Catastrófico"),AND(H108="Rara vez",I108="Catastrófico")),"Zona Extrema",IF(OR(AND(H108="Rara vez",I108="Mayor"),AND(H108="Improbable",I108="Mayor"),AND(H108="Posible",I108="Moderado"),AND(H108="Probable",I108="Menor"),AND(H108="Probable",I108="Moderado"),AND(H108="Casi seguro",I108="Insignificante"),AND(H108="Casi seguro",I108="Menor")),"Zona Alta",IF(OR(AND(H108="Rara vez",I108="Moderado"),AND(H108="Improbable",I108="Moderado"),AND(H108="Posible",I108="Menor"),AND(H108="Probable",I108="Insignificante")),"Zona Moderada",IF(OR(AND(H108="Rara Vez",I108="Insignificante"),AND(H108="Improbable",I108="Insignificante"),AND(H108="Posible",I108="Insignificante"),AND(H108="Rara vez",I108="Menor"),AND(H108="Improbable",I108="Menor")),"Zona Baja",""))))</f>
        <v>Zona Extrema</v>
      </c>
      <c r="K108" s="405" t="s">
        <v>194</v>
      </c>
      <c r="L108" s="405" t="s">
        <v>65</v>
      </c>
      <c r="M108" s="405" t="str">
        <f>IF(OR(AND(K108="Rara vez",L108="Insignificante"),AND(K108="Rara vez",L108="Menor"),AND(K108="Improbable",L108="Menor"),AND(K108="Improbable",L108="Insignificante"),AND(K108="Posible",L108="Insignificante")),"Zona Baja",IF(OR(AND(K108="Probable",L108="Insignificante"),AND(K108="Posible",L108="Menor"),AND(K108="Improbable",L108="Moderado"),AND(K108="Rara vez",L108="Moderado")),"Zona Moderada",IF(OR(AND(K108="Casi seguro",L108="Insignificante"),AND(K108="Casi seguro",L108="Menor"),AND(K108="Probable",L108="Menor"),AND(K108="Probable",L108="Moderado"),AND(K108="Posible",L108="Moderado"),AND(K108="Improbable",L108="Mayor"),AND(K108="Rara vez",L108="Mayor")),"Zona Alta",IF(OR(AND(K108="Casi seguro",L108="Moderado"),AND(K108="Casi seguro",L108="Mayor"),AND(K108="Casi seguro",L108="Catastrófico"),AND(K108="Probable",L108="Mayor"),AND(K108="Probable",L108="Catastrófico"),AND(K108="Posible",L108="Mayor"),AND(K108="Posible",L108="Catastrófico"),AND(K108="Improbable",L108="Catastrófico"),AND(K108="Rara vez",L108="Catastrófico")),"Zona Extrema"," "))))</f>
        <v>Zona Moderada</v>
      </c>
      <c r="N108" s="405" t="s">
        <v>57</v>
      </c>
      <c r="O108" s="210" t="s">
        <v>206</v>
      </c>
      <c r="P108" s="248" t="s">
        <v>207</v>
      </c>
      <c r="Q108" s="248" t="s">
        <v>208</v>
      </c>
      <c r="R108" s="266" t="s">
        <v>84</v>
      </c>
      <c r="S108" s="249" t="s">
        <v>209</v>
      </c>
    </row>
    <row r="109" spans="1:19" s="211" customFormat="1" ht="108" x14ac:dyDescent="0.25">
      <c r="A109" s="206">
        <v>1</v>
      </c>
      <c r="B109" s="212" t="s">
        <v>45</v>
      </c>
      <c r="C109" s="213"/>
      <c r="D109" s="419"/>
      <c r="E109" s="432"/>
      <c r="F109" s="425"/>
      <c r="G109" s="451"/>
      <c r="H109" s="449"/>
      <c r="I109" s="449"/>
      <c r="J109" s="449"/>
      <c r="K109" s="449"/>
      <c r="L109" s="449"/>
      <c r="M109" s="449"/>
      <c r="N109" s="449"/>
      <c r="O109" s="215" t="s">
        <v>210</v>
      </c>
      <c r="P109" s="239" t="s">
        <v>211</v>
      </c>
      <c r="Q109" s="239" t="s">
        <v>208</v>
      </c>
      <c r="R109" s="267" t="s">
        <v>84</v>
      </c>
      <c r="S109" s="240" t="s">
        <v>212</v>
      </c>
    </row>
    <row r="110" spans="1:19" s="211" customFormat="1" ht="90" x14ac:dyDescent="0.25">
      <c r="A110" s="206">
        <v>1</v>
      </c>
      <c r="B110" s="212" t="s">
        <v>45</v>
      </c>
      <c r="C110" s="213"/>
      <c r="D110" s="419"/>
      <c r="E110" s="432"/>
      <c r="F110" s="425"/>
      <c r="G110" s="451"/>
      <c r="H110" s="449"/>
      <c r="I110" s="449"/>
      <c r="J110" s="449"/>
      <c r="K110" s="449"/>
      <c r="L110" s="449"/>
      <c r="M110" s="449"/>
      <c r="N110" s="449"/>
      <c r="O110" s="215" t="s">
        <v>213</v>
      </c>
      <c r="P110" s="239" t="s">
        <v>214</v>
      </c>
      <c r="Q110" s="239" t="s">
        <v>215</v>
      </c>
      <c r="R110" s="267" t="s">
        <v>216</v>
      </c>
      <c r="S110" s="240" t="s">
        <v>217</v>
      </c>
    </row>
    <row r="111" spans="1:19" s="211" customFormat="1" ht="72" x14ac:dyDescent="0.25">
      <c r="A111" s="206">
        <v>1</v>
      </c>
      <c r="B111" s="212" t="s">
        <v>45</v>
      </c>
      <c r="C111" s="213"/>
      <c r="D111" s="419"/>
      <c r="E111" s="432"/>
      <c r="F111" s="425"/>
      <c r="G111" s="451"/>
      <c r="H111" s="449"/>
      <c r="I111" s="449"/>
      <c r="J111" s="449"/>
      <c r="K111" s="449"/>
      <c r="L111" s="449"/>
      <c r="M111" s="449"/>
      <c r="N111" s="449"/>
      <c r="O111" s="222"/>
      <c r="P111" s="250"/>
      <c r="Q111" s="250"/>
      <c r="R111" s="250"/>
      <c r="S111" s="243"/>
    </row>
    <row r="112" spans="1:19" s="211" customFormat="1" ht="72" x14ac:dyDescent="0.25">
      <c r="A112" s="206">
        <v>1</v>
      </c>
      <c r="B112" s="212" t="s">
        <v>45</v>
      </c>
      <c r="C112" s="213"/>
      <c r="D112" s="419"/>
      <c r="E112" s="432"/>
      <c r="F112" s="425"/>
      <c r="G112" s="451"/>
      <c r="H112" s="449"/>
      <c r="I112" s="449"/>
      <c r="J112" s="449"/>
      <c r="K112" s="449"/>
      <c r="L112" s="449"/>
      <c r="M112" s="449"/>
      <c r="N112" s="449"/>
      <c r="O112" s="222"/>
      <c r="P112" s="250"/>
      <c r="Q112" s="250"/>
      <c r="R112" s="250"/>
      <c r="S112" s="243"/>
    </row>
    <row r="113" spans="1:19" s="211" customFormat="1" ht="72.75" thickBot="1" x14ac:dyDescent="0.3">
      <c r="A113" s="206">
        <v>1</v>
      </c>
      <c r="B113" s="217" t="s">
        <v>45</v>
      </c>
      <c r="C113" s="218"/>
      <c r="D113" s="420"/>
      <c r="E113" s="433"/>
      <c r="F113" s="426"/>
      <c r="G113" s="452"/>
      <c r="H113" s="450"/>
      <c r="I113" s="450"/>
      <c r="J113" s="450"/>
      <c r="K113" s="450"/>
      <c r="L113" s="450"/>
      <c r="M113" s="450"/>
      <c r="N113" s="450"/>
      <c r="O113" s="223"/>
      <c r="P113" s="262"/>
      <c r="Q113" s="262"/>
      <c r="R113" s="262"/>
      <c r="S113" s="263"/>
    </row>
    <row r="114" spans="1:19" s="211" customFormat="1" ht="162" x14ac:dyDescent="0.25">
      <c r="A114" s="206">
        <v>1</v>
      </c>
      <c r="B114" s="207" t="s">
        <v>45</v>
      </c>
      <c r="C114" s="208"/>
      <c r="D114" s="415">
        <v>21</v>
      </c>
      <c r="E114" s="428" t="s">
        <v>218</v>
      </c>
      <c r="F114" s="410" t="s">
        <v>190</v>
      </c>
      <c r="G114" s="413" t="s">
        <v>219</v>
      </c>
      <c r="H114" s="406" t="s">
        <v>192</v>
      </c>
      <c r="I114" s="406" t="s">
        <v>80</v>
      </c>
      <c r="J114" s="397" t="s">
        <v>220</v>
      </c>
      <c r="K114" s="406" t="s">
        <v>194</v>
      </c>
      <c r="L114" s="406" t="s">
        <v>65</v>
      </c>
      <c r="M114" s="406" t="s">
        <v>221</v>
      </c>
      <c r="N114" s="406" t="s">
        <v>57</v>
      </c>
      <c r="O114" s="193" t="s">
        <v>222</v>
      </c>
      <c r="P114" s="264" t="s">
        <v>223</v>
      </c>
      <c r="Q114" s="264" t="s">
        <v>224</v>
      </c>
      <c r="R114" s="264" t="s">
        <v>76</v>
      </c>
      <c r="S114" s="265" t="s">
        <v>225</v>
      </c>
    </row>
    <row r="115" spans="1:19" ht="72" x14ac:dyDescent="0.25">
      <c r="A115" s="129">
        <v>1</v>
      </c>
      <c r="B115" s="46" t="s">
        <v>45</v>
      </c>
      <c r="C115" s="52"/>
      <c r="D115" s="416"/>
      <c r="E115" s="429"/>
      <c r="F115" s="411"/>
      <c r="G115" s="427"/>
      <c r="H115" s="407"/>
      <c r="I115" s="407"/>
      <c r="J115" s="409"/>
      <c r="K115" s="407"/>
      <c r="L115" s="407"/>
      <c r="M115" s="407"/>
      <c r="N115" s="407"/>
      <c r="O115" s="182"/>
      <c r="P115" s="268"/>
      <c r="Q115" s="268"/>
      <c r="R115" s="268"/>
      <c r="S115" s="269"/>
    </row>
    <row r="116" spans="1:19" ht="72" x14ac:dyDescent="0.25">
      <c r="A116" s="129">
        <v>1</v>
      </c>
      <c r="B116" s="46" t="s">
        <v>45</v>
      </c>
      <c r="C116" s="52"/>
      <c r="D116" s="416"/>
      <c r="E116" s="429"/>
      <c r="F116" s="411"/>
      <c r="G116" s="427"/>
      <c r="H116" s="407"/>
      <c r="I116" s="407"/>
      <c r="J116" s="409"/>
      <c r="K116" s="407"/>
      <c r="L116" s="407"/>
      <c r="M116" s="407"/>
      <c r="N116" s="407"/>
      <c r="O116" s="182"/>
      <c r="P116" s="270"/>
      <c r="Q116" s="270"/>
      <c r="R116" s="270"/>
      <c r="S116" s="260"/>
    </row>
    <row r="117" spans="1:19" ht="72" x14ac:dyDescent="0.25">
      <c r="A117" s="129">
        <v>1</v>
      </c>
      <c r="B117" s="46" t="s">
        <v>45</v>
      </c>
      <c r="C117" s="52"/>
      <c r="D117" s="416"/>
      <c r="E117" s="429"/>
      <c r="F117" s="411"/>
      <c r="G117" s="427"/>
      <c r="H117" s="407"/>
      <c r="I117" s="407"/>
      <c r="J117" s="409"/>
      <c r="K117" s="407"/>
      <c r="L117" s="407"/>
      <c r="M117" s="407"/>
      <c r="N117" s="407"/>
      <c r="O117" s="182"/>
      <c r="P117" s="268"/>
      <c r="Q117" s="268"/>
      <c r="R117" s="268"/>
      <c r="S117" s="269"/>
    </row>
    <row r="118" spans="1:19" ht="72" x14ac:dyDescent="0.25">
      <c r="A118" s="129">
        <v>1</v>
      </c>
      <c r="B118" s="46" t="s">
        <v>45</v>
      </c>
      <c r="C118" s="52"/>
      <c r="D118" s="416"/>
      <c r="E118" s="429"/>
      <c r="F118" s="411"/>
      <c r="G118" s="427"/>
      <c r="H118" s="407"/>
      <c r="I118" s="407"/>
      <c r="J118" s="409"/>
      <c r="K118" s="407"/>
      <c r="L118" s="407"/>
      <c r="M118" s="407"/>
      <c r="N118" s="407"/>
      <c r="O118" s="182"/>
      <c r="P118" s="268"/>
      <c r="Q118" s="268"/>
      <c r="R118" s="268"/>
      <c r="S118" s="269"/>
    </row>
    <row r="119" spans="1:19" ht="72.75" thickBot="1" x14ac:dyDescent="0.3">
      <c r="A119" s="129">
        <v>1</v>
      </c>
      <c r="B119" s="49" t="s">
        <v>45</v>
      </c>
      <c r="C119" s="53"/>
      <c r="D119" s="417"/>
      <c r="E119" s="430"/>
      <c r="F119" s="412"/>
      <c r="G119" s="414"/>
      <c r="H119" s="408"/>
      <c r="I119" s="408"/>
      <c r="J119" s="398"/>
      <c r="K119" s="408"/>
      <c r="L119" s="408"/>
      <c r="M119" s="408"/>
      <c r="N119" s="408"/>
      <c r="O119" s="183"/>
      <c r="P119" s="271"/>
      <c r="Q119" s="271"/>
      <c r="R119" s="271"/>
      <c r="S119" s="272"/>
    </row>
    <row r="120" spans="1:19" ht="162" x14ac:dyDescent="0.25">
      <c r="A120" s="129">
        <v>1</v>
      </c>
      <c r="B120" s="44" t="s">
        <v>45</v>
      </c>
      <c r="C120" s="59"/>
      <c r="D120" s="399">
        <v>22</v>
      </c>
      <c r="E120" s="401" t="s">
        <v>226</v>
      </c>
      <c r="F120" s="403" t="s">
        <v>190</v>
      </c>
      <c r="G120" s="401" t="s">
        <v>227</v>
      </c>
      <c r="H120" s="397" t="s">
        <v>192</v>
      </c>
      <c r="I120" s="397" t="s">
        <v>193</v>
      </c>
      <c r="J120" s="397" t="s">
        <v>228</v>
      </c>
      <c r="K120" s="397" t="s">
        <v>194</v>
      </c>
      <c r="L120" s="397" t="s">
        <v>65</v>
      </c>
      <c r="M120" s="397" t="s">
        <v>221</v>
      </c>
      <c r="N120" s="397" t="s">
        <v>57</v>
      </c>
      <c r="O120" s="184" t="s">
        <v>229</v>
      </c>
      <c r="P120" s="172" t="s">
        <v>230</v>
      </c>
      <c r="Q120" s="172" t="s">
        <v>231</v>
      </c>
      <c r="R120" s="172" t="s">
        <v>61</v>
      </c>
      <c r="S120" s="273" t="s">
        <v>232</v>
      </c>
    </row>
    <row r="121" spans="1:19" ht="126" x14ac:dyDescent="0.25">
      <c r="A121" s="129">
        <v>1</v>
      </c>
      <c r="B121" s="46" t="s">
        <v>45</v>
      </c>
      <c r="C121" s="55"/>
      <c r="D121" s="444"/>
      <c r="E121" s="434"/>
      <c r="F121" s="440"/>
      <c r="G121" s="439"/>
      <c r="H121" s="409"/>
      <c r="I121" s="409"/>
      <c r="J121" s="409"/>
      <c r="K121" s="409"/>
      <c r="L121" s="409"/>
      <c r="M121" s="409"/>
      <c r="N121" s="409"/>
      <c r="O121" s="186" t="s">
        <v>233</v>
      </c>
      <c r="P121" s="173" t="s">
        <v>234</v>
      </c>
      <c r="Q121" s="173" t="s">
        <v>235</v>
      </c>
      <c r="R121" s="173" t="s">
        <v>61</v>
      </c>
      <c r="S121" s="260" t="s">
        <v>236</v>
      </c>
    </row>
    <row r="122" spans="1:19" ht="72" x14ac:dyDescent="0.25">
      <c r="A122" s="129">
        <v>1</v>
      </c>
      <c r="B122" s="46" t="s">
        <v>45</v>
      </c>
      <c r="C122" s="55"/>
      <c r="D122" s="444"/>
      <c r="E122" s="434"/>
      <c r="F122" s="440"/>
      <c r="G122" s="439"/>
      <c r="H122" s="409"/>
      <c r="I122" s="409"/>
      <c r="J122" s="409"/>
      <c r="K122" s="409"/>
      <c r="L122" s="409"/>
      <c r="M122" s="409"/>
      <c r="N122" s="409"/>
      <c r="O122" s="186"/>
      <c r="P122" s="274"/>
      <c r="Q122" s="274"/>
      <c r="R122" s="173"/>
      <c r="S122" s="269"/>
    </row>
    <row r="123" spans="1:19" ht="72" x14ac:dyDescent="0.25">
      <c r="A123" s="129">
        <v>1</v>
      </c>
      <c r="B123" s="46" t="s">
        <v>45</v>
      </c>
      <c r="C123" s="55"/>
      <c r="D123" s="444"/>
      <c r="E123" s="434"/>
      <c r="F123" s="440"/>
      <c r="G123" s="439"/>
      <c r="H123" s="409"/>
      <c r="I123" s="409"/>
      <c r="J123" s="409"/>
      <c r="K123" s="409"/>
      <c r="L123" s="409"/>
      <c r="M123" s="409"/>
      <c r="N123" s="409"/>
      <c r="O123" s="186"/>
      <c r="P123" s="274"/>
      <c r="Q123" s="274"/>
      <c r="R123" s="173"/>
      <c r="S123" s="275"/>
    </row>
    <row r="124" spans="1:19" ht="72" x14ac:dyDescent="0.25">
      <c r="A124" s="129">
        <v>1</v>
      </c>
      <c r="B124" s="46" t="s">
        <v>45</v>
      </c>
      <c r="C124" s="55"/>
      <c r="D124" s="444"/>
      <c r="E124" s="434"/>
      <c r="F124" s="440"/>
      <c r="G124" s="439"/>
      <c r="H124" s="409"/>
      <c r="I124" s="409"/>
      <c r="J124" s="409"/>
      <c r="K124" s="409"/>
      <c r="L124" s="409"/>
      <c r="M124" s="409"/>
      <c r="N124" s="409"/>
      <c r="O124" s="189"/>
      <c r="P124" s="173"/>
      <c r="Q124" s="173"/>
      <c r="R124" s="173"/>
      <c r="S124" s="275"/>
    </row>
    <row r="125" spans="1:19" ht="72.75" thickBot="1" x14ac:dyDescent="0.3">
      <c r="A125" s="129">
        <v>1</v>
      </c>
      <c r="B125" s="49" t="s">
        <v>45</v>
      </c>
      <c r="C125" s="57"/>
      <c r="D125" s="400"/>
      <c r="E125" s="435"/>
      <c r="F125" s="404"/>
      <c r="G125" s="402"/>
      <c r="H125" s="398"/>
      <c r="I125" s="398"/>
      <c r="J125" s="398"/>
      <c r="K125" s="398"/>
      <c r="L125" s="398"/>
      <c r="M125" s="398"/>
      <c r="N125" s="398"/>
      <c r="O125" s="185"/>
      <c r="P125" s="276"/>
      <c r="Q125" s="276"/>
      <c r="R125" s="276"/>
      <c r="S125" s="277"/>
    </row>
    <row r="126" spans="1:19" s="30" customFormat="1" ht="111.75" x14ac:dyDescent="0.25">
      <c r="A126" s="129">
        <v>1</v>
      </c>
      <c r="B126" s="44" t="s">
        <v>45</v>
      </c>
      <c r="C126" s="54"/>
      <c r="D126" s="415">
        <v>24</v>
      </c>
      <c r="E126" s="428" t="s">
        <v>237</v>
      </c>
      <c r="F126" s="410" t="s">
        <v>238</v>
      </c>
      <c r="G126" s="436" t="s">
        <v>239</v>
      </c>
      <c r="H126" s="406" t="s">
        <v>49</v>
      </c>
      <c r="I126" s="406" t="s">
        <v>65</v>
      </c>
      <c r="J126" s="406" t="str">
        <f>IF(OR(AND(H126="Muy Baja",I126="Leve"),AND(H126="Muy Baja",I126="Menor"),AND(H126="Baja",I126="Leve")),"Bajo",IF(OR(AND(H126="Muy baja",I126="Moderado"),AND(H126="Baja",I126="Menor"),AND(H126="Baja",I126="Moderado"),AND(H126="Media",I126="Leve"),AND(H126="Media",I126="Menor"),AND(H126="Media",I126="Moderado"),AND(H126="Alta",I126="Leve"),AND(H126="Alta",I126="Menor")),"Moderado",IF(OR(AND(H126="Muy Baja",I126="Mayor"),AND(H126="Baja",I126="Mayor"),AND(H126="Media",I126="Mayor"),AND(H126="Alta",I126="Moderado"),AND(H126="Alta",I126="Mayor"),AND(H126="Muy Alta",I126="Leve"),AND(H126="Muy Alta",I126="Menor"),AND(H126="Muy Alta",I126="Moderado"),AND(H126="Muy Alta",I126="Mayor")),"Alto",IF(OR(AND(H126="Muy Baja",I126="Catastrófico"),AND(H126="Baja",I126="Catastrófico"),AND(H126="Media",I126="Catastrófico"),AND(H126="Alta",I126="Catastrófico"),AND(H126="Muy Alta",I126="Catastrófico")),"Extremo",""))))</f>
        <v>Moderado</v>
      </c>
      <c r="K126" s="177" t="s">
        <v>51</v>
      </c>
      <c r="L126" s="177" t="s">
        <v>65</v>
      </c>
      <c r="M126" s="177" t="str">
        <f t="shared" ref="M126:M131" si="11">IFERROR(IF(OR(AND(K126="Muy Baja",L126="Leve"),AND(K126="Muy Baja",L126="Menor"),AND(K126="Baja",L126="Leve")),"Bajo",IF(OR(AND(K126="Muy baja",L126="Moderado"),AND(K126="Baja",L126="Menor"),AND(K126="Baja",L126="Moderado"),AND(K126="Media",L126="Leve"),AND(K126="Media",L126="Menor"),AND(K126="Media",L126="Moderado"),AND(K126="Alta",L126="Leve"),AND(K126="Alta",L126="Menor")),"Moderado",IF(OR(AND(K126="Muy Baja",L126="Mayor"),AND(K126="Baja",L126="Mayor"),AND(K126="Media",L126="Mayor"),AND(K126="Alta",L126="Moderado"),AND(K126="Alta",L126="Mayor"),AND(K126="Muy Alta",L126="Leve"),AND(K126="Muy Alta",L126="Menor"),AND(K126="Muy Alta",L126="Moderado"),AND(K126="Muy Alta",L126="Mayor")),"Alto",IF(OR(AND(K126="Muy Baja",L126="Catastrófico"),AND(K126="Baja",L126="Catastrófico"),AND(K126="Media",L126="Catastrófico"),AND(K126="Alta",L126="Catastrófico"),AND(K126="Muy Alta",L126="Catastrófico")),"Extremo","")))),"")</f>
        <v>Moderado</v>
      </c>
      <c r="N126" s="177" t="s">
        <v>57</v>
      </c>
      <c r="O126" s="187" t="s">
        <v>240</v>
      </c>
      <c r="P126" s="257" t="s">
        <v>82</v>
      </c>
      <c r="Q126" s="257" t="s">
        <v>241</v>
      </c>
      <c r="R126" s="257" t="s">
        <v>111</v>
      </c>
      <c r="S126" s="278" t="s">
        <v>242</v>
      </c>
    </row>
    <row r="127" spans="1:19" s="30" customFormat="1" ht="72" x14ac:dyDescent="0.25">
      <c r="A127" s="129">
        <v>1</v>
      </c>
      <c r="B127" s="46" t="s">
        <v>45</v>
      </c>
      <c r="C127" s="52"/>
      <c r="D127" s="416"/>
      <c r="E127" s="429"/>
      <c r="F127" s="411"/>
      <c r="G127" s="437"/>
      <c r="H127" s="407"/>
      <c r="I127" s="407"/>
      <c r="J127" s="407"/>
      <c r="K127" s="178"/>
      <c r="L127" s="178"/>
      <c r="M127" s="178" t="str">
        <f t="shared" si="11"/>
        <v/>
      </c>
      <c r="N127" s="178"/>
      <c r="O127" s="48"/>
      <c r="P127" s="251"/>
      <c r="Q127" s="251"/>
      <c r="R127" s="251"/>
      <c r="S127" s="252"/>
    </row>
    <row r="128" spans="1:19" s="30" customFormat="1" ht="72" x14ac:dyDescent="0.25">
      <c r="A128" s="129">
        <v>1</v>
      </c>
      <c r="B128" s="46" t="s">
        <v>45</v>
      </c>
      <c r="C128" s="52"/>
      <c r="D128" s="416"/>
      <c r="E128" s="429"/>
      <c r="F128" s="411"/>
      <c r="G128" s="437"/>
      <c r="H128" s="407"/>
      <c r="I128" s="407"/>
      <c r="J128" s="407"/>
      <c r="K128" s="178"/>
      <c r="L128" s="178"/>
      <c r="M128" s="178" t="str">
        <f t="shared" si="11"/>
        <v/>
      </c>
      <c r="N128" s="178"/>
      <c r="O128" s="48"/>
      <c r="P128" s="251"/>
      <c r="Q128" s="251"/>
      <c r="R128" s="251"/>
      <c r="S128" s="252"/>
    </row>
    <row r="129" spans="1:19" s="30" customFormat="1" ht="72" x14ac:dyDescent="0.25">
      <c r="A129" s="129">
        <v>1</v>
      </c>
      <c r="B129" s="46" t="s">
        <v>45</v>
      </c>
      <c r="C129" s="52"/>
      <c r="D129" s="416"/>
      <c r="E129" s="429"/>
      <c r="F129" s="411"/>
      <c r="G129" s="437"/>
      <c r="H129" s="407"/>
      <c r="I129" s="407"/>
      <c r="J129" s="407"/>
      <c r="K129" s="178"/>
      <c r="L129" s="178"/>
      <c r="M129" s="178" t="str">
        <f t="shared" si="11"/>
        <v/>
      </c>
      <c r="N129" s="178"/>
      <c r="O129" s="48"/>
      <c r="P129" s="251"/>
      <c r="Q129" s="251"/>
      <c r="R129" s="251"/>
      <c r="S129" s="252"/>
    </row>
    <row r="130" spans="1:19" s="30" customFormat="1" ht="72" x14ac:dyDescent="0.25">
      <c r="A130" s="129">
        <v>1</v>
      </c>
      <c r="B130" s="46" t="s">
        <v>45</v>
      </c>
      <c r="C130" s="52"/>
      <c r="D130" s="416"/>
      <c r="E130" s="429"/>
      <c r="F130" s="411"/>
      <c r="G130" s="437"/>
      <c r="H130" s="407"/>
      <c r="I130" s="407"/>
      <c r="J130" s="407"/>
      <c r="K130" s="178"/>
      <c r="L130" s="178"/>
      <c r="M130" s="178" t="str">
        <f t="shared" si="11"/>
        <v/>
      </c>
      <c r="N130" s="178"/>
      <c r="O130" s="48"/>
      <c r="P130" s="251"/>
      <c r="Q130" s="251"/>
      <c r="R130" s="251"/>
      <c r="S130" s="252"/>
    </row>
    <row r="131" spans="1:19" s="30" customFormat="1" ht="72.75" thickBot="1" x14ac:dyDescent="0.3">
      <c r="A131" s="129">
        <v>1</v>
      </c>
      <c r="B131" s="49" t="s">
        <v>45</v>
      </c>
      <c r="C131" s="53"/>
      <c r="D131" s="417"/>
      <c r="E131" s="430"/>
      <c r="F131" s="412"/>
      <c r="G131" s="438"/>
      <c r="H131" s="408"/>
      <c r="I131" s="408"/>
      <c r="J131" s="408"/>
      <c r="K131" s="179"/>
      <c r="L131" s="179"/>
      <c r="M131" s="179" t="str">
        <f t="shared" si="11"/>
        <v/>
      </c>
      <c r="N131" s="179"/>
      <c r="O131" s="51"/>
      <c r="P131" s="279"/>
      <c r="Q131" s="279"/>
      <c r="R131" s="279"/>
      <c r="S131" s="280"/>
    </row>
    <row r="132" spans="1:19" ht="72" hidden="1" x14ac:dyDescent="0.25">
      <c r="A132" s="129">
        <v>2</v>
      </c>
      <c r="B132" s="61" t="s">
        <v>243</v>
      </c>
      <c r="C132" s="54"/>
      <c r="D132" s="415">
        <v>25</v>
      </c>
      <c r="E132" s="413" t="s">
        <v>244</v>
      </c>
      <c r="F132" s="410" t="s">
        <v>47</v>
      </c>
      <c r="G132" s="413" t="s">
        <v>245</v>
      </c>
      <c r="H132" s="406" t="s">
        <v>49</v>
      </c>
      <c r="I132" s="406" t="s">
        <v>124</v>
      </c>
      <c r="J132" s="397" t="str">
        <f>IF(OR(AND(H132="Muy Baja",I132="Leve"),AND(H132="Muy Baja",I132="Menor"),AND(H132="Baja",I132="Leve")),"Bajo",IF(OR(AND(H132="Muy baja",I132="Moderado"),AND(H132="Baja",I132="Menor"),AND(H132="Baja",I132="Moderado"),AND(H132="Media",I132="Leve"),AND(H132="Media",I132="Menor"),AND(H132="Media",I132="Moderado"),AND(H132="Alta",I132="Leve"),AND(H132="Alta",I132="Menor")),"Moderado",IF(OR(AND(H132="Muy Baja",I132="Mayor"),AND(H132="Baja",I132="Mayor"),AND(H132="Media",I132="Mayor"),AND(H132="Alta",I132="Moderado"),AND(H132="Alta",I132="Mayor"),AND(H132="Muy Alta",I132="Leve"),AND(H132="Muy Alta",I132="Menor"),AND(H132="Muy Alta",I132="Moderado"),AND(H132="Muy Alta",I132="Mayor")),"Alto",IF(OR(AND(H132="Muy Baja",I132="Catastrófico"),AND(H132="Baja",I132="Catastrófico"),AND(H132="Media",I132="Catastrófico"),AND(H132="Alta",I132="Catastrófico"),AND(H132="Muy Alta",I132="Catastrófico")),"Extremo",""))))</f>
        <v>Moderado</v>
      </c>
      <c r="K132" s="177" t="s">
        <v>49</v>
      </c>
      <c r="L132" s="177" t="s">
        <v>124</v>
      </c>
      <c r="M132" s="177" t="str">
        <f t="shared" ref="M132:M137" si="12">IFERROR(IF(OR(AND(K132="Muy Baja",L132="Leve"),AND(K132="Muy Baja",L132="Menor"),AND(K132="Baja",L132="Leve")),"Bajo",IF(OR(AND(K132="Muy baja",L132="Moderado"),AND(K132="Baja",L132="Menor"),AND(K132="Baja",L132="Moderado"),AND(K132="Media",L132="Leve"),AND(K132="Media",L132="Menor"),AND(K132="Media",L132="Moderado"),AND(K132="Alta",L132="Leve"),AND(K132="Alta",L132="Menor")),"Moderado",IF(OR(AND(K132="Muy Baja",L132="Mayor"),AND(K132="Baja",L132="Mayor"),AND(K132="Media",L132="Mayor"),AND(K132="Alta",L132="Moderado"),AND(K132="Alta",L132="Mayor"),AND(K132="Muy Alta",L132="Leve"),AND(K132="Muy Alta",L132="Menor"),AND(K132="Muy Alta",L132="Moderado"),AND(K132="Muy Alta",L132="Mayor")),"Alto",IF(OR(AND(K132="Muy Baja",L132="Catastrófico"),AND(K132="Baja",L132="Catastrófico"),AND(K132="Media",L132="Catastrófico"),AND(K132="Alta",L132="Catastrófico"),AND(K132="Muy Alta",L132="Catastrófico")),"Extremo","")))),"")</f>
        <v>Moderado</v>
      </c>
      <c r="N132" s="177"/>
      <c r="O132" s="62" t="s">
        <v>246</v>
      </c>
      <c r="P132" s="295" t="s">
        <v>247</v>
      </c>
      <c r="Q132" s="295" t="s">
        <v>248</v>
      </c>
      <c r="R132" s="295" t="s">
        <v>169</v>
      </c>
      <c r="S132" s="342"/>
    </row>
    <row r="133" spans="1:19" ht="90" hidden="1" x14ac:dyDescent="0.25">
      <c r="A133" s="129">
        <v>2</v>
      </c>
      <c r="B133" s="63" t="s">
        <v>243</v>
      </c>
      <c r="C133" s="52"/>
      <c r="D133" s="416"/>
      <c r="E133" s="427"/>
      <c r="F133" s="411"/>
      <c r="G133" s="427"/>
      <c r="H133" s="407"/>
      <c r="I133" s="407"/>
      <c r="J133" s="409"/>
      <c r="K133" s="178" t="s">
        <v>49</v>
      </c>
      <c r="L133" s="178" t="s">
        <v>124</v>
      </c>
      <c r="M133" s="178" t="str">
        <f t="shared" si="12"/>
        <v>Moderado</v>
      </c>
      <c r="N133" s="178"/>
      <c r="O133" s="48" t="s">
        <v>249</v>
      </c>
      <c r="P133" s="166" t="s">
        <v>250</v>
      </c>
      <c r="Q133" s="166" t="s">
        <v>248</v>
      </c>
      <c r="R133" s="166" t="s">
        <v>169</v>
      </c>
      <c r="S133" s="343"/>
    </row>
    <row r="134" spans="1:19" ht="90" hidden="1" x14ac:dyDescent="0.25">
      <c r="A134" s="129">
        <v>2</v>
      </c>
      <c r="B134" s="63" t="s">
        <v>243</v>
      </c>
      <c r="C134" s="52"/>
      <c r="D134" s="416"/>
      <c r="E134" s="427"/>
      <c r="F134" s="411"/>
      <c r="G134" s="427"/>
      <c r="H134" s="407"/>
      <c r="I134" s="407"/>
      <c r="J134" s="409"/>
      <c r="K134" s="178" t="s">
        <v>51</v>
      </c>
      <c r="L134" s="178" t="s">
        <v>124</v>
      </c>
      <c r="M134" s="178" t="str">
        <f t="shared" si="12"/>
        <v>Bajo</v>
      </c>
      <c r="N134" s="178" t="s">
        <v>108</v>
      </c>
      <c r="O134" s="48" t="s">
        <v>251</v>
      </c>
      <c r="P134" s="166" t="s">
        <v>252</v>
      </c>
      <c r="Q134" s="166" t="s">
        <v>248</v>
      </c>
      <c r="R134" s="166" t="s">
        <v>169</v>
      </c>
      <c r="S134" s="325" t="s">
        <v>253</v>
      </c>
    </row>
    <row r="135" spans="1:19" ht="54" hidden="1" x14ac:dyDescent="0.25">
      <c r="A135" s="129">
        <v>2</v>
      </c>
      <c r="B135" s="63" t="s">
        <v>243</v>
      </c>
      <c r="C135" s="52"/>
      <c r="D135" s="416"/>
      <c r="E135" s="427"/>
      <c r="F135" s="411"/>
      <c r="G135" s="427"/>
      <c r="H135" s="407"/>
      <c r="I135" s="407"/>
      <c r="J135" s="409"/>
      <c r="K135" s="178"/>
      <c r="L135" s="178"/>
      <c r="M135" s="178" t="str">
        <f t="shared" si="12"/>
        <v/>
      </c>
      <c r="N135" s="178"/>
      <c r="O135" s="64"/>
      <c r="P135" s="281"/>
      <c r="Q135" s="281"/>
      <c r="R135" s="281"/>
      <c r="S135" s="282"/>
    </row>
    <row r="136" spans="1:19" ht="54" hidden="1" x14ac:dyDescent="0.25">
      <c r="A136" s="129">
        <v>2</v>
      </c>
      <c r="B136" s="63" t="s">
        <v>243</v>
      </c>
      <c r="C136" s="52"/>
      <c r="D136" s="416"/>
      <c r="E136" s="427"/>
      <c r="F136" s="411"/>
      <c r="G136" s="427"/>
      <c r="H136" s="407"/>
      <c r="I136" s="407"/>
      <c r="J136" s="409"/>
      <c r="K136" s="178"/>
      <c r="L136" s="178"/>
      <c r="M136" s="178" t="str">
        <f t="shared" si="12"/>
        <v/>
      </c>
      <c r="N136" s="178"/>
      <c r="O136" s="64"/>
      <c r="P136" s="281"/>
      <c r="Q136" s="281"/>
      <c r="R136" s="281"/>
      <c r="S136" s="282"/>
    </row>
    <row r="137" spans="1:19" ht="54.75" hidden="1" thickBot="1" x14ac:dyDescent="0.3">
      <c r="A137" s="129">
        <v>2</v>
      </c>
      <c r="B137" s="65" t="s">
        <v>243</v>
      </c>
      <c r="C137" s="53"/>
      <c r="D137" s="417"/>
      <c r="E137" s="414"/>
      <c r="F137" s="412"/>
      <c r="G137" s="414"/>
      <c r="H137" s="408"/>
      <c r="I137" s="408"/>
      <c r="J137" s="398"/>
      <c r="K137" s="179"/>
      <c r="L137" s="179"/>
      <c r="M137" s="179" t="str">
        <f t="shared" si="12"/>
        <v/>
      </c>
      <c r="N137" s="179"/>
      <c r="O137" s="66"/>
      <c r="P137" s="283"/>
      <c r="Q137" s="283"/>
      <c r="R137" s="283"/>
      <c r="S137" s="284"/>
    </row>
    <row r="138" spans="1:19" ht="126" x14ac:dyDescent="0.25">
      <c r="A138" s="129">
        <v>2</v>
      </c>
      <c r="B138" s="61" t="s">
        <v>243</v>
      </c>
      <c r="C138" s="54"/>
      <c r="D138" s="415">
        <v>134</v>
      </c>
      <c r="E138" s="413" t="s">
        <v>254</v>
      </c>
      <c r="F138" s="410" t="s">
        <v>47</v>
      </c>
      <c r="G138" s="413" t="s">
        <v>255</v>
      </c>
      <c r="H138" s="406" t="s">
        <v>256</v>
      </c>
      <c r="I138" s="406" t="s">
        <v>124</v>
      </c>
      <c r="J138" s="453" t="s">
        <v>65</v>
      </c>
      <c r="K138" s="406" t="s">
        <v>49</v>
      </c>
      <c r="L138" s="406" t="s">
        <v>124</v>
      </c>
      <c r="M138" s="406" t="s">
        <v>65</v>
      </c>
      <c r="N138" s="406" t="s">
        <v>57</v>
      </c>
      <c r="O138" s="62" t="s">
        <v>257</v>
      </c>
      <c r="P138" s="257" t="s">
        <v>258</v>
      </c>
      <c r="Q138" s="257" t="s">
        <v>248</v>
      </c>
      <c r="R138" s="257" t="s">
        <v>169</v>
      </c>
      <c r="S138" s="285" t="s">
        <v>259</v>
      </c>
    </row>
    <row r="139" spans="1:19" ht="54" x14ac:dyDescent="0.25">
      <c r="A139" s="129">
        <v>2</v>
      </c>
      <c r="B139" s="63" t="s">
        <v>243</v>
      </c>
      <c r="C139" s="52"/>
      <c r="D139" s="416"/>
      <c r="E139" s="427"/>
      <c r="F139" s="411"/>
      <c r="G139" s="427"/>
      <c r="H139" s="407"/>
      <c r="I139" s="407"/>
      <c r="J139" s="454"/>
      <c r="K139" s="407"/>
      <c r="L139" s="407"/>
      <c r="M139" s="407"/>
      <c r="N139" s="407"/>
      <c r="O139" s="64"/>
      <c r="P139" s="281"/>
      <c r="Q139" s="281"/>
      <c r="R139" s="281"/>
      <c r="S139" s="282"/>
    </row>
    <row r="140" spans="1:19" ht="54.75" thickBot="1" x14ac:dyDescent="0.3">
      <c r="A140" s="129">
        <v>2</v>
      </c>
      <c r="B140" s="65" t="s">
        <v>243</v>
      </c>
      <c r="C140" s="53"/>
      <c r="D140" s="417"/>
      <c r="E140" s="414"/>
      <c r="F140" s="412"/>
      <c r="G140" s="414"/>
      <c r="H140" s="408"/>
      <c r="I140" s="408"/>
      <c r="J140" s="455"/>
      <c r="K140" s="408"/>
      <c r="L140" s="408"/>
      <c r="M140" s="408"/>
      <c r="N140" s="408"/>
      <c r="O140" s="66"/>
      <c r="P140" s="283"/>
      <c r="Q140" s="283"/>
      <c r="R140" s="283"/>
      <c r="S140" s="284"/>
    </row>
    <row r="141" spans="1:19" ht="162" x14ac:dyDescent="0.25">
      <c r="A141" s="129">
        <v>2</v>
      </c>
      <c r="B141" s="61" t="s">
        <v>243</v>
      </c>
      <c r="C141" s="54"/>
      <c r="D141" s="415">
        <v>26</v>
      </c>
      <c r="E141" s="413" t="s">
        <v>260</v>
      </c>
      <c r="F141" s="410" t="s">
        <v>190</v>
      </c>
      <c r="G141" s="413" t="s">
        <v>261</v>
      </c>
      <c r="H141" s="406" t="s">
        <v>192</v>
      </c>
      <c r="I141" s="406" t="s">
        <v>193</v>
      </c>
      <c r="J141" s="397" t="s">
        <v>228</v>
      </c>
      <c r="K141" s="406" t="s">
        <v>194</v>
      </c>
      <c r="L141" s="406" t="s">
        <v>65</v>
      </c>
      <c r="M141" s="406" t="s">
        <v>221</v>
      </c>
      <c r="N141" s="406" t="s">
        <v>57</v>
      </c>
      <c r="O141" s="181" t="s">
        <v>262</v>
      </c>
      <c r="P141" s="174" t="s">
        <v>263</v>
      </c>
      <c r="Q141" s="174" t="s">
        <v>264</v>
      </c>
      <c r="R141" s="174" t="s">
        <v>111</v>
      </c>
      <c r="S141" s="278" t="s">
        <v>265</v>
      </c>
    </row>
    <row r="142" spans="1:19" ht="108" x14ac:dyDescent="0.25">
      <c r="A142" s="129">
        <v>2</v>
      </c>
      <c r="B142" s="63" t="s">
        <v>243</v>
      </c>
      <c r="C142" s="52"/>
      <c r="D142" s="416"/>
      <c r="E142" s="427"/>
      <c r="F142" s="411"/>
      <c r="G142" s="427"/>
      <c r="H142" s="407"/>
      <c r="I142" s="407"/>
      <c r="J142" s="409"/>
      <c r="K142" s="407"/>
      <c r="L142" s="407"/>
      <c r="M142" s="407"/>
      <c r="N142" s="407"/>
      <c r="O142" s="182" t="s">
        <v>266</v>
      </c>
      <c r="P142" s="270" t="s">
        <v>267</v>
      </c>
      <c r="Q142" s="270" t="s">
        <v>264</v>
      </c>
      <c r="R142" s="270" t="s">
        <v>111</v>
      </c>
      <c r="S142" s="260" t="s">
        <v>265</v>
      </c>
    </row>
    <row r="143" spans="1:19" ht="54" x14ac:dyDescent="0.25">
      <c r="A143" s="129">
        <v>2</v>
      </c>
      <c r="B143" s="63" t="s">
        <v>243</v>
      </c>
      <c r="C143" s="52"/>
      <c r="D143" s="416"/>
      <c r="E143" s="427"/>
      <c r="F143" s="411"/>
      <c r="G143" s="427"/>
      <c r="H143" s="407"/>
      <c r="I143" s="407"/>
      <c r="J143" s="409"/>
      <c r="K143" s="407"/>
      <c r="L143" s="407"/>
      <c r="M143" s="407"/>
      <c r="N143" s="407"/>
      <c r="O143" s="67"/>
      <c r="P143" s="268"/>
      <c r="Q143" s="268"/>
      <c r="R143" s="268"/>
      <c r="S143" s="269"/>
    </row>
    <row r="144" spans="1:19" ht="54" x14ac:dyDescent="0.25">
      <c r="A144" s="129">
        <v>2</v>
      </c>
      <c r="B144" s="63" t="s">
        <v>243</v>
      </c>
      <c r="C144" s="52"/>
      <c r="D144" s="416"/>
      <c r="E144" s="427"/>
      <c r="F144" s="411"/>
      <c r="G144" s="427"/>
      <c r="H144" s="407"/>
      <c r="I144" s="407"/>
      <c r="J144" s="409"/>
      <c r="K144" s="407"/>
      <c r="L144" s="407"/>
      <c r="M144" s="407"/>
      <c r="N144" s="407"/>
      <c r="O144" s="67"/>
      <c r="P144" s="268"/>
      <c r="Q144" s="268"/>
      <c r="R144" s="268"/>
      <c r="S144" s="269"/>
    </row>
    <row r="145" spans="1:19" ht="54" x14ac:dyDescent="0.25">
      <c r="A145" s="129">
        <v>2</v>
      </c>
      <c r="B145" s="63" t="s">
        <v>243</v>
      </c>
      <c r="C145" s="52"/>
      <c r="D145" s="416"/>
      <c r="E145" s="427"/>
      <c r="F145" s="411"/>
      <c r="G145" s="427"/>
      <c r="H145" s="407"/>
      <c r="I145" s="407"/>
      <c r="J145" s="409"/>
      <c r="K145" s="407"/>
      <c r="L145" s="407"/>
      <c r="M145" s="407"/>
      <c r="N145" s="407"/>
      <c r="O145" s="67"/>
      <c r="P145" s="268"/>
      <c r="Q145" s="268"/>
      <c r="R145" s="268"/>
      <c r="S145" s="269"/>
    </row>
    <row r="146" spans="1:19" ht="54.75" thickBot="1" x14ac:dyDescent="0.3">
      <c r="A146" s="129">
        <v>2</v>
      </c>
      <c r="B146" s="65" t="s">
        <v>243</v>
      </c>
      <c r="C146" s="53"/>
      <c r="D146" s="417"/>
      <c r="E146" s="414"/>
      <c r="F146" s="412"/>
      <c r="G146" s="414"/>
      <c r="H146" s="408"/>
      <c r="I146" s="408"/>
      <c r="J146" s="398"/>
      <c r="K146" s="408"/>
      <c r="L146" s="408"/>
      <c r="M146" s="408"/>
      <c r="N146" s="408"/>
      <c r="O146" s="68"/>
      <c r="P146" s="271"/>
      <c r="Q146" s="271"/>
      <c r="R146" s="271"/>
      <c r="S146" s="272"/>
    </row>
    <row r="147" spans="1:19" ht="252" x14ac:dyDescent="0.25">
      <c r="A147" s="129">
        <v>2</v>
      </c>
      <c r="B147" s="69" t="s">
        <v>243</v>
      </c>
      <c r="C147" s="59"/>
      <c r="D147" s="399">
        <v>28</v>
      </c>
      <c r="E147" s="401" t="s">
        <v>268</v>
      </c>
      <c r="F147" s="403" t="s">
        <v>238</v>
      </c>
      <c r="G147" s="401" t="s">
        <v>269</v>
      </c>
      <c r="H147" s="397" t="s">
        <v>51</v>
      </c>
      <c r="I147" s="397" t="s">
        <v>65</v>
      </c>
      <c r="J147" s="397" t="s">
        <v>65</v>
      </c>
      <c r="K147" s="175" t="s">
        <v>51</v>
      </c>
      <c r="L147" s="175" t="s">
        <v>65</v>
      </c>
      <c r="M147" s="175" t="s">
        <v>65</v>
      </c>
      <c r="N147" s="175" t="s">
        <v>270</v>
      </c>
      <c r="O147" s="60" t="s">
        <v>271</v>
      </c>
      <c r="P147" s="172" t="s">
        <v>272</v>
      </c>
      <c r="Q147" s="172" t="s">
        <v>273</v>
      </c>
      <c r="R147" s="172" t="s">
        <v>274</v>
      </c>
      <c r="S147" s="286"/>
    </row>
    <row r="148" spans="1:19" ht="126" x14ac:dyDescent="0.25">
      <c r="A148" s="129">
        <v>2</v>
      </c>
      <c r="B148" s="70" t="s">
        <v>243</v>
      </c>
      <c r="C148" s="55"/>
      <c r="D148" s="444"/>
      <c r="E148" s="439"/>
      <c r="F148" s="440"/>
      <c r="G148" s="439"/>
      <c r="H148" s="409"/>
      <c r="I148" s="409"/>
      <c r="J148" s="409"/>
      <c r="K148" s="180" t="s">
        <v>72</v>
      </c>
      <c r="L148" s="180" t="s">
        <v>65</v>
      </c>
      <c r="M148" s="180" t="s">
        <v>65</v>
      </c>
      <c r="N148" s="180" t="s">
        <v>57</v>
      </c>
      <c r="O148" s="56" t="s">
        <v>275</v>
      </c>
      <c r="P148" s="173" t="s">
        <v>276</v>
      </c>
      <c r="Q148" s="173" t="s">
        <v>273</v>
      </c>
      <c r="R148" s="173" t="s">
        <v>107</v>
      </c>
      <c r="S148" s="253"/>
    </row>
    <row r="149" spans="1:19" ht="54" x14ac:dyDescent="0.25">
      <c r="A149" s="129">
        <v>2</v>
      </c>
      <c r="B149" s="70" t="s">
        <v>243</v>
      </c>
      <c r="C149" s="55"/>
      <c r="D149" s="444"/>
      <c r="E149" s="439"/>
      <c r="F149" s="440"/>
      <c r="G149" s="439"/>
      <c r="H149" s="409"/>
      <c r="I149" s="409"/>
      <c r="J149" s="409"/>
      <c r="K149" s="180"/>
      <c r="L149" s="180"/>
      <c r="M149" s="180" t="str">
        <f t="shared" ref="M149:M158" si="13">IFERROR(IF(OR(AND(K149="Muy Baja",L149="Leve"),AND(K149="Muy Baja",L149="Menor"),AND(K149="Baja",L149="Leve")),"Bajo",IF(OR(AND(K149="Muy baja",L149="Moderado"),AND(K149="Baja",L149="Menor"),AND(K149="Baja",L149="Moderado"),AND(K149="Media",L149="Leve"),AND(K149="Media",L149="Menor"),AND(K149="Media",L149="Moderado"),AND(K149="Alta",L149="Leve"),AND(K149="Alta",L149="Menor")),"Moderado",IF(OR(AND(K149="Muy Baja",L149="Mayor"),AND(K149="Baja",L149="Mayor"),AND(K149="Media",L149="Mayor"),AND(K149="Alta",L149="Moderado"),AND(K149="Alta",L149="Mayor"),AND(K149="Muy Alta",L149="Leve"),AND(K149="Muy Alta",L149="Menor"),AND(K149="Muy Alta",L149="Moderado"),AND(K149="Muy Alta",L149="Mayor")),"Alto",IF(OR(AND(K149="Muy Baja",L149="Catastrófico"),AND(K149="Baja",L149="Catastrófico"),AND(K149="Media",L149="Catastrófico"),AND(K149="Alta",L149="Catastrófico"),AND(K149="Muy Alta",L149="Catastrófico")),"Extremo","")))),"")</f>
        <v/>
      </c>
      <c r="N149" s="180"/>
      <c r="O149" s="56"/>
      <c r="P149" s="173"/>
      <c r="Q149" s="173"/>
      <c r="R149" s="173"/>
      <c r="S149" s="253"/>
    </row>
    <row r="150" spans="1:19" ht="54" x14ac:dyDescent="0.25">
      <c r="A150" s="129">
        <v>2</v>
      </c>
      <c r="B150" s="70" t="s">
        <v>243</v>
      </c>
      <c r="C150" s="55"/>
      <c r="D150" s="444"/>
      <c r="E150" s="439"/>
      <c r="F150" s="440"/>
      <c r="G150" s="439"/>
      <c r="H150" s="409"/>
      <c r="I150" s="409"/>
      <c r="J150" s="409"/>
      <c r="K150" s="180"/>
      <c r="L150" s="180"/>
      <c r="M150" s="180" t="str">
        <f t="shared" si="13"/>
        <v/>
      </c>
      <c r="N150" s="180"/>
      <c r="O150" s="56"/>
      <c r="P150" s="173"/>
      <c r="Q150" s="173"/>
      <c r="R150" s="173"/>
      <c r="S150" s="253"/>
    </row>
    <row r="151" spans="1:19" ht="54" x14ac:dyDescent="0.25">
      <c r="A151" s="129">
        <v>2</v>
      </c>
      <c r="B151" s="70" t="s">
        <v>243</v>
      </c>
      <c r="C151" s="55"/>
      <c r="D151" s="444"/>
      <c r="E151" s="439"/>
      <c r="F151" s="440"/>
      <c r="G151" s="439"/>
      <c r="H151" s="409"/>
      <c r="I151" s="409"/>
      <c r="J151" s="409"/>
      <c r="K151" s="180"/>
      <c r="L151" s="180"/>
      <c r="M151" s="180" t="str">
        <f t="shared" si="13"/>
        <v/>
      </c>
      <c r="N151" s="180"/>
      <c r="O151" s="56"/>
      <c r="P151" s="173"/>
      <c r="Q151" s="173"/>
      <c r="R151" s="173"/>
      <c r="S151" s="253"/>
    </row>
    <row r="152" spans="1:19" ht="54.75" thickBot="1" x14ac:dyDescent="0.3">
      <c r="A152" s="129">
        <v>2</v>
      </c>
      <c r="B152" s="71" t="s">
        <v>243</v>
      </c>
      <c r="C152" s="57"/>
      <c r="D152" s="400"/>
      <c r="E152" s="402"/>
      <c r="F152" s="404"/>
      <c r="G152" s="402"/>
      <c r="H152" s="398"/>
      <c r="I152" s="398"/>
      <c r="J152" s="398"/>
      <c r="K152" s="176"/>
      <c r="L152" s="176"/>
      <c r="M152" s="176" t="str">
        <f t="shared" si="13"/>
        <v/>
      </c>
      <c r="N152" s="176"/>
      <c r="O152" s="58"/>
      <c r="P152" s="276"/>
      <c r="Q152" s="276"/>
      <c r="R152" s="276"/>
      <c r="S152" s="255"/>
    </row>
    <row r="153" spans="1:19" ht="90" x14ac:dyDescent="0.25">
      <c r="A153" s="129">
        <v>2</v>
      </c>
      <c r="B153" s="69" t="s">
        <v>243</v>
      </c>
      <c r="C153" s="59"/>
      <c r="D153" s="399">
        <v>29</v>
      </c>
      <c r="E153" s="401" t="s">
        <v>277</v>
      </c>
      <c r="F153" s="403" t="s">
        <v>238</v>
      </c>
      <c r="G153" s="401" t="s">
        <v>278</v>
      </c>
      <c r="H153" s="397" t="s">
        <v>51</v>
      </c>
      <c r="I153" s="397" t="s">
        <v>65</v>
      </c>
      <c r="J153" s="397" t="s">
        <v>65</v>
      </c>
      <c r="K153" s="175" t="s">
        <v>51</v>
      </c>
      <c r="L153" s="175" t="s">
        <v>65</v>
      </c>
      <c r="M153" s="175" t="s">
        <v>65</v>
      </c>
      <c r="N153" s="175" t="s">
        <v>270</v>
      </c>
      <c r="O153" s="60" t="s">
        <v>279</v>
      </c>
      <c r="P153" s="172" t="s">
        <v>280</v>
      </c>
      <c r="Q153" s="172" t="s">
        <v>273</v>
      </c>
      <c r="R153" s="172" t="s">
        <v>107</v>
      </c>
      <c r="S153" s="286"/>
    </row>
    <row r="154" spans="1:19" ht="90" x14ac:dyDescent="0.25">
      <c r="A154" s="129">
        <v>2</v>
      </c>
      <c r="B154" s="70" t="s">
        <v>243</v>
      </c>
      <c r="C154" s="55"/>
      <c r="D154" s="444"/>
      <c r="E154" s="439"/>
      <c r="F154" s="440"/>
      <c r="G154" s="439"/>
      <c r="H154" s="409"/>
      <c r="I154" s="409"/>
      <c r="J154" s="409"/>
      <c r="K154" s="180" t="s">
        <v>72</v>
      </c>
      <c r="L154" s="180" t="s">
        <v>65</v>
      </c>
      <c r="M154" s="180" t="s">
        <v>65</v>
      </c>
      <c r="N154" s="180" t="s">
        <v>270</v>
      </c>
      <c r="O154" s="56" t="s">
        <v>281</v>
      </c>
      <c r="P154" s="173" t="s">
        <v>280</v>
      </c>
      <c r="Q154" s="173" t="s">
        <v>273</v>
      </c>
      <c r="R154" s="173" t="s">
        <v>107</v>
      </c>
      <c r="S154" s="253"/>
    </row>
    <row r="155" spans="1:19" ht="126" x14ac:dyDescent="0.25">
      <c r="A155" s="129">
        <v>2</v>
      </c>
      <c r="B155" s="70" t="s">
        <v>243</v>
      </c>
      <c r="C155" s="55"/>
      <c r="D155" s="444"/>
      <c r="E155" s="439"/>
      <c r="F155" s="440"/>
      <c r="G155" s="439"/>
      <c r="H155" s="409"/>
      <c r="I155" s="409"/>
      <c r="J155" s="409"/>
      <c r="K155" s="180" t="s">
        <v>72</v>
      </c>
      <c r="L155" s="180" t="s">
        <v>65</v>
      </c>
      <c r="M155" s="180" t="s">
        <v>65</v>
      </c>
      <c r="N155" s="180" t="s">
        <v>270</v>
      </c>
      <c r="O155" s="56" t="s">
        <v>282</v>
      </c>
      <c r="P155" s="173" t="s">
        <v>283</v>
      </c>
      <c r="Q155" s="173" t="s">
        <v>273</v>
      </c>
      <c r="R155" s="173" t="s">
        <v>151</v>
      </c>
      <c r="S155" s="253"/>
    </row>
    <row r="156" spans="1:19" ht="108" x14ac:dyDescent="0.25">
      <c r="A156" s="129">
        <v>2</v>
      </c>
      <c r="B156" s="70" t="s">
        <v>243</v>
      </c>
      <c r="C156" s="55"/>
      <c r="D156" s="444"/>
      <c r="E156" s="439"/>
      <c r="F156" s="440"/>
      <c r="G156" s="439"/>
      <c r="H156" s="409"/>
      <c r="I156" s="409"/>
      <c r="J156" s="409"/>
      <c r="K156" s="180" t="s">
        <v>72</v>
      </c>
      <c r="L156" s="180" t="s">
        <v>65</v>
      </c>
      <c r="M156" s="180" t="s">
        <v>65</v>
      </c>
      <c r="N156" s="180" t="s">
        <v>270</v>
      </c>
      <c r="O156" s="56" t="s">
        <v>284</v>
      </c>
      <c r="P156" s="173" t="s">
        <v>283</v>
      </c>
      <c r="Q156" s="173" t="s">
        <v>273</v>
      </c>
      <c r="R156" s="173" t="s">
        <v>169</v>
      </c>
      <c r="S156" s="253"/>
    </row>
    <row r="157" spans="1:19" ht="90" x14ac:dyDescent="0.25">
      <c r="A157" s="129">
        <v>2</v>
      </c>
      <c r="B157" s="70" t="s">
        <v>243</v>
      </c>
      <c r="C157" s="55"/>
      <c r="D157" s="444"/>
      <c r="E157" s="439"/>
      <c r="F157" s="440"/>
      <c r="G157" s="439"/>
      <c r="H157" s="409"/>
      <c r="I157" s="409"/>
      <c r="J157" s="409"/>
      <c r="K157" s="180" t="s">
        <v>72</v>
      </c>
      <c r="L157" s="180" t="s">
        <v>65</v>
      </c>
      <c r="M157" s="180" t="s">
        <v>65</v>
      </c>
      <c r="N157" s="180" t="s">
        <v>57</v>
      </c>
      <c r="O157" s="56" t="s">
        <v>285</v>
      </c>
      <c r="P157" s="173" t="s">
        <v>272</v>
      </c>
      <c r="Q157" s="173" t="s">
        <v>273</v>
      </c>
      <c r="R157" s="173" t="s">
        <v>274</v>
      </c>
      <c r="S157" s="253"/>
    </row>
    <row r="158" spans="1:19" ht="54.75" thickBot="1" x14ac:dyDescent="0.3">
      <c r="A158" s="129">
        <v>2</v>
      </c>
      <c r="B158" s="71" t="s">
        <v>243</v>
      </c>
      <c r="C158" s="57"/>
      <c r="D158" s="400"/>
      <c r="E158" s="402"/>
      <c r="F158" s="404"/>
      <c r="G158" s="402"/>
      <c r="H158" s="398"/>
      <c r="I158" s="398"/>
      <c r="J158" s="398"/>
      <c r="K158" s="176"/>
      <c r="L158" s="176"/>
      <c r="M158" s="176" t="str">
        <f t="shared" si="13"/>
        <v/>
      </c>
      <c r="N158" s="176"/>
      <c r="O158" s="58"/>
      <c r="P158" s="276"/>
      <c r="Q158" s="276"/>
      <c r="R158" s="276"/>
      <c r="S158" s="255"/>
    </row>
    <row r="159" spans="1:19" ht="216" hidden="1" x14ac:dyDescent="0.25">
      <c r="A159" s="137">
        <v>3</v>
      </c>
      <c r="B159" s="72" t="s">
        <v>8</v>
      </c>
      <c r="C159" s="59"/>
      <c r="D159" s="399">
        <v>30</v>
      </c>
      <c r="E159" s="401" t="s">
        <v>286</v>
      </c>
      <c r="F159" s="403" t="s">
        <v>47</v>
      </c>
      <c r="G159" s="401" t="s">
        <v>287</v>
      </c>
      <c r="H159" s="397" t="s">
        <v>51</v>
      </c>
      <c r="I159" s="397" t="s">
        <v>50</v>
      </c>
      <c r="J159" s="397" t="str">
        <f>IF(OR(AND(H159="Muy Baja",I159="Leve"),AND(H159="Muy Baja",I159="Menor"),AND(H159="Baja",I159="Leve")),"Bajo",IF(OR(AND(H159="Muy baja",I159="Moderado"),AND(H159="Baja",I159="Menor"),AND(H159="Baja",I159="Moderado"),AND(H159="Media",I159="Leve"),AND(H159="Media",I159="Menor"),AND(H159="Media",I159="Moderado"),AND(H159="Alta",I159="Leve"),AND(H159="Alta",I159="Menor")),"Moderado",IF(OR(AND(H159="Muy Baja",I159="Mayor"),AND(H159="Baja",I159="Mayor"),AND(H159="Media",I159="Mayor"),AND(H159="Alta",I159="Moderado"),AND(H159="Alta",I159="Mayor"),AND(H159="Muy Alta",I159="Leve"),AND(H159="Muy Alta",I159="Menor"),AND(H159="Muy Alta",I159="Moderado"),AND(H159="Muy Alta",I159="Mayor")),"Alto",IF(OR(AND(H159="Muy Baja",I159="Catastrófico"),AND(H159="Baja",I159="Catastrófico"),AND(H159="Media",I159="Catastrófico"),AND(H159="Alta",I159="Catastrófico"),AND(H159="Muy Alta",I159="Catastrófico")),"Extremo",""))))</f>
        <v>Moderado</v>
      </c>
      <c r="K159" s="175" t="s">
        <v>51</v>
      </c>
      <c r="L159" s="175" t="s">
        <v>50</v>
      </c>
      <c r="M159" s="175" t="str">
        <f t="shared" ref="M159:M177" si="14">IFERROR(IF(OR(AND(K159="Muy Baja",L159="Leve"),AND(K159="Muy Baja",L159="Menor"),AND(K159="Baja",L159="Leve")),"Bajo",IF(OR(AND(K159="Muy baja",L159="Moderado"),AND(K159="Baja",L159="Menor"),AND(K159="Baja",L159="Moderado"),AND(K159="Media",L159="Leve"),AND(K159="Media",L159="Menor"),AND(K159="Media",L159="Moderado"),AND(K159="Alta",L159="Leve"),AND(K159="Alta",L159="Menor")),"Moderado",IF(OR(AND(K159="Muy Baja",L159="Mayor"),AND(K159="Baja",L159="Mayor"),AND(K159="Media",L159="Mayor"),AND(K159="Alta",L159="Moderado"),AND(K159="Alta",L159="Mayor"),AND(K159="Muy Alta",L159="Leve"),AND(K159="Muy Alta",L159="Menor"),AND(K159="Muy Alta",L159="Moderado"),AND(K159="Muy Alta",L159="Mayor")),"Alto",IF(OR(AND(K159="Muy Baja",L159="Catastrófico"),AND(K159="Baja",L159="Catastrófico"),AND(K159="Media",L159="Catastrófico"),AND(K159="Alta",L159="Catastrófico"),AND(K159="Muy Alta",L159="Catastrófico")),"Extremo","")))),"")</f>
        <v>Moderado</v>
      </c>
      <c r="N159" s="175"/>
      <c r="O159" s="190" t="s">
        <v>288</v>
      </c>
      <c r="P159" s="256" t="s">
        <v>289</v>
      </c>
      <c r="Q159" s="256" t="s">
        <v>290</v>
      </c>
      <c r="R159" s="256" t="s">
        <v>111</v>
      </c>
      <c r="S159" s="286" t="s">
        <v>291</v>
      </c>
    </row>
    <row r="160" spans="1:19" ht="108" hidden="1" x14ac:dyDescent="0.25">
      <c r="A160" s="137">
        <v>3</v>
      </c>
      <c r="B160" s="73" t="s">
        <v>8</v>
      </c>
      <c r="C160" s="55"/>
      <c r="D160" s="444"/>
      <c r="E160" s="439"/>
      <c r="F160" s="440"/>
      <c r="G160" s="439"/>
      <c r="H160" s="409"/>
      <c r="I160" s="409"/>
      <c r="J160" s="409"/>
      <c r="K160" s="180" t="s">
        <v>72</v>
      </c>
      <c r="L160" s="180" t="s">
        <v>50</v>
      </c>
      <c r="M160" s="180" t="str">
        <f t="shared" si="14"/>
        <v>Bajo</v>
      </c>
      <c r="N160" s="180"/>
      <c r="O160" s="191" t="s">
        <v>292</v>
      </c>
      <c r="P160" s="165" t="s">
        <v>293</v>
      </c>
      <c r="Q160" s="165" t="s">
        <v>294</v>
      </c>
      <c r="R160" s="165" t="s">
        <v>111</v>
      </c>
      <c r="S160" s="253" t="s">
        <v>295</v>
      </c>
    </row>
    <row r="161" spans="1:19" ht="72" hidden="1" x14ac:dyDescent="0.25">
      <c r="A161" s="137">
        <v>3</v>
      </c>
      <c r="B161" s="73" t="s">
        <v>8</v>
      </c>
      <c r="C161" s="55"/>
      <c r="D161" s="444"/>
      <c r="E161" s="439"/>
      <c r="F161" s="440"/>
      <c r="G161" s="439"/>
      <c r="H161" s="409"/>
      <c r="I161" s="409"/>
      <c r="J161" s="409"/>
      <c r="K161" s="180" t="s">
        <v>72</v>
      </c>
      <c r="L161" s="180" t="s">
        <v>50</v>
      </c>
      <c r="M161" s="180" t="str">
        <f t="shared" si="14"/>
        <v>Bajo</v>
      </c>
      <c r="N161" s="180" t="s">
        <v>108</v>
      </c>
      <c r="O161" s="191" t="s">
        <v>296</v>
      </c>
      <c r="P161" s="165" t="s">
        <v>297</v>
      </c>
      <c r="Q161" s="165" t="s">
        <v>298</v>
      </c>
      <c r="R161" s="165" t="s">
        <v>94</v>
      </c>
      <c r="S161" s="253" t="s">
        <v>299</v>
      </c>
    </row>
    <row r="162" spans="1:19" ht="36" hidden="1" x14ac:dyDescent="0.25">
      <c r="A162" s="137">
        <v>3</v>
      </c>
      <c r="B162" s="73" t="s">
        <v>8</v>
      </c>
      <c r="C162" s="55"/>
      <c r="D162" s="444"/>
      <c r="E162" s="439"/>
      <c r="F162" s="440"/>
      <c r="G162" s="439"/>
      <c r="H162" s="409"/>
      <c r="I162" s="409"/>
      <c r="J162" s="409"/>
      <c r="K162" s="180"/>
      <c r="L162" s="180"/>
      <c r="M162" s="180" t="str">
        <f t="shared" si="14"/>
        <v/>
      </c>
      <c r="N162" s="180"/>
      <c r="O162" s="56"/>
      <c r="P162" s="165"/>
      <c r="Q162" s="165"/>
      <c r="R162" s="165"/>
      <c r="S162" s="253"/>
    </row>
    <row r="163" spans="1:19" ht="36" hidden="1" x14ac:dyDescent="0.25">
      <c r="A163" s="137">
        <v>3</v>
      </c>
      <c r="B163" s="73" t="s">
        <v>8</v>
      </c>
      <c r="C163" s="55"/>
      <c r="D163" s="444"/>
      <c r="E163" s="439"/>
      <c r="F163" s="440"/>
      <c r="G163" s="439"/>
      <c r="H163" s="409"/>
      <c r="I163" s="409"/>
      <c r="J163" s="409"/>
      <c r="K163" s="180"/>
      <c r="L163" s="180"/>
      <c r="M163" s="180" t="str">
        <f t="shared" si="14"/>
        <v/>
      </c>
      <c r="N163" s="180"/>
      <c r="O163" s="56"/>
      <c r="P163" s="165"/>
      <c r="Q163" s="165"/>
      <c r="R163" s="165"/>
      <c r="S163" s="253"/>
    </row>
    <row r="164" spans="1:19" ht="36.75" hidden="1" thickBot="1" x14ac:dyDescent="0.3">
      <c r="A164" s="137">
        <v>3</v>
      </c>
      <c r="B164" s="74" t="s">
        <v>8</v>
      </c>
      <c r="C164" s="57"/>
      <c r="D164" s="400"/>
      <c r="E164" s="402"/>
      <c r="F164" s="404"/>
      <c r="G164" s="402"/>
      <c r="H164" s="398"/>
      <c r="I164" s="398"/>
      <c r="J164" s="398"/>
      <c r="K164" s="176"/>
      <c r="L164" s="176"/>
      <c r="M164" s="176" t="str">
        <f t="shared" si="14"/>
        <v/>
      </c>
      <c r="N164" s="176"/>
      <c r="O164" s="58"/>
      <c r="P164" s="254"/>
      <c r="Q164" s="254"/>
      <c r="R164" s="254"/>
      <c r="S164" s="255"/>
    </row>
    <row r="165" spans="1:19" ht="63" hidden="1" x14ac:dyDescent="0.25">
      <c r="A165" s="137">
        <v>3</v>
      </c>
      <c r="B165" s="72" t="s">
        <v>8</v>
      </c>
      <c r="C165" s="59"/>
      <c r="D165" s="399">
        <v>182</v>
      </c>
      <c r="E165" s="401" t="s">
        <v>286</v>
      </c>
      <c r="F165" s="403" t="s">
        <v>47</v>
      </c>
      <c r="G165" s="401" t="s">
        <v>287</v>
      </c>
      <c r="H165" s="397" t="s">
        <v>51</v>
      </c>
      <c r="I165" s="397" t="s">
        <v>300</v>
      </c>
      <c r="J165" s="397" t="s">
        <v>301</v>
      </c>
      <c r="K165" s="175" t="s">
        <v>302</v>
      </c>
      <c r="L165" s="175" t="s">
        <v>300</v>
      </c>
      <c r="M165" s="175" t="s">
        <v>303</v>
      </c>
      <c r="N165" s="175" t="s">
        <v>304</v>
      </c>
      <c r="O165" s="344" t="s">
        <v>305</v>
      </c>
      <c r="P165" s="256" t="s">
        <v>306</v>
      </c>
      <c r="Q165" s="237" t="s">
        <v>307</v>
      </c>
      <c r="R165" s="256" t="s">
        <v>308</v>
      </c>
      <c r="S165" s="286"/>
    </row>
    <row r="166" spans="1:19" ht="63" hidden="1" x14ac:dyDescent="0.25">
      <c r="A166" s="137">
        <v>3</v>
      </c>
      <c r="B166" s="73" t="s">
        <v>8</v>
      </c>
      <c r="C166" s="55"/>
      <c r="D166" s="444"/>
      <c r="E166" s="439"/>
      <c r="F166" s="440"/>
      <c r="G166" s="439"/>
      <c r="H166" s="409"/>
      <c r="I166" s="409"/>
      <c r="J166" s="409"/>
      <c r="K166" s="180" t="s">
        <v>302</v>
      </c>
      <c r="L166" s="180" t="s">
        <v>300</v>
      </c>
      <c r="M166" s="180" t="s">
        <v>303</v>
      </c>
      <c r="N166" s="180"/>
      <c r="O166" s="338" t="s">
        <v>309</v>
      </c>
      <c r="P166" s="287" t="s">
        <v>310</v>
      </c>
      <c r="Q166" s="287" t="s">
        <v>307</v>
      </c>
      <c r="R166" s="287" t="s">
        <v>308</v>
      </c>
      <c r="S166" s="253"/>
    </row>
    <row r="167" spans="1:19" ht="36" hidden="1" x14ac:dyDescent="0.25">
      <c r="A167" s="137">
        <v>3</v>
      </c>
      <c r="B167" s="73" t="s">
        <v>8</v>
      </c>
      <c r="C167" s="55"/>
      <c r="D167" s="444"/>
      <c r="E167" s="439"/>
      <c r="F167" s="440"/>
      <c r="G167" s="439"/>
      <c r="H167" s="409"/>
      <c r="I167" s="409"/>
      <c r="J167" s="409"/>
      <c r="K167" s="180"/>
      <c r="L167" s="180"/>
      <c r="M167" s="180"/>
      <c r="N167" s="180"/>
      <c r="O167" s="56"/>
      <c r="P167" s="165"/>
      <c r="Q167" s="165"/>
      <c r="R167" s="165"/>
      <c r="S167" s="253"/>
    </row>
    <row r="168" spans="1:19" ht="36" hidden="1" x14ac:dyDescent="0.25">
      <c r="A168" s="137">
        <v>3</v>
      </c>
      <c r="B168" s="73" t="s">
        <v>8</v>
      </c>
      <c r="C168" s="55"/>
      <c r="D168" s="444"/>
      <c r="E168" s="439"/>
      <c r="F168" s="440"/>
      <c r="G168" s="439"/>
      <c r="H168" s="409"/>
      <c r="I168" s="409"/>
      <c r="J168" s="409"/>
      <c r="K168" s="180"/>
      <c r="L168" s="180"/>
      <c r="M168" s="180"/>
      <c r="N168" s="180"/>
      <c r="O168" s="56"/>
      <c r="P168" s="165"/>
      <c r="Q168" s="165"/>
      <c r="R168" s="165"/>
      <c r="S168" s="253"/>
    </row>
    <row r="169" spans="1:19" ht="36" hidden="1" x14ac:dyDescent="0.25">
      <c r="A169" s="137">
        <v>3</v>
      </c>
      <c r="B169" s="73" t="s">
        <v>8</v>
      </c>
      <c r="C169" s="55"/>
      <c r="D169" s="444"/>
      <c r="E169" s="439"/>
      <c r="F169" s="440"/>
      <c r="G169" s="439"/>
      <c r="H169" s="409"/>
      <c r="I169" s="409"/>
      <c r="J169" s="409"/>
      <c r="K169" s="180"/>
      <c r="L169" s="180"/>
      <c r="M169" s="180"/>
      <c r="N169" s="180"/>
      <c r="O169" s="56"/>
      <c r="P169" s="165"/>
      <c r="Q169" s="165"/>
      <c r="R169" s="165"/>
      <c r="S169" s="253"/>
    </row>
    <row r="170" spans="1:19" ht="36.75" hidden="1" thickBot="1" x14ac:dyDescent="0.3">
      <c r="A170" s="137">
        <v>3</v>
      </c>
      <c r="B170" s="74" t="s">
        <v>8</v>
      </c>
      <c r="C170" s="57"/>
      <c r="D170" s="400"/>
      <c r="E170" s="402"/>
      <c r="F170" s="404"/>
      <c r="G170" s="402"/>
      <c r="H170" s="398"/>
      <c r="I170" s="398"/>
      <c r="J170" s="398"/>
      <c r="K170" s="176"/>
      <c r="L170" s="176"/>
      <c r="M170" s="176"/>
      <c r="N170" s="176"/>
      <c r="O170" s="58"/>
      <c r="P170" s="254"/>
      <c r="Q170" s="254"/>
      <c r="R170" s="254"/>
      <c r="S170" s="255"/>
    </row>
    <row r="171" spans="1:19" ht="63.75" hidden="1" x14ac:dyDescent="0.25">
      <c r="A171" s="137">
        <v>3</v>
      </c>
      <c r="B171" s="72" t="s">
        <v>8</v>
      </c>
      <c r="C171" s="59"/>
      <c r="D171" s="399">
        <v>33</v>
      </c>
      <c r="E171" s="401" t="s">
        <v>311</v>
      </c>
      <c r="F171" s="403" t="s">
        <v>47</v>
      </c>
      <c r="G171" s="401" t="s">
        <v>312</v>
      </c>
      <c r="H171" s="397" t="s">
        <v>72</v>
      </c>
      <c r="I171" s="397" t="s">
        <v>50</v>
      </c>
      <c r="J171" s="397" t="str">
        <f>IF(OR(AND(H171="Muy Baja",I171="Leve"),AND(H171="Muy Baja",I171="Menor"),AND(H171="Baja",I171="Leve")),"Bajo",IF(OR(AND(H171="Muy baja",I171="Moderado"),AND(H171="Baja",I171="Menor"),AND(H171="Baja",I171="Moderado"),AND(H171="Media",I171="Leve"),AND(H171="Media",I171="Menor"),AND(H171="Media",I171="Moderado"),AND(H171="Alta",I171="Leve"),AND(H171="Alta",I171="Menor")),"Moderado",IF(OR(AND(H171="Muy Baja",I171="Mayor"),AND(H171="Baja",I171="Mayor"),AND(H171="Media",I171="Mayor"),AND(H171="Alta",I171="Moderado"),AND(H171="Alta",I171="Mayor"),AND(H171="Muy Alta",I171="Leve"),AND(H171="Muy Alta",I171="Menor"),AND(H171="Muy Alta",I171="Moderado"),AND(H171="Muy Alta",I171="Mayor")),"Alto",IF(OR(AND(H171="Muy Baja",I171="Catastrófico"),AND(H171="Baja",I171="Catastrófico"),AND(H171="Media",I171="Catastrófico"),AND(H171="Alta",I171="Catastrófico"),AND(H171="Muy Alta",I171="Catastrófico")),"Extremo",""))))</f>
        <v>Bajo</v>
      </c>
      <c r="K171" s="175" t="s">
        <v>72</v>
      </c>
      <c r="L171" s="175" t="s">
        <v>50</v>
      </c>
      <c r="M171" s="175" t="str">
        <f t="shared" si="14"/>
        <v>Bajo</v>
      </c>
      <c r="N171" s="175"/>
      <c r="O171" s="190" t="s">
        <v>313</v>
      </c>
      <c r="P171" s="256" t="s">
        <v>314</v>
      </c>
      <c r="Q171" s="256" t="s">
        <v>315</v>
      </c>
      <c r="R171" s="256" t="s">
        <v>316</v>
      </c>
      <c r="S171" s="286"/>
    </row>
    <row r="172" spans="1:19" ht="72" hidden="1" x14ac:dyDescent="0.25">
      <c r="A172" s="137">
        <v>3</v>
      </c>
      <c r="B172" s="73" t="s">
        <v>8</v>
      </c>
      <c r="C172" s="55"/>
      <c r="D172" s="444"/>
      <c r="E172" s="439"/>
      <c r="F172" s="440"/>
      <c r="G172" s="439"/>
      <c r="H172" s="409"/>
      <c r="I172" s="409"/>
      <c r="J172" s="409"/>
      <c r="K172" s="180" t="s">
        <v>72</v>
      </c>
      <c r="L172" s="180" t="s">
        <v>50</v>
      </c>
      <c r="M172" s="180" t="str">
        <f t="shared" si="14"/>
        <v>Bajo</v>
      </c>
      <c r="N172" s="180" t="s">
        <v>108</v>
      </c>
      <c r="O172" s="191" t="s">
        <v>317</v>
      </c>
      <c r="P172" s="165" t="s">
        <v>318</v>
      </c>
      <c r="Q172" s="165" t="s">
        <v>315</v>
      </c>
      <c r="R172" s="165" t="s">
        <v>316</v>
      </c>
      <c r="S172" s="253" t="s">
        <v>319</v>
      </c>
    </row>
    <row r="173" spans="1:19" ht="36" hidden="1" x14ac:dyDescent="0.25">
      <c r="A173" s="137">
        <v>3</v>
      </c>
      <c r="B173" s="73" t="s">
        <v>8</v>
      </c>
      <c r="C173" s="55"/>
      <c r="D173" s="444"/>
      <c r="E173" s="439"/>
      <c r="F173" s="440"/>
      <c r="G173" s="439"/>
      <c r="H173" s="409"/>
      <c r="I173" s="409"/>
      <c r="J173" s="409"/>
      <c r="K173" s="180"/>
      <c r="L173" s="180"/>
      <c r="M173" s="180" t="str">
        <f t="shared" si="14"/>
        <v/>
      </c>
      <c r="N173" s="180"/>
      <c r="O173" s="56"/>
      <c r="P173" s="165"/>
      <c r="Q173" s="165"/>
      <c r="R173" s="165"/>
      <c r="S173" s="253"/>
    </row>
    <row r="174" spans="1:19" ht="36" hidden="1" x14ac:dyDescent="0.25">
      <c r="A174" s="137">
        <v>3</v>
      </c>
      <c r="B174" s="73" t="s">
        <v>8</v>
      </c>
      <c r="C174" s="55"/>
      <c r="D174" s="444"/>
      <c r="E174" s="439"/>
      <c r="F174" s="440"/>
      <c r="G174" s="439"/>
      <c r="H174" s="409"/>
      <c r="I174" s="409"/>
      <c r="J174" s="409"/>
      <c r="K174" s="180"/>
      <c r="L174" s="180"/>
      <c r="M174" s="180" t="str">
        <f t="shared" si="14"/>
        <v/>
      </c>
      <c r="N174" s="180"/>
      <c r="O174" s="56"/>
      <c r="P174" s="165"/>
      <c r="Q174" s="165"/>
      <c r="R174" s="165"/>
      <c r="S174" s="253"/>
    </row>
    <row r="175" spans="1:19" ht="36" hidden="1" x14ac:dyDescent="0.25">
      <c r="A175" s="137">
        <v>3</v>
      </c>
      <c r="B175" s="73" t="s">
        <v>8</v>
      </c>
      <c r="C175" s="55"/>
      <c r="D175" s="444"/>
      <c r="E175" s="439"/>
      <c r="F175" s="440"/>
      <c r="G175" s="439"/>
      <c r="H175" s="409"/>
      <c r="I175" s="409"/>
      <c r="J175" s="409"/>
      <c r="K175" s="180"/>
      <c r="L175" s="180"/>
      <c r="M175" s="180" t="str">
        <f t="shared" si="14"/>
        <v/>
      </c>
      <c r="N175" s="180"/>
      <c r="O175" s="56"/>
      <c r="P175" s="165"/>
      <c r="Q175" s="165"/>
      <c r="R175" s="165"/>
      <c r="S175" s="253"/>
    </row>
    <row r="176" spans="1:19" ht="36.75" hidden="1" thickBot="1" x14ac:dyDescent="0.3">
      <c r="A176" s="137">
        <v>3</v>
      </c>
      <c r="B176" s="74" t="s">
        <v>8</v>
      </c>
      <c r="C176" s="57"/>
      <c r="D176" s="400"/>
      <c r="E176" s="402"/>
      <c r="F176" s="404"/>
      <c r="G176" s="402"/>
      <c r="H176" s="398"/>
      <c r="I176" s="398"/>
      <c r="J176" s="398"/>
      <c r="K176" s="176"/>
      <c r="L176" s="176"/>
      <c r="M176" s="176" t="str">
        <f t="shared" si="14"/>
        <v/>
      </c>
      <c r="N176" s="176"/>
      <c r="O176" s="58"/>
      <c r="P176" s="254"/>
      <c r="Q176" s="254"/>
      <c r="R176" s="254"/>
      <c r="S176" s="255"/>
    </row>
    <row r="177" spans="1:19" ht="126.75" hidden="1" thickBot="1" x14ac:dyDescent="0.3">
      <c r="A177" s="137"/>
      <c r="B177" s="374" t="s">
        <v>8</v>
      </c>
      <c r="C177" s="234"/>
      <c r="D177" s="235">
        <v>183</v>
      </c>
      <c r="E177" s="154" t="s">
        <v>320</v>
      </c>
      <c r="F177" s="315" t="s">
        <v>47</v>
      </c>
      <c r="G177" s="154" t="s">
        <v>321</v>
      </c>
      <c r="H177" s="87" t="s">
        <v>72</v>
      </c>
      <c r="I177" s="87" t="s">
        <v>50</v>
      </c>
      <c r="J177" s="86" t="s">
        <v>301</v>
      </c>
      <c r="K177" s="87" t="s">
        <v>155</v>
      </c>
      <c r="L177" s="87" t="s">
        <v>50</v>
      </c>
      <c r="M177" s="87" t="str">
        <f t="shared" si="14"/>
        <v>Bajo</v>
      </c>
      <c r="N177" s="87" t="s">
        <v>108</v>
      </c>
      <c r="O177" s="236" t="s">
        <v>322</v>
      </c>
      <c r="P177" s="288" t="s">
        <v>323</v>
      </c>
      <c r="Q177" s="288" t="s">
        <v>324</v>
      </c>
      <c r="R177" s="288" t="s">
        <v>94</v>
      </c>
      <c r="S177" s="289"/>
    </row>
    <row r="178" spans="1:19" ht="217.5" x14ac:dyDescent="0.25">
      <c r="A178" s="137">
        <v>3</v>
      </c>
      <c r="B178" s="72" t="s">
        <v>8</v>
      </c>
      <c r="C178" s="59"/>
      <c r="D178" s="399">
        <v>34</v>
      </c>
      <c r="E178" s="401" t="s">
        <v>325</v>
      </c>
      <c r="F178" s="403" t="s">
        <v>326</v>
      </c>
      <c r="G178" s="401" t="s">
        <v>327</v>
      </c>
      <c r="H178" s="397" t="s">
        <v>194</v>
      </c>
      <c r="I178" s="397" t="s">
        <v>193</v>
      </c>
      <c r="J178" s="397" t="s">
        <v>228</v>
      </c>
      <c r="K178" s="397" t="s">
        <v>194</v>
      </c>
      <c r="L178" s="397" t="s">
        <v>65</v>
      </c>
      <c r="M178" s="397" t="s">
        <v>221</v>
      </c>
      <c r="N178" s="397" t="s">
        <v>57</v>
      </c>
      <c r="O178" s="184" t="s">
        <v>328</v>
      </c>
      <c r="P178" s="172" t="s">
        <v>329</v>
      </c>
      <c r="Q178" s="345" t="s">
        <v>330</v>
      </c>
      <c r="R178" s="172" t="s">
        <v>111</v>
      </c>
      <c r="S178" s="346" t="s">
        <v>331</v>
      </c>
    </row>
    <row r="179" spans="1:19" ht="144" x14ac:dyDescent="0.25">
      <c r="A179" s="137">
        <v>3</v>
      </c>
      <c r="B179" s="73" t="s">
        <v>8</v>
      </c>
      <c r="C179" s="55"/>
      <c r="D179" s="444"/>
      <c r="E179" s="439"/>
      <c r="F179" s="440"/>
      <c r="G179" s="439"/>
      <c r="H179" s="409"/>
      <c r="I179" s="409"/>
      <c r="J179" s="409"/>
      <c r="K179" s="409"/>
      <c r="L179" s="409"/>
      <c r="M179" s="409"/>
      <c r="N179" s="409"/>
      <c r="O179" s="189" t="s">
        <v>332</v>
      </c>
      <c r="P179" s="173" t="s">
        <v>333</v>
      </c>
      <c r="Q179" s="290" t="s">
        <v>334</v>
      </c>
      <c r="R179" s="173" t="s">
        <v>111</v>
      </c>
      <c r="S179" s="347" t="s">
        <v>335</v>
      </c>
    </row>
    <row r="180" spans="1:19" ht="152.25" x14ac:dyDescent="0.25">
      <c r="A180" s="137">
        <v>3</v>
      </c>
      <c r="B180" s="73" t="s">
        <v>8</v>
      </c>
      <c r="C180" s="55"/>
      <c r="D180" s="444"/>
      <c r="E180" s="439"/>
      <c r="F180" s="440"/>
      <c r="G180" s="439"/>
      <c r="H180" s="409"/>
      <c r="I180" s="409"/>
      <c r="J180" s="409"/>
      <c r="K180" s="409"/>
      <c r="L180" s="409"/>
      <c r="M180" s="409"/>
      <c r="N180" s="409"/>
      <c r="O180" s="189" t="s">
        <v>336</v>
      </c>
      <c r="P180" s="173" t="s">
        <v>337</v>
      </c>
      <c r="Q180" s="173" t="s">
        <v>338</v>
      </c>
      <c r="R180" s="173" t="s">
        <v>111</v>
      </c>
      <c r="S180" s="347" t="s">
        <v>339</v>
      </c>
    </row>
    <row r="181" spans="1:19" ht="36" x14ac:dyDescent="0.25">
      <c r="A181" s="137">
        <v>3</v>
      </c>
      <c r="B181" s="73" t="s">
        <v>8</v>
      </c>
      <c r="C181" s="55"/>
      <c r="D181" s="444"/>
      <c r="E181" s="439"/>
      <c r="F181" s="440"/>
      <c r="G181" s="439"/>
      <c r="H181" s="409"/>
      <c r="I181" s="409"/>
      <c r="J181" s="409"/>
      <c r="K181" s="409"/>
      <c r="L181" s="409"/>
      <c r="M181" s="409"/>
      <c r="N181" s="409"/>
      <c r="O181" s="124"/>
      <c r="P181" s="173"/>
      <c r="Q181" s="173"/>
      <c r="R181" s="173"/>
      <c r="S181" s="275"/>
    </row>
    <row r="182" spans="1:19" ht="36" x14ac:dyDescent="0.25">
      <c r="A182" s="137">
        <v>3</v>
      </c>
      <c r="B182" s="73" t="s">
        <v>8</v>
      </c>
      <c r="C182" s="55"/>
      <c r="D182" s="444"/>
      <c r="E182" s="439"/>
      <c r="F182" s="440"/>
      <c r="G182" s="439"/>
      <c r="H182" s="409"/>
      <c r="I182" s="409"/>
      <c r="J182" s="409"/>
      <c r="K182" s="409"/>
      <c r="L182" s="409"/>
      <c r="M182" s="409"/>
      <c r="N182" s="409"/>
      <c r="O182" s="124"/>
      <c r="P182" s="173"/>
      <c r="Q182" s="173"/>
      <c r="R182" s="173"/>
      <c r="S182" s="275"/>
    </row>
    <row r="183" spans="1:19" ht="36.75" thickBot="1" x14ac:dyDescent="0.3">
      <c r="A183" s="137">
        <v>3</v>
      </c>
      <c r="B183" s="74" t="s">
        <v>8</v>
      </c>
      <c r="C183" s="57"/>
      <c r="D183" s="400"/>
      <c r="E183" s="402"/>
      <c r="F183" s="404"/>
      <c r="G183" s="402"/>
      <c r="H183" s="398"/>
      <c r="I183" s="398"/>
      <c r="J183" s="398"/>
      <c r="K183" s="398"/>
      <c r="L183" s="398"/>
      <c r="M183" s="398"/>
      <c r="N183" s="398"/>
      <c r="O183" s="192"/>
      <c r="P183" s="276"/>
      <c r="Q183" s="276"/>
      <c r="R183" s="276"/>
      <c r="S183" s="277"/>
    </row>
    <row r="184" spans="1:19" ht="144" x14ac:dyDescent="0.25">
      <c r="A184" s="137"/>
      <c r="B184" s="72" t="s">
        <v>8</v>
      </c>
      <c r="C184" s="59"/>
      <c r="D184" s="399">
        <v>178</v>
      </c>
      <c r="E184" s="401" t="s">
        <v>340</v>
      </c>
      <c r="F184" s="403" t="s">
        <v>341</v>
      </c>
      <c r="G184" s="401" t="s">
        <v>342</v>
      </c>
      <c r="H184" s="405" t="s">
        <v>194</v>
      </c>
      <c r="I184" s="397" t="s">
        <v>343</v>
      </c>
      <c r="J184" s="397" t="s">
        <v>228</v>
      </c>
      <c r="K184" s="397" t="s">
        <v>194</v>
      </c>
      <c r="L184" s="397" t="s">
        <v>65</v>
      </c>
      <c r="M184" s="397" t="s">
        <v>344</v>
      </c>
      <c r="N184" s="397" t="s">
        <v>57</v>
      </c>
      <c r="O184" s="194" t="s">
        <v>345</v>
      </c>
      <c r="P184" s="237" t="s">
        <v>346</v>
      </c>
      <c r="Q184" s="237" t="s">
        <v>347</v>
      </c>
      <c r="R184" s="237" t="s">
        <v>111</v>
      </c>
      <c r="S184" s="286" t="s">
        <v>348</v>
      </c>
    </row>
    <row r="185" spans="1:19" ht="108.75" thickBot="1" x14ac:dyDescent="0.3">
      <c r="A185" s="137"/>
      <c r="B185" s="74" t="s">
        <v>8</v>
      </c>
      <c r="C185" s="57"/>
      <c r="D185" s="400"/>
      <c r="E185" s="402"/>
      <c r="F185" s="404"/>
      <c r="G185" s="402"/>
      <c r="H185" s="398"/>
      <c r="I185" s="398"/>
      <c r="J185" s="398"/>
      <c r="K185" s="398"/>
      <c r="L185" s="398"/>
      <c r="M185" s="398"/>
      <c r="N185" s="398"/>
      <c r="O185" s="196" t="s">
        <v>349</v>
      </c>
      <c r="P185" s="348" t="s">
        <v>350</v>
      </c>
      <c r="Q185" s="348" t="s">
        <v>351</v>
      </c>
      <c r="R185" s="348" t="s">
        <v>111</v>
      </c>
      <c r="S185" s="255" t="s">
        <v>352</v>
      </c>
    </row>
    <row r="186" spans="1:19" ht="162" x14ac:dyDescent="0.25">
      <c r="A186" s="137"/>
      <c r="B186" s="72" t="s">
        <v>8</v>
      </c>
      <c r="C186" s="59"/>
      <c r="D186" s="399">
        <v>179</v>
      </c>
      <c r="E186" s="401" t="s">
        <v>353</v>
      </c>
      <c r="F186" s="403" t="s">
        <v>341</v>
      </c>
      <c r="G186" s="401" t="s">
        <v>354</v>
      </c>
      <c r="H186" s="405" t="s">
        <v>194</v>
      </c>
      <c r="I186" s="397" t="s">
        <v>343</v>
      </c>
      <c r="J186" s="397" t="s">
        <v>228</v>
      </c>
      <c r="K186" s="397" t="s">
        <v>194</v>
      </c>
      <c r="L186" s="397" t="s">
        <v>65</v>
      </c>
      <c r="M186" s="397" t="s">
        <v>344</v>
      </c>
      <c r="N186" s="397" t="s">
        <v>57</v>
      </c>
      <c r="O186" s="194" t="s">
        <v>355</v>
      </c>
      <c r="P186" s="237" t="s">
        <v>356</v>
      </c>
      <c r="Q186" s="237" t="s">
        <v>357</v>
      </c>
      <c r="R186" s="237" t="s">
        <v>111</v>
      </c>
      <c r="S186" s="286" t="s">
        <v>358</v>
      </c>
    </row>
    <row r="187" spans="1:19" ht="126.75" thickBot="1" x14ac:dyDescent="0.3">
      <c r="A187" s="137"/>
      <c r="B187" s="74" t="s">
        <v>8</v>
      </c>
      <c r="C187" s="57"/>
      <c r="D187" s="400"/>
      <c r="E187" s="402"/>
      <c r="F187" s="404"/>
      <c r="G187" s="402"/>
      <c r="H187" s="398"/>
      <c r="I187" s="398"/>
      <c r="J187" s="398"/>
      <c r="K187" s="398"/>
      <c r="L187" s="398"/>
      <c r="M187" s="398"/>
      <c r="N187" s="398"/>
      <c r="O187" s="196" t="s">
        <v>359</v>
      </c>
      <c r="P187" s="348" t="s">
        <v>360</v>
      </c>
      <c r="Q187" s="348" t="s">
        <v>357</v>
      </c>
      <c r="R187" s="348" t="s">
        <v>111</v>
      </c>
      <c r="S187" s="255" t="s">
        <v>361</v>
      </c>
    </row>
    <row r="188" spans="1:19" ht="108" x14ac:dyDescent="0.25">
      <c r="A188" s="137">
        <v>3</v>
      </c>
      <c r="B188" s="72" t="s">
        <v>8</v>
      </c>
      <c r="C188" s="59"/>
      <c r="D188" s="399">
        <v>35</v>
      </c>
      <c r="E188" s="401" t="s">
        <v>362</v>
      </c>
      <c r="F188" s="403" t="s">
        <v>238</v>
      </c>
      <c r="G188" s="401" t="s">
        <v>363</v>
      </c>
      <c r="H188" s="397" t="s">
        <v>51</v>
      </c>
      <c r="I188" s="397" t="s">
        <v>50</v>
      </c>
      <c r="J188" s="397" t="str">
        <f>IF(OR(AND(H188="Muy Baja",I188="Leve"),AND(H188="Muy Baja",I188="Menor"),AND(H188="Baja",I188="Leve")),"Bajo",IF(OR(AND(H188="Muy baja",I188="Moderado"),AND(H188="Baja",I188="Menor"),AND(H188="Baja",I188="Moderado"),AND(H188="Media",I188="Leve"),AND(H188="Media",I188="Menor"),AND(H188="Media",I188="Moderado"),AND(H188="Alta",I188="Leve"),AND(H188="Alta",I188="Menor")),"Moderado",IF(OR(AND(H188="Muy Baja",I188="Mayor"),AND(H188="Baja",I188="Mayor"),AND(H188="Media",I188="Mayor"),AND(H188="Alta",I188="Moderado"),AND(H188="Alta",I188="Mayor"),AND(H188="Muy Alta",I188="Leve"),AND(H188="Muy Alta",I188="Menor"),AND(H188="Muy Alta",I188="Moderado"),AND(H188="Muy Alta",I188="Mayor")),"Alto",IF(OR(AND(H188="Muy Baja",I188="Catastrófico"),AND(H188="Baja",I188="Catastrófico"),AND(H188="Media",I188="Catastrófico"),AND(H188="Alta",I188="Catastrófico"),AND(H188="Muy Alta",I188="Catastrófico")),"Extremo",""))))</f>
        <v>Moderado</v>
      </c>
      <c r="K188" s="175" t="s">
        <v>51</v>
      </c>
      <c r="L188" s="175" t="s">
        <v>50</v>
      </c>
      <c r="M188" s="175" t="str">
        <f t="shared" ref="M188:M193" si="15">IFERROR(IF(OR(AND(K188="Muy Baja",L188="Leve"),AND(K188="Muy Baja",L188="Menor"),AND(K188="Baja",L188="Leve")),"Bajo",IF(OR(AND(K188="Muy baja",L188="Moderado"),AND(K188="Baja",L188="Menor"),AND(K188="Baja",L188="Moderado"),AND(K188="Media",L188="Leve"),AND(K188="Media",L188="Menor"),AND(K188="Media",L188="Moderado"),AND(K188="Alta",L188="Leve"),AND(K188="Alta",L188="Menor")),"Moderado",IF(OR(AND(K188="Muy Baja",L188="Mayor"),AND(K188="Baja",L188="Mayor"),AND(K188="Media",L188="Mayor"),AND(K188="Alta",L188="Moderado"),AND(K188="Alta",L188="Mayor"),AND(K188="Muy Alta",L188="Leve"),AND(K188="Muy Alta",L188="Menor"),AND(K188="Muy Alta",L188="Moderado"),AND(K188="Muy Alta",L188="Mayor")),"Alto",IF(OR(AND(K188="Muy Baja",L188="Catastrófico"),AND(K188="Baja",L188="Catastrófico"),AND(K188="Media",L188="Catastrófico"),AND(K188="Alta",L188="Catastrófico"),AND(K188="Muy Alta",L188="Catastrófico")),"Extremo","")))),"")</f>
        <v>Moderado</v>
      </c>
      <c r="N188" s="175" t="s">
        <v>57</v>
      </c>
      <c r="O188" s="190" t="s">
        <v>364</v>
      </c>
      <c r="P188" s="256" t="s">
        <v>365</v>
      </c>
      <c r="Q188" s="256" t="s">
        <v>366</v>
      </c>
      <c r="R188" s="256" t="s">
        <v>111</v>
      </c>
      <c r="S188" s="286" t="s">
        <v>367</v>
      </c>
    </row>
    <row r="189" spans="1:19" ht="36" x14ac:dyDescent="0.25">
      <c r="A189" s="137">
        <v>3</v>
      </c>
      <c r="B189" s="73" t="s">
        <v>8</v>
      </c>
      <c r="C189" s="55"/>
      <c r="D189" s="444"/>
      <c r="E189" s="439"/>
      <c r="F189" s="440"/>
      <c r="G189" s="439"/>
      <c r="H189" s="409"/>
      <c r="I189" s="409"/>
      <c r="J189" s="409"/>
      <c r="K189" s="180"/>
      <c r="L189" s="180"/>
      <c r="M189" s="180" t="str">
        <f t="shared" si="15"/>
        <v/>
      </c>
      <c r="N189" s="180"/>
      <c r="O189" s="56"/>
      <c r="P189" s="165"/>
      <c r="Q189" s="165"/>
      <c r="R189" s="165"/>
      <c r="S189" s="253"/>
    </row>
    <row r="190" spans="1:19" ht="36" x14ac:dyDescent="0.25">
      <c r="A190" s="137">
        <v>3</v>
      </c>
      <c r="B190" s="73" t="s">
        <v>8</v>
      </c>
      <c r="C190" s="55"/>
      <c r="D190" s="444"/>
      <c r="E190" s="439"/>
      <c r="F190" s="440"/>
      <c r="G190" s="439"/>
      <c r="H190" s="409"/>
      <c r="I190" s="409"/>
      <c r="J190" s="409"/>
      <c r="K190" s="180"/>
      <c r="L190" s="180"/>
      <c r="M190" s="180" t="str">
        <f t="shared" si="15"/>
        <v/>
      </c>
      <c r="N190" s="180"/>
      <c r="O190" s="56"/>
      <c r="P190" s="165"/>
      <c r="Q190" s="165"/>
      <c r="R190" s="165"/>
      <c r="S190" s="253"/>
    </row>
    <row r="191" spans="1:19" ht="36" x14ac:dyDescent="0.25">
      <c r="A191" s="137">
        <v>3</v>
      </c>
      <c r="B191" s="73" t="s">
        <v>8</v>
      </c>
      <c r="C191" s="55"/>
      <c r="D191" s="444"/>
      <c r="E191" s="439"/>
      <c r="F191" s="440"/>
      <c r="G191" s="439"/>
      <c r="H191" s="409"/>
      <c r="I191" s="409"/>
      <c r="J191" s="409"/>
      <c r="K191" s="180"/>
      <c r="L191" s="180"/>
      <c r="M191" s="180" t="str">
        <f t="shared" si="15"/>
        <v/>
      </c>
      <c r="N191" s="180"/>
      <c r="O191" s="56"/>
      <c r="P191" s="165"/>
      <c r="Q191" s="165"/>
      <c r="R191" s="165"/>
      <c r="S191" s="253"/>
    </row>
    <row r="192" spans="1:19" ht="36" x14ac:dyDescent="0.25">
      <c r="A192" s="137">
        <v>3</v>
      </c>
      <c r="B192" s="73" t="s">
        <v>8</v>
      </c>
      <c r="C192" s="55"/>
      <c r="D192" s="444"/>
      <c r="E192" s="439"/>
      <c r="F192" s="440"/>
      <c r="G192" s="439"/>
      <c r="H192" s="409"/>
      <c r="I192" s="409"/>
      <c r="J192" s="409"/>
      <c r="K192" s="180"/>
      <c r="L192" s="180"/>
      <c r="M192" s="180" t="str">
        <f t="shared" si="15"/>
        <v/>
      </c>
      <c r="N192" s="180"/>
      <c r="O192" s="56"/>
      <c r="P192" s="165"/>
      <c r="Q192" s="165"/>
      <c r="R192" s="165"/>
      <c r="S192" s="253"/>
    </row>
    <row r="193" spans="1:19" ht="36.75" thickBot="1" x14ac:dyDescent="0.3">
      <c r="A193" s="137">
        <v>3</v>
      </c>
      <c r="B193" s="74" t="s">
        <v>8</v>
      </c>
      <c r="C193" s="57"/>
      <c r="D193" s="400"/>
      <c r="E193" s="402"/>
      <c r="F193" s="404"/>
      <c r="G193" s="402"/>
      <c r="H193" s="398"/>
      <c r="I193" s="398"/>
      <c r="J193" s="398"/>
      <c r="K193" s="176"/>
      <c r="L193" s="176"/>
      <c r="M193" s="176" t="str">
        <f t="shared" si="15"/>
        <v/>
      </c>
      <c r="N193" s="176"/>
      <c r="O193" s="58"/>
      <c r="P193" s="254"/>
      <c r="Q193" s="254"/>
      <c r="R193" s="254"/>
      <c r="S193" s="255"/>
    </row>
    <row r="194" spans="1:19" ht="126" x14ac:dyDescent="0.25">
      <c r="A194" s="129">
        <v>4</v>
      </c>
      <c r="B194" s="75" t="s">
        <v>3</v>
      </c>
      <c r="C194" s="54"/>
      <c r="D194" s="415">
        <v>36</v>
      </c>
      <c r="E194" s="413" t="s">
        <v>368</v>
      </c>
      <c r="F194" s="410" t="s">
        <v>47</v>
      </c>
      <c r="G194" s="413" t="s">
        <v>369</v>
      </c>
      <c r="H194" s="406" t="s">
        <v>51</v>
      </c>
      <c r="I194" s="406" t="s">
        <v>65</v>
      </c>
      <c r="J194" s="397" t="str">
        <f>IF(OR(AND(H194="Muy Baja",I194="Leve"),AND(H194="Muy Baja",I194="Menor"),AND(H194="Baja",I194="Leve")),"Bajo",IF(OR(AND(H194="Muy baja",I194="Moderado"),AND(H194="Baja",I194="Menor"),AND(H194="Baja",I194="Moderado"),AND(H194="Media",I194="Leve"),AND(H194="Media",I194="Menor"),AND(H194="Media",I194="Moderado"),AND(H194="Alta",I194="Leve"),AND(H194="Alta",I194="Menor")),"Moderado",IF(OR(AND(H194="Muy Baja",I194="Mayor"),AND(H194="Baja",I194="Mayor"),AND(H194="Media",I194="Mayor"),AND(H194="Alta",I194="Moderado"),AND(H194="Alta",I194="Mayor"),AND(H194="Muy Alta",I194="Leve"),AND(H194="Muy Alta",I194="Menor"),AND(H194="Muy Alta",I194="Moderado"),AND(H194="Muy Alta",I194="Mayor")),"Alto",IF(OR(AND(H194="Muy Baja",I194="Catastrófico"),AND(H194="Baja",I194="Catastrófico"),AND(H194="Media",I194="Catastrófico"),AND(H194="Alta",I194="Catastrófico"),AND(H194="Muy Alta",I194="Catastrófico")),"Extremo",""))))</f>
        <v>Moderado</v>
      </c>
      <c r="K194" s="177" t="s">
        <v>51</v>
      </c>
      <c r="L194" s="177" t="s">
        <v>65</v>
      </c>
      <c r="M194" s="177" t="s">
        <v>65</v>
      </c>
      <c r="N194" s="177"/>
      <c r="O194" s="62" t="s">
        <v>370</v>
      </c>
      <c r="P194" s="291" t="s">
        <v>371</v>
      </c>
      <c r="Q194" s="291" t="s">
        <v>372</v>
      </c>
      <c r="R194" s="291" t="s">
        <v>111</v>
      </c>
      <c r="S194" s="292"/>
    </row>
    <row r="195" spans="1:19" ht="144" x14ac:dyDescent="0.25">
      <c r="A195" s="129">
        <v>4</v>
      </c>
      <c r="B195" s="76" t="s">
        <v>3</v>
      </c>
      <c r="C195" s="52"/>
      <c r="D195" s="416"/>
      <c r="E195" s="427"/>
      <c r="F195" s="411"/>
      <c r="G195" s="427"/>
      <c r="H195" s="407"/>
      <c r="I195" s="407"/>
      <c r="J195" s="409"/>
      <c r="K195" s="178" t="s">
        <v>72</v>
      </c>
      <c r="L195" s="178" t="s">
        <v>65</v>
      </c>
      <c r="M195" s="178" t="s">
        <v>65</v>
      </c>
      <c r="N195" s="178" t="s">
        <v>57</v>
      </c>
      <c r="O195" s="48" t="s">
        <v>373</v>
      </c>
      <c r="P195" s="164" t="s">
        <v>374</v>
      </c>
      <c r="Q195" s="164" t="s">
        <v>375</v>
      </c>
      <c r="R195" s="293" t="s">
        <v>376</v>
      </c>
      <c r="S195" s="299" t="s">
        <v>377</v>
      </c>
    </row>
    <row r="196" spans="1:19" ht="36" x14ac:dyDescent="0.25">
      <c r="A196" s="129">
        <v>4</v>
      </c>
      <c r="B196" s="76" t="s">
        <v>3</v>
      </c>
      <c r="C196" s="52"/>
      <c r="D196" s="416"/>
      <c r="E196" s="427"/>
      <c r="F196" s="411"/>
      <c r="G196" s="427"/>
      <c r="H196" s="407"/>
      <c r="I196" s="407"/>
      <c r="J196" s="409"/>
      <c r="K196" s="178" t="s">
        <v>270</v>
      </c>
      <c r="L196" s="178" t="s">
        <v>270</v>
      </c>
      <c r="M196" s="178" t="s">
        <v>270</v>
      </c>
      <c r="N196" s="178"/>
      <c r="O196" s="48"/>
      <c r="P196" s="251"/>
      <c r="Q196" s="251"/>
      <c r="R196" s="251"/>
      <c r="S196" s="252"/>
    </row>
    <row r="197" spans="1:19" ht="36" x14ac:dyDescent="0.25">
      <c r="A197" s="129">
        <v>4</v>
      </c>
      <c r="B197" s="76" t="s">
        <v>3</v>
      </c>
      <c r="C197" s="52"/>
      <c r="D197" s="416"/>
      <c r="E197" s="427"/>
      <c r="F197" s="411"/>
      <c r="G197" s="427"/>
      <c r="H197" s="407"/>
      <c r="I197" s="407"/>
      <c r="J197" s="409"/>
      <c r="K197" s="178" t="s">
        <v>270</v>
      </c>
      <c r="L197" s="178" t="s">
        <v>270</v>
      </c>
      <c r="M197" s="178" t="s">
        <v>270</v>
      </c>
      <c r="N197" s="178"/>
      <c r="O197" s="48"/>
      <c r="P197" s="251"/>
      <c r="Q197" s="251"/>
      <c r="R197" s="251"/>
      <c r="S197" s="252"/>
    </row>
    <row r="198" spans="1:19" ht="36" x14ac:dyDescent="0.25">
      <c r="A198" s="129">
        <v>4</v>
      </c>
      <c r="B198" s="76" t="s">
        <v>3</v>
      </c>
      <c r="C198" s="52"/>
      <c r="D198" s="416"/>
      <c r="E198" s="427"/>
      <c r="F198" s="411"/>
      <c r="G198" s="427"/>
      <c r="H198" s="407"/>
      <c r="I198" s="407"/>
      <c r="J198" s="409"/>
      <c r="K198" s="178" t="s">
        <v>270</v>
      </c>
      <c r="L198" s="178" t="s">
        <v>270</v>
      </c>
      <c r="M198" s="178" t="s">
        <v>270</v>
      </c>
      <c r="N198" s="178"/>
      <c r="O198" s="48"/>
      <c r="P198" s="251"/>
      <c r="Q198" s="251"/>
      <c r="R198" s="251"/>
      <c r="S198" s="252"/>
    </row>
    <row r="199" spans="1:19" ht="36.75" thickBot="1" x14ac:dyDescent="0.3">
      <c r="A199" s="129">
        <v>4</v>
      </c>
      <c r="B199" s="77" t="s">
        <v>3</v>
      </c>
      <c r="C199" s="53"/>
      <c r="D199" s="417"/>
      <c r="E199" s="414"/>
      <c r="F199" s="412"/>
      <c r="G199" s="414"/>
      <c r="H199" s="408"/>
      <c r="I199" s="408"/>
      <c r="J199" s="398"/>
      <c r="K199" s="179" t="s">
        <v>270</v>
      </c>
      <c r="L199" s="179" t="s">
        <v>270</v>
      </c>
      <c r="M199" s="179" t="s">
        <v>270</v>
      </c>
      <c r="N199" s="179"/>
      <c r="O199" s="51"/>
      <c r="P199" s="279"/>
      <c r="Q199" s="279"/>
      <c r="R199" s="279"/>
      <c r="S199" s="280"/>
    </row>
    <row r="200" spans="1:19" ht="72" hidden="1" x14ac:dyDescent="0.25">
      <c r="A200" s="129">
        <v>4</v>
      </c>
      <c r="B200" s="78" t="s">
        <v>3</v>
      </c>
      <c r="C200" s="54"/>
      <c r="D200" s="415">
        <v>144</v>
      </c>
      <c r="E200" s="413" t="s">
        <v>378</v>
      </c>
      <c r="F200" s="410" t="s">
        <v>47</v>
      </c>
      <c r="G200" s="413" t="s">
        <v>379</v>
      </c>
      <c r="H200" s="406" t="s">
        <v>256</v>
      </c>
      <c r="I200" s="406" t="s">
        <v>124</v>
      </c>
      <c r="J200" s="397" t="str">
        <f>IF(OR(AND(H200="Muy Baja",I200="Leve"),AND(H200="Muy Baja",I200="Menor"),AND(H200="Baja",I200="Leve")),"Bajo",IF(OR(AND(H200="Muy baja",I200="Moderado"),AND(H200="Baja",I200="Menor"),AND(H200="Baja",I200="Moderado"),AND(H200="Media",I200="Leve"),AND(H200="Media",I200="Menor"),AND(H200="Media",I200="Moderado"),AND(H200="Alta",I200="Leve"),AND(H200="Alta",I200="Menor")),"Moderado",IF(OR(AND(H200="Muy Baja",I200="Mayor"),AND(H200="Baja",I200="Mayor"),AND(H200="Media",I200="Mayor"),AND(H200="Alta",I200="Moderado"),AND(H200="Alta",I200="Mayor"),AND(H200="Muy Alta",I200="Leve"),AND(H200="Muy Alta",I200="Menor"),AND(H200="Muy Alta",I200="Moderado"),AND(H200="Muy Alta",I200="Mayor")),"Alto",IF(OR(AND(H200="Muy Baja",I200="Catastrófico"),AND(H200="Baja",I200="Catastrófico"),AND(H200="Media",I200="Catastrófico"),AND(H200="Alta",I200="Catastrófico"),AND(H200="Muy Alta",I200="Catastrófico")),"Extremo",""))))</f>
        <v>Moderado</v>
      </c>
      <c r="K200" s="177" t="s">
        <v>49</v>
      </c>
      <c r="L200" s="177" t="s">
        <v>124</v>
      </c>
      <c r="M200" s="177" t="str">
        <f t="shared" ref="M200:M224" si="16">IFERROR(IF(OR(AND(K200="Muy Baja",L200="Leve"),AND(K200="Muy Baja",L200="Menor"),AND(K200="Baja",L200="Leve")),"Bajo",IF(OR(AND(K200="Muy baja",L200="Moderado"),AND(K200="Baja",L200="Menor"),AND(K200="Baja",L200="Moderado"),AND(K200="Media",L200="Leve"),AND(K200="Media",L200="Menor"),AND(K200="Media",L200="Moderado"),AND(K200="Alta",L200="Leve"),AND(K200="Alta",L200="Menor")),"Moderado",IF(OR(AND(K200="Muy Baja",L200="Mayor"),AND(K200="Baja",L200="Mayor"),AND(K200="Media",L200="Mayor"),AND(K200="Alta",L200="Moderado"),AND(K200="Alta",L200="Mayor"),AND(K200="Muy Alta",L200="Leve"),AND(K200="Muy Alta",L200="Menor"),AND(K200="Muy Alta",L200="Moderado"),AND(K200="Muy Alta",L200="Mayor")),"Alto",IF(OR(AND(K200="Muy Baja",L200="Catastrófico"),AND(K200="Baja",L200="Catastrófico"),AND(K200="Media",L200="Catastrófico"),AND(K200="Alta",L200="Catastrófico"),AND(K200="Muy Alta",L200="Catastrófico")),"Extremo","")))),"")</f>
        <v>Moderado</v>
      </c>
      <c r="N200" s="177"/>
      <c r="O200" s="62" t="s">
        <v>380</v>
      </c>
      <c r="P200" s="174" t="s">
        <v>381</v>
      </c>
      <c r="Q200" s="291"/>
      <c r="R200" s="174"/>
      <c r="S200" s="278"/>
    </row>
    <row r="201" spans="1:19" ht="72" hidden="1" x14ac:dyDescent="0.25">
      <c r="A201" s="129">
        <v>4</v>
      </c>
      <c r="B201" s="79" t="s">
        <v>3</v>
      </c>
      <c r="C201" s="52"/>
      <c r="D201" s="416"/>
      <c r="E201" s="427"/>
      <c r="F201" s="411"/>
      <c r="G201" s="427"/>
      <c r="H201" s="407"/>
      <c r="I201" s="407"/>
      <c r="J201" s="409"/>
      <c r="K201" s="178" t="s">
        <v>51</v>
      </c>
      <c r="L201" s="178" t="s">
        <v>124</v>
      </c>
      <c r="M201" s="178" t="str">
        <f t="shared" si="16"/>
        <v>Bajo</v>
      </c>
      <c r="N201" s="178"/>
      <c r="O201" s="48" t="s">
        <v>382</v>
      </c>
      <c r="P201" s="270" t="s">
        <v>383</v>
      </c>
      <c r="Q201" s="164" t="s">
        <v>384</v>
      </c>
      <c r="R201" s="270" t="s">
        <v>385</v>
      </c>
      <c r="S201" s="260"/>
    </row>
    <row r="202" spans="1:19" ht="90" hidden="1" x14ac:dyDescent="0.25">
      <c r="A202" s="129">
        <v>4</v>
      </c>
      <c r="B202" s="79" t="s">
        <v>3</v>
      </c>
      <c r="C202" s="52"/>
      <c r="D202" s="416"/>
      <c r="E202" s="427"/>
      <c r="F202" s="411"/>
      <c r="G202" s="427"/>
      <c r="H202" s="407"/>
      <c r="I202" s="407"/>
      <c r="J202" s="409"/>
      <c r="K202" s="178" t="s">
        <v>72</v>
      </c>
      <c r="L202" s="178" t="s">
        <v>124</v>
      </c>
      <c r="M202" s="178" t="str">
        <f t="shared" si="16"/>
        <v>Bajo</v>
      </c>
      <c r="N202" s="178"/>
      <c r="O202" s="48" t="s">
        <v>386</v>
      </c>
      <c r="P202" s="270" t="s">
        <v>387</v>
      </c>
      <c r="Q202" s="164" t="s">
        <v>384</v>
      </c>
      <c r="R202" s="270" t="s">
        <v>388</v>
      </c>
      <c r="S202" s="260"/>
    </row>
    <row r="203" spans="1:19" ht="90" hidden="1" x14ac:dyDescent="0.25">
      <c r="A203" s="129">
        <v>4</v>
      </c>
      <c r="B203" s="79" t="s">
        <v>3</v>
      </c>
      <c r="C203" s="52"/>
      <c r="D203" s="416"/>
      <c r="E203" s="427"/>
      <c r="F203" s="411"/>
      <c r="G203" s="427"/>
      <c r="H203" s="407"/>
      <c r="I203" s="407"/>
      <c r="J203" s="409"/>
      <c r="K203" s="178" t="s">
        <v>72</v>
      </c>
      <c r="L203" s="178" t="s">
        <v>124</v>
      </c>
      <c r="M203" s="178" t="str">
        <f t="shared" si="16"/>
        <v>Bajo</v>
      </c>
      <c r="N203" s="178" t="s">
        <v>108</v>
      </c>
      <c r="O203" s="48" t="s">
        <v>389</v>
      </c>
      <c r="P203" s="270" t="s">
        <v>390</v>
      </c>
      <c r="Q203" s="164" t="s">
        <v>384</v>
      </c>
      <c r="R203" s="270" t="s">
        <v>388</v>
      </c>
      <c r="S203" s="260" t="s">
        <v>391</v>
      </c>
    </row>
    <row r="204" spans="1:19" ht="36" hidden="1" x14ac:dyDescent="0.25">
      <c r="A204" s="129">
        <v>4</v>
      </c>
      <c r="B204" s="79" t="s">
        <v>3</v>
      </c>
      <c r="C204" s="52"/>
      <c r="D204" s="416"/>
      <c r="E204" s="427"/>
      <c r="F204" s="411"/>
      <c r="G204" s="427"/>
      <c r="H204" s="407"/>
      <c r="I204" s="407"/>
      <c r="J204" s="409"/>
      <c r="K204" s="178"/>
      <c r="L204" s="178"/>
      <c r="M204" s="178" t="str">
        <f t="shared" si="16"/>
        <v/>
      </c>
      <c r="N204" s="178"/>
      <c r="O204" s="64"/>
      <c r="P204" s="268"/>
      <c r="Q204" s="268"/>
      <c r="R204" s="268"/>
      <c r="S204" s="269"/>
    </row>
    <row r="205" spans="1:19" ht="36.75" hidden="1" thickBot="1" x14ac:dyDescent="0.3">
      <c r="A205" s="129">
        <v>4</v>
      </c>
      <c r="B205" s="80" t="s">
        <v>3</v>
      </c>
      <c r="C205" s="53"/>
      <c r="D205" s="417"/>
      <c r="E205" s="414"/>
      <c r="F205" s="412"/>
      <c r="G205" s="414"/>
      <c r="H205" s="408"/>
      <c r="I205" s="408"/>
      <c r="J205" s="398"/>
      <c r="K205" s="179"/>
      <c r="L205" s="179"/>
      <c r="M205" s="179" t="str">
        <f t="shared" si="16"/>
        <v/>
      </c>
      <c r="N205" s="179"/>
      <c r="O205" s="66"/>
      <c r="P205" s="271"/>
      <c r="Q205" s="271"/>
      <c r="R205" s="271"/>
      <c r="S205" s="272"/>
    </row>
    <row r="206" spans="1:19" s="130" customFormat="1" ht="108" x14ac:dyDescent="0.25">
      <c r="A206" s="129">
        <v>4</v>
      </c>
      <c r="B206" s="78" t="s">
        <v>3</v>
      </c>
      <c r="C206" s="54"/>
      <c r="D206" s="415">
        <v>37</v>
      </c>
      <c r="E206" s="413" t="s">
        <v>392</v>
      </c>
      <c r="F206" s="410" t="s">
        <v>47</v>
      </c>
      <c r="G206" s="413" t="s">
        <v>393</v>
      </c>
      <c r="H206" s="406" t="s">
        <v>256</v>
      </c>
      <c r="I206" s="406" t="s">
        <v>65</v>
      </c>
      <c r="J206" s="397" t="str">
        <f>IF(OR(AND(H206="Muy Baja",I206="Leve"),AND(H206="Muy Baja",I206="Menor"),AND(H206="Baja",I206="Leve")),"Bajo",IF(OR(AND(H206="Muy baja",I206="Moderado"),AND(H206="Baja",I206="Menor"),AND(H206="Baja",I206="Moderado"),AND(H206="Media",I206="Leve"),AND(H206="Media",I206="Menor"),AND(H206="Media",I206="Moderado"),AND(H206="Alta",I206="Leve"),AND(H206="Alta",I206="Menor")),"Moderado",IF(OR(AND(H206="Muy Baja",I206="Mayor"),AND(H206="Baja",I206="Mayor"),AND(H206="Media",I206="Mayor"),AND(H206="Alta",I206="Moderado"),AND(H206="Alta",I206="Mayor"),AND(H206="Muy Alta",I206="Leve"),AND(H206="Muy Alta",I206="Menor"),AND(H206="Muy Alta",I206="Moderado"),AND(H206="Muy Alta",I206="Mayor")),"Alto",IF(OR(AND(H206="Muy Baja",I206="Catastrófico"),AND(H206="Baja",I206="Catastrófico"),AND(H206="Media",I206="Catastrófico"),AND(H206="Alta",I206="Catastrófico"),AND(H206="Muy Alta",I206="Catastrófico")),"Extremo",""))))</f>
        <v>Alto</v>
      </c>
      <c r="K206" s="177" t="s">
        <v>49</v>
      </c>
      <c r="L206" s="177" t="s">
        <v>65</v>
      </c>
      <c r="M206" s="177" t="str">
        <f t="shared" si="16"/>
        <v>Moderado</v>
      </c>
      <c r="N206" s="177" t="s">
        <v>270</v>
      </c>
      <c r="O206" s="62" t="s">
        <v>394</v>
      </c>
      <c r="P206" s="257" t="s">
        <v>395</v>
      </c>
      <c r="Q206" s="256" t="s">
        <v>396</v>
      </c>
      <c r="R206" s="257" t="s">
        <v>397</v>
      </c>
      <c r="S206" s="278"/>
    </row>
    <row r="207" spans="1:19" s="130" customFormat="1" ht="126" x14ac:dyDescent="0.25">
      <c r="A207" s="129">
        <v>4</v>
      </c>
      <c r="B207" s="79" t="s">
        <v>3</v>
      </c>
      <c r="C207" s="52"/>
      <c r="D207" s="416"/>
      <c r="E207" s="427"/>
      <c r="F207" s="411"/>
      <c r="G207" s="427"/>
      <c r="H207" s="407"/>
      <c r="I207" s="407"/>
      <c r="J207" s="409"/>
      <c r="K207" s="178" t="s">
        <v>49</v>
      </c>
      <c r="L207" s="178" t="s">
        <v>65</v>
      </c>
      <c r="M207" s="178" t="str">
        <f t="shared" si="16"/>
        <v>Moderado</v>
      </c>
      <c r="N207" s="178" t="s">
        <v>57</v>
      </c>
      <c r="O207" s="48" t="s">
        <v>398</v>
      </c>
      <c r="P207" s="251" t="s">
        <v>399</v>
      </c>
      <c r="Q207" s="165" t="s">
        <v>396</v>
      </c>
      <c r="R207" s="251" t="s">
        <v>111</v>
      </c>
      <c r="S207" s="260" t="s">
        <v>400</v>
      </c>
    </row>
    <row r="208" spans="1:19" s="130" customFormat="1" ht="36" x14ac:dyDescent="0.25">
      <c r="A208" s="129">
        <v>4</v>
      </c>
      <c r="B208" s="79" t="s">
        <v>3</v>
      </c>
      <c r="C208" s="52"/>
      <c r="D208" s="416"/>
      <c r="E208" s="427"/>
      <c r="F208" s="411"/>
      <c r="G208" s="427"/>
      <c r="H208" s="407"/>
      <c r="I208" s="407"/>
      <c r="J208" s="409"/>
      <c r="K208" s="178"/>
      <c r="L208" s="178"/>
      <c r="M208" s="178"/>
      <c r="N208" s="178"/>
      <c r="O208" s="48"/>
      <c r="P208" s="251"/>
      <c r="Q208" s="251"/>
      <c r="R208" s="251"/>
      <c r="S208" s="260"/>
    </row>
    <row r="209" spans="1:19" s="130" customFormat="1" ht="36" x14ac:dyDescent="0.25">
      <c r="A209" s="129">
        <v>4</v>
      </c>
      <c r="B209" s="79" t="s">
        <v>3</v>
      </c>
      <c r="C209" s="52"/>
      <c r="D209" s="416"/>
      <c r="E209" s="427"/>
      <c r="F209" s="411"/>
      <c r="G209" s="427"/>
      <c r="H209" s="407"/>
      <c r="I209" s="407"/>
      <c r="J209" s="409"/>
      <c r="K209" s="178"/>
      <c r="L209" s="178"/>
      <c r="M209" s="178"/>
      <c r="N209" s="178"/>
      <c r="O209" s="48"/>
      <c r="P209" s="251"/>
      <c r="Q209" s="251"/>
      <c r="R209" s="251"/>
      <c r="S209" s="260"/>
    </row>
    <row r="210" spans="1:19" s="130" customFormat="1" ht="36" x14ac:dyDescent="0.25">
      <c r="A210" s="129">
        <v>4</v>
      </c>
      <c r="B210" s="79" t="s">
        <v>3</v>
      </c>
      <c r="C210" s="52"/>
      <c r="D210" s="416"/>
      <c r="E210" s="427"/>
      <c r="F210" s="411"/>
      <c r="G210" s="427"/>
      <c r="H210" s="407"/>
      <c r="I210" s="407"/>
      <c r="J210" s="409"/>
      <c r="K210" s="178"/>
      <c r="L210" s="178"/>
      <c r="M210" s="178"/>
      <c r="N210" s="178"/>
      <c r="O210" s="48"/>
      <c r="P210" s="251"/>
      <c r="Q210" s="251"/>
      <c r="R210" s="251"/>
      <c r="S210" s="260"/>
    </row>
    <row r="211" spans="1:19" s="130" customFormat="1" ht="36.75" thickBot="1" x14ac:dyDescent="0.3">
      <c r="A211" s="129">
        <v>4</v>
      </c>
      <c r="B211" s="80" t="s">
        <v>3</v>
      </c>
      <c r="C211" s="53"/>
      <c r="D211" s="417"/>
      <c r="E211" s="414"/>
      <c r="F211" s="412"/>
      <c r="G211" s="414"/>
      <c r="H211" s="408"/>
      <c r="I211" s="408"/>
      <c r="J211" s="398"/>
      <c r="K211" s="179"/>
      <c r="L211" s="179"/>
      <c r="M211" s="179"/>
      <c r="N211" s="179"/>
      <c r="O211" s="51"/>
      <c r="P211" s="279"/>
      <c r="Q211" s="279"/>
      <c r="R211" s="279"/>
      <c r="S211" s="294"/>
    </row>
    <row r="212" spans="1:19" ht="126" x14ac:dyDescent="0.25">
      <c r="A212" s="129">
        <v>4</v>
      </c>
      <c r="B212" s="78" t="s">
        <v>3</v>
      </c>
      <c r="C212" s="54"/>
      <c r="D212" s="415">
        <v>116</v>
      </c>
      <c r="E212" s="413" t="s">
        <v>401</v>
      </c>
      <c r="F212" s="410" t="s">
        <v>47</v>
      </c>
      <c r="G212" s="413" t="s">
        <v>402</v>
      </c>
      <c r="H212" s="406" t="s">
        <v>256</v>
      </c>
      <c r="I212" s="406" t="s">
        <v>65</v>
      </c>
      <c r="J212" s="397" t="s">
        <v>403</v>
      </c>
      <c r="K212" s="177" t="s">
        <v>49</v>
      </c>
      <c r="L212" s="177" t="s">
        <v>65</v>
      </c>
      <c r="M212" s="177" t="s">
        <v>65</v>
      </c>
      <c r="N212" s="177" t="s">
        <v>270</v>
      </c>
      <c r="O212" s="62" t="s">
        <v>404</v>
      </c>
      <c r="P212" s="257" t="s">
        <v>405</v>
      </c>
      <c r="Q212" s="256" t="s">
        <v>396</v>
      </c>
      <c r="R212" s="257" t="s">
        <v>111</v>
      </c>
      <c r="S212" s="278"/>
    </row>
    <row r="213" spans="1:19" ht="126" x14ac:dyDescent="0.25">
      <c r="A213" s="129">
        <v>4</v>
      </c>
      <c r="B213" s="79" t="s">
        <v>3</v>
      </c>
      <c r="C213" s="52"/>
      <c r="D213" s="416"/>
      <c r="E213" s="427"/>
      <c r="F213" s="411"/>
      <c r="G213" s="427"/>
      <c r="H213" s="407"/>
      <c r="I213" s="407"/>
      <c r="J213" s="409"/>
      <c r="K213" s="178" t="s">
        <v>51</v>
      </c>
      <c r="L213" s="178" t="s">
        <v>65</v>
      </c>
      <c r="M213" s="178" t="s">
        <v>65</v>
      </c>
      <c r="N213" s="178" t="s">
        <v>270</v>
      </c>
      <c r="O213" s="48" t="s">
        <v>406</v>
      </c>
      <c r="P213" s="251" t="s">
        <v>407</v>
      </c>
      <c r="Q213" s="165" t="s">
        <v>396</v>
      </c>
      <c r="R213" s="251" t="s">
        <v>111</v>
      </c>
      <c r="S213" s="260"/>
    </row>
    <row r="214" spans="1:19" ht="108.75" thickBot="1" x14ac:dyDescent="0.3">
      <c r="A214" s="129">
        <v>4</v>
      </c>
      <c r="B214" s="80" t="s">
        <v>3</v>
      </c>
      <c r="C214" s="53"/>
      <c r="D214" s="417"/>
      <c r="E214" s="414"/>
      <c r="F214" s="412"/>
      <c r="G214" s="414"/>
      <c r="H214" s="408"/>
      <c r="I214" s="408"/>
      <c r="J214" s="398"/>
      <c r="K214" s="179" t="s">
        <v>72</v>
      </c>
      <c r="L214" s="179" t="s">
        <v>65</v>
      </c>
      <c r="M214" s="179" t="s">
        <v>65</v>
      </c>
      <c r="N214" s="179" t="s">
        <v>57</v>
      </c>
      <c r="O214" s="51" t="s">
        <v>408</v>
      </c>
      <c r="P214" s="279" t="s">
        <v>409</v>
      </c>
      <c r="Q214" s="254" t="s">
        <v>410</v>
      </c>
      <c r="R214" s="279" t="s">
        <v>111</v>
      </c>
      <c r="S214" s="294" t="s">
        <v>411</v>
      </c>
    </row>
    <row r="215" spans="1:19" s="31" customFormat="1" ht="180" hidden="1" x14ac:dyDescent="0.25">
      <c r="A215" s="129">
        <v>4</v>
      </c>
      <c r="B215" s="78" t="s">
        <v>3</v>
      </c>
      <c r="C215" s="45"/>
      <c r="D215" s="415">
        <v>38</v>
      </c>
      <c r="E215" s="413" t="s">
        <v>412</v>
      </c>
      <c r="F215" s="410" t="s">
        <v>47</v>
      </c>
      <c r="G215" s="413" t="s">
        <v>413</v>
      </c>
      <c r="H215" s="406" t="s">
        <v>49</v>
      </c>
      <c r="I215" s="406" t="s">
        <v>124</v>
      </c>
      <c r="J215" s="397" t="str">
        <f>IF(OR(AND(H215="Muy Baja",I215="Leve"),AND(H215="Muy Baja",I215="Menor"),AND(H215="Baja",I215="Leve")),"Bajo",IF(OR(AND(H215="Muy baja",I215="Moderado"),AND(H215="Baja",I215="Menor"),AND(H215="Baja",I215="Moderado"),AND(H215="Media",I215="Leve"),AND(H215="Media",I215="Menor"),AND(H215="Media",I215="Moderado"),AND(H215="Alta",I215="Leve"),AND(H215="Alta",I215="Menor")),"Moderado",IF(OR(AND(H215="Muy Baja",I215="Mayor"),AND(H215="Baja",I215="Mayor"),AND(H215="Media",I215="Mayor"),AND(H215="Alta",I215="Moderado"),AND(H215="Alta",I215="Mayor"),AND(H215="Muy Alta",I215="Leve"),AND(H215="Muy Alta",I215="Menor"),AND(H215="Muy Alta",I215="Moderado"),AND(H215="Muy Alta",I215="Mayor")),"Alto",IF(OR(AND(H215="Muy Baja",I215="Catastrófico"),AND(H215="Baja",I215="Catastrófico"),AND(H215="Media",I215="Catastrófico"),AND(H215="Alta",I215="Catastrófico"),AND(H215="Muy Alta",I215="Catastrófico")),"Extremo",""))))</f>
        <v>Moderado</v>
      </c>
      <c r="K215" s="177" t="s">
        <v>51</v>
      </c>
      <c r="L215" s="177" t="s">
        <v>124</v>
      </c>
      <c r="M215" s="177" t="str">
        <f t="shared" si="16"/>
        <v>Bajo</v>
      </c>
      <c r="N215" s="177"/>
      <c r="O215" s="62" t="s">
        <v>414</v>
      </c>
      <c r="P215" s="295" t="s">
        <v>415</v>
      </c>
      <c r="Q215" s="295" t="s">
        <v>416</v>
      </c>
      <c r="R215" s="295" t="s">
        <v>388</v>
      </c>
      <c r="S215" s="286"/>
    </row>
    <row r="216" spans="1:19" s="31" customFormat="1" ht="108" hidden="1" x14ac:dyDescent="0.25">
      <c r="A216" s="129">
        <v>4</v>
      </c>
      <c r="B216" s="79" t="s">
        <v>3</v>
      </c>
      <c r="C216" s="47"/>
      <c r="D216" s="416"/>
      <c r="E216" s="427"/>
      <c r="F216" s="411"/>
      <c r="G216" s="427"/>
      <c r="H216" s="407"/>
      <c r="I216" s="407"/>
      <c r="J216" s="409"/>
      <c r="K216" s="178" t="s">
        <v>51</v>
      </c>
      <c r="L216" s="178" t="s">
        <v>124</v>
      </c>
      <c r="M216" s="178" t="str">
        <f t="shared" si="16"/>
        <v>Bajo</v>
      </c>
      <c r="N216" s="178"/>
      <c r="O216" s="48" t="s">
        <v>417</v>
      </c>
      <c r="P216" s="165" t="s">
        <v>418</v>
      </c>
      <c r="Q216" s="165" t="s">
        <v>416</v>
      </c>
      <c r="R216" s="165" t="s">
        <v>388</v>
      </c>
      <c r="S216" s="253"/>
    </row>
    <row r="217" spans="1:19" s="31" customFormat="1" ht="108" hidden="1" x14ac:dyDescent="0.25">
      <c r="A217" s="129">
        <v>4</v>
      </c>
      <c r="B217" s="79" t="s">
        <v>3</v>
      </c>
      <c r="C217" s="47"/>
      <c r="D217" s="416"/>
      <c r="E217" s="427"/>
      <c r="F217" s="411"/>
      <c r="G217" s="427"/>
      <c r="H217" s="407"/>
      <c r="I217" s="407"/>
      <c r="J217" s="409"/>
      <c r="K217" s="178" t="s">
        <v>72</v>
      </c>
      <c r="L217" s="178" t="s">
        <v>124</v>
      </c>
      <c r="M217" s="178" t="str">
        <f t="shared" si="16"/>
        <v>Bajo</v>
      </c>
      <c r="N217" s="178"/>
      <c r="O217" s="48" t="s">
        <v>419</v>
      </c>
      <c r="P217" s="165" t="s">
        <v>420</v>
      </c>
      <c r="Q217" s="165" t="s">
        <v>416</v>
      </c>
      <c r="R217" s="165" t="s">
        <v>111</v>
      </c>
      <c r="S217" s="253"/>
    </row>
    <row r="218" spans="1:19" s="31" customFormat="1" ht="108" hidden="1" x14ac:dyDescent="0.25">
      <c r="A218" s="129">
        <v>4</v>
      </c>
      <c r="B218" s="79" t="s">
        <v>3</v>
      </c>
      <c r="C218" s="47"/>
      <c r="D218" s="416"/>
      <c r="E218" s="427"/>
      <c r="F218" s="411"/>
      <c r="G218" s="427"/>
      <c r="H218" s="407"/>
      <c r="I218" s="407"/>
      <c r="J218" s="409"/>
      <c r="K218" s="178" t="s">
        <v>72</v>
      </c>
      <c r="L218" s="178" t="s">
        <v>124</v>
      </c>
      <c r="M218" s="178" t="str">
        <f t="shared" si="16"/>
        <v>Bajo</v>
      </c>
      <c r="N218" s="178" t="s">
        <v>108</v>
      </c>
      <c r="O218" s="48" t="s">
        <v>421</v>
      </c>
      <c r="P218" s="165" t="s">
        <v>422</v>
      </c>
      <c r="Q218" s="165" t="s">
        <v>416</v>
      </c>
      <c r="R218" s="165" t="s">
        <v>111</v>
      </c>
      <c r="S218" s="253" t="s">
        <v>423</v>
      </c>
    </row>
    <row r="219" spans="1:19" s="31" customFormat="1" ht="36" hidden="1" x14ac:dyDescent="0.25">
      <c r="A219" s="129">
        <v>4</v>
      </c>
      <c r="B219" s="79" t="s">
        <v>3</v>
      </c>
      <c r="C219" s="47"/>
      <c r="D219" s="416"/>
      <c r="E219" s="427"/>
      <c r="F219" s="411"/>
      <c r="G219" s="427"/>
      <c r="H219" s="407"/>
      <c r="I219" s="407"/>
      <c r="J219" s="409"/>
      <c r="K219" s="178"/>
      <c r="L219" s="178"/>
      <c r="M219" s="178" t="str">
        <f t="shared" si="16"/>
        <v/>
      </c>
      <c r="N219" s="178"/>
      <c r="O219" s="48"/>
      <c r="P219" s="270"/>
      <c r="Q219" s="270"/>
      <c r="R219" s="270"/>
      <c r="S219" s="260"/>
    </row>
    <row r="220" spans="1:19" s="31" customFormat="1" ht="36.75" hidden="1" thickBot="1" x14ac:dyDescent="0.3">
      <c r="A220" s="129">
        <v>4</v>
      </c>
      <c r="B220" s="80" t="s">
        <v>3</v>
      </c>
      <c r="C220" s="50"/>
      <c r="D220" s="417"/>
      <c r="E220" s="414"/>
      <c r="F220" s="412"/>
      <c r="G220" s="414"/>
      <c r="H220" s="408"/>
      <c r="I220" s="408"/>
      <c r="J220" s="398"/>
      <c r="K220" s="179"/>
      <c r="L220" s="179"/>
      <c r="M220" s="179" t="str">
        <f t="shared" si="16"/>
        <v/>
      </c>
      <c r="N220" s="179"/>
      <c r="O220" s="51"/>
      <c r="P220" s="296"/>
      <c r="Q220" s="296"/>
      <c r="R220" s="296"/>
      <c r="S220" s="294"/>
    </row>
    <row r="221" spans="1:19" s="30" customFormat="1" ht="72" hidden="1" x14ac:dyDescent="0.25">
      <c r="A221" s="129">
        <v>4</v>
      </c>
      <c r="B221" s="78" t="s">
        <v>3</v>
      </c>
      <c r="C221" s="45"/>
      <c r="D221" s="415">
        <v>39</v>
      </c>
      <c r="E221" s="413" t="s">
        <v>424</v>
      </c>
      <c r="F221" s="410" t="s">
        <v>47</v>
      </c>
      <c r="G221" s="413" t="s">
        <v>425</v>
      </c>
      <c r="H221" s="406" t="s">
        <v>49</v>
      </c>
      <c r="I221" s="406" t="s">
        <v>124</v>
      </c>
      <c r="J221" s="397" t="str">
        <f>IF(OR(AND(H221="Muy Baja",I221="Leve"),AND(H221="Muy Baja",I221="Menor"),AND(H221="Baja",I221="Leve")),"Bajo",IF(OR(AND(H221="Muy baja",I221="Moderado"),AND(H221="Baja",I221="Menor"),AND(H221="Baja",I221="Moderado"),AND(H221="Media",I221="Leve"),AND(H221="Media",I221="Menor"),AND(H221="Media",I221="Moderado"),AND(H221="Alta",I221="Leve"),AND(H221="Alta",I221="Menor")),"Moderado",IF(OR(AND(H221="Muy Baja",I221="Mayor"),AND(H221="Baja",I221="Mayor"),AND(H221="Media",I221="Mayor"),AND(H221="Alta",I221="Moderado"),AND(H221="Alta",I221="Mayor"),AND(H221="Muy Alta",I221="Leve"),AND(H221="Muy Alta",I221="Menor"),AND(H221="Muy Alta",I221="Moderado"),AND(H221="Muy Alta",I221="Mayor")),"Alto",IF(OR(AND(H221="Muy Baja",I221="Catastrófico"),AND(H221="Baja",I221="Catastrófico"),AND(H221="Media",I221="Catastrófico"),AND(H221="Alta",I221="Catastrófico"),AND(H221="Muy Alta",I221="Catastrófico")),"Extremo",""))))</f>
        <v>Moderado</v>
      </c>
      <c r="K221" s="177" t="s">
        <v>51</v>
      </c>
      <c r="L221" s="177" t="s">
        <v>124</v>
      </c>
      <c r="M221" s="177" t="str">
        <f t="shared" si="16"/>
        <v>Bajo</v>
      </c>
      <c r="N221" s="177"/>
      <c r="O221" s="92" t="s">
        <v>426</v>
      </c>
      <c r="P221" s="256" t="s">
        <v>427</v>
      </c>
      <c r="Q221" s="256" t="s">
        <v>428</v>
      </c>
      <c r="R221" s="256" t="s">
        <v>111</v>
      </c>
      <c r="S221" s="286"/>
    </row>
    <row r="222" spans="1:19" s="30" customFormat="1" ht="90" hidden="1" x14ac:dyDescent="0.25">
      <c r="A222" s="129">
        <v>4</v>
      </c>
      <c r="B222" s="79" t="s">
        <v>3</v>
      </c>
      <c r="C222" s="47"/>
      <c r="D222" s="416"/>
      <c r="E222" s="427"/>
      <c r="F222" s="411"/>
      <c r="G222" s="427"/>
      <c r="H222" s="407"/>
      <c r="I222" s="407"/>
      <c r="J222" s="409"/>
      <c r="K222" s="178" t="s">
        <v>51</v>
      </c>
      <c r="L222" s="178" t="s">
        <v>124</v>
      </c>
      <c r="M222" s="178" t="str">
        <f t="shared" si="16"/>
        <v>Bajo</v>
      </c>
      <c r="N222" s="178"/>
      <c r="O222" s="123" t="s">
        <v>429</v>
      </c>
      <c r="P222" s="165" t="s">
        <v>430</v>
      </c>
      <c r="Q222" s="165" t="s">
        <v>428</v>
      </c>
      <c r="R222" s="165" t="s">
        <v>111</v>
      </c>
      <c r="S222" s="253"/>
    </row>
    <row r="223" spans="1:19" s="30" customFormat="1" ht="90" hidden="1" x14ac:dyDescent="0.25">
      <c r="A223" s="129">
        <v>4</v>
      </c>
      <c r="B223" s="79" t="s">
        <v>3</v>
      </c>
      <c r="C223" s="47"/>
      <c r="D223" s="416"/>
      <c r="E223" s="427"/>
      <c r="F223" s="411"/>
      <c r="G223" s="427"/>
      <c r="H223" s="407"/>
      <c r="I223" s="407"/>
      <c r="J223" s="409"/>
      <c r="K223" s="178" t="s">
        <v>72</v>
      </c>
      <c r="L223" s="178" t="s">
        <v>124</v>
      </c>
      <c r="M223" s="178" t="str">
        <f t="shared" si="16"/>
        <v>Bajo</v>
      </c>
      <c r="N223" s="178"/>
      <c r="O223" s="123" t="s">
        <v>431</v>
      </c>
      <c r="P223" s="165" t="s">
        <v>432</v>
      </c>
      <c r="Q223" s="165" t="s">
        <v>428</v>
      </c>
      <c r="R223" s="165" t="s">
        <v>111</v>
      </c>
      <c r="S223" s="253"/>
    </row>
    <row r="224" spans="1:19" s="30" customFormat="1" ht="108.75" hidden="1" thickBot="1" x14ac:dyDescent="0.3">
      <c r="A224" s="129">
        <v>4</v>
      </c>
      <c r="B224" s="80" t="s">
        <v>3</v>
      </c>
      <c r="C224" s="50"/>
      <c r="D224" s="417"/>
      <c r="E224" s="414"/>
      <c r="F224" s="412"/>
      <c r="G224" s="414"/>
      <c r="H224" s="408"/>
      <c r="I224" s="408"/>
      <c r="J224" s="398"/>
      <c r="K224" s="179" t="s">
        <v>72</v>
      </c>
      <c r="L224" s="179" t="s">
        <v>124</v>
      </c>
      <c r="M224" s="179" t="str">
        <f t="shared" si="16"/>
        <v>Bajo</v>
      </c>
      <c r="N224" s="179" t="s">
        <v>108</v>
      </c>
      <c r="O224" s="93" t="s">
        <v>433</v>
      </c>
      <c r="P224" s="254" t="s">
        <v>434</v>
      </c>
      <c r="Q224" s="254" t="s">
        <v>428</v>
      </c>
      <c r="R224" s="254" t="s">
        <v>435</v>
      </c>
      <c r="S224" s="255" t="s">
        <v>436</v>
      </c>
    </row>
    <row r="225" spans="1:19" s="30" customFormat="1" ht="126" x14ac:dyDescent="0.25">
      <c r="A225" s="129">
        <v>4</v>
      </c>
      <c r="B225" s="78" t="s">
        <v>3</v>
      </c>
      <c r="C225" s="45"/>
      <c r="D225" s="415">
        <v>90</v>
      </c>
      <c r="E225" s="413" t="s">
        <v>437</v>
      </c>
      <c r="F225" s="410" t="s">
        <v>47</v>
      </c>
      <c r="G225" s="413" t="s">
        <v>438</v>
      </c>
      <c r="H225" s="406" t="s">
        <v>439</v>
      </c>
      <c r="I225" s="406" t="s">
        <v>193</v>
      </c>
      <c r="J225" s="397" t="str">
        <f>IF(OR(AND(H225="Muy Baja",I225="Leve"),AND(H225="Muy Baja",I225="Menor"),AND(H225="Baja",I225="Leve")),"Bajo",IF(OR(AND(H225="Muy baja",I225="Moderado"),AND(H225="Baja",I225="Menor"),AND(H225="Baja",I225="Moderado"),AND(H225="Media",I225="Leve"),AND(H225="Media",I225="Menor"),AND(H225="Media",I225="Moderado"),AND(H225="Alta",I225="Leve"),AND(H225="Alta",I225="Menor")),"Moderado",IF(OR(AND(H225="Muy Baja",I225="Mayor"),AND(H225="Baja",I225="Mayor"),AND(H225="Media",I225="Mayor"),AND(H225="Alta",I225="Moderado"),AND(H225="Alta",I225="Mayor"),AND(H225="Muy Alta",I225="Leve"),AND(H225="Muy Alta",I225="Menor"),AND(H225="Muy Alta",I225="Moderado"),AND(H225="Muy Alta",I225="Mayor")),"Alto",IF(OR(AND(H225="Muy Baja",I225="Catastrófico"),AND(H225="Baja",I225="Catastrófico"),AND(H225="Media",I225="Catastrófico"),AND(H225="Alta",I225="Catastrófico"),AND(H225="Muy Alta",I225="Catastrófico")),"Extremo",""))))</f>
        <v>Extremo</v>
      </c>
      <c r="K225" s="177" t="s">
        <v>49</v>
      </c>
      <c r="L225" s="177" t="s">
        <v>193</v>
      </c>
      <c r="M225" s="177" t="str">
        <f t="shared" ref="M225:M246" si="17">IFERROR(IF(OR(AND(K225="Muy Baja",L225="Leve"),AND(K225="Muy Baja",L225="Menor"),AND(K225="Baja",L225="Leve")),"Bajo",IF(OR(AND(K225="Muy baja",L225="Moderado"),AND(K225="Baja",L225="Menor"),AND(K225="Baja",L225="Moderado"),AND(K225="Media",L225="Leve"),AND(K225="Media",L225="Menor"),AND(K225="Media",L225="Moderado"),AND(K225="Alta",L225="Leve"),AND(K225="Alta",L225="Menor")),"Moderado",IF(OR(AND(K225="Muy Baja",L225="Mayor"),AND(K225="Baja",L225="Mayor"),AND(K225="Media",L225="Mayor"),AND(K225="Alta",L225="Moderado"),AND(K225="Alta",L225="Mayor"),AND(K225="Muy Alta",L225="Leve"),AND(K225="Muy Alta",L225="Menor"),AND(K225="Muy Alta",L225="Moderado"),AND(K225="Muy Alta",L225="Mayor")),"Alto",IF(OR(AND(K225="Muy Baja",L225="Catastrófico"),AND(K225="Baja",L225="Catastrófico"),AND(K225="Media",L225="Catastrófico"),AND(K225="Alta",L225="Catastrófico"),AND(K225="Muy Alta",L225="Catastrófico")),"Extremo","")))),"")</f>
        <v>Extremo</v>
      </c>
      <c r="N225" s="177" t="s">
        <v>57</v>
      </c>
      <c r="O225" s="92" t="s">
        <v>440</v>
      </c>
      <c r="P225" s="257" t="s">
        <v>441</v>
      </c>
      <c r="Q225" s="257" t="s">
        <v>442</v>
      </c>
      <c r="R225" s="257" t="s">
        <v>388</v>
      </c>
      <c r="S225" s="286" t="s">
        <v>443</v>
      </c>
    </row>
    <row r="226" spans="1:19" s="30" customFormat="1" ht="36" x14ac:dyDescent="0.25">
      <c r="A226" s="129">
        <v>4</v>
      </c>
      <c r="B226" s="79" t="s">
        <v>3</v>
      </c>
      <c r="C226" s="47"/>
      <c r="D226" s="416"/>
      <c r="E226" s="427"/>
      <c r="F226" s="411"/>
      <c r="G226" s="427"/>
      <c r="H226" s="407"/>
      <c r="I226" s="407"/>
      <c r="J226" s="409"/>
      <c r="K226" s="178"/>
      <c r="L226" s="178"/>
      <c r="M226" s="178" t="str">
        <f t="shared" si="17"/>
        <v/>
      </c>
      <c r="N226" s="178"/>
      <c r="O226" s="48"/>
      <c r="P226" s="251"/>
      <c r="Q226" s="251"/>
      <c r="R226" s="251"/>
      <c r="S226" s="260"/>
    </row>
    <row r="227" spans="1:19" s="30" customFormat="1" ht="36" x14ac:dyDescent="0.25">
      <c r="A227" s="129">
        <v>4</v>
      </c>
      <c r="B227" s="79" t="s">
        <v>3</v>
      </c>
      <c r="C227" s="47"/>
      <c r="D227" s="416"/>
      <c r="E227" s="427"/>
      <c r="F227" s="411"/>
      <c r="G227" s="427"/>
      <c r="H227" s="407"/>
      <c r="I227" s="407"/>
      <c r="J227" s="409"/>
      <c r="K227" s="178"/>
      <c r="L227" s="178"/>
      <c r="M227" s="178" t="str">
        <f t="shared" si="17"/>
        <v/>
      </c>
      <c r="N227" s="178"/>
      <c r="O227" s="48"/>
      <c r="P227" s="251"/>
      <c r="Q227" s="251"/>
      <c r="R227" s="251"/>
      <c r="S227" s="260"/>
    </row>
    <row r="228" spans="1:19" s="30" customFormat="1" ht="36" x14ac:dyDescent="0.25">
      <c r="A228" s="129">
        <v>4</v>
      </c>
      <c r="B228" s="79" t="s">
        <v>3</v>
      </c>
      <c r="C228" s="47"/>
      <c r="D228" s="416"/>
      <c r="E228" s="427"/>
      <c r="F228" s="411"/>
      <c r="G228" s="427"/>
      <c r="H228" s="407"/>
      <c r="I228" s="407"/>
      <c r="J228" s="409"/>
      <c r="K228" s="178"/>
      <c r="L228" s="178"/>
      <c r="M228" s="178" t="str">
        <f t="shared" si="17"/>
        <v/>
      </c>
      <c r="N228" s="178"/>
      <c r="O228" s="48"/>
      <c r="P228" s="251"/>
      <c r="Q228" s="251"/>
      <c r="R228" s="251"/>
      <c r="S228" s="260"/>
    </row>
    <row r="229" spans="1:19" s="30" customFormat="1" ht="36" x14ac:dyDescent="0.25">
      <c r="A229" s="129">
        <v>4</v>
      </c>
      <c r="B229" s="79" t="s">
        <v>3</v>
      </c>
      <c r="C229" s="47"/>
      <c r="D229" s="416"/>
      <c r="E229" s="427"/>
      <c r="F229" s="411"/>
      <c r="G229" s="427"/>
      <c r="H229" s="407"/>
      <c r="I229" s="407"/>
      <c r="J229" s="409"/>
      <c r="K229" s="178"/>
      <c r="L229" s="178"/>
      <c r="M229" s="178" t="str">
        <f t="shared" si="17"/>
        <v/>
      </c>
      <c r="N229" s="178"/>
      <c r="O229" s="48"/>
      <c r="P229" s="251"/>
      <c r="Q229" s="251"/>
      <c r="R229" s="251"/>
      <c r="S229" s="260"/>
    </row>
    <row r="230" spans="1:19" s="30" customFormat="1" ht="36.75" thickBot="1" x14ac:dyDescent="0.3">
      <c r="A230" s="129">
        <v>4</v>
      </c>
      <c r="B230" s="80" t="s">
        <v>3</v>
      </c>
      <c r="C230" s="50"/>
      <c r="D230" s="417"/>
      <c r="E230" s="414"/>
      <c r="F230" s="412"/>
      <c r="G230" s="414"/>
      <c r="H230" s="408"/>
      <c r="I230" s="408"/>
      <c r="J230" s="398"/>
      <c r="K230" s="179"/>
      <c r="L230" s="179"/>
      <c r="M230" s="179" t="str">
        <f t="shared" si="17"/>
        <v/>
      </c>
      <c r="N230" s="179"/>
      <c r="O230" s="51"/>
      <c r="P230" s="279"/>
      <c r="Q230" s="279"/>
      <c r="R230" s="279"/>
      <c r="S230" s="294"/>
    </row>
    <row r="231" spans="1:19" s="30" customFormat="1" ht="90" x14ac:dyDescent="0.25">
      <c r="A231" s="129">
        <v>4</v>
      </c>
      <c r="B231" s="78" t="s">
        <v>3</v>
      </c>
      <c r="C231" s="45"/>
      <c r="D231" s="415">
        <v>91</v>
      </c>
      <c r="E231" s="436" t="s">
        <v>444</v>
      </c>
      <c r="F231" s="410" t="s">
        <v>47</v>
      </c>
      <c r="G231" s="441" t="s">
        <v>445</v>
      </c>
      <c r="H231" s="406" t="s">
        <v>439</v>
      </c>
      <c r="I231" s="406" t="s">
        <v>193</v>
      </c>
      <c r="J231" s="397" t="str">
        <f t="shared" ref="J231" si="18">IF(OR(AND(H231="Muy Baja",I231="Leve"),AND(H231="Muy Baja",I231="Menor"),AND(H231="Baja",I231="Leve")),"Bajo",IF(OR(AND(H231="Muy baja",I231="Moderado"),AND(H231="Baja",I231="Menor"),AND(H231="Baja",I231="Moderado"),AND(H231="Media",I231="Leve"),AND(H231="Media",I231="Menor"),AND(H231="Media",I231="Moderado"),AND(H231="Alta",I231="Leve"),AND(H231="Alta",I231="Menor")),"Moderado",IF(OR(AND(H231="Muy Baja",I231="Mayor"),AND(H231="Baja",I231="Mayor"),AND(H231="Media",I231="Mayor"),AND(H231="Alta",I231="Moderado"),AND(H231="Alta",I231="Mayor"),AND(H231="Muy Alta",I231="Leve"),AND(H231="Muy Alta",I231="Menor"),AND(H231="Muy Alta",I231="Moderado"),AND(H231="Muy Alta",I231="Mayor")),"Alto",IF(OR(AND(H231="Muy Baja",I231="Catastrófico"),AND(H231="Baja",I231="Catastrófico"),AND(H231="Media",I231="Catastrófico"),AND(H231="Alta",I231="Catastrófico"),AND(H231="Muy Alta",I231="Catastrófico")),"Extremo",""))))</f>
        <v>Extremo</v>
      </c>
      <c r="K231" s="177" t="s">
        <v>49</v>
      </c>
      <c r="L231" s="177" t="s">
        <v>193</v>
      </c>
      <c r="M231" s="177" t="str">
        <f t="shared" si="17"/>
        <v>Extremo</v>
      </c>
      <c r="N231" s="177" t="s">
        <v>57</v>
      </c>
      <c r="O231" s="187" t="s">
        <v>446</v>
      </c>
      <c r="P231" s="257" t="s">
        <v>447</v>
      </c>
      <c r="Q231" s="257" t="s">
        <v>448</v>
      </c>
      <c r="R231" s="256" t="s">
        <v>388</v>
      </c>
      <c r="S231" s="286" t="s">
        <v>449</v>
      </c>
    </row>
    <row r="232" spans="1:19" s="30" customFormat="1" ht="36" x14ac:dyDescent="0.25">
      <c r="A232" s="129">
        <v>4</v>
      </c>
      <c r="B232" s="79" t="s">
        <v>3</v>
      </c>
      <c r="C232" s="47"/>
      <c r="D232" s="416"/>
      <c r="E232" s="437"/>
      <c r="F232" s="411"/>
      <c r="G232" s="442"/>
      <c r="H232" s="407"/>
      <c r="I232" s="407"/>
      <c r="J232" s="409"/>
      <c r="K232" s="178"/>
      <c r="L232" s="178"/>
      <c r="M232" s="178" t="str">
        <f t="shared" si="17"/>
        <v/>
      </c>
      <c r="N232" s="178"/>
      <c r="O232" s="48"/>
      <c r="P232" s="251"/>
      <c r="Q232" s="251"/>
      <c r="R232" s="251"/>
      <c r="S232" s="260"/>
    </row>
    <row r="233" spans="1:19" s="30" customFormat="1" ht="36" x14ac:dyDescent="0.25">
      <c r="A233" s="129">
        <v>4</v>
      </c>
      <c r="B233" s="79" t="s">
        <v>3</v>
      </c>
      <c r="C233" s="47"/>
      <c r="D233" s="416"/>
      <c r="E233" s="437"/>
      <c r="F233" s="411"/>
      <c r="G233" s="442"/>
      <c r="H233" s="407"/>
      <c r="I233" s="407"/>
      <c r="J233" s="409"/>
      <c r="K233" s="178"/>
      <c r="L233" s="178"/>
      <c r="M233" s="178" t="str">
        <f t="shared" si="17"/>
        <v/>
      </c>
      <c r="N233" s="178"/>
      <c r="O233" s="48"/>
      <c r="P233" s="251"/>
      <c r="Q233" s="251"/>
      <c r="R233" s="251"/>
      <c r="S233" s="260"/>
    </row>
    <row r="234" spans="1:19" s="30" customFormat="1" ht="36" x14ac:dyDescent="0.25">
      <c r="A234" s="129">
        <v>4</v>
      </c>
      <c r="B234" s="79" t="s">
        <v>3</v>
      </c>
      <c r="C234" s="47"/>
      <c r="D234" s="416"/>
      <c r="E234" s="437"/>
      <c r="F234" s="411"/>
      <c r="G234" s="442"/>
      <c r="H234" s="407"/>
      <c r="I234" s="407"/>
      <c r="J234" s="409"/>
      <c r="K234" s="178"/>
      <c r="L234" s="178"/>
      <c r="M234" s="178" t="str">
        <f t="shared" si="17"/>
        <v/>
      </c>
      <c r="N234" s="178"/>
      <c r="O234" s="48"/>
      <c r="P234" s="251"/>
      <c r="Q234" s="251"/>
      <c r="R234" s="251"/>
      <c r="S234" s="260"/>
    </row>
    <row r="235" spans="1:19" s="30" customFormat="1" ht="36" x14ac:dyDescent="0.25">
      <c r="A235" s="129">
        <v>4</v>
      </c>
      <c r="B235" s="79" t="s">
        <v>3</v>
      </c>
      <c r="C235" s="47"/>
      <c r="D235" s="416"/>
      <c r="E235" s="437"/>
      <c r="F235" s="411"/>
      <c r="G235" s="442"/>
      <c r="H235" s="407"/>
      <c r="I235" s="407"/>
      <c r="J235" s="409"/>
      <c r="K235" s="178"/>
      <c r="L235" s="178"/>
      <c r="M235" s="178" t="str">
        <f t="shared" si="17"/>
        <v/>
      </c>
      <c r="N235" s="178"/>
      <c r="O235" s="48"/>
      <c r="P235" s="251"/>
      <c r="Q235" s="251"/>
      <c r="R235" s="251"/>
      <c r="S235" s="260"/>
    </row>
    <row r="236" spans="1:19" s="30" customFormat="1" ht="36.75" thickBot="1" x14ac:dyDescent="0.3">
      <c r="A236" s="129">
        <v>4</v>
      </c>
      <c r="B236" s="80" t="s">
        <v>3</v>
      </c>
      <c r="C236" s="50"/>
      <c r="D236" s="417"/>
      <c r="E236" s="438"/>
      <c r="F236" s="412"/>
      <c r="G236" s="443"/>
      <c r="H236" s="408"/>
      <c r="I236" s="408"/>
      <c r="J236" s="398"/>
      <c r="K236" s="179"/>
      <c r="L236" s="179"/>
      <c r="M236" s="179" t="str">
        <f t="shared" si="17"/>
        <v/>
      </c>
      <c r="N236" s="179"/>
      <c r="O236" s="51"/>
      <c r="P236" s="279"/>
      <c r="Q236" s="279"/>
      <c r="R236" s="279"/>
      <c r="S236" s="294"/>
    </row>
    <row r="237" spans="1:19" s="30" customFormat="1" ht="126" x14ac:dyDescent="0.25">
      <c r="A237" s="129">
        <v>4</v>
      </c>
      <c r="B237" s="78" t="s">
        <v>3</v>
      </c>
      <c r="C237" s="45"/>
      <c r="D237" s="415">
        <v>92</v>
      </c>
      <c r="E237" s="436" t="s">
        <v>450</v>
      </c>
      <c r="F237" s="410" t="s">
        <v>47</v>
      </c>
      <c r="G237" s="441" t="s">
        <v>451</v>
      </c>
      <c r="H237" s="406" t="s">
        <v>49</v>
      </c>
      <c r="I237" s="406" t="s">
        <v>193</v>
      </c>
      <c r="J237" s="397" t="str">
        <f t="shared" ref="J237" si="19">IF(OR(AND(H237="Muy Baja",I237="Leve"),AND(H237="Muy Baja",I237="Menor"),AND(H237="Baja",I237="Leve")),"Bajo",IF(OR(AND(H237="Muy baja",I237="Moderado"),AND(H237="Baja",I237="Menor"),AND(H237="Baja",I237="Moderado"),AND(H237="Media",I237="Leve"),AND(H237="Media",I237="Menor"),AND(H237="Media",I237="Moderado"),AND(H237="Alta",I237="Leve"),AND(H237="Alta",I237="Menor")),"Moderado",IF(OR(AND(H237="Muy Baja",I237="Mayor"),AND(H237="Baja",I237="Mayor"),AND(H237="Media",I237="Mayor"),AND(H237="Alta",I237="Moderado"),AND(H237="Alta",I237="Mayor"),AND(H237="Muy Alta",I237="Leve"),AND(H237="Muy Alta",I237="Menor"),AND(H237="Muy Alta",I237="Moderado"),AND(H237="Muy Alta",I237="Mayor")),"Alto",IF(OR(AND(H237="Muy Baja",I237="Catastrófico"),AND(H237="Baja",I237="Catastrófico"),AND(H237="Media",I237="Catastrófico"),AND(H237="Alta",I237="Catastrófico"),AND(H237="Muy Alta",I237="Catastrófico")),"Extremo",""))))</f>
        <v>Extremo</v>
      </c>
      <c r="K237" s="177" t="s">
        <v>51</v>
      </c>
      <c r="L237" s="177" t="s">
        <v>193</v>
      </c>
      <c r="M237" s="177" t="str">
        <f t="shared" si="17"/>
        <v>Extremo</v>
      </c>
      <c r="N237" s="177" t="s">
        <v>57</v>
      </c>
      <c r="O237" s="92" t="s">
        <v>452</v>
      </c>
      <c r="P237" s="257" t="s">
        <v>441</v>
      </c>
      <c r="Q237" s="257" t="s">
        <v>453</v>
      </c>
      <c r="R237" s="256" t="s">
        <v>388</v>
      </c>
      <c r="S237" s="286" t="s">
        <v>454</v>
      </c>
    </row>
    <row r="238" spans="1:19" s="30" customFormat="1" ht="36" x14ac:dyDescent="0.25">
      <c r="A238" s="129">
        <v>4</v>
      </c>
      <c r="B238" s="79" t="s">
        <v>3</v>
      </c>
      <c r="C238" s="47"/>
      <c r="D238" s="416"/>
      <c r="E238" s="437"/>
      <c r="F238" s="411"/>
      <c r="G238" s="442"/>
      <c r="H238" s="407"/>
      <c r="I238" s="407"/>
      <c r="J238" s="409"/>
      <c r="K238" s="178"/>
      <c r="L238" s="178"/>
      <c r="M238" s="178" t="str">
        <f t="shared" si="17"/>
        <v/>
      </c>
      <c r="N238" s="178"/>
      <c r="O238" s="48"/>
      <c r="P238" s="251"/>
      <c r="Q238" s="251"/>
      <c r="R238" s="251"/>
      <c r="S238" s="260"/>
    </row>
    <row r="239" spans="1:19" s="30" customFormat="1" ht="36" x14ac:dyDescent="0.25">
      <c r="A239" s="129">
        <v>4</v>
      </c>
      <c r="B239" s="79" t="s">
        <v>3</v>
      </c>
      <c r="C239" s="47"/>
      <c r="D239" s="416"/>
      <c r="E239" s="437"/>
      <c r="F239" s="411"/>
      <c r="G239" s="442"/>
      <c r="H239" s="407"/>
      <c r="I239" s="407"/>
      <c r="J239" s="409"/>
      <c r="K239" s="178"/>
      <c r="L239" s="178"/>
      <c r="M239" s="178" t="str">
        <f t="shared" si="17"/>
        <v/>
      </c>
      <c r="N239" s="178"/>
      <c r="O239" s="48"/>
      <c r="P239" s="251"/>
      <c r="Q239" s="251"/>
      <c r="R239" s="251"/>
      <c r="S239" s="260"/>
    </row>
    <row r="240" spans="1:19" s="30" customFormat="1" ht="36" x14ac:dyDescent="0.25">
      <c r="A240" s="129">
        <v>4</v>
      </c>
      <c r="B240" s="79" t="s">
        <v>3</v>
      </c>
      <c r="C240" s="47"/>
      <c r="D240" s="416"/>
      <c r="E240" s="437"/>
      <c r="F240" s="411"/>
      <c r="G240" s="442"/>
      <c r="H240" s="407"/>
      <c r="I240" s="407"/>
      <c r="J240" s="409"/>
      <c r="K240" s="178"/>
      <c r="L240" s="178"/>
      <c r="M240" s="178" t="str">
        <f t="shared" si="17"/>
        <v/>
      </c>
      <c r="N240" s="178"/>
      <c r="O240" s="48"/>
      <c r="P240" s="251"/>
      <c r="Q240" s="251"/>
      <c r="R240" s="251"/>
      <c r="S240" s="260"/>
    </row>
    <row r="241" spans="1:19" s="30" customFormat="1" ht="36" x14ac:dyDescent="0.25">
      <c r="A241" s="129">
        <v>4</v>
      </c>
      <c r="B241" s="79" t="s">
        <v>3</v>
      </c>
      <c r="C241" s="47"/>
      <c r="D241" s="416"/>
      <c r="E241" s="437"/>
      <c r="F241" s="411"/>
      <c r="G241" s="442"/>
      <c r="H241" s="407"/>
      <c r="I241" s="407"/>
      <c r="J241" s="409"/>
      <c r="K241" s="178"/>
      <c r="L241" s="178"/>
      <c r="M241" s="178" t="str">
        <f t="shared" si="17"/>
        <v/>
      </c>
      <c r="N241" s="178"/>
      <c r="O241" s="48"/>
      <c r="P241" s="251"/>
      <c r="Q241" s="251"/>
      <c r="R241" s="251"/>
      <c r="S241" s="260"/>
    </row>
    <row r="242" spans="1:19" s="30" customFormat="1" ht="36.75" thickBot="1" x14ac:dyDescent="0.3">
      <c r="A242" s="129">
        <v>4</v>
      </c>
      <c r="B242" s="80" t="s">
        <v>3</v>
      </c>
      <c r="C242" s="50"/>
      <c r="D242" s="417"/>
      <c r="E242" s="438"/>
      <c r="F242" s="412"/>
      <c r="G242" s="443"/>
      <c r="H242" s="408"/>
      <c r="I242" s="408"/>
      <c r="J242" s="398"/>
      <c r="K242" s="179"/>
      <c r="L242" s="179"/>
      <c r="M242" s="179" t="str">
        <f t="shared" si="17"/>
        <v/>
      </c>
      <c r="N242" s="179"/>
      <c r="O242" s="51"/>
      <c r="P242" s="279"/>
      <c r="Q242" s="279"/>
      <c r="R242" s="279"/>
      <c r="S242" s="294"/>
    </row>
    <row r="243" spans="1:19" s="30" customFormat="1" ht="90" x14ac:dyDescent="0.25">
      <c r="A243" s="129">
        <v>4</v>
      </c>
      <c r="B243" s="78" t="s">
        <v>3</v>
      </c>
      <c r="C243" s="45"/>
      <c r="D243" s="415">
        <v>141</v>
      </c>
      <c r="E243" s="436" t="s">
        <v>455</v>
      </c>
      <c r="F243" s="410" t="s">
        <v>47</v>
      </c>
      <c r="G243" s="436" t="s">
        <v>456</v>
      </c>
      <c r="H243" s="406" t="s">
        <v>439</v>
      </c>
      <c r="I243" s="406" t="s">
        <v>124</v>
      </c>
      <c r="J243" s="397" t="str">
        <f t="shared" ref="J243" si="20">IF(OR(AND(H243="Muy Baja",I243="Leve"),AND(H243="Muy Baja",I243="Menor"),AND(H243="Baja",I243="Leve")),"Bajo",IF(OR(AND(H243="Muy baja",I243="Moderado"),AND(H243="Baja",I243="Menor"),AND(H243="Baja",I243="Moderado"),AND(H243="Media",I243="Leve"),AND(H243="Media",I243="Menor"),AND(H243="Media",I243="Moderado"),AND(H243="Alta",I243="Leve"),AND(H243="Alta",I243="Menor")),"Moderado",IF(OR(AND(H243="Muy Baja",I243="Mayor"),AND(H243="Baja",I243="Mayor"),AND(H243="Media",I243="Mayor"),AND(H243="Alta",I243="Moderado"),AND(H243="Alta",I243="Mayor"),AND(H243="Muy Alta",I243="Leve"),AND(H243="Muy Alta",I243="Menor"),AND(H243="Muy Alta",I243="Moderado"),AND(H243="Muy Alta",I243="Mayor")),"Alto",IF(OR(AND(H243="Muy Baja",I243="Catastrófico"),AND(H243="Baja",I243="Catastrófico"),AND(H243="Media",I243="Catastrófico"),AND(H243="Alta",I243="Catastrófico"),AND(H243="Muy Alta",I243="Catastrófico")),"Extremo",""))))</f>
        <v>Alto</v>
      </c>
      <c r="K243" s="177" t="s">
        <v>439</v>
      </c>
      <c r="L243" s="177" t="s">
        <v>124</v>
      </c>
      <c r="M243" s="177" t="str">
        <f t="shared" si="17"/>
        <v>Alto</v>
      </c>
      <c r="N243" s="177"/>
      <c r="O243" s="125" t="s">
        <v>457</v>
      </c>
      <c r="P243" s="256" t="s">
        <v>458</v>
      </c>
      <c r="Q243" s="257" t="s">
        <v>459</v>
      </c>
      <c r="R243" s="256" t="s">
        <v>111</v>
      </c>
      <c r="S243" s="286"/>
    </row>
    <row r="244" spans="1:19" s="30" customFormat="1" ht="108" x14ac:dyDescent="0.25">
      <c r="A244" s="129">
        <v>4</v>
      </c>
      <c r="B244" s="79" t="s">
        <v>3</v>
      </c>
      <c r="C244" s="47"/>
      <c r="D244" s="416"/>
      <c r="E244" s="437"/>
      <c r="F244" s="411"/>
      <c r="G244" s="437"/>
      <c r="H244" s="407"/>
      <c r="I244" s="407"/>
      <c r="J244" s="409"/>
      <c r="K244" s="178" t="s">
        <v>439</v>
      </c>
      <c r="L244" s="178" t="s">
        <v>124</v>
      </c>
      <c r="M244" s="178" t="str">
        <f t="shared" si="17"/>
        <v>Alto</v>
      </c>
      <c r="N244" s="178"/>
      <c r="O244" s="204" t="s">
        <v>460</v>
      </c>
      <c r="P244" s="165" t="s">
        <v>458</v>
      </c>
      <c r="Q244" s="251" t="s">
        <v>461</v>
      </c>
      <c r="R244" s="165" t="s">
        <v>111</v>
      </c>
      <c r="S244" s="253"/>
    </row>
    <row r="245" spans="1:19" s="30" customFormat="1" ht="90" x14ac:dyDescent="0.25">
      <c r="A245" s="129">
        <v>4</v>
      </c>
      <c r="B245" s="79" t="s">
        <v>3</v>
      </c>
      <c r="C245" s="47"/>
      <c r="D245" s="416"/>
      <c r="E245" s="437"/>
      <c r="F245" s="411"/>
      <c r="G245" s="437"/>
      <c r="H245" s="407"/>
      <c r="I245" s="407"/>
      <c r="J245" s="409"/>
      <c r="K245" s="178" t="s">
        <v>439</v>
      </c>
      <c r="L245" s="178" t="s">
        <v>124</v>
      </c>
      <c r="M245" s="178" t="str">
        <f t="shared" si="17"/>
        <v>Alto</v>
      </c>
      <c r="N245" s="178"/>
      <c r="O245" s="204" t="s">
        <v>462</v>
      </c>
      <c r="P245" s="165" t="s">
        <v>458</v>
      </c>
      <c r="Q245" s="251" t="s">
        <v>463</v>
      </c>
      <c r="R245" s="165" t="s">
        <v>111</v>
      </c>
      <c r="S245" s="253"/>
    </row>
    <row r="246" spans="1:19" s="30" customFormat="1" ht="90" x14ac:dyDescent="0.25">
      <c r="A246" s="129">
        <v>4</v>
      </c>
      <c r="B246" s="79" t="s">
        <v>3</v>
      </c>
      <c r="C246" s="47"/>
      <c r="D246" s="416"/>
      <c r="E246" s="437"/>
      <c r="F246" s="411"/>
      <c r="G246" s="437"/>
      <c r="H246" s="407"/>
      <c r="I246" s="407"/>
      <c r="J246" s="409"/>
      <c r="K246" s="178" t="s">
        <v>439</v>
      </c>
      <c r="L246" s="178" t="s">
        <v>124</v>
      </c>
      <c r="M246" s="178" t="str">
        <f t="shared" si="17"/>
        <v>Alto</v>
      </c>
      <c r="N246" s="178" t="s">
        <v>57</v>
      </c>
      <c r="O246" s="204" t="s">
        <v>464</v>
      </c>
      <c r="P246" s="165" t="s">
        <v>458</v>
      </c>
      <c r="Q246" s="251" t="s">
        <v>465</v>
      </c>
      <c r="R246" s="165" t="s">
        <v>111</v>
      </c>
      <c r="S246" s="253" t="s">
        <v>466</v>
      </c>
    </row>
    <row r="247" spans="1:19" s="30" customFormat="1" ht="36" x14ac:dyDescent="0.25">
      <c r="A247" s="129">
        <v>4</v>
      </c>
      <c r="B247" s="79" t="s">
        <v>3</v>
      </c>
      <c r="C247" s="47"/>
      <c r="D247" s="416"/>
      <c r="E247" s="437"/>
      <c r="F247" s="411"/>
      <c r="G247" s="437"/>
      <c r="H247" s="407"/>
      <c r="I247" s="407"/>
      <c r="J247" s="409"/>
      <c r="K247" s="178"/>
      <c r="L247" s="178"/>
      <c r="M247" s="178" t="str">
        <f t="shared" ref="M247:M248" si="21">IFERROR(IF(OR(AND(K247="Muy Baja",L247="Leve"),AND(K247="Muy Baja",L247="Menor"),AND(K247="Baja",L247="Leve")),"Bajo",IF(OR(AND(K247="Muy baja",L247="Moderado"),AND(K247="Baja",L247="Menor"),AND(K247="Baja",L247="Moderado"),AND(K247="Media",L247="Leve"),AND(K247="Media",L247="Menor"),AND(K247="Media",L247="Moderado"),AND(K247="Alta",L247="Leve"),AND(K247="Alta",L247="Menor")),"Moderado",IF(OR(AND(K247="Muy Baja",L247="Mayor"),AND(K247="Baja",L247="Mayor"),AND(K247="Media",L247="Mayor"),AND(K247="Alta",L247="Moderado"),AND(K247="Alta",L247="Mayor"),AND(K247="Muy Alta",L247="Leve"),AND(K247="Muy Alta",L247="Menor"),AND(K247="Muy Alta",L247="Moderado"),AND(K247="Muy Alta",L247="Mayor")),"Alto",IF(OR(AND(K247="Muy Baja",L247="Catastrófico"),AND(K247="Baja",L247="Catastrófico"),AND(K247="Media",L247="Catastrófico"),AND(K247="Alta",L247="Catastrófico"),AND(K247="Muy Alta",L247="Catastrófico")),"Extremo","")))),"")</f>
        <v/>
      </c>
      <c r="N247" s="178"/>
      <c r="O247" s="48"/>
      <c r="P247" s="251"/>
      <c r="Q247" s="251"/>
      <c r="R247" s="251"/>
      <c r="S247" s="260"/>
    </row>
    <row r="248" spans="1:19" s="30" customFormat="1" ht="36.75" thickBot="1" x14ac:dyDescent="0.3">
      <c r="A248" s="129">
        <v>4</v>
      </c>
      <c r="B248" s="80" t="s">
        <v>3</v>
      </c>
      <c r="C248" s="50"/>
      <c r="D248" s="417"/>
      <c r="E248" s="438"/>
      <c r="F248" s="412"/>
      <c r="G248" s="438"/>
      <c r="H248" s="408"/>
      <c r="I248" s="408"/>
      <c r="J248" s="398"/>
      <c r="K248" s="179"/>
      <c r="L248" s="179"/>
      <c r="M248" s="179" t="str">
        <f t="shared" si="21"/>
        <v/>
      </c>
      <c r="N248" s="179"/>
      <c r="O248" s="51"/>
      <c r="P248" s="279"/>
      <c r="Q248" s="279"/>
      <c r="R248" s="279"/>
      <c r="S248" s="294"/>
    </row>
    <row r="249" spans="1:19" s="30" customFormat="1" ht="90" x14ac:dyDescent="0.25">
      <c r="A249" s="129">
        <v>4</v>
      </c>
      <c r="B249" s="78" t="s">
        <v>3</v>
      </c>
      <c r="C249" s="45"/>
      <c r="D249" s="415">
        <v>143</v>
      </c>
      <c r="E249" s="436" t="s">
        <v>467</v>
      </c>
      <c r="F249" s="410" t="s">
        <v>47</v>
      </c>
      <c r="G249" s="436" t="s">
        <v>468</v>
      </c>
      <c r="H249" s="406" t="s">
        <v>256</v>
      </c>
      <c r="I249" s="406" t="s">
        <v>124</v>
      </c>
      <c r="J249" s="397" t="str">
        <f t="shared" ref="J249" si="22">IF(OR(AND(H249="Muy Baja",I249="Leve"),AND(H249="Muy Baja",I249="Menor"),AND(H249="Baja",I249="Leve")),"Bajo",IF(OR(AND(H249="Muy baja",I249="Moderado"),AND(H249="Baja",I249="Menor"),AND(H249="Baja",I249="Moderado"),AND(H249="Media",I249="Leve"),AND(H249="Media",I249="Menor"),AND(H249="Media",I249="Moderado"),AND(H249="Alta",I249="Leve"),AND(H249="Alta",I249="Menor")),"Moderado",IF(OR(AND(H249="Muy Baja",I249="Mayor"),AND(H249="Baja",I249="Mayor"),AND(H249="Media",I249="Mayor"),AND(H249="Alta",I249="Moderado"),AND(H249="Alta",I249="Mayor"),AND(H249="Muy Alta",I249="Leve"),AND(H249="Muy Alta",I249="Menor"),AND(H249="Muy Alta",I249="Moderado"),AND(H249="Muy Alta",I249="Mayor")),"Alto",IF(OR(AND(H249="Muy Baja",I249="Catastrófico"),AND(H249="Baja",I249="Catastrófico"),AND(H249="Media",I249="Catastrófico"),AND(H249="Alta",I249="Catastrófico"),AND(H249="Muy Alta",I249="Catastrófico")),"Extremo",""))))</f>
        <v>Moderado</v>
      </c>
      <c r="K249" s="177" t="s">
        <v>256</v>
      </c>
      <c r="L249" s="177" t="s">
        <v>124</v>
      </c>
      <c r="M249" s="177" t="str">
        <f>IFERROR(IF(OR(AND(K249="Muy Baja",L249="Leve"),AND(K249="Muy Baja",L249="Menor"),AND(K249="Baja",L249="Leve")),"Bajo",IF(OR(AND(K249="Muy baja",L249="Moderado"),AND(K249="Baja",L249="Menor"),AND(K249="Baja",L249="Moderado"),AND(K249="Media",L249="Leve"),AND(K249="Media",L249="Menor"),AND(K249="Media",L249="Moderado"),AND(K249="Alta",L249="Leve"),AND(K249="Alta",L249="Menor")),"Moderado",IF(OR(AND(K249="Muy Baja",L249="Mayor"),AND(K249="Baja",L249="Mayor"),AND(K249="Media",L249="Mayor"),AND(K249="Alta",L249="Moderado"),AND(K249="Alta",L249="Mayor"),AND(K249="Muy Alta",L249="Leve"),AND(K249="Muy Alta",L249="Menor"),AND(K249="Muy Alta",L249="Moderado"),AND(K249="Muy Alta",L249="Mayor")),"Alto",IF(OR(AND(K249="Muy Baja",L249="Catastrófico"),AND(K249="Baja",L249="Catastrófico"),AND(K249="Media",L249="Catastrófico"),AND(K249="Alta",L249="Catastrófico"),AND(K249="Muy Alta",L249="Catastrófico")),"Extremo","")))),"")</f>
        <v>Moderado</v>
      </c>
      <c r="N249" s="177"/>
      <c r="O249" s="92" t="s">
        <v>469</v>
      </c>
      <c r="P249" s="256" t="s">
        <v>470</v>
      </c>
      <c r="Q249" s="256" t="s">
        <v>471</v>
      </c>
      <c r="R249" s="256" t="s">
        <v>111</v>
      </c>
      <c r="S249" s="286"/>
    </row>
    <row r="250" spans="1:19" s="30" customFormat="1" ht="90" x14ac:dyDescent="0.25">
      <c r="A250" s="129">
        <v>4</v>
      </c>
      <c r="B250" s="79" t="s">
        <v>3</v>
      </c>
      <c r="C250" s="47"/>
      <c r="D250" s="416"/>
      <c r="E250" s="437"/>
      <c r="F250" s="411"/>
      <c r="G250" s="437"/>
      <c r="H250" s="407"/>
      <c r="I250" s="407"/>
      <c r="J250" s="409"/>
      <c r="K250" s="178" t="s">
        <v>256</v>
      </c>
      <c r="L250" s="178" t="s">
        <v>124</v>
      </c>
      <c r="M250" s="178" t="str">
        <f t="shared" ref="M250:M266" si="23">IFERROR(IF(OR(AND(K250="Muy Baja",L250="Leve"),AND(K250="Muy Baja",L250="Menor"),AND(K250="Baja",L250="Leve")),"Bajo",IF(OR(AND(K250="Muy baja",L250="Moderado"),AND(K250="Baja",L250="Menor"),AND(K250="Baja",L250="Moderado"),AND(K250="Media",L250="Leve"),AND(K250="Media",L250="Menor"),AND(K250="Media",L250="Moderado"),AND(K250="Alta",L250="Leve"),AND(K250="Alta",L250="Menor")),"Moderado",IF(OR(AND(K250="Muy Baja",L250="Mayor"),AND(K250="Baja",L250="Mayor"),AND(K250="Media",L250="Mayor"),AND(K250="Alta",L250="Moderado"),AND(K250="Alta",L250="Mayor"),AND(K250="Muy Alta",L250="Leve"),AND(K250="Muy Alta",L250="Menor"),AND(K250="Muy Alta",L250="Moderado"),AND(K250="Muy Alta",L250="Mayor")),"Alto",IF(OR(AND(K250="Muy Baja",L250="Catastrófico"),AND(K250="Baja",L250="Catastrófico"),AND(K250="Media",L250="Catastrófico"),AND(K250="Alta",L250="Catastrófico"),AND(K250="Muy Alta",L250="Catastrófico")),"Extremo","")))),"")</f>
        <v>Moderado</v>
      </c>
      <c r="N250" s="178" t="s">
        <v>57</v>
      </c>
      <c r="O250" s="123" t="s">
        <v>472</v>
      </c>
      <c r="P250" s="165" t="s">
        <v>473</v>
      </c>
      <c r="Q250" s="165" t="s">
        <v>474</v>
      </c>
      <c r="R250" s="165" t="s">
        <v>111</v>
      </c>
      <c r="S250" s="260" t="s">
        <v>475</v>
      </c>
    </row>
    <row r="251" spans="1:19" s="30" customFormat="1" ht="36" x14ac:dyDescent="0.25">
      <c r="A251" s="129">
        <v>4</v>
      </c>
      <c r="B251" s="79" t="s">
        <v>3</v>
      </c>
      <c r="C251" s="47"/>
      <c r="D251" s="416"/>
      <c r="E251" s="437"/>
      <c r="F251" s="411"/>
      <c r="G251" s="437"/>
      <c r="H251" s="407"/>
      <c r="I251" s="407"/>
      <c r="J251" s="409"/>
      <c r="K251" s="178"/>
      <c r="L251" s="178"/>
      <c r="M251" s="178" t="str">
        <f t="shared" si="23"/>
        <v/>
      </c>
      <c r="N251" s="178"/>
      <c r="O251" s="48"/>
      <c r="P251" s="251"/>
      <c r="Q251" s="251"/>
      <c r="R251" s="251"/>
      <c r="S251" s="260"/>
    </row>
    <row r="252" spans="1:19" s="30" customFormat="1" ht="36" x14ac:dyDescent="0.25">
      <c r="A252" s="129">
        <v>4</v>
      </c>
      <c r="B252" s="79" t="s">
        <v>3</v>
      </c>
      <c r="C252" s="47"/>
      <c r="D252" s="416"/>
      <c r="E252" s="437"/>
      <c r="F252" s="411"/>
      <c r="G252" s="437"/>
      <c r="H252" s="407"/>
      <c r="I252" s="407"/>
      <c r="J252" s="409"/>
      <c r="K252" s="178"/>
      <c r="L252" s="178"/>
      <c r="M252" s="178" t="str">
        <f t="shared" si="23"/>
        <v/>
      </c>
      <c r="N252" s="178"/>
      <c r="O252" s="48"/>
      <c r="P252" s="251"/>
      <c r="Q252" s="251"/>
      <c r="R252" s="251"/>
      <c r="S252" s="260"/>
    </row>
    <row r="253" spans="1:19" s="30" customFormat="1" ht="36" x14ac:dyDescent="0.25">
      <c r="A253" s="129">
        <v>4</v>
      </c>
      <c r="B253" s="79" t="s">
        <v>3</v>
      </c>
      <c r="C253" s="47"/>
      <c r="D253" s="416"/>
      <c r="E253" s="437"/>
      <c r="F253" s="411"/>
      <c r="G253" s="437"/>
      <c r="H253" s="407"/>
      <c r="I253" s="407"/>
      <c r="J253" s="409"/>
      <c r="K253" s="178"/>
      <c r="L253" s="178"/>
      <c r="M253" s="178" t="str">
        <f t="shared" si="23"/>
        <v/>
      </c>
      <c r="N253" s="178"/>
      <c r="O253" s="48"/>
      <c r="P253" s="251"/>
      <c r="Q253" s="251"/>
      <c r="R253" s="251"/>
      <c r="S253" s="260"/>
    </row>
    <row r="254" spans="1:19" s="30" customFormat="1" ht="36.75" thickBot="1" x14ac:dyDescent="0.3">
      <c r="A254" s="129">
        <v>4</v>
      </c>
      <c r="B254" s="80" t="s">
        <v>3</v>
      </c>
      <c r="C254" s="50"/>
      <c r="D254" s="417"/>
      <c r="E254" s="438"/>
      <c r="F254" s="412"/>
      <c r="G254" s="438"/>
      <c r="H254" s="408"/>
      <c r="I254" s="408"/>
      <c r="J254" s="398"/>
      <c r="K254" s="179"/>
      <c r="L254" s="179"/>
      <c r="M254" s="179" t="str">
        <f t="shared" si="23"/>
        <v/>
      </c>
      <c r="N254" s="179"/>
      <c r="O254" s="51"/>
      <c r="P254" s="279"/>
      <c r="Q254" s="279"/>
      <c r="R254" s="279"/>
      <c r="S254" s="294"/>
    </row>
    <row r="255" spans="1:19" s="30" customFormat="1" ht="90" x14ac:dyDescent="0.25">
      <c r="A255" s="129">
        <v>4</v>
      </c>
      <c r="B255" s="78" t="s">
        <v>3</v>
      </c>
      <c r="C255" s="45"/>
      <c r="D255" s="415">
        <v>138</v>
      </c>
      <c r="E255" s="413" t="s">
        <v>476</v>
      </c>
      <c r="F255" s="410" t="s">
        <v>47</v>
      </c>
      <c r="G255" s="413" t="s">
        <v>477</v>
      </c>
      <c r="H255" s="406" t="s">
        <v>49</v>
      </c>
      <c r="I255" s="406" t="s">
        <v>124</v>
      </c>
      <c r="J255" s="397" t="str">
        <f t="shared" ref="J255" si="24">IF(OR(AND(H255="Muy Baja",I255="Leve"),AND(H255="Muy Baja",I255="Menor"),AND(H255="Baja",I255="Leve")),"Bajo",IF(OR(AND(H255="Muy baja",I255="Moderado"),AND(H255="Baja",I255="Menor"),AND(H255="Baja",I255="Moderado"),AND(H255="Media",I255="Leve"),AND(H255="Media",I255="Menor"),AND(H255="Media",I255="Moderado"),AND(H255="Alta",I255="Leve"),AND(H255="Alta",I255="Menor")),"Moderado",IF(OR(AND(H255="Muy Baja",I255="Mayor"),AND(H255="Baja",I255="Mayor"),AND(H255="Media",I255="Mayor"),AND(H255="Alta",I255="Moderado"),AND(H255="Alta",I255="Mayor"),AND(H255="Muy Alta",I255="Leve"),AND(H255="Muy Alta",I255="Menor"),AND(H255="Muy Alta",I255="Moderado"),AND(H255="Muy Alta",I255="Mayor")),"Alto",IF(OR(AND(H255="Muy Baja",I255="Catastrófico"),AND(H255="Baja",I255="Catastrófico"),AND(H255="Media",I255="Catastrófico"),AND(H255="Alta",I255="Catastrófico"),AND(H255="Muy Alta",I255="Catastrófico")),"Extremo",""))))</f>
        <v>Moderado</v>
      </c>
      <c r="K255" s="177" t="s">
        <v>49</v>
      </c>
      <c r="L255" s="177" t="s">
        <v>124</v>
      </c>
      <c r="M255" s="177" t="str">
        <f t="shared" si="23"/>
        <v>Moderado</v>
      </c>
      <c r="N255" s="177" t="s">
        <v>57</v>
      </c>
      <c r="O255" s="92" t="s">
        <v>478</v>
      </c>
      <c r="P255" s="297" t="s">
        <v>479</v>
      </c>
      <c r="Q255" s="256" t="s">
        <v>480</v>
      </c>
      <c r="R255" s="256" t="s">
        <v>111</v>
      </c>
      <c r="S255" s="286" t="s">
        <v>481</v>
      </c>
    </row>
    <row r="256" spans="1:19" s="30" customFormat="1" ht="36" x14ac:dyDescent="0.25">
      <c r="A256" s="129">
        <v>4</v>
      </c>
      <c r="B256" s="79" t="s">
        <v>3</v>
      </c>
      <c r="C256" s="47"/>
      <c r="D256" s="416"/>
      <c r="E256" s="427"/>
      <c r="F256" s="411"/>
      <c r="G256" s="427"/>
      <c r="H256" s="407"/>
      <c r="I256" s="407"/>
      <c r="J256" s="409"/>
      <c r="K256" s="178"/>
      <c r="L256" s="178"/>
      <c r="M256" s="178" t="str">
        <f t="shared" si="23"/>
        <v/>
      </c>
      <c r="N256" s="178"/>
      <c r="O256" s="123"/>
      <c r="P256" s="251"/>
      <c r="Q256" s="251"/>
      <c r="R256" s="251"/>
      <c r="S256" s="260"/>
    </row>
    <row r="257" spans="1:19" s="30" customFormat="1" ht="36" x14ac:dyDescent="0.25">
      <c r="A257" s="129">
        <v>4</v>
      </c>
      <c r="B257" s="79" t="s">
        <v>3</v>
      </c>
      <c r="C257" s="47"/>
      <c r="D257" s="416"/>
      <c r="E257" s="427"/>
      <c r="F257" s="411"/>
      <c r="G257" s="427"/>
      <c r="H257" s="407"/>
      <c r="I257" s="407"/>
      <c r="J257" s="409"/>
      <c r="K257" s="178"/>
      <c r="L257" s="178"/>
      <c r="M257" s="178" t="str">
        <f t="shared" si="23"/>
        <v/>
      </c>
      <c r="N257" s="178"/>
      <c r="O257" s="123"/>
      <c r="P257" s="251"/>
      <c r="Q257" s="251"/>
      <c r="R257" s="251"/>
      <c r="S257" s="260"/>
    </row>
    <row r="258" spans="1:19" s="30" customFormat="1" ht="36" x14ac:dyDescent="0.25">
      <c r="A258" s="129">
        <v>4</v>
      </c>
      <c r="B258" s="79" t="s">
        <v>3</v>
      </c>
      <c r="C258" s="47"/>
      <c r="D258" s="416"/>
      <c r="E258" s="427"/>
      <c r="F258" s="411"/>
      <c r="G258" s="427"/>
      <c r="H258" s="407"/>
      <c r="I258" s="407"/>
      <c r="J258" s="409"/>
      <c r="K258" s="178"/>
      <c r="L258" s="178"/>
      <c r="M258" s="178" t="str">
        <f t="shared" si="23"/>
        <v/>
      </c>
      <c r="N258" s="178"/>
      <c r="O258" s="123"/>
      <c r="P258" s="251"/>
      <c r="Q258" s="251"/>
      <c r="R258" s="251"/>
      <c r="S258" s="260"/>
    </row>
    <row r="259" spans="1:19" s="30" customFormat="1" ht="36" x14ac:dyDescent="0.25">
      <c r="A259" s="129">
        <v>4</v>
      </c>
      <c r="B259" s="79" t="s">
        <v>3</v>
      </c>
      <c r="C259" s="47"/>
      <c r="D259" s="416"/>
      <c r="E259" s="427"/>
      <c r="F259" s="411"/>
      <c r="G259" s="427"/>
      <c r="H259" s="407"/>
      <c r="I259" s="407"/>
      <c r="J259" s="409"/>
      <c r="K259" s="178"/>
      <c r="L259" s="178"/>
      <c r="M259" s="178" t="str">
        <f t="shared" si="23"/>
        <v/>
      </c>
      <c r="N259" s="178"/>
      <c r="O259" s="123"/>
      <c r="P259" s="251"/>
      <c r="Q259" s="251"/>
      <c r="R259" s="251"/>
      <c r="S259" s="260"/>
    </row>
    <row r="260" spans="1:19" s="30" customFormat="1" ht="36.75" thickBot="1" x14ac:dyDescent="0.3">
      <c r="A260" s="129">
        <v>4</v>
      </c>
      <c r="B260" s="80" t="s">
        <v>3</v>
      </c>
      <c r="C260" s="50"/>
      <c r="D260" s="417"/>
      <c r="E260" s="414"/>
      <c r="F260" s="412"/>
      <c r="G260" s="414"/>
      <c r="H260" s="408"/>
      <c r="I260" s="408"/>
      <c r="J260" s="398"/>
      <c r="K260" s="179"/>
      <c r="L260" s="179"/>
      <c r="M260" s="179" t="str">
        <f t="shared" si="23"/>
        <v/>
      </c>
      <c r="N260" s="179"/>
      <c r="O260" s="93"/>
      <c r="P260" s="279"/>
      <c r="Q260" s="279"/>
      <c r="R260" s="279"/>
      <c r="S260" s="294"/>
    </row>
    <row r="261" spans="1:19" s="30" customFormat="1" ht="72" x14ac:dyDescent="0.25">
      <c r="A261" s="129">
        <v>4</v>
      </c>
      <c r="B261" s="78" t="s">
        <v>3</v>
      </c>
      <c r="C261" s="45"/>
      <c r="D261" s="415">
        <v>172</v>
      </c>
      <c r="E261" s="413" t="s">
        <v>482</v>
      </c>
      <c r="F261" s="410" t="s">
        <v>47</v>
      </c>
      <c r="G261" s="413" t="s">
        <v>483</v>
      </c>
      <c r="H261" s="406" t="s">
        <v>49</v>
      </c>
      <c r="I261" s="406" t="s">
        <v>65</v>
      </c>
      <c r="J261" s="397" t="str">
        <f t="shared" ref="J261" si="25">IF(OR(AND(H261="Muy Baja",I261="Leve"),AND(H261="Muy Baja",I261="Menor"),AND(H261="Baja",I261="Leve")),"Bajo",IF(OR(AND(H261="Muy baja",I261="Moderado"),AND(H261="Baja",I261="Menor"),AND(H261="Baja",I261="Moderado"),AND(H261="Media",I261="Leve"),AND(H261="Media",I261="Menor"),AND(H261="Media",I261="Moderado"),AND(H261="Alta",I261="Leve"),AND(H261="Alta",I261="Menor")),"Moderado",IF(OR(AND(H261="Muy Baja",I261="Mayor"),AND(H261="Baja",I261="Mayor"),AND(H261="Media",I261="Mayor"),AND(H261="Alta",I261="Moderado"),AND(H261="Alta",I261="Mayor"),AND(H261="Muy Alta",I261="Leve"),AND(H261="Muy Alta",I261="Menor"),AND(H261="Muy Alta",I261="Moderado"),AND(H261="Muy Alta",I261="Mayor")),"Alto",IF(OR(AND(H261="Muy Baja",I261="Catastrófico"),AND(H261="Baja",I261="Catastrófico"),AND(H261="Media",I261="Catastrófico"),AND(H261="Alta",I261="Catastrófico"),AND(H261="Muy Alta",I261="Catastrófico")),"Extremo",""))))</f>
        <v>Moderado</v>
      </c>
      <c r="K261" s="177" t="s">
        <v>51</v>
      </c>
      <c r="L261" s="177" t="s">
        <v>65</v>
      </c>
      <c r="M261" s="177" t="str">
        <f t="shared" si="23"/>
        <v>Moderado</v>
      </c>
      <c r="N261" s="177"/>
      <c r="O261" s="92" t="s">
        <v>484</v>
      </c>
      <c r="P261" s="297" t="s">
        <v>485</v>
      </c>
      <c r="Q261" s="291" t="s">
        <v>486</v>
      </c>
      <c r="R261" s="297" t="s">
        <v>107</v>
      </c>
      <c r="S261" s="298"/>
    </row>
    <row r="262" spans="1:19" s="30" customFormat="1" ht="111.75" x14ac:dyDescent="0.25">
      <c r="A262" s="129">
        <v>4</v>
      </c>
      <c r="B262" s="79" t="s">
        <v>3</v>
      </c>
      <c r="C262" s="47"/>
      <c r="D262" s="416"/>
      <c r="E262" s="427"/>
      <c r="F262" s="411"/>
      <c r="G262" s="427"/>
      <c r="H262" s="407"/>
      <c r="I262" s="407"/>
      <c r="J262" s="409"/>
      <c r="K262" s="178" t="s">
        <v>51</v>
      </c>
      <c r="L262" s="178" t="s">
        <v>65</v>
      </c>
      <c r="M262" s="178" t="str">
        <f t="shared" si="23"/>
        <v>Moderado</v>
      </c>
      <c r="N262" s="178" t="s">
        <v>57</v>
      </c>
      <c r="O262" s="186" t="s">
        <v>487</v>
      </c>
      <c r="P262" s="251" t="s">
        <v>488</v>
      </c>
      <c r="Q262" s="164" t="s">
        <v>486</v>
      </c>
      <c r="R262" s="251" t="s">
        <v>489</v>
      </c>
      <c r="S262" s="260" t="s">
        <v>490</v>
      </c>
    </row>
    <row r="263" spans="1:19" s="30" customFormat="1" ht="36" x14ac:dyDescent="0.25">
      <c r="A263" s="129">
        <v>4</v>
      </c>
      <c r="B263" s="79" t="s">
        <v>3</v>
      </c>
      <c r="C263" s="47"/>
      <c r="D263" s="416"/>
      <c r="E263" s="427"/>
      <c r="F263" s="411"/>
      <c r="G263" s="427"/>
      <c r="H263" s="407"/>
      <c r="I263" s="407"/>
      <c r="J263" s="409"/>
      <c r="K263" s="178"/>
      <c r="L263" s="178"/>
      <c r="M263" s="178" t="str">
        <f t="shared" si="23"/>
        <v/>
      </c>
      <c r="N263" s="178"/>
      <c r="O263" s="123"/>
      <c r="P263" s="251"/>
      <c r="Q263" s="251"/>
      <c r="R263" s="251"/>
      <c r="S263" s="260"/>
    </row>
    <row r="264" spans="1:19" s="30" customFormat="1" ht="36" x14ac:dyDescent="0.25">
      <c r="A264" s="129">
        <v>4</v>
      </c>
      <c r="B264" s="79" t="s">
        <v>3</v>
      </c>
      <c r="C264" s="47"/>
      <c r="D264" s="416"/>
      <c r="E264" s="427"/>
      <c r="F264" s="411"/>
      <c r="G264" s="427"/>
      <c r="H264" s="407"/>
      <c r="I264" s="407"/>
      <c r="J264" s="409"/>
      <c r="K264" s="178"/>
      <c r="L264" s="178"/>
      <c r="M264" s="178" t="str">
        <f t="shared" si="23"/>
        <v/>
      </c>
      <c r="N264" s="178"/>
      <c r="O264" s="123"/>
      <c r="P264" s="251"/>
      <c r="Q264" s="251"/>
      <c r="R264" s="251"/>
      <c r="S264" s="260"/>
    </row>
    <row r="265" spans="1:19" s="30" customFormat="1" ht="36" x14ac:dyDescent="0.25">
      <c r="A265" s="129">
        <v>4</v>
      </c>
      <c r="B265" s="79" t="s">
        <v>3</v>
      </c>
      <c r="C265" s="47"/>
      <c r="D265" s="416"/>
      <c r="E265" s="427"/>
      <c r="F265" s="411"/>
      <c r="G265" s="427"/>
      <c r="H265" s="407"/>
      <c r="I265" s="407"/>
      <c r="J265" s="409"/>
      <c r="K265" s="178"/>
      <c r="L265" s="178"/>
      <c r="M265" s="178" t="str">
        <f t="shared" si="23"/>
        <v/>
      </c>
      <c r="N265" s="178"/>
      <c r="O265" s="123"/>
      <c r="P265" s="251"/>
      <c r="Q265" s="251"/>
      <c r="R265" s="251"/>
      <c r="S265" s="260"/>
    </row>
    <row r="266" spans="1:19" s="30" customFormat="1" ht="36.75" thickBot="1" x14ac:dyDescent="0.3">
      <c r="A266" s="129">
        <v>4</v>
      </c>
      <c r="B266" s="80" t="s">
        <v>3</v>
      </c>
      <c r="C266" s="50"/>
      <c r="D266" s="417"/>
      <c r="E266" s="414"/>
      <c r="F266" s="412"/>
      <c r="G266" s="414"/>
      <c r="H266" s="408"/>
      <c r="I266" s="408"/>
      <c r="J266" s="398"/>
      <c r="K266" s="179"/>
      <c r="L266" s="179"/>
      <c r="M266" s="179" t="str">
        <f t="shared" si="23"/>
        <v/>
      </c>
      <c r="N266" s="179"/>
      <c r="O266" s="93"/>
      <c r="P266" s="279"/>
      <c r="Q266" s="279"/>
      <c r="R266" s="279"/>
      <c r="S266" s="294"/>
    </row>
    <row r="267" spans="1:19" s="30" customFormat="1" ht="108" x14ac:dyDescent="0.25">
      <c r="A267" s="129">
        <v>4</v>
      </c>
      <c r="B267" s="78" t="s">
        <v>3</v>
      </c>
      <c r="C267" s="45"/>
      <c r="D267" s="415">
        <v>155</v>
      </c>
      <c r="E267" s="413" t="s">
        <v>491</v>
      </c>
      <c r="F267" s="410" t="s">
        <v>47</v>
      </c>
      <c r="G267" s="413" t="s">
        <v>492</v>
      </c>
      <c r="H267" s="406" t="s">
        <v>256</v>
      </c>
      <c r="I267" s="406" t="s">
        <v>65</v>
      </c>
      <c r="J267" s="397" t="str">
        <f t="shared" ref="J267" si="26">IF(OR(AND(H267="Muy Baja",I267="Leve"),AND(H267="Muy Baja",I267="Menor"),AND(H267="Baja",I267="Leve")),"Bajo",IF(OR(AND(H267="Muy baja",I267="Moderado"),AND(H267="Baja",I267="Menor"),AND(H267="Baja",I267="Moderado"),AND(H267="Media",I267="Leve"),AND(H267="Media",I267="Menor"),AND(H267="Media",I267="Moderado"),AND(H267="Alta",I267="Leve"),AND(H267="Alta",I267="Menor")),"Moderado",IF(OR(AND(H267="Muy Baja",I267="Mayor"),AND(H267="Baja",I267="Mayor"),AND(H267="Media",I267="Mayor"),AND(H267="Alta",I267="Moderado"),AND(H267="Alta",I267="Mayor"),AND(H267="Muy Alta",I267="Leve"),AND(H267="Muy Alta",I267="Menor"),AND(H267="Muy Alta",I267="Moderado"),AND(H267="Muy Alta",I267="Mayor")),"Alto",IF(OR(AND(H267="Muy Baja",I267="Catastrófico"),AND(H267="Baja",I267="Catastrófico"),AND(H267="Media",I267="Catastrófico"),AND(H267="Alta",I267="Catastrófico"),AND(H267="Muy Alta",I267="Catastrófico")),"Extremo",""))))</f>
        <v>Alto</v>
      </c>
      <c r="K267" s="177" t="s">
        <v>49</v>
      </c>
      <c r="L267" s="177" t="s">
        <v>65</v>
      </c>
      <c r="M267" s="177" t="str">
        <f t="shared" ref="M267:M272" si="27">IFERROR(IF(OR(AND(K267="Muy Baja",L267="Leve"),AND(K267="Muy Baja",L267="Menor"),AND(K267="Baja",L267="Leve")),"Bajo",IF(OR(AND(K267="Muy baja",L267="Moderado"),AND(K267="Baja",L267="Menor"),AND(K267="Baja",L267="Moderado"),AND(K267="Media",L267="Leve"),AND(K267="Media",L267="Menor"),AND(K267="Media",L267="Moderado"),AND(K267="Alta",L267="Leve"),AND(K267="Alta",L267="Menor")),"Moderado",IF(OR(AND(K267="Muy Baja",L267="Mayor"),AND(K267="Baja",L267="Mayor"),AND(K267="Media",L267="Mayor"),AND(K267="Alta",L267="Moderado"),AND(K267="Alta",L267="Mayor"),AND(K267="Muy Alta",L267="Leve"),AND(K267="Muy Alta",L267="Menor"),AND(K267="Muy Alta",L267="Moderado"),AND(K267="Muy Alta",L267="Mayor")),"Alto",IF(OR(AND(K267="Muy Baja",L267="Catastrófico"),AND(K267="Baja",L267="Catastrófico"),AND(K267="Media",L267="Catastrófico"),AND(K267="Alta",L267="Catastrófico"),AND(K267="Muy Alta",L267="Catastrófico")),"Extremo","")))),"")</f>
        <v>Moderado</v>
      </c>
      <c r="N267" s="177"/>
      <c r="O267" s="92" t="s">
        <v>493</v>
      </c>
      <c r="P267" s="297" t="s">
        <v>494</v>
      </c>
      <c r="Q267" s="257" t="s">
        <v>495</v>
      </c>
      <c r="R267" s="297" t="s">
        <v>61</v>
      </c>
      <c r="S267" s="298"/>
    </row>
    <row r="268" spans="1:19" s="30" customFormat="1" ht="111.75" x14ac:dyDescent="0.25">
      <c r="A268" s="129">
        <v>4</v>
      </c>
      <c r="B268" s="79" t="s">
        <v>3</v>
      </c>
      <c r="C268" s="47"/>
      <c r="D268" s="416"/>
      <c r="E268" s="427"/>
      <c r="F268" s="411"/>
      <c r="G268" s="427"/>
      <c r="H268" s="407"/>
      <c r="I268" s="407"/>
      <c r="J268" s="409"/>
      <c r="K268" s="178" t="s">
        <v>51</v>
      </c>
      <c r="L268" s="178" t="s">
        <v>65</v>
      </c>
      <c r="M268" s="178" t="str">
        <f t="shared" si="27"/>
        <v>Moderado</v>
      </c>
      <c r="N268" s="178" t="s">
        <v>57</v>
      </c>
      <c r="O268" s="186" t="s">
        <v>496</v>
      </c>
      <c r="P268" s="251" t="s">
        <v>497</v>
      </c>
      <c r="Q268" s="251" t="s">
        <v>495</v>
      </c>
      <c r="R268" s="251" t="s">
        <v>498</v>
      </c>
      <c r="S268" s="299" t="s">
        <v>499</v>
      </c>
    </row>
    <row r="269" spans="1:19" s="30" customFormat="1" ht="36" x14ac:dyDescent="0.25">
      <c r="A269" s="129">
        <v>4</v>
      </c>
      <c r="B269" s="79" t="s">
        <v>3</v>
      </c>
      <c r="C269" s="47"/>
      <c r="D269" s="416"/>
      <c r="E269" s="427"/>
      <c r="F269" s="411"/>
      <c r="G269" s="427"/>
      <c r="H269" s="407"/>
      <c r="I269" s="407"/>
      <c r="J269" s="409"/>
      <c r="K269" s="178"/>
      <c r="L269" s="178"/>
      <c r="M269" s="178" t="str">
        <f t="shared" si="27"/>
        <v/>
      </c>
      <c r="N269" s="178"/>
      <c r="O269" s="123"/>
      <c r="P269" s="251"/>
      <c r="Q269" s="251"/>
      <c r="R269" s="251"/>
      <c r="S269" s="260"/>
    </row>
    <row r="270" spans="1:19" s="30" customFormat="1" ht="36" x14ac:dyDescent="0.25">
      <c r="A270" s="129">
        <v>4</v>
      </c>
      <c r="B270" s="79" t="s">
        <v>3</v>
      </c>
      <c r="C270" s="47"/>
      <c r="D270" s="416"/>
      <c r="E270" s="427"/>
      <c r="F270" s="411"/>
      <c r="G270" s="427"/>
      <c r="H270" s="407"/>
      <c r="I270" s="407"/>
      <c r="J270" s="409"/>
      <c r="K270" s="178"/>
      <c r="L270" s="178"/>
      <c r="M270" s="178" t="str">
        <f t="shared" si="27"/>
        <v/>
      </c>
      <c r="N270" s="178"/>
      <c r="O270" s="123"/>
      <c r="P270" s="251"/>
      <c r="Q270" s="251"/>
      <c r="R270" s="251"/>
      <c r="S270" s="260"/>
    </row>
    <row r="271" spans="1:19" s="30" customFormat="1" ht="36" x14ac:dyDescent="0.25">
      <c r="A271" s="129">
        <v>4</v>
      </c>
      <c r="B271" s="79" t="s">
        <v>3</v>
      </c>
      <c r="C271" s="47"/>
      <c r="D271" s="416"/>
      <c r="E271" s="427"/>
      <c r="F271" s="411"/>
      <c r="G271" s="427"/>
      <c r="H271" s="407"/>
      <c r="I271" s="407"/>
      <c r="J271" s="409"/>
      <c r="K271" s="178"/>
      <c r="L271" s="178"/>
      <c r="M271" s="178" t="str">
        <f t="shared" si="27"/>
        <v/>
      </c>
      <c r="N271" s="178"/>
      <c r="O271" s="123"/>
      <c r="P271" s="251"/>
      <c r="Q271" s="251"/>
      <c r="R271" s="251"/>
      <c r="S271" s="260"/>
    </row>
    <row r="272" spans="1:19" s="30" customFormat="1" ht="36.75" thickBot="1" x14ac:dyDescent="0.3">
      <c r="A272" s="129">
        <v>4</v>
      </c>
      <c r="B272" s="80" t="s">
        <v>3</v>
      </c>
      <c r="C272" s="50"/>
      <c r="D272" s="417"/>
      <c r="E272" s="414"/>
      <c r="F272" s="412"/>
      <c r="G272" s="414"/>
      <c r="H272" s="408"/>
      <c r="I272" s="408"/>
      <c r="J272" s="398"/>
      <c r="K272" s="179"/>
      <c r="L272" s="179"/>
      <c r="M272" s="179" t="str">
        <f t="shared" si="27"/>
        <v/>
      </c>
      <c r="N272" s="179"/>
      <c r="O272" s="93"/>
      <c r="P272" s="279"/>
      <c r="Q272" s="279"/>
      <c r="R272" s="279"/>
      <c r="S272" s="294"/>
    </row>
    <row r="273" spans="1:19" s="30" customFormat="1" ht="126" x14ac:dyDescent="0.25">
      <c r="A273" s="129">
        <v>4</v>
      </c>
      <c r="B273" s="78" t="s">
        <v>3</v>
      </c>
      <c r="C273" s="54"/>
      <c r="D273" s="415">
        <v>40</v>
      </c>
      <c r="E273" s="413" t="s">
        <v>500</v>
      </c>
      <c r="F273" s="410" t="s">
        <v>190</v>
      </c>
      <c r="G273" s="413" t="s">
        <v>501</v>
      </c>
      <c r="H273" s="406" t="s">
        <v>192</v>
      </c>
      <c r="I273" s="406" t="s">
        <v>193</v>
      </c>
      <c r="J273" s="406" t="str">
        <f>IF(OR(AND(H273="Casi seguro",I273="Moderado"),AND(H273="Casi seguro",I273="Mayor"),AND(H273="Casi seguro",I273="Catastrófico"),AND(H273="Probable",I273="Mayor"),AND(H273="Probable",I273="Catastrófico"),AND(H273="Posible",I273="Mayor"),AND(H273="Posible",I273="Catastrófico"),AND(H273="Improbable",I273="Catastrófico"),AND(H273="Rara vez",I273="Catastrófico")),"Zona Extrema",IF(OR(AND(H273="Rara vez",I273="Mayor"),AND(H273="Improbable",I273="Mayor"),AND(H273="Posible",I273="Moderado"),AND(H273="Probable",I273="Menor"),AND(H273="Probable",I273="Moderado"),AND(H273="Casi seguro",I273="Insignificante"),AND(H273="Casi seguro",I273="Menor")),"Zona Alta",IF(OR(AND(H273="Rara vez",I273="Moderado"),AND(H273="Improbable",I273="Moderado"),AND(H273="Posible",I273="Menor"),AND(H273="Probable",I273="Insignificante")),"Zona Moderada",IF(OR(AND(H273="Rara Vez",I273="Insignificante"),AND(H273="Improbable",I273="Insignificante"),AND(H273="Posible",I273="Insignificante"),AND(H273="Rara vez",I273="Menor"),AND(H273="Improbable",I273="Menor")),"Zona Baja",""))))</f>
        <v>Zona Extrema</v>
      </c>
      <c r="K273" s="406" t="s">
        <v>194</v>
      </c>
      <c r="L273" s="406" t="s">
        <v>65</v>
      </c>
      <c r="M273" s="406" t="str">
        <f>IF(OR(AND(K273="Rara vez",L273="Insignificante"),AND(K273="Rara vez",L273="Menor"),AND(K273="Improbable",L273="Menor"),AND(K273="Improbable",L273="Insignificante"),AND(K273="Posible",L273="Insignificante")),"Zona Baja",IF(OR(AND(K273="Probable",L273="Insignificante"),AND(K273="Posible",L273="Menor"),AND(K273="Improbable",L273="Moderado"),AND(K273="Rara vez",L273="Moderado")),"Zona Moderada",IF(OR(AND(K273="Casi seguro",L273="Insignificante"),AND(K273="Casi seguro",L273="Menor"),AND(K273="Probable",L273="Menor"),AND(K273="Probable",L273="Moderado"),AND(K273="Posible",L273="Moderado"),AND(#REF!="Improbable",L273="Mayor"),AND(K273="Rara vez",L273="Mayor")),"Zona Alta",IF(OR(AND(K273="Casi seguro",L273="Moderado"),AND(K273="Casi seguro",L273="Mayor"),AND(K273="Casi seguro",L273="Catastrófico"),AND(K273="Probable",L273="Mayor"),AND(K273="Probable",L273="Catastrófico"),AND(K273="Posible",L273="Mayor"),AND(K273="Posible",L273="Catastrófico"),AND(K273="Improbable",L273="Catastrófico"),AND(K273="Rara vez",L273="Catastrófico")),"Zona Extrema"," "))))</f>
        <v>Zona Moderada</v>
      </c>
      <c r="N273" s="406" t="s">
        <v>57</v>
      </c>
      <c r="O273" s="112" t="s">
        <v>502</v>
      </c>
      <c r="P273" s="257" t="s">
        <v>503</v>
      </c>
      <c r="Q273" s="257" t="s">
        <v>504</v>
      </c>
      <c r="R273" s="168" t="s">
        <v>505</v>
      </c>
      <c r="S273" s="278" t="s">
        <v>506</v>
      </c>
    </row>
    <row r="274" spans="1:19" s="30" customFormat="1" ht="126" x14ac:dyDescent="0.25">
      <c r="A274" s="129">
        <v>4</v>
      </c>
      <c r="B274" s="79" t="s">
        <v>3</v>
      </c>
      <c r="C274" s="52"/>
      <c r="D274" s="416"/>
      <c r="E274" s="427"/>
      <c r="F274" s="411"/>
      <c r="G274" s="427"/>
      <c r="H274" s="407"/>
      <c r="I274" s="407"/>
      <c r="J274" s="407"/>
      <c r="K274" s="407"/>
      <c r="L274" s="407"/>
      <c r="M274" s="407"/>
      <c r="N274" s="407"/>
      <c r="O274" s="149" t="s">
        <v>507</v>
      </c>
      <c r="P274" s="251" t="s">
        <v>508</v>
      </c>
      <c r="Q274" s="251" t="s">
        <v>504</v>
      </c>
      <c r="R274" s="300" t="s">
        <v>118</v>
      </c>
      <c r="S274" s="260" t="s">
        <v>509</v>
      </c>
    </row>
    <row r="275" spans="1:19" s="30" customFormat="1" ht="36" x14ac:dyDescent="0.25">
      <c r="A275" s="129">
        <v>4</v>
      </c>
      <c r="B275" s="79" t="s">
        <v>3</v>
      </c>
      <c r="C275" s="52"/>
      <c r="D275" s="416"/>
      <c r="E275" s="427"/>
      <c r="F275" s="411"/>
      <c r="G275" s="427"/>
      <c r="H275" s="407"/>
      <c r="I275" s="407"/>
      <c r="J275" s="407"/>
      <c r="K275" s="407"/>
      <c r="L275" s="407"/>
      <c r="M275" s="407"/>
      <c r="N275" s="407"/>
      <c r="O275" s="182"/>
      <c r="P275" s="270"/>
      <c r="Q275" s="270"/>
      <c r="R275" s="270"/>
      <c r="S275" s="260"/>
    </row>
    <row r="276" spans="1:19" s="30" customFormat="1" ht="36" x14ac:dyDescent="0.25">
      <c r="A276" s="129">
        <v>4</v>
      </c>
      <c r="B276" s="79" t="s">
        <v>3</v>
      </c>
      <c r="C276" s="52"/>
      <c r="D276" s="416"/>
      <c r="E276" s="427"/>
      <c r="F276" s="411"/>
      <c r="G276" s="427"/>
      <c r="H276" s="407"/>
      <c r="I276" s="407"/>
      <c r="J276" s="407"/>
      <c r="K276" s="407"/>
      <c r="L276" s="407"/>
      <c r="M276" s="407"/>
      <c r="N276" s="407"/>
      <c r="O276" s="182"/>
      <c r="P276" s="270"/>
      <c r="Q276" s="270"/>
      <c r="R276" s="270"/>
      <c r="S276" s="260"/>
    </row>
    <row r="277" spans="1:19" s="30" customFormat="1" ht="36" x14ac:dyDescent="0.25">
      <c r="A277" s="129">
        <v>4</v>
      </c>
      <c r="B277" s="79" t="s">
        <v>3</v>
      </c>
      <c r="C277" s="52"/>
      <c r="D277" s="416"/>
      <c r="E277" s="427"/>
      <c r="F277" s="411"/>
      <c r="G277" s="427"/>
      <c r="H277" s="407"/>
      <c r="I277" s="407"/>
      <c r="J277" s="407"/>
      <c r="K277" s="407"/>
      <c r="L277" s="407"/>
      <c r="M277" s="407"/>
      <c r="N277" s="407"/>
      <c r="O277" s="182"/>
      <c r="P277" s="270"/>
      <c r="Q277" s="270"/>
      <c r="R277" s="270"/>
      <c r="S277" s="260"/>
    </row>
    <row r="278" spans="1:19" s="30" customFormat="1" ht="36.75" thickBot="1" x14ac:dyDescent="0.3">
      <c r="A278" s="129">
        <v>4</v>
      </c>
      <c r="B278" s="80" t="s">
        <v>3</v>
      </c>
      <c r="C278" s="53"/>
      <c r="D278" s="417"/>
      <c r="E278" s="414"/>
      <c r="F278" s="412"/>
      <c r="G278" s="414"/>
      <c r="H278" s="408"/>
      <c r="I278" s="408"/>
      <c r="J278" s="408"/>
      <c r="K278" s="408"/>
      <c r="L278" s="408"/>
      <c r="M278" s="408"/>
      <c r="N278" s="408"/>
      <c r="O278" s="183"/>
      <c r="P278" s="296"/>
      <c r="Q278" s="296"/>
      <c r="R278" s="296"/>
      <c r="S278" s="294"/>
    </row>
    <row r="279" spans="1:19" s="30" customFormat="1" ht="90" x14ac:dyDescent="0.25">
      <c r="A279" s="129">
        <v>4</v>
      </c>
      <c r="B279" s="78" t="s">
        <v>3</v>
      </c>
      <c r="C279" s="54"/>
      <c r="D279" s="415">
        <v>97</v>
      </c>
      <c r="E279" s="413" t="s">
        <v>510</v>
      </c>
      <c r="F279" s="410" t="s">
        <v>190</v>
      </c>
      <c r="G279" s="413" t="s">
        <v>511</v>
      </c>
      <c r="H279" s="406" t="s">
        <v>192</v>
      </c>
      <c r="I279" s="406" t="s">
        <v>193</v>
      </c>
      <c r="J279" s="406" t="str">
        <f t="shared" ref="J279" si="28">IF(OR(AND(H279="Casi seguro",I279="Moderado"),AND(H279="Casi seguro",I279="Mayor"),AND(H279="Casi seguro",I279="Catastrófico"),AND(H279="Probable",I279="Mayor"),AND(H279="Probable",I279="Catastrófico"),AND(H279="Posible",I279="Mayor"),AND(H279="Posible",I279="Catastrófico"),AND(H279="Improbable",I279="Catastrófico"),AND(H279="Rara vez",I279="Catastrófico")),"Zona Extrema",IF(OR(AND(H279="Rara vez",I279="Mayor"),AND(H279="Improbable",I279="Mayor"),AND(H279="Posible",I279="Moderado"),AND(H279="Probable",I279="Menor"),AND(H279="Probable",I279="Moderado"),AND(H279="Casi seguro",I279="Insignificante"),AND(H279="Casi seguro",I279="Menor")),"Zona Alta",IF(OR(AND(H279="Rara vez",I279="Moderado"),AND(H279="Improbable",I279="Moderado"),AND(H279="Posible",I279="Menor"),AND(H279="Probable",I279="Insignificante")),"Zona Moderada",IF(OR(AND(H279="Rara Vez",I279="Insignificante"),AND(H279="Improbable",I279="Insignificante"),AND(H279="Posible",I279="Insignificante"),AND(H279="Rara vez",I279="Menor"),AND(H279="Improbable",I279="Menor")),"Zona Baja",""))))</f>
        <v>Zona Extrema</v>
      </c>
      <c r="K279" s="406" t="s">
        <v>194</v>
      </c>
      <c r="L279" s="406" t="s">
        <v>65</v>
      </c>
      <c r="M279" s="406" t="str">
        <f>IF(OR(AND(K279="Rara vez",L279="Insignificante"),AND(K279="Rara vez",L279="Menor"),AND(K279="Improbable",L279="Menor"),AND(K279="Improbable",L279="Insignificante"),AND(K279="Posible",L279="Insignificante")),"Zona Baja",IF(OR(AND(K279="Probable",L279="Insignificante"),AND(K279="Posible",L279="Menor"),AND(K279="Improbable",L279="Moderado"),AND(K279="Rara vez",L279="Moderado")),"Zona Moderada",IF(OR(AND(K279="Casi seguro",L279="Insignificante"),AND(K279="Casi seguro",L279="Menor"),AND(K279="Probable",L279="Menor"),AND(K279="Probable",L279="Moderado"),AND(K279="Posible",L279="Moderado"),AND(K108="Improbable",L279="Mayor"),AND(K279="Rara vez",L279="Mayor")),"Zona Alta",IF(OR(AND(K279="Casi seguro",L279="Moderado"),AND(K279="Casi seguro",L279="Mayor"),AND(K279="Casi seguro",L279="Catastrófico"),AND(K279="Probable",L279="Mayor"),AND(K279="Probable",L279="Catastrófico"),AND(K279="Posible",L279="Mayor"),AND(K279="Posible",L279="Catastrófico"),AND(K279="Improbable",L279="Catastrófico"),AND(K279="Rara vez",L279="Catastrófico")),"Zona Extrema"," "))))</f>
        <v>Zona Moderada</v>
      </c>
      <c r="N279" s="406" t="s">
        <v>57</v>
      </c>
      <c r="O279" s="112" t="s">
        <v>512</v>
      </c>
      <c r="P279" s="257" t="s">
        <v>513</v>
      </c>
      <c r="Q279" s="257" t="s">
        <v>514</v>
      </c>
      <c r="R279" s="168" t="s">
        <v>84</v>
      </c>
      <c r="S279" s="278" t="s">
        <v>515</v>
      </c>
    </row>
    <row r="280" spans="1:19" s="30" customFormat="1" ht="126" x14ac:dyDescent="0.25">
      <c r="A280" s="129">
        <v>4</v>
      </c>
      <c r="B280" s="79" t="s">
        <v>3</v>
      </c>
      <c r="C280" s="52"/>
      <c r="D280" s="416"/>
      <c r="E280" s="427"/>
      <c r="F280" s="411"/>
      <c r="G280" s="427"/>
      <c r="H280" s="407"/>
      <c r="I280" s="407"/>
      <c r="J280" s="407"/>
      <c r="K280" s="407"/>
      <c r="L280" s="407"/>
      <c r="M280" s="407"/>
      <c r="N280" s="407"/>
      <c r="O280" s="182" t="s">
        <v>516</v>
      </c>
      <c r="P280" s="251" t="s">
        <v>517</v>
      </c>
      <c r="Q280" s="251" t="s">
        <v>518</v>
      </c>
      <c r="R280" s="300" t="s">
        <v>111</v>
      </c>
      <c r="S280" s="260" t="s">
        <v>519</v>
      </c>
    </row>
    <row r="281" spans="1:19" s="30" customFormat="1" ht="36" x14ac:dyDescent="0.25">
      <c r="A281" s="129">
        <v>4</v>
      </c>
      <c r="B281" s="79" t="s">
        <v>3</v>
      </c>
      <c r="C281" s="52"/>
      <c r="D281" s="416"/>
      <c r="E281" s="427"/>
      <c r="F281" s="411"/>
      <c r="G281" s="427"/>
      <c r="H281" s="407"/>
      <c r="I281" s="407"/>
      <c r="J281" s="407"/>
      <c r="K281" s="407"/>
      <c r="L281" s="407"/>
      <c r="M281" s="407"/>
      <c r="N281" s="407"/>
      <c r="O281" s="182"/>
      <c r="P281" s="270"/>
      <c r="Q281" s="270"/>
      <c r="R281" s="270"/>
      <c r="S281" s="260"/>
    </row>
    <row r="282" spans="1:19" s="30" customFormat="1" ht="36" x14ac:dyDescent="0.25">
      <c r="A282" s="129">
        <v>4</v>
      </c>
      <c r="B282" s="79" t="s">
        <v>3</v>
      </c>
      <c r="C282" s="52"/>
      <c r="D282" s="416"/>
      <c r="E282" s="427"/>
      <c r="F282" s="411"/>
      <c r="G282" s="427"/>
      <c r="H282" s="407"/>
      <c r="I282" s="407"/>
      <c r="J282" s="407"/>
      <c r="K282" s="407"/>
      <c r="L282" s="407"/>
      <c r="M282" s="407"/>
      <c r="N282" s="407"/>
      <c r="O282" s="182"/>
      <c r="P282" s="270"/>
      <c r="Q282" s="270"/>
      <c r="R282" s="270"/>
      <c r="S282" s="260"/>
    </row>
    <row r="283" spans="1:19" s="30" customFormat="1" ht="36" x14ac:dyDescent="0.25">
      <c r="A283" s="129">
        <v>4</v>
      </c>
      <c r="B283" s="79" t="s">
        <v>3</v>
      </c>
      <c r="C283" s="52"/>
      <c r="D283" s="416"/>
      <c r="E283" s="427"/>
      <c r="F283" s="411"/>
      <c r="G283" s="427"/>
      <c r="H283" s="407"/>
      <c r="I283" s="407"/>
      <c r="J283" s="407"/>
      <c r="K283" s="407"/>
      <c r="L283" s="407"/>
      <c r="M283" s="407"/>
      <c r="N283" s="407"/>
      <c r="O283" s="182"/>
      <c r="P283" s="270"/>
      <c r="Q283" s="270"/>
      <c r="R283" s="270"/>
      <c r="S283" s="260"/>
    </row>
    <row r="284" spans="1:19" s="30" customFormat="1" ht="36.75" thickBot="1" x14ac:dyDescent="0.3">
      <c r="A284" s="129">
        <v>4</v>
      </c>
      <c r="B284" s="80" t="s">
        <v>3</v>
      </c>
      <c r="C284" s="53"/>
      <c r="D284" s="417"/>
      <c r="E284" s="414"/>
      <c r="F284" s="412"/>
      <c r="G284" s="414"/>
      <c r="H284" s="408"/>
      <c r="I284" s="408"/>
      <c r="J284" s="408"/>
      <c r="K284" s="408"/>
      <c r="L284" s="408"/>
      <c r="M284" s="408"/>
      <c r="N284" s="408"/>
      <c r="O284" s="183"/>
      <c r="P284" s="296"/>
      <c r="Q284" s="296"/>
      <c r="R284" s="296"/>
      <c r="S284" s="294"/>
    </row>
    <row r="285" spans="1:19" s="30" customFormat="1" ht="126" x14ac:dyDescent="0.25">
      <c r="A285" s="129">
        <v>4</v>
      </c>
      <c r="B285" s="78" t="s">
        <v>3</v>
      </c>
      <c r="C285" s="54"/>
      <c r="D285" s="415">
        <v>98</v>
      </c>
      <c r="E285" s="413" t="s">
        <v>520</v>
      </c>
      <c r="F285" s="410" t="s">
        <v>190</v>
      </c>
      <c r="G285" s="413" t="s">
        <v>521</v>
      </c>
      <c r="H285" s="406" t="s">
        <v>192</v>
      </c>
      <c r="I285" s="406" t="s">
        <v>193</v>
      </c>
      <c r="J285" s="406" t="str">
        <f t="shared" ref="J285" si="29">IF(OR(AND(H285="Casi seguro",I285="Moderado"),AND(H285="Casi seguro",I285="Mayor"),AND(H285="Casi seguro",I285="Catastrófico"),AND(H285="Probable",I285="Mayor"),AND(H285="Probable",I285="Catastrófico"),AND(H285="Posible",I285="Mayor"),AND(H285="Posible",I285="Catastrófico"),AND(H285="Improbable",I285="Catastrófico"),AND(H285="Rara vez",I285="Catastrófico")),"Zona Extrema",IF(OR(AND(H285="Rara vez",I285="Mayor"),AND(H285="Improbable",I285="Mayor"),AND(H285="Posible",I285="Moderado"),AND(H285="Probable",I285="Menor"),AND(H285="Probable",I285="Moderado"),AND(H285="Casi seguro",I285="Insignificante"),AND(H285="Casi seguro",I285="Menor")),"Zona Alta",IF(OR(AND(H285="Rara vez",I285="Moderado"),AND(H285="Improbable",I285="Moderado"),AND(H285="Posible",I285="Menor"),AND(H285="Probable",I285="Insignificante")),"Zona Moderada",IF(OR(AND(H285="Rara Vez",I285="Insignificante"),AND(H285="Improbable",I285="Insignificante"),AND(H285="Posible",I285="Insignificante"),AND(H285="Rara vez",I285="Menor"),AND(H285="Improbable",I285="Menor")),"Zona Baja",""))))</f>
        <v>Zona Extrema</v>
      </c>
      <c r="K285" s="406" t="s">
        <v>194</v>
      </c>
      <c r="L285" s="406" t="s">
        <v>65</v>
      </c>
      <c r="M285" s="406" t="str">
        <f>IF(OR(AND(K285="Rara vez",L285="Insignificante"),AND(K285="Rara vez",L285="Menor"),AND(K285="Improbable",L285="Menor"),AND(K285="Improbable",L285="Insignificante"),AND(K285="Posible",L285="Insignificante")),"Zona Baja",IF(OR(AND(K285="Probable",L285="Insignificante"),AND(K285="Posible",L285="Menor"),AND(K285="Improbable",L285="Moderado"),AND(K285="Rara vez",L285="Moderado")),"Zona Moderada",IF(OR(AND(K285="Casi seguro",L285="Insignificante"),AND(K285="Casi seguro",L285="Menor"),AND(K285="Probable",L285="Menor"),AND(K285="Probable",L285="Moderado"),AND(K285="Posible",L285="Moderado"),AND(#REF!="Improbable",L285="Mayor"),AND(K285="Rara vez",L285="Mayor")),"Zona Alta",IF(OR(AND(K285="Casi seguro",L285="Moderado"),AND(K285="Casi seguro",L285="Mayor"),AND(K285="Casi seguro",L285="Catastrófico"),AND(K285="Probable",L285="Mayor"),AND(K285="Probable",L285="Catastrófico"),AND(K285="Posible",L285="Mayor"),AND(K285="Posible",L285="Catastrófico"),AND(K285="Improbable",L285="Catastrófico"),AND(K285="Rara vez",L285="Catastrófico")),"Zona Extrema"," "))))</f>
        <v>Zona Moderada</v>
      </c>
      <c r="N285" s="406" t="s">
        <v>57</v>
      </c>
      <c r="O285" s="112" t="s">
        <v>522</v>
      </c>
      <c r="P285" s="257" t="s">
        <v>523</v>
      </c>
      <c r="Q285" s="257" t="s">
        <v>514</v>
      </c>
      <c r="R285" s="257" t="s">
        <v>111</v>
      </c>
      <c r="S285" s="285" t="s">
        <v>524</v>
      </c>
    </row>
    <row r="286" spans="1:19" s="30" customFormat="1" ht="36" x14ac:dyDescent="0.25">
      <c r="A286" s="129">
        <v>4</v>
      </c>
      <c r="B286" s="79" t="s">
        <v>3</v>
      </c>
      <c r="C286" s="52"/>
      <c r="D286" s="416"/>
      <c r="E286" s="427"/>
      <c r="F286" s="411"/>
      <c r="G286" s="427"/>
      <c r="H286" s="407"/>
      <c r="I286" s="407"/>
      <c r="J286" s="407"/>
      <c r="K286" s="407"/>
      <c r="L286" s="407"/>
      <c r="M286" s="407"/>
      <c r="N286" s="407"/>
      <c r="O286" s="182"/>
      <c r="P286" s="270"/>
      <c r="Q286" s="270"/>
      <c r="R286" s="270"/>
      <c r="S286" s="260"/>
    </row>
    <row r="287" spans="1:19" s="30" customFormat="1" ht="36" x14ac:dyDescent="0.25">
      <c r="A287" s="129">
        <v>4</v>
      </c>
      <c r="B287" s="79" t="s">
        <v>3</v>
      </c>
      <c r="C287" s="52"/>
      <c r="D287" s="416"/>
      <c r="E287" s="427"/>
      <c r="F287" s="411"/>
      <c r="G287" s="427"/>
      <c r="H287" s="407"/>
      <c r="I287" s="407"/>
      <c r="J287" s="407"/>
      <c r="K287" s="407"/>
      <c r="L287" s="407"/>
      <c r="M287" s="407"/>
      <c r="N287" s="407"/>
      <c r="O287" s="182"/>
      <c r="P287" s="270"/>
      <c r="Q287" s="270"/>
      <c r="R287" s="270"/>
      <c r="S287" s="260"/>
    </row>
    <row r="288" spans="1:19" s="30" customFormat="1" ht="36" x14ac:dyDescent="0.25">
      <c r="A288" s="129">
        <v>4</v>
      </c>
      <c r="B288" s="79" t="s">
        <v>3</v>
      </c>
      <c r="C288" s="52"/>
      <c r="D288" s="416"/>
      <c r="E288" s="427"/>
      <c r="F288" s="411"/>
      <c r="G288" s="427"/>
      <c r="H288" s="407"/>
      <c r="I288" s="407"/>
      <c r="J288" s="407"/>
      <c r="K288" s="407"/>
      <c r="L288" s="407"/>
      <c r="M288" s="407"/>
      <c r="N288" s="407"/>
      <c r="O288" s="182"/>
      <c r="P288" s="270"/>
      <c r="Q288" s="270"/>
      <c r="R288" s="270"/>
      <c r="S288" s="260"/>
    </row>
    <row r="289" spans="1:19" s="30" customFormat="1" ht="36" x14ac:dyDescent="0.25">
      <c r="A289" s="129">
        <v>4</v>
      </c>
      <c r="B289" s="79" t="s">
        <v>3</v>
      </c>
      <c r="C289" s="52"/>
      <c r="D289" s="416"/>
      <c r="E289" s="427"/>
      <c r="F289" s="411"/>
      <c r="G289" s="427"/>
      <c r="H289" s="407"/>
      <c r="I289" s="407"/>
      <c r="J289" s="407"/>
      <c r="K289" s="407"/>
      <c r="L289" s="407"/>
      <c r="M289" s="407"/>
      <c r="N289" s="407"/>
      <c r="O289" s="182"/>
      <c r="P289" s="270"/>
      <c r="Q289" s="270"/>
      <c r="R289" s="270"/>
      <c r="S289" s="260"/>
    </row>
    <row r="290" spans="1:19" s="30" customFormat="1" ht="36.75" thickBot="1" x14ac:dyDescent="0.3">
      <c r="A290" s="129">
        <v>4</v>
      </c>
      <c r="B290" s="80" t="s">
        <v>3</v>
      </c>
      <c r="C290" s="53"/>
      <c r="D290" s="417"/>
      <c r="E290" s="414"/>
      <c r="F290" s="412"/>
      <c r="G290" s="414"/>
      <c r="H290" s="408"/>
      <c r="I290" s="408"/>
      <c r="J290" s="408"/>
      <c r="K290" s="408"/>
      <c r="L290" s="408"/>
      <c r="M290" s="408"/>
      <c r="N290" s="408"/>
      <c r="O290" s="183"/>
      <c r="P290" s="296"/>
      <c r="Q290" s="296"/>
      <c r="R290" s="296"/>
      <c r="S290" s="294"/>
    </row>
    <row r="291" spans="1:19" s="30" customFormat="1" ht="162" x14ac:dyDescent="0.25">
      <c r="A291" s="129">
        <v>4</v>
      </c>
      <c r="B291" s="78" t="s">
        <v>3</v>
      </c>
      <c r="C291" s="54"/>
      <c r="D291" s="415">
        <v>23</v>
      </c>
      <c r="E291" s="413" t="s">
        <v>525</v>
      </c>
      <c r="F291" s="410" t="s">
        <v>190</v>
      </c>
      <c r="G291" s="413" t="s">
        <v>526</v>
      </c>
      <c r="H291" s="406" t="s">
        <v>192</v>
      </c>
      <c r="I291" s="406" t="s">
        <v>193</v>
      </c>
      <c r="J291" s="406" t="str">
        <f t="shared" ref="J291" si="30">IF(OR(AND(H291="Casi seguro",I291="Moderado"),AND(H291="Casi seguro",I291="Mayor"),AND(H291="Casi seguro",I291="Catastrófico"),AND(H291="Probable",I291="Mayor"),AND(H291="Probable",I291="Catastrófico"),AND(H291="Posible",I291="Mayor"),AND(H291="Posible",I291="Catastrófico"),AND(H291="Improbable",I291="Catastrófico"),AND(H291="Rara vez",I291="Catastrófico")),"Zona Extrema",IF(OR(AND(H291="Rara vez",I291="Mayor"),AND(H291="Improbable",I291="Mayor"),AND(H291="Posible",I291="Moderado"),AND(H291="Probable",I291="Menor"),AND(H291="Probable",I291="Moderado"),AND(H291="Casi seguro",I291="Insignificante"),AND(H291="Casi seguro",I291="Menor")),"Zona Alta",IF(OR(AND(H291="Rara vez",I291="Moderado"),AND(H291="Improbable",I291="Moderado"),AND(H291="Posible",I291="Menor"),AND(H291="Probable",I291="Insignificante")),"Zona Moderada",IF(OR(AND(H291="Rara Vez",I291="Insignificante"),AND(H291="Improbable",I291="Insignificante"),AND(H291="Posible",I291="Insignificante"),AND(H291="Rara vez",I291="Menor"),AND(H291="Improbable",I291="Menor")),"Zona Baja",""))))</f>
        <v>Zona Extrema</v>
      </c>
      <c r="K291" s="406" t="s">
        <v>194</v>
      </c>
      <c r="L291" s="406" t="s">
        <v>65</v>
      </c>
      <c r="M291" s="406" t="str">
        <f>IF(OR(AND(K291="Rara vez",L291="Insignificante"),AND(K291="Rara vez",L291="Menor"),AND(K291="Improbable",L291="Menor"),AND(K291="Improbable",L291="Insignificante"),AND(K291="Posible",L291="Insignificante")),"Zona Baja",IF(OR(AND(K291="Probable",L291="Insignificante"),AND(K291="Posible",L291="Menor"),AND(K291="Improbable",L291="Moderado"),AND(K291="Rara vez",L291="Moderado")),"Zona Moderada",IF(OR(AND(K291="Casi seguro",L291="Insignificante"),AND(K291="Casi seguro",L291="Menor"),AND(K291="Probable",L291="Menor"),AND(K291="Probable",L291="Moderado"),AND(K291="Posible",L291="Moderado"),AND(K114="Improbable",L291="Mayor"),AND(K291="Rara vez",L291="Mayor")),"Zona Alta",IF(OR(AND(K291="Casi seguro",L291="Moderado"),AND(K291="Casi seguro",L291="Mayor"),AND(K291="Casi seguro",L291="Catastrófico"),AND(K291="Probable",L291="Mayor"),AND(K291="Probable",L291="Catastrófico"),AND(K291="Posible",L291="Mayor"),AND(K291="Posible",L291="Catastrófico"),AND(K291="Improbable",L291="Catastrófico"),AND(K291="Rara vez",L291="Catastrófico")),"Zona Extrema"," "))))</f>
        <v>Zona Moderada</v>
      </c>
      <c r="N291" s="406" t="s">
        <v>57</v>
      </c>
      <c r="O291" s="181" t="s">
        <v>527</v>
      </c>
      <c r="P291" s="257" t="s">
        <v>528</v>
      </c>
      <c r="Q291" s="257" t="s">
        <v>529</v>
      </c>
      <c r="R291" s="257" t="s">
        <v>104</v>
      </c>
      <c r="S291" s="249" t="s">
        <v>530</v>
      </c>
    </row>
    <row r="292" spans="1:19" s="30" customFormat="1" ht="36" x14ac:dyDescent="0.25">
      <c r="A292" s="129">
        <v>4</v>
      </c>
      <c r="B292" s="79" t="s">
        <v>3</v>
      </c>
      <c r="C292" s="52"/>
      <c r="D292" s="416"/>
      <c r="E292" s="427"/>
      <c r="F292" s="411"/>
      <c r="G292" s="427"/>
      <c r="H292" s="407"/>
      <c r="I292" s="407"/>
      <c r="J292" s="407"/>
      <c r="K292" s="407"/>
      <c r="L292" s="407"/>
      <c r="M292" s="407"/>
      <c r="N292" s="407"/>
      <c r="O292" s="182"/>
      <c r="P292" s="270"/>
      <c r="Q292" s="270"/>
      <c r="R292" s="270"/>
      <c r="S292" s="260"/>
    </row>
    <row r="293" spans="1:19" s="30" customFormat="1" ht="36" x14ac:dyDescent="0.25">
      <c r="A293" s="129">
        <v>4</v>
      </c>
      <c r="B293" s="79" t="s">
        <v>3</v>
      </c>
      <c r="C293" s="52"/>
      <c r="D293" s="416"/>
      <c r="E293" s="427"/>
      <c r="F293" s="411"/>
      <c r="G293" s="427"/>
      <c r="H293" s="407"/>
      <c r="I293" s="407"/>
      <c r="J293" s="407"/>
      <c r="K293" s="407"/>
      <c r="L293" s="407"/>
      <c r="M293" s="407"/>
      <c r="N293" s="407"/>
      <c r="O293" s="182"/>
      <c r="P293" s="270"/>
      <c r="Q293" s="270"/>
      <c r="R293" s="270"/>
      <c r="S293" s="260"/>
    </row>
    <row r="294" spans="1:19" s="30" customFormat="1" ht="36" x14ac:dyDescent="0.25">
      <c r="A294" s="129">
        <v>4</v>
      </c>
      <c r="B294" s="79" t="s">
        <v>3</v>
      </c>
      <c r="C294" s="52"/>
      <c r="D294" s="416"/>
      <c r="E294" s="427"/>
      <c r="F294" s="411"/>
      <c r="G294" s="427"/>
      <c r="H294" s="407"/>
      <c r="I294" s="407"/>
      <c r="J294" s="407"/>
      <c r="K294" s="407"/>
      <c r="L294" s="407"/>
      <c r="M294" s="407"/>
      <c r="N294" s="407"/>
      <c r="O294" s="182"/>
      <c r="P294" s="270"/>
      <c r="Q294" s="270"/>
      <c r="R294" s="270"/>
      <c r="S294" s="260"/>
    </row>
    <row r="295" spans="1:19" s="30" customFormat="1" ht="36" x14ac:dyDescent="0.25">
      <c r="A295" s="129">
        <v>4</v>
      </c>
      <c r="B295" s="79" t="s">
        <v>3</v>
      </c>
      <c r="C295" s="52"/>
      <c r="D295" s="416"/>
      <c r="E295" s="427"/>
      <c r="F295" s="411"/>
      <c r="G295" s="427"/>
      <c r="H295" s="407"/>
      <c r="I295" s="407"/>
      <c r="J295" s="407"/>
      <c r="K295" s="407"/>
      <c r="L295" s="407"/>
      <c r="M295" s="407"/>
      <c r="N295" s="407"/>
      <c r="O295" s="182"/>
      <c r="P295" s="270"/>
      <c r="Q295" s="270"/>
      <c r="R295" s="270"/>
      <c r="S295" s="260"/>
    </row>
    <row r="296" spans="1:19" s="30" customFormat="1" ht="36.75" thickBot="1" x14ac:dyDescent="0.3">
      <c r="A296" s="129">
        <v>4</v>
      </c>
      <c r="B296" s="80" t="s">
        <v>3</v>
      </c>
      <c r="C296" s="53"/>
      <c r="D296" s="417"/>
      <c r="E296" s="414"/>
      <c r="F296" s="412"/>
      <c r="G296" s="414"/>
      <c r="H296" s="408"/>
      <c r="I296" s="408"/>
      <c r="J296" s="408"/>
      <c r="K296" s="408"/>
      <c r="L296" s="408"/>
      <c r="M296" s="408"/>
      <c r="N296" s="408"/>
      <c r="O296" s="183"/>
      <c r="P296" s="296"/>
      <c r="Q296" s="296"/>
      <c r="R296" s="296"/>
      <c r="S296" s="294"/>
    </row>
    <row r="297" spans="1:19" ht="288" x14ac:dyDescent="0.25">
      <c r="A297" s="129">
        <v>4</v>
      </c>
      <c r="B297" s="78" t="s">
        <v>3</v>
      </c>
      <c r="C297" s="54"/>
      <c r="D297" s="415">
        <v>41</v>
      </c>
      <c r="E297" s="428" t="s">
        <v>531</v>
      </c>
      <c r="F297" s="410" t="s">
        <v>532</v>
      </c>
      <c r="G297" s="413" t="s">
        <v>533</v>
      </c>
      <c r="H297" s="406" t="s">
        <v>192</v>
      </c>
      <c r="I297" s="406" t="s">
        <v>193</v>
      </c>
      <c r="J297" s="397" t="s">
        <v>228</v>
      </c>
      <c r="K297" s="406" t="s">
        <v>194</v>
      </c>
      <c r="L297" s="406" t="s">
        <v>65</v>
      </c>
      <c r="M297" s="406" t="s">
        <v>221</v>
      </c>
      <c r="N297" s="406" t="s">
        <v>57</v>
      </c>
      <c r="O297" s="181" t="s">
        <v>534</v>
      </c>
      <c r="P297" s="174" t="s">
        <v>535</v>
      </c>
      <c r="Q297" s="174" t="s">
        <v>536</v>
      </c>
      <c r="R297" s="174" t="s">
        <v>537</v>
      </c>
      <c r="S297" s="278" t="s">
        <v>538</v>
      </c>
    </row>
    <row r="298" spans="1:19" ht="36" x14ac:dyDescent="0.25">
      <c r="A298" s="129">
        <v>4</v>
      </c>
      <c r="B298" s="79" t="s">
        <v>3</v>
      </c>
      <c r="C298" s="52"/>
      <c r="D298" s="416"/>
      <c r="E298" s="429"/>
      <c r="F298" s="411"/>
      <c r="G298" s="427"/>
      <c r="H298" s="407"/>
      <c r="I298" s="407"/>
      <c r="J298" s="409"/>
      <c r="K298" s="407"/>
      <c r="L298" s="407"/>
      <c r="M298" s="407"/>
      <c r="N298" s="407"/>
      <c r="O298" s="67"/>
      <c r="P298" s="268"/>
      <c r="Q298" s="268"/>
      <c r="R298" s="268"/>
      <c r="S298" s="269"/>
    </row>
    <row r="299" spans="1:19" ht="36" x14ac:dyDescent="0.25">
      <c r="A299" s="129">
        <v>4</v>
      </c>
      <c r="B299" s="79" t="s">
        <v>3</v>
      </c>
      <c r="C299" s="52"/>
      <c r="D299" s="416"/>
      <c r="E299" s="429"/>
      <c r="F299" s="411"/>
      <c r="G299" s="427"/>
      <c r="H299" s="407"/>
      <c r="I299" s="407"/>
      <c r="J299" s="409"/>
      <c r="K299" s="407"/>
      <c r="L299" s="407"/>
      <c r="M299" s="407"/>
      <c r="N299" s="407"/>
      <c r="O299" s="67"/>
      <c r="P299" s="268"/>
      <c r="Q299" s="268"/>
      <c r="R299" s="268"/>
      <c r="S299" s="269"/>
    </row>
    <row r="300" spans="1:19" ht="36" x14ac:dyDescent="0.25">
      <c r="A300" s="129">
        <v>4</v>
      </c>
      <c r="B300" s="79" t="s">
        <v>3</v>
      </c>
      <c r="C300" s="52"/>
      <c r="D300" s="416"/>
      <c r="E300" s="429"/>
      <c r="F300" s="411"/>
      <c r="G300" s="427"/>
      <c r="H300" s="407"/>
      <c r="I300" s="407"/>
      <c r="J300" s="409"/>
      <c r="K300" s="407"/>
      <c r="L300" s="407"/>
      <c r="M300" s="407"/>
      <c r="N300" s="407"/>
      <c r="O300" s="67"/>
      <c r="P300" s="268"/>
      <c r="Q300" s="268"/>
      <c r="R300" s="268"/>
      <c r="S300" s="269"/>
    </row>
    <row r="301" spans="1:19" ht="36" x14ac:dyDescent="0.25">
      <c r="A301" s="129">
        <v>4</v>
      </c>
      <c r="B301" s="79" t="s">
        <v>3</v>
      </c>
      <c r="C301" s="52"/>
      <c r="D301" s="416"/>
      <c r="E301" s="429"/>
      <c r="F301" s="411"/>
      <c r="G301" s="427"/>
      <c r="H301" s="407"/>
      <c r="I301" s="407"/>
      <c r="J301" s="409"/>
      <c r="K301" s="407"/>
      <c r="L301" s="407"/>
      <c r="M301" s="407"/>
      <c r="N301" s="407"/>
      <c r="O301" s="67"/>
      <c r="P301" s="268"/>
      <c r="Q301" s="268"/>
      <c r="R301" s="268"/>
      <c r="S301" s="269"/>
    </row>
    <row r="302" spans="1:19" ht="36.75" thickBot="1" x14ac:dyDescent="0.3">
      <c r="A302" s="129">
        <v>4</v>
      </c>
      <c r="B302" s="80" t="s">
        <v>3</v>
      </c>
      <c r="C302" s="53"/>
      <c r="D302" s="417"/>
      <c r="E302" s="430"/>
      <c r="F302" s="412"/>
      <c r="G302" s="414"/>
      <c r="H302" s="408"/>
      <c r="I302" s="408"/>
      <c r="J302" s="398"/>
      <c r="K302" s="408"/>
      <c r="L302" s="408"/>
      <c r="M302" s="408"/>
      <c r="N302" s="408"/>
      <c r="O302" s="68"/>
      <c r="P302" s="271"/>
      <c r="Q302" s="271"/>
      <c r="R302" s="271"/>
      <c r="S302" s="272"/>
    </row>
    <row r="303" spans="1:19" ht="126" x14ac:dyDescent="0.25">
      <c r="A303" s="129">
        <v>4</v>
      </c>
      <c r="B303" s="78" t="s">
        <v>3</v>
      </c>
      <c r="C303" s="54"/>
      <c r="D303" s="415">
        <v>153</v>
      </c>
      <c r="E303" s="428" t="s">
        <v>539</v>
      </c>
      <c r="F303" s="410" t="s">
        <v>540</v>
      </c>
      <c r="G303" s="413" t="s">
        <v>541</v>
      </c>
      <c r="H303" s="406" t="s">
        <v>49</v>
      </c>
      <c r="I303" s="397" t="s">
        <v>193</v>
      </c>
      <c r="J303" s="397" t="str">
        <f t="shared" ref="J303" si="31">IF(OR(AND(H303="Muy Baja",I303="Leve"),AND(H303="Muy Baja",I303="Menor"),AND(H303="Baja",I303="Leve")),"Bajo",IF(OR(AND(H303="Muy baja",I303="Moderado"),AND(H303="Baja",I303="Menor"),AND(H303="Baja",I303="Moderado"),AND(H303="Media",I303="Leve"),AND(H303="Media",I303="Menor"),AND(H303="Media",I303="Moderado"),AND(H303="Alta",I303="Leve"),AND(H303="Alta",I303="Menor")),"Moderado",IF(OR(AND(H303="Muy Baja",I303="Mayor"),AND(H303="Baja",I303="Mayor"),AND(H303="Media",I303="Mayor"),AND(H303="Alta",I303="Moderado"),AND(H303="Alta",I303="Mayor"),AND(H303="Muy Alta",I303="Leve"),AND(H303="Muy Alta",I303="Menor"),AND(H303="Muy Alta",I303="Moderado"),AND(H303="Muy Alta",I303="Mayor")),"Alto",IF(OR(AND(H303="Muy Baja",I303="Catastrófico"),AND(H303="Baja",I303="Catastrófico"),AND(H303="Media",I303="Catastrófico"),AND(H303="Alta",I303="Catastrófico"),AND(H303="Muy Alta",I303="Catastrófico")),"Extremo",""))))</f>
        <v>Extremo</v>
      </c>
      <c r="K303" s="177" t="s">
        <v>51</v>
      </c>
      <c r="L303" s="177" t="s">
        <v>193</v>
      </c>
      <c r="M303" s="177" t="str">
        <f t="shared" ref="M303" si="32">IFERROR(IF(OR(AND(K303="Muy Baja",L303="Leve"),AND(K303="Muy Baja",L303="Menor"),AND(K303="Baja",L303="Leve")),"Bajo",IF(OR(AND(K303="Muy baja",L303="Moderado"),AND(K303="Baja",L303="Menor"),AND(K303="Baja",L303="Moderado"),AND(K303="Media",L303="Leve"),AND(K303="Media",L303="Menor"),AND(K303="Media",L303="Moderado"),AND(K303="Alta",L303="Leve"),AND(K303="Alta",L303="Menor")),"Moderado",IF(OR(AND(K303="Muy Baja",L303="Mayor"),AND(K303="Baja",L303="Mayor"),AND(K303="Media",L303="Mayor"),AND(K303="Alta",L303="Moderado"),AND(K303="Alta",L303="Mayor"),AND(K303="Muy Alta",L303="Leve"),AND(K303="Muy Alta",L303="Menor"),AND(K303="Muy Alta",L303="Moderado"),AND(K303="Muy Alta",L303="Mayor")),"Alto",IF(OR(AND(K303="Muy Baja",L303="Catastrófico"),AND(K303="Baja",L303="Catastrófico"),AND(K303="Media",L303="Catastrófico"),AND(K303="Alta",L303="Catastrófico"),AND(K303="Muy Alta",L303="Catastrófico")),"Extremo","")))),"")</f>
        <v>Extremo</v>
      </c>
      <c r="N303" s="177"/>
      <c r="O303" s="181" t="s">
        <v>542</v>
      </c>
      <c r="P303" s="172" t="s">
        <v>543</v>
      </c>
      <c r="Q303" s="174" t="s">
        <v>544</v>
      </c>
      <c r="R303" s="172" t="s">
        <v>61</v>
      </c>
      <c r="S303" s="273"/>
    </row>
    <row r="304" spans="1:19" ht="126.75" thickBot="1" x14ac:dyDescent="0.3">
      <c r="A304" s="129">
        <v>4</v>
      </c>
      <c r="B304" s="80" t="s">
        <v>3</v>
      </c>
      <c r="C304" s="53"/>
      <c r="D304" s="417"/>
      <c r="E304" s="430"/>
      <c r="F304" s="412"/>
      <c r="G304" s="414"/>
      <c r="H304" s="408"/>
      <c r="I304" s="398"/>
      <c r="J304" s="398"/>
      <c r="K304" s="179" t="s">
        <v>51</v>
      </c>
      <c r="L304" s="179" t="s">
        <v>193</v>
      </c>
      <c r="M304" s="179" t="str">
        <f t="shared" ref="M304" si="33">IFERROR(IF(OR(AND(K304="Muy Baja",L304="Leve"),AND(K304="Muy Baja",L304="Menor"),AND(K304="Baja",L304="Leve")),"Bajo",IF(OR(AND(K304="Muy baja",L304="Moderado"),AND(K304="Baja",L304="Menor"),AND(K304="Baja",L304="Moderado"),AND(K304="Media",L304="Leve"),AND(K304="Media",L304="Menor"),AND(K304="Media",L304="Moderado"),AND(K304="Alta",L304="Leve"),AND(K304="Alta",L304="Menor")),"Moderado",IF(OR(AND(K304="Muy Baja",L304="Mayor"),AND(K304="Baja",L304="Mayor"),AND(K304="Media",L304="Mayor"),AND(K304="Alta",L304="Moderado"),AND(K304="Alta",L304="Mayor"),AND(K304="Muy Alta",L304="Leve"),AND(K304="Muy Alta",L304="Menor"),AND(K304="Muy Alta",L304="Moderado"),AND(K304="Muy Alta",L304="Mayor")),"Alto",IF(OR(AND(K304="Muy Baja",L304="Catastrófico"),AND(K304="Baja",L304="Catastrófico"),AND(K304="Media",L304="Catastrófico"),AND(K304="Alta",L304="Catastrófico"),AND(K304="Muy Alta",L304="Catastrófico")),"Extremo","")))),"")</f>
        <v>Extremo</v>
      </c>
      <c r="N304" s="179" t="s">
        <v>57</v>
      </c>
      <c r="O304" s="183" t="s">
        <v>545</v>
      </c>
      <c r="P304" s="276" t="s">
        <v>546</v>
      </c>
      <c r="Q304" s="296" t="s">
        <v>547</v>
      </c>
      <c r="R304" s="276" t="s">
        <v>61</v>
      </c>
      <c r="S304" s="277" t="s">
        <v>548</v>
      </c>
    </row>
    <row r="305" spans="1:19" ht="72" x14ac:dyDescent="0.25">
      <c r="A305" s="137">
        <v>5</v>
      </c>
      <c r="B305" s="81" t="s">
        <v>549</v>
      </c>
      <c r="C305" s="59"/>
      <c r="D305" s="399">
        <v>42</v>
      </c>
      <c r="E305" s="401" t="s">
        <v>550</v>
      </c>
      <c r="F305" s="403" t="s">
        <v>47</v>
      </c>
      <c r="G305" s="401" t="s">
        <v>551</v>
      </c>
      <c r="H305" s="397" t="s">
        <v>49</v>
      </c>
      <c r="I305" s="397" t="s">
        <v>80</v>
      </c>
      <c r="J305" s="397" t="s">
        <v>403</v>
      </c>
      <c r="K305" s="175" t="s">
        <v>51</v>
      </c>
      <c r="L305" s="175" t="s">
        <v>80</v>
      </c>
      <c r="M305" s="175" t="s">
        <v>403</v>
      </c>
      <c r="N305" s="175" t="s">
        <v>270</v>
      </c>
      <c r="O305" s="181" t="s">
        <v>552</v>
      </c>
      <c r="P305" s="172" t="s">
        <v>553</v>
      </c>
      <c r="Q305" s="174" t="s">
        <v>554</v>
      </c>
      <c r="R305" s="172" t="s">
        <v>151</v>
      </c>
      <c r="S305" s="301"/>
    </row>
    <row r="306" spans="1:19" ht="72.75" thickBot="1" x14ac:dyDescent="0.3">
      <c r="A306" s="137">
        <v>5</v>
      </c>
      <c r="B306" s="82" t="s">
        <v>549</v>
      </c>
      <c r="C306" s="57"/>
      <c r="D306" s="400"/>
      <c r="E306" s="402"/>
      <c r="F306" s="404"/>
      <c r="G306" s="402"/>
      <c r="H306" s="398"/>
      <c r="I306" s="398"/>
      <c r="J306" s="398"/>
      <c r="K306" s="176" t="s">
        <v>51</v>
      </c>
      <c r="L306" s="176" t="s">
        <v>80</v>
      </c>
      <c r="M306" s="176" t="s">
        <v>403</v>
      </c>
      <c r="N306" s="176" t="s">
        <v>57</v>
      </c>
      <c r="O306" s="192" t="s">
        <v>555</v>
      </c>
      <c r="P306" s="276" t="s">
        <v>556</v>
      </c>
      <c r="Q306" s="296" t="s">
        <v>554</v>
      </c>
      <c r="R306" s="276" t="s">
        <v>61</v>
      </c>
      <c r="S306" s="277" t="s">
        <v>557</v>
      </c>
    </row>
    <row r="307" spans="1:19" ht="216.75" thickBot="1" x14ac:dyDescent="0.3">
      <c r="A307" s="137">
        <v>5</v>
      </c>
      <c r="B307" s="83" t="s">
        <v>549</v>
      </c>
      <c r="C307" s="84"/>
      <c r="D307" s="169">
        <v>43</v>
      </c>
      <c r="E307" s="85" t="s">
        <v>558</v>
      </c>
      <c r="F307" s="321" t="s">
        <v>47</v>
      </c>
      <c r="G307" s="85" t="s">
        <v>559</v>
      </c>
      <c r="H307" s="86" t="s">
        <v>51</v>
      </c>
      <c r="I307" s="86" t="s">
        <v>80</v>
      </c>
      <c r="J307" s="87" t="s">
        <v>403</v>
      </c>
      <c r="K307" s="86" t="s">
        <v>51</v>
      </c>
      <c r="L307" s="86" t="s">
        <v>80</v>
      </c>
      <c r="M307" s="86" t="s">
        <v>403</v>
      </c>
      <c r="N307" s="86" t="s">
        <v>57</v>
      </c>
      <c r="O307" s="88" t="s">
        <v>560</v>
      </c>
      <c r="P307" s="302" t="s">
        <v>561</v>
      </c>
      <c r="Q307" s="302" t="s">
        <v>562</v>
      </c>
      <c r="R307" s="302" t="s">
        <v>111</v>
      </c>
      <c r="S307" s="303" t="s">
        <v>563</v>
      </c>
    </row>
    <row r="308" spans="1:19" ht="162.75" thickBot="1" x14ac:dyDescent="0.3">
      <c r="A308" s="137">
        <v>5</v>
      </c>
      <c r="B308" s="83" t="s">
        <v>549</v>
      </c>
      <c r="C308" s="84"/>
      <c r="D308" s="169">
        <v>44</v>
      </c>
      <c r="E308" s="85" t="s">
        <v>564</v>
      </c>
      <c r="F308" s="321" t="s">
        <v>47</v>
      </c>
      <c r="G308" s="85" t="s">
        <v>565</v>
      </c>
      <c r="H308" s="86" t="s">
        <v>51</v>
      </c>
      <c r="I308" s="86" t="s">
        <v>80</v>
      </c>
      <c r="J308" s="87" t="s">
        <v>403</v>
      </c>
      <c r="K308" s="86" t="s">
        <v>51</v>
      </c>
      <c r="L308" s="86" t="s">
        <v>80</v>
      </c>
      <c r="M308" s="86" t="s">
        <v>403</v>
      </c>
      <c r="N308" s="86" t="s">
        <v>57</v>
      </c>
      <c r="O308" s="88" t="s">
        <v>566</v>
      </c>
      <c r="P308" s="302" t="s">
        <v>567</v>
      </c>
      <c r="Q308" s="302" t="s">
        <v>562</v>
      </c>
      <c r="R308" s="302" t="s">
        <v>385</v>
      </c>
      <c r="S308" s="303" t="s">
        <v>568</v>
      </c>
    </row>
    <row r="309" spans="1:19" s="126" customFormat="1" ht="72" x14ac:dyDescent="0.25">
      <c r="A309" s="171">
        <v>5</v>
      </c>
      <c r="B309" s="89" t="s">
        <v>549</v>
      </c>
      <c r="C309" s="54"/>
      <c r="D309" s="415">
        <v>45</v>
      </c>
      <c r="E309" s="465" t="s">
        <v>569</v>
      </c>
      <c r="F309" s="410" t="s">
        <v>47</v>
      </c>
      <c r="G309" s="413" t="s">
        <v>570</v>
      </c>
      <c r="H309" s="406" t="s">
        <v>439</v>
      </c>
      <c r="I309" s="406" t="s">
        <v>65</v>
      </c>
      <c r="J309" s="406" t="s">
        <v>403</v>
      </c>
      <c r="K309" s="177" t="s">
        <v>49</v>
      </c>
      <c r="L309" s="177" t="s">
        <v>65</v>
      </c>
      <c r="M309" s="177" t="s">
        <v>65</v>
      </c>
      <c r="N309" s="177" t="s">
        <v>270</v>
      </c>
      <c r="O309" s="349" t="s">
        <v>571</v>
      </c>
      <c r="P309" s="257" t="s">
        <v>572</v>
      </c>
      <c r="Q309" s="257" t="s">
        <v>573</v>
      </c>
      <c r="R309" s="257" t="s">
        <v>94</v>
      </c>
      <c r="S309" s="285"/>
    </row>
    <row r="310" spans="1:19" s="126" customFormat="1" ht="72" x14ac:dyDescent="0.25">
      <c r="A310" s="171">
        <v>5</v>
      </c>
      <c r="B310" s="90" t="s">
        <v>549</v>
      </c>
      <c r="C310" s="52"/>
      <c r="D310" s="416"/>
      <c r="E310" s="427"/>
      <c r="F310" s="411"/>
      <c r="G310" s="427"/>
      <c r="H310" s="407"/>
      <c r="I310" s="407"/>
      <c r="J310" s="407"/>
      <c r="K310" s="178" t="s">
        <v>51</v>
      </c>
      <c r="L310" s="178" t="s">
        <v>65</v>
      </c>
      <c r="M310" s="178" t="s">
        <v>65</v>
      </c>
      <c r="N310" s="178" t="s">
        <v>57</v>
      </c>
      <c r="O310" s="339" t="s">
        <v>574</v>
      </c>
      <c r="P310" s="251" t="s">
        <v>572</v>
      </c>
      <c r="Q310" s="251" t="s">
        <v>573</v>
      </c>
      <c r="R310" s="251" t="s">
        <v>575</v>
      </c>
      <c r="S310" s="350" t="s">
        <v>576</v>
      </c>
    </row>
    <row r="311" spans="1:19" s="126" customFormat="1" ht="54.75" thickBot="1" x14ac:dyDescent="0.3">
      <c r="A311" s="171">
        <v>5</v>
      </c>
      <c r="B311" s="91" t="s">
        <v>549</v>
      </c>
      <c r="C311" s="53"/>
      <c r="D311" s="417"/>
      <c r="E311" s="414"/>
      <c r="F311" s="412"/>
      <c r="G311" s="414"/>
      <c r="H311" s="408"/>
      <c r="I311" s="408"/>
      <c r="J311" s="408"/>
      <c r="K311" s="179"/>
      <c r="L311" s="179"/>
      <c r="M311" s="179"/>
      <c r="N311" s="179"/>
      <c r="O311" s="188"/>
      <c r="P311" s="279"/>
      <c r="Q311" s="279"/>
      <c r="R311" s="279"/>
      <c r="S311" s="337"/>
    </row>
    <row r="312" spans="1:19" s="126" customFormat="1" ht="144.75" thickBot="1" x14ac:dyDescent="0.3">
      <c r="A312" s="171">
        <v>5</v>
      </c>
      <c r="B312" s="83" t="s">
        <v>549</v>
      </c>
      <c r="C312" s="84"/>
      <c r="D312" s="169">
        <v>46</v>
      </c>
      <c r="E312" s="88" t="s">
        <v>577</v>
      </c>
      <c r="F312" s="321" t="s">
        <v>47</v>
      </c>
      <c r="G312" s="85" t="s">
        <v>578</v>
      </c>
      <c r="H312" s="86" t="s">
        <v>49</v>
      </c>
      <c r="I312" s="86" t="s">
        <v>65</v>
      </c>
      <c r="J312" s="86" t="s">
        <v>65</v>
      </c>
      <c r="K312" s="86" t="s">
        <v>49</v>
      </c>
      <c r="L312" s="86" t="s">
        <v>65</v>
      </c>
      <c r="M312" s="86" t="s">
        <v>65</v>
      </c>
      <c r="N312" s="86" t="s">
        <v>57</v>
      </c>
      <c r="O312" s="150" t="s">
        <v>579</v>
      </c>
      <c r="P312" s="302" t="s">
        <v>580</v>
      </c>
      <c r="Q312" s="302" t="s">
        <v>581</v>
      </c>
      <c r="R312" s="302" t="s">
        <v>385</v>
      </c>
      <c r="S312" s="303" t="s">
        <v>582</v>
      </c>
    </row>
    <row r="313" spans="1:19" s="126" customFormat="1" ht="72" hidden="1" x14ac:dyDescent="0.25">
      <c r="A313" s="171">
        <v>5</v>
      </c>
      <c r="B313" s="89" t="s">
        <v>549</v>
      </c>
      <c r="C313" s="54"/>
      <c r="D313" s="415">
        <v>117</v>
      </c>
      <c r="E313" s="413" t="s">
        <v>583</v>
      </c>
      <c r="F313" s="410" t="s">
        <v>47</v>
      </c>
      <c r="G313" s="413" t="s">
        <v>584</v>
      </c>
      <c r="H313" s="406" t="s">
        <v>49</v>
      </c>
      <c r="I313" s="406" t="s">
        <v>124</v>
      </c>
      <c r="J313" s="406" t="s">
        <v>65</v>
      </c>
      <c r="K313" s="177" t="s">
        <v>51</v>
      </c>
      <c r="L313" s="177" t="s">
        <v>124</v>
      </c>
      <c r="M313" s="177" t="s">
        <v>301</v>
      </c>
      <c r="N313" s="177" t="s">
        <v>108</v>
      </c>
      <c r="O313" s="187" t="s">
        <v>585</v>
      </c>
      <c r="P313" s="257" t="s">
        <v>586</v>
      </c>
      <c r="Q313" s="257" t="s">
        <v>587</v>
      </c>
      <c r="R313" s="257" t="s">
        <v>385</v>
      </c>
      <c r="S313" s="285" t="s">
        <v>588</v>
      </c>
    </row>
    <row r="314" spans="1:19" s="126" customFormat="1" ht="54.75" hidden="1" thickBot="1" x14ac:dyDescent="0.3">
      <c r="A314" s="171">
        <v>5</v>
      </c>
      <c r="B314" s="91" t="s">
        <v>549</v>
      </c>
      <c r="C314" s="53"/>
      <c r="D314" s="417"/>
      <c r="E314" s="414"/>
      <c r="F314" s="412"/>
      <c r="G314" s="414"/>
      <c r="H314" s="408"/>
      <c r="I314" s="408"/>
      <c r="J314" s="408"/>
      <c r="K314" s="179"/>
      <c r="L314" s="179"/>
      <c r="M314" s="179"/>
      <c r="N314" s="179"/>
      <c r="O314" s="188"/>
      <c r="P314" s="279"/>
      <c r="Q314" s="279"/>
      <c r="R314" s="279"/>
      <c r="S314" s="337"/>
    </row>
    <row r="315" spans="1:19" s="126" customFormat="1" ht="144.75" hidden="1" thickBot="1" x14ac:dyDescent="0.3">
      <c r="A315" s="171">
        <v>5</v>
      </c>
      <c r="B315" s="83" t="s">
        <v>549</v>
      </c>
      <c r="C315" s="84"/>
      <c r="D315" s="169">
        <v>118</v>
      </c>
      <c r="E315" s="85" t="s">
        <v>589</v>
      </c>
      <c r="F315" s="321" t="s">
        <v>47</v>
      </c>
      <c r="G315" s="85" t="s">
        <v>590</v>
      </c>
      <c r="H315" s="86" t="s">
        <v>51</v>
      </c>
      <c r="I315" s="86" t="s">
        <v>124</v>
      </c>
      <c r="J315" s="86" t="s">
        <v>301</v>
      </c>
      <c r="K315" s="86" t="s">
        <v>51</v>
      </c>
      <c r="L315" s="86" t="s">
        <v>124</v>
      </c>
      <c r="M315" s="86" t="s">
        <v>301</v>
      </c>
      <c r="N315" s="86" t="s">
        <v>108</v>
      </c>
      <c r="O315" s="150" t="s">
        <v>591</v>
      </c>
      <c r="P315" s="302" t="s">
        <v>592</v>
      </c>
      <c r="Q315" s="302" t="s">
        <v>587</v>
      </c>
      <c r="R315" s="302" t="s">
        <v>593</v>
      </c>
      <c r="S315" s="303" t="s">
        <v>594</v>
      </c>
    </row>
    <row r="316" spans="1:19" s="30" customFormat="1" ht="378.75" thickBot="1" x14ac:dyDescent="0.3">
      <c r="A316" s="137">
        <v>5</v>
      </c>
      <c r="B316" s="377" t="s">
        <v>549</v>
      </c>
      <c r="C316" s="378"/>
      <c r="D316" s="379">
        <v>47</v>
      </c>
      <c r="E316" s="380" t="s">
        <v>595</v>
      </c>
      <c r="F316" s="381" t="s">
        <v>47</v>
      </c>
      <c r="G316" s="380" t="s">
        <v>596</v>
      </c>
      <c r="H316" s="382" t="s">
        <v>439</v>
      </c>
      <c r="I316" s="382" t="s">
        <v>50</v>
      </c>
      <c r="J316" s="382" t="s">
        <v>403</v>
      </c>
      <c r="K316" s="382" t="s">
        <v>49</v>
      </c>
      <c r="L316" s="382" t="s">
        <v>50</v>
      </c>
      <c r="M316" s="382" t="s">
        <v>65</v>
      </c>
      <c r="N316" s="382" t="s">
        <v>57</v>
      </c>
      <c r="O316" s="383" t="s">
        <v>597</v>
      </c>
      <c r="P316" s="384" t="s">
        <v>598</v>
      </c>
      <c r="Q316" s="384" t="s">
        <v>599</v>
      </c>
      <c r="R316" s="385" t="s">
        <v>600</v>
      </c>
      <c r="S316" s="386" t="s">
        <v>601</v>
      </c>
    </row>
    <row r="317" spans="1:19" s="30" customFormat="1" ht="54.75" customHeight="1" x14ac:dyDescent="0.25">
      <c r="A317" s="137">
        <v>5</v>
      </c>
      <c r="B317" s="89" t="s">
        <v>549</v>
      </c>
      <c r="C317" s="54"/>
      <c r="D317" s="415">
        <v>48</v>
      </c>
      <c r="E317" s="413" t="s">
        <v>602</v>
      </c>
      <c r="F317" s="410" t="s">
        <v>47</v>
      </c>
      <c r="G317" s="413" t="s">
        <v>603</v>
      </c>
      <c r="H317" s="406" t="s">
        <v>49</v>
      </c>
      <c r="I317" s="406" t="s">
        <v>50</v>
      </c>
      <c r="J317" s="406" t="s">
        <v>65</v>
      </c>
      <c r="K317" s="369" t="s">
        <v>51</v>
      </c>
      <c r="L317" s="369" t="s">
        <v>50</v>
      </c>
      <c r="M317" s="369" t="s">
        <v>65</v>
      </c>
      <c r="N317" s="369"/>
      <c r="O317" s="112" t="s">
        <v>1262</v>
      </c>
      <c r="P317" s="372" t="s">
        <v>1263</v>
      </c>
      <c r="Q317" s="372" t="s">
        <v>599</v>
      </c>
      <c r="R317" s="168" t="s">
        <v>107</v>
      </c>
      <c r="S317" s="304"/>
    </row>
    <row r="318" spans="1:19" s="30" customFormat="1" ht="126.75" thickBot="1" x14ac:dyDescent="0.3">
      <c r="A318" s="137">
        <v>5</v>
      </c>
      <c r="B318" s="91" t="s">
        <v>549</v>
      </c>
      <c r="C318" s="53"/>
      <c r="D318" s="417"/>
      <c r="E318" s="414"/>
      <c r="F318" s="412"/>
      <c r="G318" s="414"/>
      <c r="H318" s="408"/>
      <c r="I318" s="408"/>
      <c r="J318" s="408"/>
      <c r="K318" s="370" t="s">
        <v>51</v>
      </c>
      <c r="L318" s="370" t="s">
        <v>50</v>
      </c>
      <c r="M318" s="370" t="s">
        <v>65</v>
      </c>
      <c r="N318" s="370" t="s">
        <v>57</v>
      </c>
      <c r="O318" s="371" t="s">
        <v>604</v>
      </c>
      <c r="P318" s="373" t="s">
        <v>605</v>
      </c>
      <c r="Q318" s="373" t="s">
        <v>599</v>
      </c>
      <c r="R318" s="305" t="s">
        <v>107</v>
      </c>
      <c r="S318" s="306" t="s">
        <v>606</v>
      </c>
    </row>
    <row r="319" spans="1:19" s="30" customFormat="1" ht="234.75" thickBot="1" x14ac:dyDescent="0.3">
      <c r="A319" s="137">
        <v>5</v>
      </c>
      <c r="B319" s="387" t="s">
        <v>549</v>
      </c>
      <c r="C319" s="388"/>
      <c r="D319" s="389">
        <v>123</v>
      </c>
      <c r="E319" s="390" t="s">
        <v>607</v>
      </c>
      <c r="F319" s="391" t="s">
        <v>47</v>
      </c>
      <c r="G319" s="390" t="s">
        <v>608</v>
      </c>
      <c r="H319" s="392" t="s">
        <v>256</v>
      </c>
      <c r="I319" s="392" t="s">
        <v>65</v>
      </c>
      <c r="J319" s="392" t="s">
        <v>403</v>
      </c>
      <c r="K319" s="392" t="s">
        <v>49</v>
      </c>
      <c r="L319" s="392" t="s">
        <v>65</v>
      </c>
      <c r="M319" s="392" t="s">
        <v>65</v>
      </c>
      <c r="N319" s="392" t="s">
        <v>57</v>
      </c>
      <c r="O319" s="393" t="s">
        <v>609</v>
      </c>
      <c r="P319" s="394" t="s">
        <v>610</v>
      </c>
      <c r="Q319" s="394" t="s">
        <v>599</v>
      </c>
      <c r="R319" s="395" t="s">
        <v>107</v>
      </c>
      <c r="S319" s="396" t="s">
        <v>611</v>
      </c>
    </row>
    <row r="320" spans="1:19" s="30" customFormat="1" ht="108" hidden="1" x14ac:dyDescent="0.25">
      <c r="A320" s="137">
        <v>5</v>
      </c>
      <c r="B320" s="89" t="s">
        <v>549</v>
      </c>
      <c r="C320" s="54"/>
      <c r="D320" s="415">
        <v>147</v>
      </c>
      <c r="E320" s="413" t="s">
        <v>612</v>
      </c>
      <c r="F320" s="410" t="s">
        <v>47</v>
      </c>
      <c r="G320" s="413" t="s">
        <v>613</v>
      </c>
      <c r="H320" s="406" t="s">
        <v>439</v>
      </c>
      <c r="I320" s="406" t="s">
        <v>124</v>
      </c>
      <c r="J320" s="406" t="s">
        <v>403</v>
      </c>
      <c r="K320" s="177" t="s">
        <v>49</v>
      </c>
      <c r="L320" s="177" t="s">
        <v>124</v>
      </c>
      <c r="M320" s="177" t="s">
        <v>65</v>
      </c>
      <c r="N320" s="177"/>
      <c r="O320" s="187" t="s">
        <v>614</v>
      </c>
      <c r="P320" s="372" t="s">
        <v>615</v>
      </c>
      <c r="Q320" s="372" t="s">
        <v>616</v>
      </c>
      <c r="R320" s="168" t="s">
        <v>107</v>
      </c>
      <c r="S320" s="285"/>
    </row>
    <row r="321" spans="1:19" s="30" customFormat="1" ht="180.75" hidden="1" thickBot="1" x14ac:dyDescent="0.3">
      <c r="A321" s="137">
        <v>5</v>
      </c>
      <c r="B321" s="91" t="s">
        <v>549</v>
      </c>
      <c r="C321" s="53"/>
      <c r="D321" s="417"/>
      <c r="E321" s="414"/>
      <c r="F321" s="412"/>
      <c r="G321" s="414"/>
      <c r="H321" s="408"/>
      <c r="I321" s="408"/>
      <c r="J321" s="408"/>
      <c r="K321" s="179" t="s">
        <v>51</v>
      </c>
      <c r="L321" s="179" t="s">
        <v>124</v>
      </c>
      <c r="M321" s="179" t="s">
        <v>301</v>
      </c>
      <c r="N321" s="179" t="s">
        <v>108</v>
      </c>
      <c r="O321" s="51" t="s">
        <v>617</v>
      </c>
      <c r="P321" s="307" t="s">
        <v>618</v>
      </c>
      <c r="Q321" s="307" t="s">
        <v>619</v>
      </c>
      <c r="R321" s="307" t="s">
        <v>107</v>
      </c>
      <c r="S321" s="308" t="s">
        <v>620</v>
      </c>
    </row>
    <row r="322" spans="1:19" s="30" customFormat="1" ht="126" x14ac:dyDescent="0.25">
      <c r="A322" s="137">
        <v>5</v>
      </c>
      <c r="B322" s="89" t="s">
        <v>549</v>
      </c>
      <c r="C322" s="54"/>
      <c r="D322" s="415">
        <v>49</v>
      </c>
      <c r="E322" s="474" t="s">
        <v>621</v>
      </c>
      <c r="F322" s="410" t="s">
        <v>47</v>
      </c>
      <c r="G322" s="413" t="s">
        <v>622</v>
      </c>
      <c r="H322" s="406" t="s">
        <v>49</v>
      </c>
      <c r="I322" s="406" t="s">
        <v>65</v>
      </c>
      <c r="J322" s="406" t="s">
        <v>65</v>
      </c>
      <c r="K322" s="177" t="s">
        <v>51</v>
      </c>
      <c r="L322" s="177" t="s">
        <v>65</v>
      </c>
      <c r="M322" s="177" t="s">
        <v>65</v>
      </c>
      <c r="N322" s="177" t="s">
        <v>270</v>
      </c>
      <c r="O322" s="62" t="s">
        <v>623</v>
      </c>
      <c r="P322" s="295" t="s">
        <v>624</v>
      </c>
      <c r="Q322" s="295" t="s">
        <v>625</v>
      </c>
      <c r="R322" s="295" t="s">
        <v>397</v>
      </c>
      <c r="S322" s="309" t="s">
        <v>626</v>
      </c>
    </row>
    <row r="323" spans="1:19" s="30" customFormat="1" ht="126.75" thickBot="1" x14ac:dyDescent="0.3">
      <c r="A323" s="137">
        <v>5</v>
      </c>
      <c r="B323" s="91" t="s">
        <v>549</v>
      </c>
      <c r="C323" s="53"/>
      <c r="D323" s="417"/>
      <c r="E323" s="475"/>
      <c r="F323" s="412"/>
      <c r="G323" s="414"/>
      <c r="H323" s="408"/>
      <c r="I323" s="408"/>
      <c r="J323" s="408"/>
      <c r="K323" s="179" t="s">
        <v>51</v>
      </c>
      <c r="L323" s="179" t="s">
        <v>65</v>
      </c>
      <c r="M323" s="179" t="s">
        <v>65</v>
      </c>
      <c r="N323" s="179" t="s">
        <v>57</v>
      </c>
      <c r="O323" s="51" t="s">
        <v>627</v>
      </c>
      <c r="P323" s="307" t="s">
        <v>628</v>
      </c>
      <c r="Q323" s="307" t="s">
        <v>629</v>
      </c>
      <c r="R323" s="307" t="s">
        <v>630</v>
      </c>
      <c r="S323" s="308" t="s">
        <v>631</v>
      </c>
    </row>
    <row r="324" spans="1:19" s="30" customFormat="1" ht="234.75" hidden="1" thickBot="1" x14ac:dyDescent="0.3">
      <c r="A324" s="137">
        <v>5</v>
      </c>
      <c r="B324" s="83" t="s">
        <v>549</v>
      </c>
      <c r="C324" s="84"/>
      <c r="D324" s="169">
        <v>50</v>
      </c>
      <c r="E324" s="85" t="s">
        <v>632</v>
      </c>
      <c r="F324" s="321" t="s">
        <v>47</v>
      </c>
      <c r="G324" s="85" t="s">
        <v>633</v>
      </c>
      <c r="H324" s="86" t="s">
        <v>49</v>
      </c>
      <c r="I324" s="86" t="s">
        <v>124</v>
      </c>
      <c r="J324" s="86" t="s">
        <v>65</v>
      </c>
      <c r="K324" s="86" t="s">
        <v>51</v>
      </c>
      <c r="L324" s="86" t="s">
        <v>124</v>
      </c>
      <c r="M324" s="86" t="s">
        <v>301</v>
      </c>
      <c r="N324" s="86" t="s">
        <v>108</v>
      </c>
      <c r="O324" s="88" t="s">
        <v>634</v>
      </c>
      <c r="P324" s="310" t="s">
        <v>635</v>
      </c>
      <c r="Q324" s="310" t="s">
        <v>636</v>
      </c>
      <c r="R324" s="310" t="s">
        <v>61</v>
      </c>
      <c r="S324" s="311" t="s">
        <v>637</v>
      </c>
    </row>
    <row r="325" spans="1:19" s="30" customFormat="1" ht="90.75" thickBot="1" x14ac:dyDescent="0.3">
      <c r="A325" s="137">
        <v>0</v>
      </c>
      <c r="B325" s="83" t="s">
        <v>549</v>
      </c>
      <c r="C325" s="84"/>
      <c r="D325" s="169">
        <v>125</v>
      </c>
      <c r="E325" s="85" t="s">
        <v>638</v>
      </c>
      <c r="F325" s="321" t="s">
        <v>47</v>
      </c>
      <c r="G325" s="85" t="s">
        <v>639</v>
      </c>
      <c r="H325" s="86" t="s">
        <v>256</v>
      </c>
      <c r="I325" s="86" t="s">
        <v>65</v>
      </c>
      <c r="J325" s="86" t="s">
        <v>403</v>
      </c>
      <c r="K325" s="86" t="s">
        <v>256</v>
      </c>
      <c r="L325" s="86" t="s">
        <v>65</v>
      </c>
      <c r="M325" s="86" t="s">
        <v>403</v>
      </c>
      <c r="N325" s="86" t="s">
        <v>57</v>
      </c>
      <c r="O325" s="88" t="s">
        <v>640</v>
      </c>
      <c r="P325" s="310" t="s">
        <v>641</v>
      </c>
      <c r="Q325" s="310" t="s">
        <v>642</v>
      </c>
      <c r="R325" s="310" t="s">
        <v>643</v>
      </c>
      <c r="S325" s="311" t="s">
        <v>644</v>
      </c>
    </row>
    <row r="326" spans="1:19" ht="108" hidden="1" x14ac:dyDescent="0.25">
      <c r="A326" s="137">
        <v>5</v>
      </c>
      <c r="B326" s="89" t="s">
        <v>549</v>
      </c>
      <c r="C326" s="54"/>
      <c r="D326" s="415">
        <v>53</v>
      </c>
      <c r="E326" s="413" t="s">
        <v>645</v>
      </c>
      <c r="F326" s="410" t="s">
        <v>47</v>
      </c>
      <c r="G326" s="413" t="s">
        <v>646</v>
      </c>
      <c r="H326" s="406" t="s">
        <v>51</v>
      </c>
      <c r="I326" s="406" t="s">
        <v>124</v>
      </c>
      <c r="J326" s="397" t="s">
        <v>301</v>
      </c>
      <c r="K326" s="177" t="s">
        <v>51</v>
      </c>
      <c r="L326" s="177" t="s">
        <v>124</v>
      </c>
      <c r="M326" s="177" t="str">
        <f t="shared" ref="M326:M333" si="34">IFERROR(IF(OR(AND(K326="Muy Baja",L326="Leve"),AND(K326="Muy Baja",L326="Menor"),AND(K326="Baja",L326="Leve")),"Bajo",IF(OR(AND(K326="Muy baja",L326="Moderado"),AND(K326="Baja",L326="Menor"),AND(K326="Baja",L326="Moderado"),AND(K326="Media",L326="Leve"),AND(K326="Media",L326="Menor"),AND(K326="Media",L326="Moderado"),AND(K326="Alta",L326="Leve"),AND(K326="Alta",L326="Menor")),"Moderado",IF(OR(AND(K326="Muy Baja",L326="Mayor"),AND(K326="Baja",L326="Mayor"),AND(K326="Media",L326="Mayor"),AND(K326="Alta",L326="Moderado"),AND(K326="Alta",L326="Mayor"),AND(K326="Muy Alta",L326="Leve"),AND(K326="Muy Alta",L326="Menor"),AND(K326="Muy Alta",L326="Moderado"),AND(K326="Muy Alta",L326="Mayor")),"Alto",IF(OR(AND(K326="Muy Baja",L326="Catastrófico"),AND(K326="Baja",L326="Catastrófico"),AND(K326="Media",L326="Catastrófico"),AND(K326="Alta",L326="Catastrófico"),AND(K326="Muy Alta",L326="Catastrófico")),"Extremo","")))),"")</f>
        <v>Bajo</v>
      </c>
      <c r="N326" s="177" t="s">
        <v>270</v>
      </c>
      <c r="O326" s="112" t="s">
        <v>647</v>
      </c>
      <c r="P326" s="244" t="s">
        <v>648</v>
      </c>
      <c r="Q326" s="244" t="s">
        <v>649</v>
      </c>
      <c r="R326" s="244" t="s">
        <v>151</v>
      </c>
      <c r="S326" s="327" t="s">
        <v>650</v>
      </c>
    </row>
    <row r="327" spans="1:19" ht="72" hidden="1" x14ac:dyDescent="0.25">
      <c r="A327" s="137">
        <v>5</v>
      </c>
      <c r="B327" s="90" t="s">
        <v>549</v>
      </c>
      <c r="C327" s="52"/>
      <c r="D327" s="416"/>
      <c r="E327" s="427"/>
      <c r="F327" s="411"/>
      <c r="G327" s="427"/>
      <c r="H327" s="407"/>
      <c r="I327" s="407"/>
      <c r="J327" s="409"/>
      <c r="K327" s="178" t="s">
        <v>72</v>
      </c>
      <c r="L327" s="178" t="s">
        <v>124</v>
      </c>
      <c r="M327" s="178" t="str">
        <f t="shared" si="34"/>
        <v>Bajo</v>
      </c>
      <c r="N327" s="178" t="s">
        <v>270</v>
      </c>
      <c r="O327" s="149" t="s">
        <v>651</v>
      </c>
      <c r="P327" s="245" t="s">
        <v>652</v>
      </c>
      <c r="Q327" s="245" t="s">
        <v>649</v>
      </c>
      <c r="R327" s="245" t="s">
        <v>643</v>
      </c>
      <c r="S327" s="351" t="s">
        <v>653</v>
      </c>
    </row>
    <row r="328" spans="1:19" ht="72" hidden="1" x14ac:dyDescent="0.25">
      <c r="A328" s="137">
        <v>5</v>
      </c>
      <c r="B328" s="90" t="s">
        <v>549</v>
      </c>
      <c r="C328" s="52"/>
      <c r="D328" s="416"/>
      <c r="E328" s="427"/>
      <c r="F328" s="411"/>
      <c r="G328" s="427"/>
      <c r="H328" s="407"/>
      <c r="I328" s="407"/>
      <c r="J328" s="409"/>
      <c r="K328" s="178" t="s">
        <v>72</v>
      </c>
      <c r="L328" s="178" t="s">
        <v>124</v>
      </c>
      <c r="M328" s="178" t="str">
        <f t="shared" si="34"/>
        <v>Bajo</v>
      </c>
      <c r="N328" s="178" t="s">
        <v>108</v>
      </c>
      <c r="O328" s="149" t="s">
        <v>654</v>
      </c>
      <c r="P328" s="245" t="s">
        <v>655</v>
      </c>
      <c r="Q328" s="245" t="s">
        <v>649</v>
      </c>
      <c r="R328" s="245" t="s">
        <v>151</v>
      </c>
      <c r="S328" s="351" t="s">
        <v>656</v>
      </c>
    </row>
    <row r="329" spans="1:19" ht="54.75" hidden="1" thickBot="1" x14ac:dyDescent="0.3">
      <c r="A329" s="137">
        <v>5</v>
      </c>
      <c r="B329" s="91" t="s">
        <v>549</v>
      </c>
      <c r="C329" s="53"/>
      <c r="D329" s="417"/>
      <c r="E329" s="414"/>
      <c r="F329" s="412"/>
      <c r="G329" s="414"/>
      <c r="H329" s="408"/>
      <c r="I329" s="408"/>
      <c r="J329" s="398"/>
      <c r="K329" s="179"/>
      <c r="L329" s="179"/>
      <c r="M329" s="179"/>
      <c r="N329" s="179"/>
      <c r="O329" s="51"/>
      <c r="P329" s="312"/>
      <c r="Q329" s="279"/>
      <c r="R329" s="279"/>
      <c r="S329" s="313"/>
    </row>
    <row r="330" spans="1:19" ht="126" x14ac:dyDescent="0.25">
      <c r="A330" s="137">
        <v>5</v>
      </c>
      <c r="B330" s="89" t="s">
        <v>549</v>
      </c>
      <c r="C330" s="45"/>
      <c r="D330" s="415">
        <v>55</v>
      </c>
      <c r="E330" s="413" t="s">
        <v>657</v>
      </c>
      <c r="F330" s="410" t="s">
        <v>47</v>
      </c>
      <c r="G330" s="413" t="s">
        <v>658</v>
      </c>
      <c r="H330" s="406" t="s">
        <v>49</v>
      </c>
      <c r="I330" s="406" t="s">
        <v>50</v>
      </c>
      <c r="J330" s="406" t="s">
        <v>65</v>
      </c>
      <c r="K330" s="177" t="s">
        <v>49</v>
      </c>
      <c r="L330" s="177" t="s">
        <v>50</v>
      </c>
      <c r="M330" s="177" t="str">
        <f t="shared" si="34"/>
        <v>Moderado</v>
      </c>
      <c r="N330" s="177" t="s">
        <v>57</v>
      </c>
      <c r="O330" s="62" t="s">
        <v>659</v>
      </c>
      <c r="P330" s="314" t="s">
        <v>660</v>
      </c>
      <c r="Q330" s="295" t="s">
        <v>661</v>
      </c>
      <c r="R330" s="295" t="s">
        <v>151</v>
      </c>
      <c r="S330" s="304" t="s">
        <v>662</v>
      </c>
    </row>
    <row r="331" spans="1:19" ht="126.75" thickBot="1" x14ac:dyDescent="0.3">
      <c r="A331" s="137">
        <v>5</v>
      </c>
      <c r="B331" s="91" t="s">
        <v>549</v>
      </c>
      <c r="C331" s="50"/>
      <c r="D331" s="417"/>
      <c r="E331" s="414"/>
      <c r="F331" s="412"/>
      <c r="G331" s="414"/>
      <c r="H331" s="408"/>
      <c r="I331" s="408"/>
      <c r="J331" s="408"/>
      <c r="K331" s="179" t="s">
        <v>51</v>
      </c>
      <c r="L331" s="179" t="s">
        <v>50</v>
      </c>
      <c r="M331" s="179" t="str">
        <f t="shared" si="34"/>
        <v>Moderado</v>
      </c>
      <c r="N331" s="179" t="s">
        <v>57</v>
      </c>
      <c r="O331" s="51" t="s">
        <v>663</v>
      </c>
      <c r="P331" s="307" t="s">
        <v>664</v>
      </c>
      <c r="Q331" s="307" t="s">
        <v>661</v>
      </c>
      <c r="R331" s="307" t="s">
        <v>665</v>
      </c>
      <c r="S331" s="313" t="s">
        <v>666</v>
      </c>
    </row>
    <row r="332" spans="1:19" ht="90" x14ac:dyDescent="0.25">
      <c r="A332" s="137">
        <v>5</v>
      </c>
      <c r="B332" s="89" t="s">
        <v>549</v>
      </c>
      <c r="C332" s="45"/>
      <c r="D332" s="415">
        <v>156</v>
      </c>
      <c r="E332" s="413" t="s">
        <v>667</v>
      </c>
      <c r="F332" s="410" t="s">
        <v>47</v>
      </c>
      <c r="G332" s="413" t="s">
        <v>668</v>
      </c>
      <c r="H332" s="406" t="s">
        <v>49</v>
      </c>
      <c r="I332" s="406" t="s">
        <v>65</v>
      </c>
      <c r="J332" s="406" t="s">
        <v>65</v>
      </c>
      <c r="K332" s="177" t="s">
        <v>51</v>
      </c>
      <c r="L332" s="177" t="s">
        <v>65</v>
      </c>
      <c r="M332" s="177" t="str">
        <f t="shared" si="34"/>
        <v>Moderado</v>
      </c>
      <c r="N332" s="177"/>
      <c r="O332" s="62" t="s">
        <v>669</v>
      </c>
      <c r="P332" s="291" t="s">
        <v>670</v>
      </c>
      <c r="Q332" s="256" t="s">
        <v>671</v>
      </c>
      <c r="R332" s="256" t="s">
        <v>151</v>
      </c>
      <c r="S332" s="304"/>
    </row>
    <row r="333" spans="1:19" ht="90.75" thickBot="1" x14ac:dyDescent="0.3">
      <c r="A333" s="137">
        <v>5</v>
      </c>
      <c r="B333" s="91" t="s">
        <v>549</v>
      </c>
      <c r="C333" s="50"/>
      <c r="D333" s="417"/>
      <c r="E333" s="414"/>
      <c r="F333" s="412"/>
      <c r="G333" s="414"/>
      <c r="H333" s="408"/>
      <c r="I333" s="408"/>
      <c r="J333" s="408"/>
      <c r="K333" s="179" t="s">
        <v>51</v>
      </c>
      <c r="L333" s="179" t="s">
        <v>65</v>
      </c>
      <c r="M333" s="179" t="str">
        <f t="shared" si="34"/>
        <v>Moderado</v>
      </c>
      <c r="N333" s="179" t="s">
        <v>57</v>
      </c>
      <c r="O333" s="51" t="s">
        <v>672</v>
      </c>
      <c r="P333" s="324" t="s">
        <v>673</v>
      </c>
      <c r="Q333" s="352" t="s">
        <v>674</v>
      </c>
      <c r="R333" s="254" t="s">
        <v>385</v>
      </c>
      <c r="S333" s="313" t="s">
        <v>675</v>
      </c>
    </row>
    <row r="334" spans="1:19" ht="90" x14ac:dyDescent="0.25">
      <c r="A334" s="137">
        <v>5</v>
      </c>
      <c r="B334" s="89" t="s">
        <v>549</v>
      </c>
      <c r="C334" s="45"/>
      <c r="D334" s="415">
        <v>157</v>
      </c>
      <c r="E334" s="413" t="s">
        <v>676</v>
      </c>
      <c r="F334" s="410" t="s">
        <v>47</v>
      </c>
      <c r="G334" s="413" t="s">
        <v>677</v>
      </c>
      <c r="H334" s="406" t="s">
        <v>49</v>
      </c>
      <c r="I334" s="406" t="s">
        <v>193</v>
      </c>
      <c r="J334" s="406" t="s">
        <v>678</v>
      </c>
      <c r="K334" s="177" t="s">
        <v>51</v>
      </c>
      <c r="L334" s="177" t="s">
        <v>193</v>
      </c>
      <c r="M334" s="177" t="str">
        <f t="shared" ref="M334:M335" si="35">IFERROR(IF(OR(AND(K334="Muy Baja",L334="Leve"),AND(K334="Muy Baja",L334="Menor"),AND(K334="Baja",L334="Leve")),"Bajo",IF(OR(AND(K334="Muy baja",L334="Moderado"),AND(K334="Baja",L334="Menor"),AND(K334="Baja",L334="Moderado"),AND(K334="Media",L334="Leve"),AND(K334="Media",L334="Menor"),AND(K334="Media",L334="Moderado"),AND(K334="Alta",L334="Leve"),AND(K334="Alta",L334="Menor")),"Moderado",IF(OR(AND(K334="Muy Baja",L334="Mayor"),AND(K334="Baja",L334="Mayor"),AND(K334="Media",L334="Mayor"),AND(K334="Alta",L334="Moderado"),AND(K334="Alta",L334="Mayor"),AND(K334="Muy Alta",L334="Leve"),AND(K334="Muy Alta",L334="Menor"),AND(K334="Muy Alta",L334="Moderado"),AND(K334="Muy Alta",L334="Mayor")),"Alto",IF(OR(AND(K334="Muy Baja",L334="Catastrófico"),AND(K334="Baja",L334="Catastrófico"),AND(K334="Media",L334="Catastrófico"),AND(K334="Alta",L334="Catastrófico"),AND(K334="Muy Alta",L334="Catastrófico")),"Extremo","")))),"")</f>
        <v>Extremo</v>
      </c>
      <c r="N334" s="177"/>
      <c r="O334" s="62" t="s">
        <v>679</v>
      </c>
      <c r="P334" s="291" t="s">
        <v>680</v>
      </c>
      <c r="Q334" s="353" t="s">
        <v>681</v>
      </c>
      <c r="R334" s="256" t="s">
        <v>151</v>
      </c>
      <c r="S334" s="304" t="s">
        <v>682</v>
      </c>
    </row>
    <row r="335" spans="1:19" ht="90.75" thickBot="1" x14ac:dyDescent="0.3">
      <c r="A335" s="137">
        <v>5</v>
      </c>
      <c r="B335" s="91" t="s">
        <v>549</v>
      </c>
      <c r="C335" s="50"/>
      <c r="D335" s="417"/>
      <c r="E335" s="414"/>
      <c r="F335" s="412"/>
      <c r="G335" s="414"/>
      <c r="H335" s="408"/>
      <c r="I335" s="408"/>
      <c r="J335" s="408"/>
      <c r="K335" s="179" t="s">
        <v>51</v>
      </c>
      <c r="L335" s="179" t="s">
        <v>193</v>
      </c>
      <c r="M335" s="179" t="str">
        <f t="shared" si="35"/>
        <v>Extremo</v>
      </c>
      <c r="N335" s="179" t="s">
        <v>57</v>
      </c>
      <c r="O335" s="51" t="s">
        <v>683</v>
      </c>
      <c r="P335" s="324" t="s">
        <v>684</v>
      </c>
      <c r="Q335" s="352" t="s">
        <v>681</v>
      </c>
      <c r="R335" s="254" t="s">
        <v>643</v>
      </c>
      <c r="S335" s="354"/>
    </row>
    <row r="336" spans="1:19" ht="108" x14ac:dyDescent="0.25">
      <c r="A336" s="137">
        <v>5</v>
      </c>
      <c r="B336" s="89" t="s">
        <v>549</v>
      </c>
      <c r="C336" s="45"/>
      <c r="D336" s="415">
        <v>158</v>
      </c>
      <c r="E336" s="413" t="s">
        <v>685</v>
      </c>
      <c r="F336" s="410" t="s">
        <v>47</v>
      </c>
      <c r="G336" s="413" t="s">
        <v>686</v>
      </c>
      <c r="H336" s="406" t="s">
        <v>256</v>
      </c>
      <c r="I336" s="406" t="s">
        <v>193</v>
      </c>
      <c r="J336" s="406" t="s">
        <v>678</v>
      </c>
      <c r="K336" s="177" t="s">
        <v>49</v>
      </c>
      <c r="L336" s="177" t="s">
        <v>193</v>
      </c>
      <c r="M336" s="177" t="str">
        <f t="shared" ref="M336:M337" si="36">IFERROR(IF(OR(AND(K336="Muy Baja",L336="Leve"),AND(K336="Muy Baja",L336="Menor"),AND(K336="Baja",L336="Leve")),"Bajo",IF(OR(AND(K336="Muy baja",L336="Moderado"),AND(K336="Baja",L336="Menor"),AND(K336="Baja",L336="Moderado"),AND(K336="Media",L336="Leve"),AND(K336="Media",L336="Menor"),AND(K336="Media",L336="Moderado"),AND(K336="Alta",L336="Leve"),AND(K336="Alta",L336="Menor")),"Moderado",IF(OR(AND(K336="Muy Baja",L336="Mayor"),AND(K336="Baja",L336="Mayor"),AND(K336="Media",L336="Mayor"),AND(K336="Alta",L336="Moderado"),AND(K336="Alta",L336="Mayor"),AND(K336="Muy Alta",L336="Leve"),AND(K336="Muy Alta",L336="Menor"),AND(K336="Muy Alta",L336="Moderado"),AND(K336="Muy Alta",L336="Mayor")),"Alto",IF(OR(AND(K336="Muy Baja",L336="Catastrófico"),AND(K336="Baja",L336="Catastrófico"),AND(K336="Media",L336="Catastrófico"),AND(K336="Alta",L336="Catastrófico"),AND(K336="Muy Alta",L336="Catastrófico")),"Extremo","")))),"")</f>
        <v>Extremo</v>
      </c>
      <c r="N336" s="177"/>
      <c r="O336" s="62" t="s">
        <v>687</v>
      </c>
      <c r="P336" s="291" t="s">
        <v>688</v>
      </c>
      <c r="Q336" s="353" t="s">
        <v>681</v>
      </c>
      <c r="R336" s="256" t="s">
        <v>385</v>
      </c>
      <c r="S336" s="304" t="s">
        <v>689</v>
      </c>
    </row>
    <row r="337" spans="1:19" ht="112.5" thickBot="1" x14ac:dyDescent="0.3">
      <c r="A337" s="137">
        <v>5</v>
      </c>
      <c r="B337" s="91" t="s">
        <v>549</v>
      </c>
      <c r="C337" s="50"/>
      <c r="D337" s="417"/>
      <c r="E337" s="414"/>
      <c r="F337" s="412"/>
      <c r="G337" s="414"/>
      <c r="H337" s="408"/>
      <c r="I337" s="408"/>
      <c r="J337" s="408"/>
      <c r="K337" s="179" t="s">
        <v>51</v>
      </c>
      <c r="L337" s="179" t="s">
        <v>193</v>
      </c>
      <c r="M337" s="179" t="str">
        <f t="shared" si="36"/>
        <v>Extremo</v>
      </c>
      <c r="N337" s="179" t="s">
        <v>57</v>
      </c>
      <c r="O337" s="51" t="s">
        <v>690</v>
      </c>
      <c r="P337" s="324" t="s">
        <v>691</v>
      </c>
      <c r="Q337" s="352" t="s">
        <v>681</v>
      </c>
      <c r="R337" s="254" t="s">
        <v>385</v>
      </c>
      <c r="S337" s="313" t="s">
        <v>692</v>
      </c>
    </row>
    <row r="338" spans="1:19" ht="90" x14ac:dyDescent="0.25">
      <c r="A338" s="137">
        <v>5</v>
      </c>
      <c r="B338" s="89" t="s">
        <v>549</v>
      </c>
      <c r="C338" s="45"/>
      <c r="D338" s="415">
        <v>159</v>
      </c>
      <c r="E338" s="413" t="s">
        <v>693</v>
      </c>
      <c r="F338" s="410" t="s">
        <v>47</v>
      </c>
      <c r="G338" s="413" t="s">
        <v>694</v>
      </c>
      <c r="H338" s="406" t="s">
        <v>49</v>
      </c>
      <c r="I338" s="406" t="s">
        <v>124</v>
      </c>
      <c r="J338" s="406" t="s">
        <v>65</v>
      </c>
      <c r="K338" s="177" t="s">
        <v>49</v>
      </c>
      <c r="L338" s="177" t="s">
        <v>124</v>
      </c>
      <c r="M338" s="177" t="str">
        <f t="shared" ref="M338:M339" si="37">IFERROR(IF(OR(AND(K338="Muy Baja",L338="Leve"),AND(K338="Muy Baja",L338="Menor"),AND(K338="Baja",L338="Leve")),"Bajo",IF(OR(AND(K338="Muy baja",L338="Moderado"),AND(K338="Baja",L338="Menor"),AND(K338="Baja",L338="Moderado"),AND(K338="Media",L338="Leve"),AND(K338="Media",L338="Menor"),AND(K338="Media",L338="Moderado"),AND(K338="Alta",L338="Leve"),AND(K338="Alta",L338="Menor")),"Moderado",IF(OR(AND(K338="Muy Baja",L338="Mayor"),AND(K338="Baja",L338="Mayor"),AND(K338="Media",L338="Mayor"),AND(K338="Alta",L338="Moderado"),AND(K338="Alta",L338="Mayor"),AND(K338="Muy Alta",L338="Leve"),AND(K338="Muy Alta",L338="Menor"),AND(K338="Muy Alta",L338="Moderado"),AND(K338="Muy Alta",L338="Mayor")),"Alto",IF(OR(AND(K338="Muy Baja",L338="Catastrófico"),AND(K338="Baja",L338="Catastrófico"),AND(K338="Media",L338="Catastrófico"),AND(K338="Alta",L338="Catastrófico"),AND(K338="Muy Alta",L338="Catastrófico")),"Extremo","")))),"")</f>
        <v>Moderado</v>
      </c>
      <c r="N338" s="177"/>
      <c r="O338" s="62" t="s">
        <v>695</v>
      </c>
      <c r="P338" s="291" t="s">
        <v>696</v>
      </c>
      <c r="Q338" s="353" t="s">
        <v>681</v>
      </c>
      <c r="R338" s="256" t="s">
        <v>643</v>
      </c>
      <c r="S338" s="304"/>
    </row>
    <row r="339" spans="1:19" ht="112.5" thickBot="1" x14ac:dyDescent="0.3">
      <c r="A339" s="137">
        <v>5</v>
      </c>
      <c r="B339" s="91" t="s">
        <v>549</v>
      </c>
      <c r="C339" s="50"/>
      <c r="D339" s="417"/>
      <c r="E339" s="414"/>
      <c r="F339" s="412"/>
      <c r="G339" s="414"/>
      <c r="H339" s="408"/>
      <c r="I339" s="408"/>
      <c r="J339" s="408"/>
      <c r="K339" s="179" t="s">
        <v>49</v>
      </c>
      <c r="L339" s="179" t="s">
        <v>124</v>
      </c>
      <c r="M339" s="179" t="str">
        <f t="shared" si="37"/>
        <v>Moderado</v>
      </c>
      <c r="N339" s="179" t="s">
        <v>57</v>
      </c>
      <c r="O339" s="51" t="s">
        <v>697</v>
      </c>
      <c r="P339" s="324" t="s">
        <v>698</v>
      </c>
      <c r="Q339" s="352" t="s">
        <v>681</v>
      </c>
      <c r="R339" s="254" t="s">
        <v>600</v>
      </c>
      <c r="S339" s="313" t="s">
        <v>699</v>
      </c>
    </row>
    <row r="340" spans="1:19" ht="162" hidden="1" x14ac:dyDescent="0.25">
      <c r="A340" s="137">
        <v>5</v>
      </c>
      <c r="B340" s="89" t="s">
        <v>549</v>
      </c>
      <c r="C340" s="45"/>
      <c r="D340" s="415">
        <v>160</v>
      </c>
      <c r="E340" s="413" t="s">
        <v>700</v>
      </c>
      <c r="F340" s="410" t="s">
        <v>47</v>
      </c>
      <c r="G340" s="413" t="s">
        <v>701</v>
      </c>
      <c r="H340" s="406" t="s">
        <v>72</v>
      </c>
      <c r="I340" s="406" t="s">
        <v>124</v>
      </c>
      <c r="J340" s="406" t="s">
        <v>301</v>
      </c>
      <c r="K340" s="177" t="s">
        <v>72</v>
      </c>
      <c r="L340" s="177" t="s">
        <v>124</v>
      </c>
      <c r="M340" s="177" t="str">
        <f t="shared" ref="M340" si="38">IFERROR(IF(OR(AND(K340="Muy Baja",L340="Leve"),AND(K340="Muy Baja",L340="Menor"),AND(K340="Baja",L340="Leve")),"Bajo",IF(OR(AND(K340="Muy baja",L340="Moderado"),AND(K340="Baja",L340="Menor"),AND(K340="Baja",L340="Moderado"),AND(K340="Media",L340="Leve"),AND(K340="Media",L340="Menor"),AND(K340="Media",L340="Moderado"),AND(K340="Alta",L340="Leve"),AND(K340="Alta",L340="Menor")),"Moderado",IF(OR(AND(K340="Muy Baja",L340="Mayor"),AND(K340="Baja",L340="Mayor"),AND(K340="Media",L340="Mayor"),AND(K340="Alta",L340="Moderado"),AND(K340="Alta",L340="Mayor"),AND(K340="Muy Alta",L340="Leve"),AND(K340="Muy Alta",L340="Menor"),AND(K340="Muy Alta",L340="Moderado"),AND(K340="Muy Alta",L340="Mayor")),"Alto",IF(OR(AND(K340="Muy Baja",L340="Catastrófico"),AND(K340="Baja",L340="Catastrófico"),AND(K340="Media",L340="Catastrófico"),AND(K340="Alta",L340="Catastrófico"),AND(K340="Muy Alta",L340="Catastrófico")),"Extremo","")))),"")</f>
        <v>Bajo</v>
      </c>
      <c r="N340" s="177" t="s">
        <v>108</v>
      </c>
      <c r="O340" s="167" t="s">
        <v>702</v>
      </c>
      <c r="P340" s="257" t="s">
        <v>703</v>
      </c>
      <c r="Q340" s="257" t="s">
        <v>681</v>
      </c>
      <c r="R340" s="168" t="s">
        <v>704</v>
      </c>
      <c r="S340" s="285" t="s">
        <v>705</v>
      </c>
    </row>
    <row r="341" spans="1:19" ht="54.75" hidden="1" thickBot="1" x14ac:dyDescent="0.3">
      <c r="A341" s="137">
        <v>5</v>
      </c>
      <c r="B341" s="91" t="s">
        <v>549</v>
      </c>
      <c r="C341" s="50"/>
      <c r="D341" s="417"/>
      <c r="E341" s="414"/>
      <c r="F341" s="412"/>
      <c r="G341" s="414"/>
      <c r="H341" s="408"/>
      <c r="I341" s="408"/>
      <c r="J341" s="408"/>
      <c r="K341" s="179"/>
      <c r="L341" s="179"/>
      <c r="M341" s="179"/>
      <c r="N341" s="179"/>
      <c r="O341" s="188"/>
      <c r="P341" s="279"/>
      <c r="Q341" s="279"/>
      <c r="R341" s="305"/>
      <c r="S341" s="280"/>
    </row>
    <row r="342" spans="1:19" ht="162" x14ac:dyDescent="0.25">
      <c r="A342" s="137">
        <v>5</v>
      </c>
      <c r="B342" s="89" t="s">
        <v>549</v>
      </c>
      <c r="C342" s="45"/>
      <c r="D342" s="415">
        <v>161</v>
      </c>
      <c r="E342" s="413" t="s">
        <v>706</v>
      </c>
      <c r="F342" s="410" t="s">
        <v>540</v>
      </c>
      <c r="G342" s="413" t="s">
        <v>707</v>
      </c>
      <c r="H342" s="406" t="s">
        <v>49</v>
      </c>
      <c r="I342" s="406" t="s">
        <v>65</v>
      </c>
      <c r="J342" s="469" t="s">
        <v>65</v>
      </c>
      <c r="K342" s="177" t="s">
        <v>51</v>
      </c>
      <c r="L342" s="177" t="s">
        <v>65</v>
      </c>
      <c r="M342" s="177" t="str">
        <f t="shared" ref="M342:M343" si="39">IFERROR(IF(OR(AND(K342="Muy Baja",L342="Leve"),AND(K342="Muy Baja",L342="Menor"),AND(K342="Baja",L342="Leve")),"Bajo",IF(OR(AND(K342="Muy baja",L342="Moderado"),AND(K342="Baja",L342="Menor"),AND(K342="Baja",L342="Moderado"),AND(K342="Media",L342="Leve"),AND(K342="Media",L342="Menor"),AND(K342="Media",L342="Moderado"),AND(K342="Alta",L342="Leve"),AND(K342="Alta",L342="Menor")),"Moderado",IF(OR(AND(K342="Muy Baja",L342="Mayor"),AND(K342="Baja",L342="Mayor"),AND(K342="Media",L342="Mayor"),AND(K342="Alta",L342="Moderado"),AND(K342="Alta",L342="Mayor"),AND(K342="Muy Alta",L342="Leve"),AND(K342="Muy Alta",L342="Menor"),AND(K342="Muy Alta",L342="Moderado"),AND(K342="Muy Alta",L342="Mayor")),"Alto",IF(OR(AND(K342="Muy Baja",L342="Catastrófico"),AND(K342="Baja",L342="Catastrófico"),AND(K342="Media",L342="Catastrófico"),AND(K342="Alta",L342="Catastrófico"),AND(K342="Muy Alta",L342="Catastrófico")),"Extremo","")))),"")</f>
        <v>Moderado</v>
      </c>
      <c r="N342" s="177"/>
      <c r="O342" s="187" t="s">
        <v>708</v>
      </c>
      <c r="P342" s="257" t="s">
        <v>709</v>
      </c>
      <c r="Q342" s="256" t="s">
        <v>710</v>
      </c>
      <c r="R342" s="168" t="s">
        <v>107</v>
      </c>
      <c r="S342" s="285"/>
    </row>
    <row r="343" spans="1:19" ht="162.75" thickBot="1" x14ac:dyDescent="0.3">
      <c r="A343" s="137">
        <v>5</v>
      </c>
      <c r="B343" s="91" t="s">
        <v>549</v>
      </c>
      <c r="C343" s="50"/>
      <c r="D343" s="417"/>
      <c r="E343" s="414"/>
      <c r="F343" s="412"/>
      <c r="G343" s="414"/>
      <c r="H343" s="408"/>
      <c r="I343" s="408"/>
      <c r="J343" s="470"/>
      <c r="K343" s="179" t="s">
        <v>51</v>
      </c>
      <c r="L343" s="179" t="s">
        <v>65</v>
      </c>
      <c r="M343" s="179" t="str">
        <f t="shared" si="39"/>
        <v>Moderado</v>
      </c>
      <c r="N343" s="179" t="s">
        <v>57</v>
      </c>
      <c r="O343" s="188" t="s">
        <v>711</v>
      </c>
      <c r="P343" s="279" t="s">
        <v>709</v>
      </c>
      <c r="Q343" s="254" t="s">
        <v>710</v>
      </c>
      <c r="R343" s="305" t="s">
        <v>107</v>
      </c>
      <c r="S343" s="306" t="s">
        <v>712</v>
      </c>
    </row>
    <row r="344" spans="1:19" ht="126.75" thickBot="1" x14ac:dyDescent="0.3">
      <c r="A344" s="137"/>
      <c r="B344" s="83" t="s">
        <v>549</v>
      </c>
      <c r="C344" s="95"/>
      <c r="D344" s="169">
        <v>176</v>
      </c>
      <c r="E344" s="85" t="s">
        <v>713</v>
      </c>
      <c r="F344" s="321" t="s">
        <v>540</v>
      </c>
      <c r="G344" s="85" t="s">
        <v>714</v>
      </c>
      <c r="H344" s="86" t="s">
        <v>51</v>
      </c>
      <c r="I344" s="86" t="s">
        <v>50</v>
      </c>
      <c r="J344" s="355" t="s">
        <v>65</v>
      </c>
      <c r="K344" s="86" t="s">
        <v>51</v>
      </c>
      <c r="L344" s="86" t="s">
        <v>50</v>
      </c>
      <c r="M344" s="86" t="s">
        <v>65</v>
      </c>
      <c r="N344" s="86" t="s">
        <v>57</v>
      </c>
      <c r="O344" s="236" t="s">
        <v>715</v>
      </c>
      <c r="P344" s="356" t="s">
        <v>716</v>
      </c>
      <c r="Q344" s="356" t="s">
        <v>717</v>
      </c>
      <c r="R344" s="356" t="s">
        <v>718</v>
      </c>
      <c r="S344" s="357" t="s">
        <v>719</v>
      </c>
    </row>
    <row r="345" spans="1:19" ht="180.75" hidden="1" thickBot="1" x14ac:dyDescent="0.3">
      <c r="A345" s="137"/>
      <c r="B345" s="83" t="s">
        <v>549</v>
      </c>
      <c r="C345" s="95"/>
      <c r="D345" s="169">
        <v>180</v>
      </c>
      <c r="E345" s="85" t="s">
        <v>720</v>
      </c>
      <c r="F345" s="321" t="s">
        <v>540</v>
      </c>
      <c r="G345" s="85" t="s">
        <v>721</v>
      </c>
      <c r="H345" s="86"/>
      <c r="I345" s="86"/>
      <c r="J345" s="86" t="s">
        <v>49</v>
      </c>
      <c r="K345" s="86" t="s">
        <v>155</v>
      </c>
      <c r="L345" s="86" t="s">
        <v>300</v>
      </c>
      <c r="M345" s="86" t="s">
        <v>301</v>
      </c>
      <c r="N345" s="86" t="s">
        <v>57</v>
      </c>
      <c r="O345" s="236" t="s">
        <v>722</v>
      </c>
      <c r="P345" s="356"/>
      <c r="Q345" s="356"/>
      <c r="R345" s="356"/>
      <c r="S345" s="357"/>
    </row>
    <row r="346" spans="1:19" s="30" customFormat="1" ht="144.75" thickBot="1" x14ac:dyDescent="0.3">
      <c r="A346" s="137">
        <v>5</v>
      </c>
      <c r="B346" s="83" t="s">
        <v>549</v>
      </c>
      <c r="C346" s="84"/>
      <c r="D346" s="169">
        <v>56</v>
      </c>
      <c r="E346" s="85" t="s">
        <v>723</v>
      </c>
      <c r="F346" s="321" t="s">
        <v>190</v>
      </c>
      <c r="G346" s="85" t="s">
        <v>724</v>
      </c>
      <c r="H346" s="86" t="s">
        <v>194</v>
      </c>
      <c r="I346" s="86" t="s">
        <v>193</v>
      </c>
      <c r="J346" s="86" t="s">
        <v>228</v>
      </c>
      <c r="K346" s="86" t="s">
        <v>194</v>
      </c>
      <c r="L346" s="86" t="s">
        <v>65</v>
      </c>
      <c r="M346" s="86" t="s">
        <v>221</v>
      </c>
      <c r="N346" s="86" t="s">
        <v>57</v>
      </c>
      <c r="O346" s="85" t="s">
        <v>725</v>
      </c>
      <c r="P346" s="321" t="s">
        <v>418</v>
      </c>
      <c r="Q346" s="321" t="s">
        <v>726</v>
      </c>
      <c r="R346" s="321" t="s">
        <v>727</v>
      </c>
      <c r="S346" s="322" t="s">
        <v>728</v>
      </c>
    </row>
    <row r="347" spans="1:19" s="30" customFormat="1" ht="90" x14ac:dyDescent="0.25">
      <c r="A347" s="137">
        <v>5</v>
      </c>
      <c r="B347" s="89" t="s">
        <v>549</v>
      </c>
      <c r="C347" s="54"/>
      <c r="D347" s="415">
        <v>57</v>
      </c>
      <c r="E347" s="413" t="s">
        <v>729</v>
      </c>
      <c r="F347" s="410" t="s">
        <v>190</v>
      </c>
      <c r="G347" s="413" t="s">
        <v>730</v>
      </c>
      <c r="H347" s="406" t="s">
        <v>194</v>
      </c>
      <c r="I347" s="406" t="s">
        <v>193</v>
      </c>
      <c r="J347" s="406" t="s">
        <v>228</v>
      </c>
      <c r="K347" s="406" t="s">
        <v>194</v>
      </c>
      <c r="L347" s="406" t="s">
        <v>65</v>
      </c>
      <c r="M347" s="406" t="s">
        <v>221</v>
      </c>
      <c r="N347" s="406" t="s">
        <v>57</v>
      </c>
      <c r="O347" s="358" t="s">
        <v>731</v>
      </c>
      <c r="P347" s="174" t="s">
        <v>732</v>
      </c>
      <c r="Q347" s="174" t="s">
        <v>733</v>
      </c>
      <c r="R347" s="174" t="s">
        <v>734</v>
      </c>
      <c r="S347" s="359" t="s">
        <v>735</v>
      </c>
    </row>
    <row r="348" spans="1:19" s="30" customFormat="1" ht="126.75" thickBot="1" x14ac:dyDescent="0.3">
      <c r="A348" s="137">
        <v>5</v>
      </c>
      <c r="B348" s="91" t="s">
        <v>549</v>
      </c>
      <c r="C348" s="53"/>
      <c r="D348" s="417"/>
      <c r="E348" s="414"/>
      <c r="F348" s="412"/>
      <c r="G348" s="414"/>
      <c r="H348" s="408"/>
      <c r="I348" s="408"/>
      <c r="J348" s="408"/>
      <c r="K348" s="408"/>
      <c r="L348" s="408"/>
      <c r="M348" s="408"/>
      <c r="N348" s="408"/>
      <c r="O348" s="188" t="s">
        <v>736</v>
      </c>
      <c r="P348" s="296" t="s">
        <v>737</v>
      </c>
      <c r="Q348" s="296" t="s">
        <v>733</v>
      </c>
      <c r="R348" s="296" t="s">
        <v>738</v>
      </c>
      <c r="S348" s="277" t="s">
        <v>739</v>
      </c>
    </row>
    <row r="349" spans="1:19" s="30" customFormat="1" ht="180.75" thickBot="1" x14ac:dyDescent="0.3">
      <c r="A349" s="137">
        <v>5</v>
      </c>
      <c r="B349" s="83" t="s">
        <v>549</v>
      </c>
      <c r="C349" s="84"/>
      <c r="D349" s="169">
        <v>119</v>
      </c>
      <c r="E349" s="85" t="s">
        <v>740</v>
      </c>
      <c r="F349" s="321" t="s">
        <v>190</v>
      </c>
      <c r="G349" s="85" t="s">
        <v>741</v>
      </c>
      <c r="H349" s="86" t="s">
        <v>742</v>
      </c>
      <c r="I349" s="86" t="s">
        <v>193</v>
      </c>
      <c r="J349" s="86" t="s">
        <v>228</v>
      </c>
      <c r="K349" s="86" t="s">
        <v>194</v>
      </c>
      <c r="L349" s="86" t="s">
        <v>65</v>
      </c>
      <c r="M349" s="86" t="s">
        <v>221</v>
      </c>
      <c r="N349" s="86" t="s">
        <v>57</v>
      </c>
      <c r="O349" s="154" t="s">
        <v>743</v>
      </c>
      <c r="P349" s="315" t="s">
        <v>744</v>
      </c>
      <c r="Q349" s="315" t="s">
        <v>745</v>
      </c>
      <c r="R349" s="315" t="s">
        <v>738</v>
      </c>
      <c r="S349" s="316" t="s">
        <v>739</v>
      </c>
    </row>
    <row r="350" spans="1:19" s="30" customFormat="1" ht="162" x14ac:dyDescent="0.25">
      <c r="A350" s="137">
        <v>5</v>
      </c>
      <c r="B350" s="89" t="s">
        <v>549</v>
      </c>
      <c r="C350" s="54"/>
      <c r="D350" s="415">
        <v>120</v>
      </c>
      <c r="E350" s="413" t="s">
        <v>746</v>
      </c>
      <c r="F350" s="410" t="s">
        <v>532</v>
      </c>
      <c r="G350" s="413" t="s">
        <v>747</v>
      </c>
      <c r="H350" s="406" t="s">
        <v>742</v>
      </c>
      <c r="I350" s="406" t="s">
        <v>193</v>
      </c>
      <c r="J350" s="406" t="s">
        <v>228</v>
      </c>
      <c r="K350" s="406" t="s">
        <v>194</v>
      </c>
      <c r="L350" s="406" t="s">
        <v>65</v>
      </c>
      <c r="M350" s="406" t="s">
        <v>221</v>
      </c>
      <c r="N350" s="406" t="s">
        <v>57</v>
      </c>
      <c r="O350" s="187" t="s">
        <v>748</v>
      </c>
      <c r="P350" s="174" t="s">
        <v>744</v>
      </c>
      <c r="Q350" s="174" t="s">
        <v>749</v>
      </c>
      <c r="R350" s="174" t="s">
        <v>734</v>
      </c>
      <c r="S350" s="278" t="s">
        <v>750</v>
      </c>
    </row>
    <row r="351" spans="1:19" s="30" customFormat="1" ht="216.75" thickBot="1" x14ac:dyDescent="0.3">
      <c r="A351" s="137">
        <v>5</v>
      </c>
      <c r="B351" s="91" t="s">
        <v>549</v>
      </c>
      <c r="C351" s="53"/>
      <c r="D351" s="417"/>
      <c r="E351" s="414"/>
      <c r="F351" s="412"/>
      <c r="G351" s="414"/>
      <c r="H351" s="408"/>
      <c r="I351" s="408"/>
      <c r="J351" s="408"/>
      <c r="K351" s="408"/>
      <c r="L351" s="408"/>
      <c r="M351" s="408"/>
      <c r="N351" s="408"/>
      <c r="O351" s="188" t="s">
        <v>751</v>
      </c>
      <c r="P351" s="296" t="s">
        <v>744</v>
      </c>
      <c r="Q351" s="296" t="s">
        <v>749</v>
      </c>
      <c r="R351" s="296" t="s">
        <v>734</v>
      </c>
      <c r="S351" s="294" t="s">
        <v>750</v>
      </c>
    </row>
    <row r="352" spans="1:19" s="30" customFormat="1" ht="144" x14ac:dyDescent="0.25">
      <c r="A352" s="137">
        <v>5</v>
      </c>
      <c r="B352" s="89" t="s">
        <v>549</v>
      </c>
      <c r="C352" s="54"/>
      <c r="D352" s="415">
        <v>58</v>
      </c>
      <c r="E352" s="413" t="s">
        <v>752</v>
      </c>
      <c r="F352" s="410" t="s">
        <v>190</v>
      </c>
      <c r="G352" s="413" t="s">
        <v>753</v>
      </c>
      <c r="H352" s="406" t="s">
        <v>192</v>
      </c>
      <c r="I352" s="406" t="s">
        <v>193</v>
      </c>
      <c r="J352" s="406" t="s">
        <v>228</v>
      </c>
      <c r="K352" s="406" t="s">
        <v>194</v>
      </c>
      <c r="L352" s="406" t="s">
        <v>65</v>
      </c>
      <c r="M352" s="406" t="s">
        <v>221</v>
      </c>
      <c r="N352" s="406" t="s">
        <v>57</v>
      </c>
      <c r="O352" s="181" t="s">
        <v>754</v>
      </c>
      <c r="P352" s="174" t="s">
        <v>755</v>
      </c>
      <c r="Q352" s="174" t="s">
        <v>756</v>
      </c>
      <c r="R352" s="174" t="s">
        <v>397</v>
      </c>
      <c r="S352" s="278" t="s">
        <v>757</v>
      </c>
    </row>
    <row r="353" spans="1:19" s="30" customFormat="1" ht="144.75" thickBot="1" x14ac:dyDescent="0.3">
      <c r="A353" s="137">
        <v>5</v>
      </c>
      <c r="B353" s="91" t="s">
        <v>549</v>
      </c>
      <c r="C353" s="53"/>
      <c r="D353" s="417"/>
      <c r="E353" s="414"/>
      <c r="F353" s="412"/>
      <c r="G353" s="414"/>
      <c r="H353" s="408"/>
      <c r="I353" s="408"/>
      <c r="J353" s="408"/>
      <c r="K353" s="408"/>
      <c r="L353" s="408"/>
      <c r="M353" s="408"/>
      <c r="N353" s="408"/>
      <c r="O353" s="183" t="s">
        <v>758</v>
      </c>
      <c r="P353" s="296" t="s">
        <v>759</v>
      </c>
      <c r="Q353" s="296" t="s">
        <v>756</v>
      </c>
      <c r="R353" s="296" t="s">
        <v>397</v>
      </c>
      <c r="S353" s="294" t="s">
        <v>757</v>
      </c>
    </row>
    <row r="354" spans="1:19" s="30" customFormat="1" ht="144" x14ac:dyDescent="0.25">
      <c r="A354" s="137">
        <v>5</v>
      </c>
      <c r="B354" s="89" t="s">
        <v>549</v>
      </c>
      <c r="C354" s="54"/>
      <c r="D354" s="415">
        <v>59</v>
      </c>
      <c r="E354" s="413" t="s">
        <v>760</v>
      </c>
      <c r="F354" s="410" t="s">
        <v>190</v>
      </c>
      <c r="G354" s="413" t="s">
        <v>761</v>
      </c>
      <c r="H354" s="406" t="s">
        <v>192</v>
      </c>
      <c r="I354" s="406" t="s">
        <v>193</v>
      </c>
      <c r="J354" s="406" t="s">
        <v>228</v>
      </c>
      <c r="K354" s="406" t="s">
        <v>194</v>
      </c>
      <c r="L354" s="406" t="s">
        <v>65</v>
      </c>
      <c r="M354" s="406" t="s">
        <v>221</v>
      </c>
      <c r="N354" s="406" t="s">
        <v>57</v>
      </c>
      <c r="O354" s="184" t="s">
        <v>762</v>
      </c>
      <c r="P354" s="172" t="s">
        <v>755</v>
      </c>
      <c r="Q354" s="172" t="s">
        <v>756</v>
      </c>
      <c r="R354" s="172" t="s">
        <v>397</v>
      </c>
      <c r="S354" s="273" t="s">
        <v>763</v>
      </c>
    </row>
    <row r="355" spans="1:19" s="30" customFormat="1" ht="144.75" thickBot="1" x14ac:dyDescent="0.3">
      <c r="A355" s="137">
        <v>5</v>
      </c>
      <c r="B355" s="91" t="s">
        <v>549</v>
      </c>
      <c r="C355" s="53"/>
      <c r="D355" s="417"/>
      <c r="E355" s="414"/>
      <c r="F355" s="412"/>
      <c r="G355" s="414"/>
      <c r="H355" s="408"/>
      <c r="I355" s="408"/>
      <c r="J355" s="408"/>
      <c r="K355" s="408"/>
      <c r="L355" s="408"/>
      <c r="M355" s="408"/>
      <c r="N355" s="408"/>
      <c r="O355" s="185" t="s">
        <v>764</v>
      </c>
      <c r="P355" s="276" t="s">
        <v>765</v>
      </c>
      <c r="Q355" s="276" t="s">
        <v>756</v>
      </c>
      <c r="R355" s="276" t="s">
        <v>397</v>
      </c>
      <c r="S355" s="277" t="s">
        <v>763</v>
      </c>
    </row>
    <row r="356" spans="1:19" s="30" customFormat="1" ht="162" x14ac:dyDescent="0.25">
      <c r="A356" s="137">
        <v>5</v>
      </c>
      <c r="B356" s="89" t="s">
        <v>549</v>
      </c>
      <c r="C356" s="54"/>
      <c r="D356" s="415">
        <v>60</v>
      </c>
      <c r="E356" s="413" t="s">
        <v>766</v>
      </c>
      <c r="F356" s="410" t="s">
        <v>532</v>
      </c>
      <c r="G356" s="413" t="s">
        <v>767</v>
      </c>
      <c r="H356" s="406" t="s">
        <v>192</v>
      </c>
      <c r="I356" s="406" t="s">
        <v>193</v>
      </c>
      <c r="J356" s="406" t="s">
        <v>228</v>
      </c>
      <c r="K356" s="406" t="s">
        <v>194</v>
      </c>
      <c r="L356" s="406" t="s">
        <v>65</v>
      </c>
      <c r="M356" s="406" t="s">
        <v>221</v>
      </c>
      <c r="N356" s="406" t="s">
        <v>57</v>
      </c>
      <c r="O356" s="181" t="s">
        <v>768</v>
      </c>
      <c r="P356" s="174" t="s">
        <v>769</v>
      </c>
      <c r="Q356" s="172" t="s">
        <v>770</v>
      </c>
      <c r="R356" s="174" t="s">
        <v>397</v>
      </c>
      <c r="S356" s="278" t="s">
        <v>771</v>
      </c>
    </row>
    <row r="357" spans="1:19" s="30" customFormat="1" ht="216.75" thickBot="1" x14ac:dyDescent="0.3">
      <c r="A357" s="137">
        <v>5</v>
      </c>
      <c r="B357" s="91" t="s">
        <v>549</v>
      </c>
      <c r="C357" s="53"/>
      <c r="D357" s="417"/>
      <c r="E357" s="414"/>
      <c r="F357" s="412"/>
      <c r="G357" s="414"/>
      <c r="H357" s="408"/>
      <c r="I357" s="408"/>
      <c r="J357" s="408"/>
      <c r="K357" s="408"/>
      <c r="L357" s="408"/>
      <c r="M357" s="408"/>
      <c r="N357" s="408"/>
      <c r="O357" s="183" t="s">
        <v>772</v>
      </c>
      <c r="P357" s="296" t="s">
        <v>773</v>
      </c>
      <c r="Q357" s="276" t="s">
        <v>774</v>
      </c>
      <c r="R357" s="296" t="s">
        <v>775</v>
      </c>
      <c r="S357" s="294" t="s">
        <v>776</v>
      </c>
    </row>
    <row r="358" spans="1:19" s="30" customFormat="1" ht="108" x14ac:dyDescent="0.25">
      <c r="A358" s="137">
        <v>5</v>
      </c>
      <c r="B358" s="89" t="s">
        <v>549</v>
      </c>
      <c r="C358" s="54"/>
      <c r="D358" s="415">
        <v>61</v>
      </c>
      <c r="E358" s="413" t="s">
        <v>777</v>
      </c>
      <c r="F358" s="410" t="s">
        <v>190</v>
      </c>
      <c r="G358" s="413" t="s">
        <v>778</v>
      </c>
      <c r="H358" s="406" t="s">
        <v>742</v>
      </c>
      <c r="I358" s="406" t="s">
        <v>193</v>
      </c>
      <c r="J358" s="406" t="s">
        <v>228</v>
      </c>
      <c r="K358" s="406" t="s">
        <v>194</v>
      </c>
      <c r="L358" s="406" t="s">
        <v>65</v>
      </c>
      <c r="M358" s="406" t="s">
        <v>221</v>
      </c>
      <c r="N358" s="406" t="s">
        <v>57</v>
      </c>
      <c r="O358" s="127" t="s">
        <v>779</v>
      </c>
      <c r="P358" s="317" t="s">
        <v>92</v>
      </c>
      <c r="Q358" s="317" t="s">
        <v>780</v>
      </c>
      <c r="R358" s="168" t="s">
        <v>61</v>
      </c>
      <c r="S358" s="285" t="s">
        <v>781</v>
      </c>
    </row>
    <row r="359" spans="1:19" s="30" customFormat="1" ht="126" x14ac:dyDescent="0.25">
      <c r="A359" s="137">
        <v>5</v>
      </c>
      <c r="B359" s="90" t="s">
        <v>549</v>
      </c>
      <c r="C359" s="52"/>
      <c r="D359" s="416"/>
      <c r="E359" s="427"/>
      <c r="F359" s="411"/>
      <c r="G359" s="427"/>
      <c r="H359" s="407"/>
      <c r="I359" s="407"/>
      <c r="J359" s="407"/>
      <c r="K359" s="407"/>
      <c r="L359" s="407"/>
      <c r="M359" s="407"/>
      <c r="N359" s="407"/>
      <c r="O359" s="128" t="s">
        <v>782</v>
      </c>
      <c r="P359" s="251" t="s">
        <v>783</v>
      </c>
      <c r="Q359" s="251" t="s">
        <v>784</v>
      </c>
      <c r="R359" s="251" t="s">
        <v>397</v>
      </c>
      <c r="S359" s="240" t="s">
        <v>785</v>
      </c>
    </row>
    <row r="360" spans="1:19" s="30" customFormat="1" ht="54.75" thickBot="1" x14ac:dyDescent="0.3">
      <c r="A360" s="137">
        <v>5</v>
      </c>
      <c r="B360" s="91" t="s">
        <v>549</v>
      </c>
      <c r="C360" s="53"/>
      <c r="D360" s="417"/>
      <c r="E360" s="414"/>
      <c r="F360" s="412"/>
      <c r="G360" s="414"/>
      <c r="H360" s="408"/>
      <c r="I360" s="408"/>
      <c r="J360" s="408"/>
      <c r="K360" s="408"/>
      <c r="L360" s="408"/>
      <c r="M360" s="408"/>
      <c r="N360" s="408"/>
      <c r="O360" s="188"/>
      <c r="P360" s="296"/>
      <c r="Q360" s="276"/>
      <c r="R360" s="296"/>
      <c r="S360" s="277"/>
    </row>
    <row r="361" spans="1:19" s="30" customFormat="1" ht="162" x14ac:dyDescent="0.25">
      <c r="A361" s="137">
        <v>5</v>
      </c>
      <c r="B361" s="89" t="s">
        <v>549</v>
      </c>
      <c r="C361" s="54"/>
      <c r="D361" s="456">
        <v>64</v>
      </c>
      <c r="E361" s="441" t="s">
        <v>786</v>
      </c>
      <c r="F361" s="410" t="s">
        <v>190</v>
      </c>
      <c r="G361" s="441" t="s">
        <v>787</v>
      </c>
      <c r="H361" s="406" t="s">
        <v>742</v>
      </c>
      <c r="I361" s="406" t="s">
        <v>193</v>
      </c>
      <c r="J361" s="406" t="str">
        <f t="shared" ref="J361:J366" si="40">IF(OR(AND(H361="Casi seguro",I361="Moderado"),AND(H361="Casi seguro",I361="Mayor"),AND(H361="Casi seguro",I361="Catastrófico"),AND(H361="Probable",I361="Mayor"),AND(H361="Probable",I361="Catastrófico"),AND(H361="Posible",I361="Mayor"),AND(H361="Posible",I361="Catastrófico"),AND(H361="Improbable",I361="Catastrófico"),AND(H361="Rara vez",I361="Catastrófico")),"Zona Extrema",IF(OR(AND(H361="Rara vez",I361="Mayor"),AND(H361="Improbable",I361="Mayor"),AND(H361="Posible",I361="Moderado"),AND(H361="Probable",I361="Menor"),AND(H361="Probable",I361="Moderado"),AND(H361="Casi seguro",I361="Insignificante"),AND(H361="Casi seguro",I361="Menor")),"Zona Alta",IF(OR(AND(H361="Rara vez",I361="Moderado"),AND(H361="Improbable",I361="Moderado"),AND(H361="Posible",I361="Menor"),AND(H361="Probable",I361="Insignificante")),"Zona Moderada",IF(OR(AND(H361="Rara Vez",I361="Insignificante"),AND(H361="Improbable",I361="Insignificante"),AND(H361="Posible",I361="Insignificante"),AND(H361="Rara vez",I361="Menor"),AND(H361="Improbable",I361="Menor")),"Zona Baja",""))))</f>
        <v>Zona Extrema</v>
      </c>
      <c r="K361" s="406" t="s">
        <v>194</v>
      </c>
      <c r="L361" s="406" t="s">
        <v>65</v>
      </c>
      <c r="M361" s="406" t="str">
        <f t="shared" ref="M361:M364" si="41">IF(OR(AND(K361="Rara vez",L361="Insignificante"),AND(K361="Rara vez",L361="Menor"),AND(K361="Improbable",L361="Menor"),AND(K361="Improbable",L361="Insignificante"),AND(K361="Posible",L361="Insignificante")),"Zona Baja",IF(OR(AND(K361="Probable",L361="Insignificante"),AND(K361="Posible",L361="Menor"),AND(K361="Improbable",L361="Moderado"),AND(K361="Rara vez",L361="Moderado")),"Zona Moderada",IF(OR(AND(K361="Casi seguro",L361="Insignificante"),AND(K361="Casi seguro",L361="Menor"),AND(K361="Probable",L361="Menor"),AND(K361="Probable",L361="Moderado"),AND(K361="Posible",L361="Moderado"),AND(K361="Improbable",L361="Mayor"),AND(K361="Rara vez",L361="Mayor")),"Zona Alta",IF(OR(AND(K361="Casi seguro",L361="Moderado"),AND(K361="Casi seguro",L361="Mayor"),AND(K361="Casi seguro",L361="Catastrófico"),AND(L361="Probable",L361="Mayor"),AND(K361="Probable",L361="Catastrófico"),AND(K361="Posible",L361="Mayor"),AND(K361="Posible",L361="Catastrófico"),AND(K361="Improbable",L361="Catastrófico"),AND(K361="Rara vez",L361="Catastrófico")),"Zona Extrema"," "))))</f>
        <v>Zona Moderada</v>
      </c>
      <c r="N361" s="406" t="s">
        <v>57</v>
      </c>
      <c r="O361" s="181" t="s">
        <v>788</v>
      </c>
      <c r="P361" s="257" t="s">
        <v>789</v>
      </c>
      <c r="Q361" s="257" t="s">
        <v>790</v>
      </c>
      <c r="R361" s="168" t="s">
        <v>738</v>
      </c>
      <c r="S361" s="273" t="s">
        <v>791</v>
      </c>
    </row>
    <row r="362" spans="1:19" s="30" customFormat="1" ht="234" x14ac:dyDescent="0.25">
      <c r="A362" s="137">
        <v>5</v>
      </c>
      <c r="B362" s="90" t="s">
        <v>549</v>
      </c>
      <c r="C362" s="52"/>
      <c r="D362" s="457"/>
      <c r="E362" s="442"/>
      <c r="F362" s="411"/>
      <c r="G362" s="442"/>
      <c r="H362" s="407"/>
      <c r="I362" s="407"/>
      <c r="J362" s="407"/>
      <c r="K362" s="407"/>
      <c r="L362" s="407"/>
      <c r="M362" s="407"/>
      <c r="N362" s="407"/>
      <c r="O362" s="182" t="s">
        <v>792</v>
      </c>
      <c r="P362" s="251" t="s">
        <v>793</v>
      </c>
      <c r="Q362" s="251" t="s">
        <v>790</v>
      </c>
      <c r="R362" s="300" t="s">
        <v>738</v>
      </c>
      <c r="S362" s="275" t="s">
        <v>791</v>
      </c>
    </row>
    <row r="363" spans="1:19" s="30" customFormat="1" ht="126.75" thickBot="1" x14ac:dyDescent="0.3">
      <c r="A363" s="137">
        <v>5</v>
      </c>
      <c r="B363" s="91" t="s">
        <v>549</v>
      </c>
      <c r="C363" s="53"/>
      <c r="D363" s="458"/>
      <c r="E363" s="443"/>
      <c r="F363" s="412"/>
      <c r="G363" s="443"/>
      <c r="H363" s="408"/>
      <c r="I363" s="408"/>
      <c r="J363" s="408"/>
      <c r="K363" s="408"/>
      <c r="L363" s="408"/>
      <c r="M363" s="408"/>
      <c r="N363" s="408"/>
      <c r="O363" s="183" t="s">
        <v>794</v>
      </c>
      <c r="P363" s="279" t="s">
        <v>795</v>
      </c>
      <c r="Q363" s="279" t="s">
        <v>790</v>
      </c>
      <c r="R363" s="305" t="s">
        <v>738</v>
      </c>
      <c r="S363" s="313" t="s">
        <v>796</v>
      </c>
    </row>
    <row r="364" spans="1:19" s="30" customFormat="1" ht="162" x14ac:dyDescent="0.25">
      <c r="A364" s="137">
        <v>5</v>
      </c>
      <c r="B364" s="89" t="s">
        <v>549</v>
      </c>
      <c r="C364" s="54"/>
      <c r="D364" s="415">
        <v>65</v>
      </c>
      <c r="E364" s="441" t="s">
        <v>797</v>
      </c>
      <c r="F364" s="410" t="s">
        <v>190</v>
      </c>
      <c r="G364" s="441" t="s">
        <v>798</v>
      </c>
      <c r="H364" s="406" t="s">
        <v>742</v>
      </c>
      <c r="I364" s="406" t="s">
        <v>193</v>
      </c>
      <c r="J364" s="406" t="str">
        <f t="shared" si="40"/>
        <v>Zona Extrema</v>
      </c>
      <c r="K364" s="406" t="s">
        <v>194</v>
      </c>
      <c r="L364" s="406" t="s">
        <v>65</v>
      </c>
      <c r="M364" s="406" t="str">
        <f t="shared" si="41"/>
        <v>Zona Moderada</v>
      </c>
      <c r="N364" s="406" t="s">
        <v>57</v>
      </c>
      <c r="O364" s="92" t="s">
        <v>799</v>
      </c>
      <c r="P364" s="257" t="s">
        <v>800</v>
      </c>
      <c r="Q364" s="257" t="s">
        <v>801</v>
      </c>
      <c r="R364" s="257" t="s">
        <v>802</v>
      </c>
      <c r="S364" s="304" t="s">
        <v>803</v>
      </c>
    </row>
    <row r="365" spans="1:19" s="30" customFormat="1" ht="162.75" thickBot="1" x14ac:dyDescent="0.3">
      <c r="A365" s="137">
        <v>5</v>
      </c>
      <c r="B365" s="91" t="s">
        <v>549</v>
      </c>
      <c r="C365" s="53"/>
      <c r="D365" s="417"/>
      <c r="E365" s="443"/>
      <c r="F365" s="412"/>
      <c r="G365" s="443"/>
      <c r="H365" s="408"/>
      <c r="I365" s="408"/>
      <c r="J365" s="408"/>
      <c r="K365" s="408"/>
      <c r="L365" s="408"/>
      <c r="M365" s="408"/>
      <c r="N365" s="408"/>
      <c r="O365" s="93" t="s">
        <v>804</v>
      </c>
      <c r="P365" s="318" t="s">
        <v>805</v>
      </c>
      <c r="Q365" s="279" t="s">
        <v>801</v>
      </c>
      <c r="R365" s="318" t="s">
        <v>107</v>
      </c>
      <c r="S365" s="313" t="s">
        <v>606</v>
      </c>
    </row>
    <row r="366" spans="1:19" s="30" customFormat="1" ht="180" x14ac:dyDescent="0.25">
      <c r="A366" s="137">
        <v>5</v>
      </c>
      <c r="B366" s="89" t="s">
        <v>549</v>
      </c>
      <c r="C366" s="54"/>
      <c r="D366" s="456">
        <v>66</v>
      </c>
      <c r="E366" s="421" t="s">
        <v>806</v>
      </c>
      <c r="F366" s="410" t="s">
        <v>532</v>
      </c>
      <c r="G366" s="476" t="s">
        <v>807</v>
      </c>
      <c r="H366" s="406" t="s">
        <v>742</v>
      </c>
      <c r="I366" s="406" t="s">
        <v>193</v>
      </c>
      <c r="J366" s="406" t="str">
        <f t="shared" si="40"/>
        <v>Zona Extrema</v>
      </c>
      <c r="K366" s="406" t="s">
        <v>65</v>
      </c>
      <c r="L366" s="406" t="s">
        <v>65</v>
      </c>
      <c r="M366" s="406" t="s">
        <v>221</v>
      </c>
      <c r="N366" s="406" t="s">
        <v>57</v>
      </c>
      <c r="O366" s="153" t="s">
        <v>808</v>
      </c>
      <c r="P366" s="244" t="s">
        <v>809</v>
      </c>
      <c r="Q366" s="237" t="s">
        <v>810</v>
      </c>
      <c r="R366" s="326" t="s">
        <v>111</v>
      </c>
      <c r="S366" s="360" t="s">
        <v>811</v>
      </c>
    </row>
    <row r="367" spans="1:19" s="30" customFormat="1" ht="162" x14ac:dyDescent="0.25">
      <c r="A367" s="137">
        <v>5</v>
      </c>
      <c r="B367" s="90" t="s">
        <v>549</v>
      </c>
      <c r="C367" s="52"/>
      <c r="D367" s="457"/>
      <c r="E367" s="422"/>
      <c r="F367" s="411"/>
      <c r="G367" s="477"/>
      <c r="H367" s="407"/>
      <c r="I367" s="407"/>
      <c r="J367" s="407"/>
      <c r="K367" s="407"/>
      <c r="L367" s="407"/>
      <c r="M367" s="407"/>
      <c r="N367" s="407"/>
      <c r="O367" s="151" t="s">
        <v>812</v>
      </c>
      <c r="P367" s="245" t="s">
        <v>813</v>
      </c>
      <c r="Q367" s="157" t="s">
        <v>814</v>
      </c>
      <c r="R367" s="319" t="s">
        <v>169</v>
      </c>
      <c r="S367" s="162" t="s">
        <v>815</v>
      </c>
    </row>
    <row r="368" spans="1:19" s="30" customFormat="1" ht="198.75" thickBot="1" x14ac:dyDescent="0.3">
      <c r="A368" s="137">
        <v>5</v>
      </c>
      <c r="B368" s="91" t="s">
        <v>549</v>
      </c>
      <c r="C368" s="53"/>
      <c r="D368" s="458"/>
      <c r="E368" s="423"/>
      <c r="F368" s="412"/>
      <c r="G368" s="478"/>
      <c r="H368" s="408"/>
      <c r="I368" s="408"/>
      <c r="J368" s="408"/>
      <c r="K368" s="408"/>
      <c r="L368" s="408"/>
      <c r="M368" s="408"/>
      <c r="N368" s="408"/>
      <c r="O368" s="361" t="s">
        <v>816</v>
      </c>
      <c r="P368" s="362" t="s">
        <v>813</v>
      </c>
      <c r="Q368" s="348" t="s">
        <v>814</v>
      </c>
      <c r="R368" s="363" t="s">
        <v>169</v>
      </c>
      <c r="S368" s="364" t="s">
        <v>815</v>
      </c>
    </row>
    <row r="369" spans="1:19" s="30" customFormat="1" ht="90" x14ac:dyDescent="0.25">
      <c r="A369" s="137"/>
      <c r="B369" s="89" t="s">
        <v>549</v>
      </c>
      <c r="C369" s="54"/>
      <c r="D369" s="456">
        <v>181</v>
      </c>
      <c r="E369" s="421" t="s">
        <v>817</v>
      </c>
      <c r="F369" s="410" t="s">
        <v>190</v>
      </c>
      <c r="G369" s="421" t="s">
        <v>818</v>
      </c>
      <c r="H369" s="406" t="s">
        <v>742</v>
      </c>
      <c r="I369" s="406" t="s">
        <v>193</v>
      </c>
      <c r="J369" s="406" t="str">
        <f>IF(OR(AND(H369="Casi seguro",I369="Moderado"),AND(H369="Casi seguro",I369="Mayor"),AND(H369="Casi seguro",I369="Catastrófico"),AND(H369="Probable",I369="Mayor"),AND(H369="Probable",I369="Catastrófico"),AND(H369="Posible",I369="Mayor"),AND(H369="Posible",I369="Catastrófico"),AND(H369="Improbable",I369="Catastrófico"),AND(H369="Rara vez",I369="Catastrófico")),"Zona Extrema",IF(OR(AND(H369="Rara vez",I369="Mayor"),AND(H369="Improbable",I369="Mayor"),AND(H369="Posible",I369="Moderado"),AND(H369="Probable",I369="Menor"),AND(H369="Probable",I369="Moderado"),AND(H369="Casi seguro",I369="Insignificante"),AND(H369="Casi seguro",I369="Menor")),"Zona Alta",IF(OR(AND(H369="Rara vez",I369="Moderado"),AND(H369="Improbable",I369="Moderado"),AND(H369="Posible",I369="Menor"),AND(H369="Probable",I369="Insignificante")),"Zona Moderada",IF(OR(AND(H369="Rara Vez",I369="Insignificante"),AND(H369="Improbable",I369="Insignificante"),AND(H369="Posible",I369="Insignificante"),AND(H369="Rara vez",I369="Menor"),AND(H369="Improbable",I369="Menor")),"Zona Baja",""))))</f>
        <v>Zona Extrema</v>
      </c>
      <c r="K369" s="406" t="s">
        <v>65</v>
      </c>
      <c r="L369" s="406" t="s">
        <v>65</v>
      </c>
      <c r="M369" s="406" t="s">
        <v>221</v>
      </c>
      <c r="N369" s="406" t="s">
        <v>57</v>
      </c>
      <c r="O369" s="153" t="s">
        <v>819</v>
      </c>
      <c r="P369" s="326" t="s">
        <v>820</v>
      </c>
      <c r="Q369" s="237" t="s">
        <v>814</v>
      </c>
      <c r="R369" s="326" t="s">
        <v>111</v>
      </c>
      <c r="S369" s="327" t="s">
        <v>821</v>
      </c>
    </row>
    <row r="370" spans="1:19" s="30" customFormat="1" ht="144" x14ac:dyDescent="0.25">
      <c r="A370" s="137"/>
      <c r="B370" s="90" t="s">
        <v>549</v>
      </c>
      <c r="C370" s="52"/>
      <c r="D370" s="457"/>
      <c r="E370" s="422"/>
      <c r="F370" s="411"/>
      <c r="G370" s="422"/>
      <c r="H370" s="407"/>
      <c r="I370" s="407"/>
      <c r="J370" s="407"/>
      <c r="K370" s="407"/>
      <c r="L370" s="407"/>
      <c r="M370" s="407"/>
      <c r="N370" s="407"/>
      <c r="O370" s="151" t="s">
        <v>822</v>
      </c>
      <c r="P370" s="375" t="s">
        <v>813</v>
      </c>
      <c r="Q370" s="157" t="s">
        <v>814</v>
      </c>
      <c r="R370" s="375" t="s">
        <v>169</v>
      </c>
      <c r="S370" s="333" t="s">
        <v>821</v>
      </c>
    </row>
    <row r="371" spans="1:19" s="30" customFormat="1" ht="162.75" thickBot="1" x14ac:dyDescent="0.3">
      <c r="A371" s="137"/>
      <c r="B371" s="91" t="s">
        <v>549</v>
      </c>
      <c r="C371" s="53"/>
      <c r="D371" s="458"/>
      <c r="E371" s="423"/>
      <c r="F371" s="412"/>
      <c r="G371" s="423"/>
      <c r="H371" s="408"/>
      <c r="I371" s="408"/>
      <c r="J371" s="408"/>
      <c r="K371" s="408"/>
      <c r="L371" s="408"/>
      <c r="M371" s="408"/>
      <c r="N371" s="408"/>
      <c r="O371" s="361" t="s">
        <v>823</v>
      </c>
      <c r="P371" s="363" t="s">
        <v>813</v>
      </c>
      <c r="Q371" s="348" t="s">
        <v>814</v>
      </c>
      <c r="R371" s="363" t="s">
        <v>169</v>
      </c>
      <c r="S371" s="376" t="s">
        <v>821</v>
      </c>
    </row>
    <row r="372" spans="1:19" ht="126.75" thickBot="1" x14ac:dyDescent="0.3">
      <c r="A372" s="137">
        <v>5</v>
      </c>
      <c r="B372" s="83" t="s">
        <v>549</v>
      </c>
      <c r="C372" s="84"/>
      <c r="D372" s="169">
        <v>177</v>
      </c>
      <c r="E372" s="85" t="s">
        <v>824</v>
      </c>
      <c r="F372" s="321" t="s">
        <v>190</v>
      </c>
      <c r="G372" s="85" t="s">
        <v>825</v>
      </c>
      <c r="H372" s="86" t="s">
        <v>192</v>
      </c>
      <c r="I372" s="86" t="s">
        <v>193</v>
      </c>
      <c r="J372" s="87" t="s">
        <v>228</v>
      </c>
      <c r="K372" s="86" t="s">
        <v>194</v>
      </c>
      <c r="L372" s="86" t="s">
        <v>65</v>
      </c>
      <c r="M372" s="86" t="str">
        <f>IF(OR(AND(K372="Rara vez",L372="Insignificante"),AND(K372="Rara vez",L372="Menor"),AND(K372="Improbable",L372="Menor"),AND(K372="Improbable",L372="Insignificante"),AND(K372="Posible",L372="Insignificante")),"Zona Baja",IF(OR(AND(K372="Probable",L372="Insignificante"),AND(K372="Posible",L372="Menor"),AND(K372="Improbable",L372="Moderado"),AND(K372="Rara vez",L372="Moderado")),"Zona Moderada",IF(OR(AND(K372="Casi seguro",L372="Insignificante"),AND(K372="Casi seguro",L372="Menor"),AND(K372="Probable",L372="Menor"),AND(K372="Probable",L372="Moderado"),AND(K372="Posible",L372="Moderado"),AND(K372="Improbable",L372="Mayor"),AND(K372="Rara vez",L372="Mayor")),"Zona Alta",IF(OR(AND(K372="Casi seguro",L372="Moderado"),AND(K372="Casi seguro",L372="Mayor"),AND(K372="Casi seguro",L372="Catastrófico"),AND(L372="Probable",L372="Mayor"),AND(K372="Probable",L372="Catastrófico"),AND(K372="Posible",L372="Mayor"),AND(K372="Posible",L372="Catastrófico"),AND(K372="Improbable",L372="Catastrófico"),AND(K372="Rara vez",L372="Catastrófico")),"Zona Extrema"," "))))</f>
        <v>Zona Moderada</v>
      </c>
      <c r="N372" s="86" t="s">
        <v>57</v>
      </c>
      <c r="O372" s="154" t="s">
        <v>826</v>
      </c>
      <c r="P372" s="315" t="s">
        <v>827</v>
      </c>
      <c r="Q372" s="315" t="s">
        <v>828</v>
      </c>
      <c r="R372" s="315" t="s">
        <v>111</v>
      </c>
      <c r="S372" s="316" t="s">
        <v>829</v>
      </c>
    </row>
    <row r="373" spans="1:19" ht="126.75" thickBot="1" x14ac:dyDescent="0.3">
      <c r="A373" s="137">
        <v>5</v>
      </c>
      <c r="B373" s="83" t="s">
        <v>549</v>
      </c>
      <c r="C373" s="95"/>
      <c r="D373" s="169">
        <v>68</v>
      </c>
      <c r="E373" s="85" t="s">
        <v>830</v>
      </c>
      <c r="F373" s="321" t="s">
        <v>190</v>
      </c>
      <c r="G373" s="85" t="s">
        <v>831</v>
      </c>
      <c r="H373" s="96" t="s">
        <v>832</v>
      </c>
      <c r="I373" s="96" t="s">
        <v>193</v>
      </c>
      <c r="J373" s="97" t="s">
        <v>228</v>
      </c>
      <c r="K373" s="97" t="s">
        <v>192</v>
      </c>
      <c r="L373" s="97" t="s">
        <v>65</v>
      </c>
      <c r="M373" s="86" t="str">
        <f>IF(OR(AND(K373="Rara vez",L373="Insignificante"),AND(K373="Rara vez",L373="Menor"),AND(K373="Improbable",L373="Menor"),AND(K373="Improbable",L373="Insignificante"),AND(K373="Posible",L373="Insignificante")),"Zona Baja",IF(OR(AND(K373="Probable",L373="Insignificante"),AND(K373="Posible",L373="Menor"),AND(K373="Improbable",L373="Moderado"),AND(K373="Rara vez",L373="Moderado")),"Zona Moderada",IF(OR(AND(K373="Casi seguro",L373="Insignificante"),AND(K373="Casi seguro",L373="Menor"),AND(K373="Probable",L373="Menor"),AND(K373="Probable",L373="Moderado"),AND(K373="Posible",L373="Moderado"),AND(K373="Improbable",L373="Mayor"),AND(K373="Rara vez",L373="Mayor")),"Zona Alta",IF(OR(AND(K373="Casi seguro",L373="Moderado"),AND(K373="Casi seguro",L373="Mayor"),AND(K373="Casi seguro",L373="Catastrófico"),AND(L373="Probable",L373="Mayor"),AND(K373="Probable",L373="Catastrófico"),AND(K373="Posible",L373="Mayor"),AND(K373="Posible",L373="Catastrófico"),AND(K373="Improbable",L373="Catastrófico"),AND(K373="Rara vez",L373="Catastrófico")),"Zona Extrema"," "))))</f>
        <v>Zona Moderada</v>
      </c>
      <c r="N373" s="97" t="s">
        <v>57</v>
      </c>
      <c r="O373" s="85" t="s">
        <v>833</v>
      </c>
      <c r="P373" s="320" t="s">
        <v>834</v>
      </c>
      <c r="Q373" s="321" t="s">
        <v>835</v>
      </c>
      <c r="R373" s="321" t="s">
        <v>107</v>
      </c>
      <c r="S373" s="322" t="s">
        <v>836</v>
      </c>
    </row>
    <row r="374" spans="1:19" ht="198.75" thickBot="1" x14ac:dyDescent="0.3">
      <c r="A374" s="137">
        <v>5</v>
      </c>
      <c r="B374" s="83" t="s">
        <v>549</v>
      </c>
      <c r="C374" s="84"/>
      <c r="D374" s="169">
        <v>69</v>
      </c>
      <c r="E374" s="85" t="s">
        <v>837</v>
      </c>
      <c r="F374" s="321" t="s">
        <v>238</v>
      </c>
      <c r="G374" s="85" t="s">
        <v>838</v>
      </c>
      <c r="H374" s="86" t="s">
        <v>51</v>
      </c>
      <c r="I374" s="86" t="s">
        <v>50</v>
      </c>
      <c r="J374" s="87" t="s">
        <v>65</v>
      </c>
      <c r="K374" s="97" t="s">
        <v>51</v>
      </c>
      <c r="L374" s="97" t="s">
        <v>50</v>
      </c>
      <c r="M374" s="86" t="str">
        <f>IFERROR(IF(OR(AND(K374="Muy Baja",L374="Leve"),AND(K374="Muy Baja",L374="Menor"),AND(K374="Baja",L374="Leve")),"Bajo",IF(OR(AND(K374="Muy baja",L374="Moderado"),AND(K374="Baja",L374="Menor"),AND(K374="Baja",L374="Moderado"),AND(K374="Media",L374="Leve"),AND(K374="Media",L374="Menor"),AND(K374="Media",L374="Moderado"),AND(K374="Alta",L374="Leve"),AND(K374="Alta",L374="Menor")),"Moderado",IF(OR(AND(K374="Muy Baja",L374="Mayor"),AND(K374="Baja",L374="Mayor"),AND(K374="Media",L374="Mayor"),AND(K374="Alta",L374="Moderado"),AND(K374="Alta",L374="Mayor"),AND(K374="Muy Alta",L374="Leve"),AND(K374="Muy Alta",L374="Menor"),AND(K374="Muy Alta",L374="Moderado"),AND(K374="Muy Alta",L374="Mayor")),"Alto",IF(OR(AND(K374="Muy Baja",L374="Catastrófico"),AND(K374="Baja",L374="Catastrófico"),AND(K374="Media",L374="Catastrófico"),AND(K374="Alta",L374="Catastrófico"),AND(K374="Muy Alta",L374="Catastrófico")),"Extremo","")))),"")</f>
        <v>Moderado</v>
      </c>
      <c r="N374" s="97" t="s">
        <v>57</v>
      </c>
      <c r="O374" s="85" t="s">
        <v>839</v>
      </c>
      <c r="P374" s="321" t="s">
        <v>840</v>
      </c>
      <c r="Q374" s="321" t="s">
        <v>841</v>
      </c>
      <c r="R374" s="321" t="s">
        <v>128</v>
      </c>
      <c r="S374" s="303" t="s">
        <v>842</v>
      </c>
    </row>
    <row r="375" spans="1:19" s="30" customFormat="1" ht="162.75" hidden="1" thickBot="1" x14ac:dyDescent="0.3">
      <c r="A375" s="137">
        <v>5</v>
      </c>
      <c r="B375" s="83" t="s">
        <v>549</v>
      </c>
      <c r="C375" s="84"/>
      <c r="D375" s="169">
        <v>121</v>
      </c>
      <c r="E375" s="85" t="s">
        <v>843</v>
      </c>
      <c r="F375" s="321" t="s">
        <v>238</v>
      </c>
      <c r="G375" s="85" t="s">
        <v>844</v>
      </c>
      <c r="H375" s="86" t="s">
        <v>51</v>
      </c>
      <c r="I375" s="86" t="s">
        <v>124</v>
      </c>
      <c r="J375" s="86" t="s">
        <v>301</v>
      </c>
      <c r="K375" s="86" t="s">
        <v>51</v>
      </c>
      <c r="L375" s="86" t="s">
        <v>124</v>
      </c>
      <c r="M375" s="86" t="str">
        <f t="shared" ref="M375:M397" si="42">IFERROR(IF(OR(AND(K375="Muy Baja",L375="Leve"),AND(K375="Muy Baja",L375="Menor"),AND(K375="Baja",L375="Leve")),"Bajo",IF(OR(AND(K375="Muy baja",L375="Moderado"),AND(K375="Baja",L375="Menor"),AND(K375="Baja",L375="Moderado"),AND(K375="Media",L375="Leve"),AND(K375="Media",L375="Menor"),AND(K375="Media",L375="Moderado"),AND(K375="Alta",L375="Leve"),AND(K375="Alta",L375="Menor")),"Moderado",IF(OR(AND(K375="Muy Baja",L375="Mayor"),AND(K375="Baja",L375="Mayor"),AND(K375="Media",L375="Mayor"),AND(K375="Alta",L375="Moderado"),AND(K375="Alta",L375="Mayor"),AND(K375="Muy Alta",L375="Leve"),AND(K375="Muy Alta",L375="Menor"),AND(K375="Muy Alta",L375="Moderado"),AND(K375="Muy Alta",L375="Mayor")),"Alto",IF(OR(AND(K375="Muy Baja",L375="Catastrófico"),AND(K375="Baja",L375="Catastrófico"),AND(K375="Media",L375="Catastrófico"),AND(K375="Alta",L375="Catastrófico"),AND(K375="Muy Alta",L375="Catastrófico")),"Extremo","")))),"")</f>
        <v>Bajo</v>
      </c>
      <c r="N375" s="86" t="s">
        <v>108</v>
      </c>
      <c r="O375" s="85" t="s">
        <v>845</v>
      </c>
      <c r="P375" s="302" t="s">
        <v>846</v>
      </c>
      <c r="Q375" s="302" t="s">
        <v>847</v>
      </c>
      <c r="R375" s="302" t="s">
        <v>848</v>
      </c>
      <c r="S375" s="303" t="s">
        <v>849</v>
      </c>
    </row>
    <row r="376" spans="1:19" s="30" customFormat="1" ht="111.75" x14ac:dyDescent="0.25">
      <c r="A376" s="137">
        <v>5</v>
      </c>
      <c r="B376" s="89" t="s">
        <v>549</v>
      </c>
      <c r="C376" s="54"/>
      <c r="D376" s="415">
        <v>122</v>
      </c>
      <c r="E376" s="413" t="s">
        <v>850</v>
      </c>
      <c r="F376" s="410" t="s">
        <v>238</v>
      </c>
      <c r="G376" s="413" t="s">
        <v>851</v>
      </c>
      <c r="H376" s="406" t="s">
        <v>51</v>
      </c>
      <c r="I376" s="406" t="s">
        <v>65</v>
      </c>
      <c r="J376" s="406" t="s">
        <v>65</v>
      </c>
      <c r="K376" s="177" t="s">
        <v>51</v>
      </c>
      <c r="L376" s="177" t="s">
        <v>65</v>
      </c>
      <c r="M376" s="177" t="str">
        <f t="shared" si="42"/>
        <v>Moderado</v>
      </c>
      <c r="N376" s="177" t="s">
        <v>57</v>
      </c>
      <c r="O376" s="62" t="s">
        <v>852</v>
      </c>
      <c r="P376" s="257" t="s">
        <v>853</v>
      </c>
      <c r="Q376" s="257" t="s">
        <v>854</v>
      </c>
      <c r="R376" s="257" t="s">
        <v>848</v>
      </c>
      <c r="S376" s="285" t="s">
        <v>855</v>
      </c>
    </row>
    <row r="377" spans="1:19" s="30" customFormat="1" ht="54.75" thickBot="1" x14ac:dyDescent="0.3">
      <c r="A377" s="137">
        <v>5</v>
      </c>
      <c r="B377" s="91" t="s">
        <v>549</v>
      </c>
      <c r="C377" s="53"/>
      <c r="D377" s="417"/>
      <c r="E377" s="414"/>
      <c r="F377" s="412"/>
      <c r="G377" s="414"/>
      <c r="H377" s="408"/>
      <c r="I377" s="408"/>
      <c r="J377" s="408"/>
      <c r="K377" s="179"/>
      <c r="L377" s="179"/>
      <c r="M377" s="179" t="str">
        <f t="shared" si="42"/>
        <v/>
      </c>
      <c r="N377" s="179"/>
      <c r="O377" s="51"/>
      <c r="P377" s="279"/>
      <c r="Q377" s="279"/>
      <c r="R377" s="279"/>
      <c r="S377" s="280"/>
    </row>
    <row r="378" spans="1:19" s="30" customFormat="1" ht="288.75" thickBot="1" x14ac:dyDescent="0.3">
      <c r="A378" s="137">
        <v>5</v>
      </c>
      <c r="B378" s="83" t="s">
        <v>549</v>
      </c>
      <c r="C378" s="84"/>
      <c r="D378" s="169">
        <v>70</v>
      </c>
      <c r="E378" s="85" t="s">
        <v>856</v>
      </c>
      <c r="F378" s="321" t="s">
        <v>238</v>
      </c>
      <c r="G378" s="85" t="s">
        <v>857</v>
      </c>
      <c r="H378" s="86" t="s">
        <v>439</v>
      </c>
      <c r="I378" s="86" t="s">
        <v>50</v>
      </c>
      <c r="J378" s="86" t="s">
        <v>403</v>
      </c>
      <c r="K378" s="86" t="s">
        <v>49</v>
      </c>
      <c r="L378" s="86" t="s">
        <v>50</v>
      </c>
      <c r="M378" s="86" t="str">
        <f t="shared" si="42"/>
        <v>Moderado</v>
      </c>
      <c r="N378" s="86" t="s">
        <v>57</v>
      </c>
      <c r="O378" s="88" t="s">
        <v>858</v>
      </c>
      <c r="P378" s="321" t="s">
        <v>859</v>
      </c>
      <c r="Q378" s="321" t="s">
        <v>860</v>
      </c>
      <c r="R378" s="321" t="s">
        <v>397</v>
      </c>
      <c r="S378" s="316" t="s">
        <v>861</v>
      </c>
    </row>
    <row r="379" spans="1:19" s="30" customFormat="1" ht="126" x14ac:dyDescent="0.25">
      <c r="A379" s="137">
        <v>5</v>
      </c>
      <c r="B379" s="89" t="s">
        <v>549</v>
      </c>
      <c r="C379" s="54"/>
      <c r="D379" s="415">
        <v>124</v>
      </c>
      <c r="E379" s="413" t="s">
        <v>862</v>
      </c>
      <c r="F379" s="410" t="s">
        <v>238</v>
      </c>
      <c r="G379" s="413" t="s">
        <v>863</v>
      </c>
      <c r="H379" s="406" t="s">
        <v>439</v>
      </c>
      <c r="I379" s="406" t="s">
        <v>50</v>
      </c>
      <c r="J379" s="406" t="s">
        <v>403</v>
      </c>
      <c r="K379" s="177" t="s">
        <v>49</v>
      </c>
      <c r="L379" s="177" t="s">
        <v>50</v>
      </c>
      <c r="M379" s="177" t="str">
        <f t="shared" si="42"/>
        <v>Moderado</v>
      </c>
      <c r="N379" s="177"/>
      <c r="O379" s="62" t="s">
        <v>864</v>
      </c>
      <c r="P379" s="323" t="s">
        <v>865</v>
      </c>
      <c r="Q379" s="323" t="s">
        <v>866</v>
      </c>
      <c r="R379" s="323" t="s">
        <v>61</v>
      </c>
      <c r="S379" s="273" t="s">
        <v>867</v>
      </c>
    </row>
    <row r="380" spans="1:19" s="30" customFormat="1" ht="126.75" thickBot="1" x14ac:dyDescent="0.3">
      <c r="A380" s="137">
        <v>5</v>
      </c>
      <c r="B380" s="91" t="s">
        <v>549</v>
      </c>
      <c r="C380" s="53"/>
      <c r="D380" s="417"/>
      <c r="E380" s="414"/>
      <c r="F380" s="412"/>
      <c r="G380" s="414"/>
      <c r="H380" s="408"/>
      <c r="I380" s="408"/>
      <c r="J380" s="408"/>
      <c r="K380" s="179" t="s">
        <v>51</v>
      </c>
      <c r="L380" s="179" t="s">
        <v>50</v>
      </c>
      <c r="M380" s="179" t="str">
        <f>IFERROR(IF(OR(AND(K380="Muy Baja",L380="Leve"),AND(K380="Muy Baja",L380="Menor"),AND(K380="Baja",L380="Leve")),"Bajo",IF(OR(AND(K380="Muy baja",L380="Moderado"),AND(K380="Baja",L380="Menor"),AND(K380="Baja",L380="Moderado"),AND(K380="Media",L380="Leve"),AND(K380="Media",L380="Menor"),AND(K380="Media",L380="Moderado"),AND(K380="Alta",L380="Leve"),AND(K380="Alta",L380="Menor")),"Moderado",IF(OR(AND(K380="Muy Baja",L380="Mayor"),AND(K380="Baja",L380="Mayor"),AND(K380="Media",L380="Mayor"),AND(K380="Alta",L380="Moderado"),AND(K380="Alta",L380="Mayor"),AND(K380="Muy Alta",L380="Leve"),AND(K380="Muy Alta",L380="Menor"),AND(K380="Muy Alta",L380="Moderado"),AND(K380="Muy Alta",L380="Mayor")),"Alto",IF(OR(AND(K380="Muy Baja",L380="Catastrófico"),AND(K380="Baja",L380="Catastrófico"),AND(K380="Media",L380="Catastrófico"),AND(K380="Alta",L380="Catastrófico"),AND(K380="Muy Alta",L380="Catastrófico")),"Extremo","")))),"")</f>
        <v>Moderado</v>
      </c>
      <c r="N380" s="179" t="s">
        <v>57</v>
      </c>
      <c r="O380" s="51" t="s">
        <v>868</v>
      </c>
      <c r="P380" s="312" t="s">
        <v>869</v>
      </c>
      <c r="Q380" s="312" t="s">
        <v>866</v>
      </c>
      <c r="R380" s="312" t="s">
        <v>61</v>
      </c>
      <c r="S380" s="277"/>
    </row>
    <row r="381" spans="1:19" ht="108.75" x14ac:dyDescent="0.25">
      <c r="A381" s="137">
        <v>5</v>
      </c>
      <c r="B381" s="89" t="s">
        <v>549</v>
      </c>
      <c r="C381" s="54"/>
      <c r="D381" s="415">
        <v>126</v>
      </c>
      <c r="E381" s="413" t="s">
        <v>870</v>
      </c>
      <c r="F381" s="410" t="s">
        <v>238</v>
      </c>
      <c r="G381" s="413" t="s">
        <v>871</v>
      </c>
      <c r="H381" s="406" t="s">
        <v>49</v>
      </c>
      <c r="I381" s="406" t="s">
        <v>50</v>
      </c>
      <c r="J381" s="397" t="s">
        <v>65</v>
      </c>
      <c r="K381" s="177" t="s">
        <v>51</v>
      </c>
      <c r="L381" s="177" t="s">
        <v>50</v>
      </c>
      <c r="M381" s="177" t="str">
        <f t="shared" si="42"/>
        <v>Moderado</v>
      </c>
      <c r="N381" s="177" t="s">
        <v>57</v>
      </c>
      <c r="O381" s="60" t="s">
        <v>872</v>
      </c>
      <c r="P381" s="291" t="s">
        <v>873</v>
      </c>
      <c r="Q381" s="256" t="s">
        <v>874</v>
      </c>
      <c r="R381" s="256" t="s">
        <v>61</v>
      </c>
      <c r="S381" s="365" t="s">
        <v>875</v>
      </c>
    </row>
    <row r="382" spans="1:19" ht="54.75" thickBot="1" x14ac:dyDescent="0.3">
      <c r="A382" s="137">
        <v>5</v>
      </c>
      <c r="B382" s="91" t="s">
        <v>549</v>
      </c>
      <c r="C382" s="53"/>
      <c r="D382" s="417"/>
      <c r="E382" s="414"/>
      <c r="F382" s="412"/>
      <c r="G382" s="414"/>
      <c r="H382" s="408"/>
      <c r="I382" s="408"/>
      <c r="J382" s="398"/>
      <c r="K382" s="179"/>
      <c r="L382" s="179"/>
      <c r="M382" s="179"/>
      <c r="N382" s="179"/>
      <c r="O382" s="51"/>
      <c r="P382" s="312"/>
      <c r="Q382" s="279"/>
      <c r="R382" s="279"/>
      <c r="S382" s="280"/>
    </row>
    <row r="383" spans="1:19" ht="111.75" x14ac:dyDescent="0.25">
      <c r="A383" s="137">
        <v>5</v>
      </c>
      <c r="B383" s="89" t="s">
        <v>549</v>
      </c>
      <c r="C383" s="54"/>
      <c r="D383" s="415">
        <v>127</v>
      </c>
      <c r="E383" s="413" t="s">
        <v>876</v>
      </c>
      <c r="F383" s="410" t="s">
        <v>238</v>
      </c>
      <c r="G383" s="413" t="s">
        <v>877</v>
      </c>
      <c r="H383" s="406" t="s">
        <v>439</v>
      </c>
      <c r="I383" s="406" t="s">
        <v>50</v>
      </c>
      <c r="J383" s="397" t="s">
        <v>403</v>
      </c>
      <c r="K383" s="177" t="s">
        <v>49</v>
      </c>
      <c r="L383" s="177" t="s">
        <v>50</v>
      </c>
      <c r="M383" s="177" t="str">
        <f t="shared" si="42"/>
        <v>Moderado</v>
      </c>
      <c r="N383" s="177" t="s">
        <v>57</v>
      </c>
      <c r="O383" s="60" t="s">
        <v>878</v>
      </c>
      <c r="P383" s="291" t="s">
        <v>879</v>
      </c>
      <c r="Q383" s="256" t="s">
        <v>874</v>
      </c>
      <c r="R383" s="256" t="s">
        <v>61</v>
      </c>
      <c r="S383" s="365" t="s">
        <v>880</v>
      </c>
    </row>
    <row r="384" spans="1:19" ht="54.75" thickBot="1" x14ac:dyDescent="0.3">
      <c r="A384" s="137">
        <v>5</v>
      </c>
      <c r="B384" s="91" t="s">
        <v>549</v>
      </c>
      <c r="C384" s="53"/>
      <c r="D384" s="417"/>
      <c r="E384" s="414"/>
      <c r="F384" s="412"/>
      <c r="G384" s="414"/>
      <c r="H384" s="408"/>
      <c r="I384" s="408"/>
      <c r="J384" s="398"/>
      <c r="K384" s="179"/>
      <c r="L384" s="179"/>
      <c r="M384" s="179"/>
      <c r="N384" s="179"/>
      <c r="O384" s="51"/>
      <c r="P384" s="324"/>
      <c r="Q384" s="254"/>
      <c r="R384" s="254"/>
      <c r="S384" s="280"/>
    </row>
    <row r="385" spans="1:20" s="30" customFormat="1" ht="126" hidden="1" x14ac:dyDescent="0.25">
      <c r="A385" s="129">
        <v>6</v>
      </c>
      <c r="B385" s="98" t="s">
        <v>14</v>
      </c>
      <c r="C385" s="45"/>
      <c r="D385" s="415">
        <v>166</v>
      </c>
      <c r="E385" s="413" t="s">
        <v>881</v>
      </c>
      <c r="F385" s="410" t="s">
        <v>540</v>
      </c>
      <c r="G385" s="413" t="s">
        <v>882</v>
      </c>
      <c r="H385" s="406" t="s">
        <v>49</v>
      </c>
      <c r="I385" s="406" t="s">
        <v>50</v>
      </c>
      <c r="J385" s="397" t="str">
        <f>IF(OR(AND(H385="Muy Baja",I385="Leve"),AND(H385="Muy Baja",I385="Menor"),AND(H385="Baja",I385="Leve")),"Bajo",IF(OR(AND(H385="Muy baja",I385="Moderado"),AND(H385="Baja",I385="Menor"),AND(H385="Baja",I385="Moderado"),AND(H385="Media",I385="Leve"),AND(H385="Media",I385="Menor"),AND(H385="Media",I385="Moderado"),AND(H385="Alta",I385="Leve"),AND(H385="Alta",I385="Menor")),"Moderado",IF(OR(AND(H385="Muy Baja",I385="Mayor"),AND(H385="Baja",I385="Mayor"),AND(H385="Media",I385="Mayor"),AND(H385="Alta",I385="Moderado"),AND(H385="Alta",I385="Mayor"),AND(H385="Muy Alta",I385="Leve"),AND(H385="Muy Alta",I385="Menor"),AND(H385="Muy Alta",I385="Moderado"),AND(H385="Muy Alta",I385="Mayor")),"Alto",IF(OR(AND(H385="Muy Baja",I385="Catastrófico"),AND(H385="Baja",I385="Catastrófico"),AND(H385="Media",I385="Catastrófico"),AND(H385="Alta",I385="Catastrófico"),AND(H385="Muy Alta",I385="Catastrófico")),"Extremo",""))))</f>
        <v>Moderado</v>
      </c>
      <c r="K385" s="177" t="s">
        <v>51</v>
      </c>
      <c r="L385" s="177" t="s">
        <v>124</v>
      </c>
      <c r="M385" s="177" t="str">
        <f t="shared" si="42"/>
        <v>Bajo</v>
      </c>
      <c r="N385" s="177"/>
      <c r="O385" s="187" t="s">
        <v>883</v>
      </c>
      <c r="P385" s="256" t="s">
        <v>884</v>
      </c>
      <c r="Q385" s="257" t="s">
        <v>885</v>
      </c>
      <c r="R385" s="257" t="s">
        <v>94</v>
      </c>
      <c r="S385" s="285" t="s">
        <v>886</v>
      </c>
    </row>
    <row r="386" spans="1:20" s="30" customFormat="1" ht="108" hidden="1" x14ac:dyDescent="0.25">
      <c r="A386" s="129">
        <v>6</v>
      </c>
      <c r="B386" s="99" t="s">
        <v>14</v>
      </c>
      <c r="C386" s="47"/>
      <c r="D386" s="416"/>
      <c r="E386" s="427"/>
      <c r="F386" s="411"/>
      <c r="G386" s="427"/>
      <c r="H386" s="407"/>
      <c r="I386" s="407"/>
      <c r="J386" s="409"/>
      <c r="K386" s="178" t="s">
        <v>51</v>
      </c>
      <c r="L386" s="178" t="s">
        <v>124</v>
      </c>
      <c r="M386" s="178" t="str">
        <f t="shared" si="42"/>
        <v>Bajo</v>
      </c>
      <c r="N386" s="178"/>
      <c r="O386" s="186" t="s">
        <v>887</v>
      </c>
      <c r="P386" s="165" t="s">
        <v>888</v>
      </c>
      <c r="Q386" s="251" t="s">
        <v>889</v>
      </c>
      <c r="R386" s="251" t="s">
        <v>94</v>
      </c>
      <c r="S386" s="252" t="s">
        <v>890</v>
      </c>
    </row>
    <row r="387" spans="1:20" s="30" customFormat="1" ht="144" hidden="1" x14ac:dyDescent="0.25">
      <c r="A387" s="129">
        <v>6</v>
      </c>
      <c r="B387" s="99" t="s">
        <v>14</v>
      </c>
      <c r="C387" s="47"/>
      <c r="D387" s="416"/>
      <c r="E387" s="427"/>
      <c r="F387" s="411"/>
      <c r="G387" s="427"/>
      <c r="H387" s="407"/>
      <c r="I387" s="407"/>
      <c r="J387" s="409"/>
      <c r="K387" s="178" t="s">
        <v>72</v>
      </c>
      <c r="L387" s="178" t="s">
        <v>124</v>
      </c>
      <c r="M387" s="178" t="str">
        <f t="shared" si="42"/>
        <v>Bajo</v>
      </c>
      <c r="N387" s="178"/>
      <c r="O387" s="186" t="s">
        <v>891</v>
      </c>
      <c r="P387" s="165" t="s">
        <v>892</v>
      </c>
      <c r="Q387" s="251" t="s">
        <v>889</v>
      </c>
      <c r="R387" s="251" t="s">
        <v>893</v>
      </c>
      <c r="S387" s="252" t="s">
        <v>894</v>
      </c>
    </row>
    <row r="388" spans="1:20" s="30" customFormat="1" ht="162.75" hidden="1" thickBot="1" x14ac:dyDescent="0.3">
      <c r="A388" s="129">
        <v>6</v>
      </c>
      <c r="B388" s="100" t="s">
        <v>14</v>
      </c>
      <c r="C388" s="50"/>
      <c r="D388" s="417"/>
      <c r="E388" s="414"/>
      <c r="F388" s="412"/>
      <c r="G388" s="414"/>
      <c r="H388" s="408"/>
      <c r="I388" s="408"/>
      <c r="J388" s="398"/>
      <c r="K388" s="179" t="s">
        <v>72</v>
      </c>
      <c r="L388" s="179" t="s">
        <v>124</v>
      </c>
      <c r="M388" s="179" t="str">
        <f t="shared" si="42"/>
        <v>Bajo</v>
      </c>
      <c r="N388" s="179" t="s">
        <v>108</v>
      </c>
      <c r="O388" s="188" t="s">
        <v>895</v>
      </c>
      <c r="P388" s="254" t="s">
        <v>896</v>
      </c>
      <c r="Q388" s="279" t="s">
        <v>889</v>
      </c>
      <c r="R388" s="279" t="s">
        <v>897</v>
      </c>
      <c r="S388" s="280" t="s">
        <v>898</v>
      </c>
    </row>
    <row r="389" spans="1:20" s="30" customFormat="1" ht="90" hidden="1" x14ac:dyDescent="0.25">
      <c r="A389" s="129">
        <v>6</v>
      </c>
      <c r="B389" s="98" t="s">
        <v>14</v>
      </c>
      <c r="C389" s="45"/>
      <c r="D389" s="415">
        <v>167</v>
      </c>
      <c r="E389" s="413" t="s">
        <v>899</v>
      </c>
      <c r="F389" s="410" t="s">
        <v>540</v>
      </c>
      <c r="G389" s="413" t="s">
        <v>900</v>
      </c>
      <c r="H389" s="406" t="s">
        <v>49</v>
      </c>
      <c r="I389" s="406" t="s">
        <v>50</v>
      </c>
      <c r="J389" s="397" t="str">
        <f>IF(OR(AND(H389="Muy Baja",I389="Leve"),AND(H389="Muy Baja",I389="Menor"),AND(H389="Baja",I389="Leve")),"Bajo",IF(OR(AND(H389="Muy baja",I389="Moderado"),AND(H389="Baja",I389="Menor"),AND(H389="Baja",I389="Moderado"),AND(H389="Media",I389="Leve"),AND(H389="Media",I389="Menor"),AND(H389="Media",I389="Moderado"),AND(H389="Alta",I389="Leve"),AND(H389="Alta",I389="Menor")),"Moderado",IF(OR(AND(H389="Muy Baja",I389="Mayor"),AND(H389="Baja",I389="Mayor"),AND(H389="Media",I389="Mayor"),AND(H389="Alta",I389="Moderado"),AND(H389="Alta",I389="Mayor"),AND(H389="Muy Alta",I389="Leve"),AND(H389="Muy Alta",I389="Menor"),AND(H389="Muy Alta",I389="Moderado"),AND(H389="Muy Alta",I389="Mayor")),"Alto",IF(OR(AND(H389="Muy Baja",I389="Catastrófico"),AND(H389="Baja",I389="Catastrófico"),AND(H389="Media",I389="Catastrófico"),AND(H389="Alta",I389="Catastrófico"),AND(H389="Muy Alta",I389="Catastrófico")),"Extremo",""))))</f>
        <v>Moderado</v>
      </c>
      <c r="K389" s="177" t="s">
        <v>51</v>
      </c>
      <c r="L389" s="177" t="s">
        <v>124</v>
      </c>
      <c r="M389" s="177" t="str">
        <f t="shared" si="42"/>
        <v>Bajo</v>
      </c>
      <c r="N389" s="177"/>
      <c r="O389" s="187" t="s">
        <v>901</v>
      </c>
      <c r="P389" s="257" t="s">
        <v>902</v>
      </c>
      <c r="Q389" s="257" t="s">
        <v>903</v>
      </c>
      <c r="R389" s="257" t="s">
        <v>904</v>
      </c>
      <c r="S389" s="285" t="s">
        <v>905</v>
      </c>
    </row>
    <row r="390" spans="1:20" s="30" customFormat="1" ht="90.75" hidden="1" thickBot="1" x14ac:dyDescent="0.3">
      <c r="A390" s="129">
        <v>6</v>
      </c>
      <c r="B390" s="100" t="s">
        <v>14</v>
      </c>
      <c r="C390" s="50"/>
      <c r="D390" s="417"/>
      <c r="E390" s="414"/>
      <c r="F390" s="412"/>
      <c r="G390" s="414"/>
      <c r="H390" s="408"/>
      <c r="I390" s="408"/>
      <c r="J390" s="398"/>
      <c r="K390" s="179" t="s">
        <v>51</v>
      </c>
      <c r="L390" s="179" t="s">
        <v>124</v>
      </c>
      <c r="M390" s="179" t="str">
        <f t="shared" si="42"/>
        <v>Bajo</v>
      </c>
      <c r="N390" s="179" t="s">
        <v>108</v>
      </c>
      <c r="O390" s="188" t="s">
        <v>906</v>
      </c>
      <c r="P390" s="279" t="s">
        <v>907</v>
      </c>
      <c r="Q390" s="279" t="s">
        <v>908</v>
      </c>
      <c r="R390" s="279" t="s">
        <v>94</v>
      </c>
      <c r="S390" s="280" t="s">
        <v>909</v>
      </c>
    </row>
    <row r="391" spans="1:20" s="30" customFormat="1" ht="90" hidden="1" x14ac:dyDescent="0.25">
      <c r="A391" s="129">
        <v>6</v>
      </c>
      <c r="B391" s="98" t="s">
        <v>14</v>
      </c>
      <c r="C391" s="45"/>
      <c r="D391" s="415">
        <v>168</v>
      </c>
      <c r="E391" s="413" t="s">
        <v>910</v>
      </c>
      <c r="F391" s="410" t="s">
        <v>540</v>
      </c>
      <c r="G391" s="413" t="s">
        <v>911</v>
      </c>
      <c r="H391" s="406" t="s">
        <v>72</v>
      </c>
      <c r="I391" s="406" t="s">
        <v>50</v>
      </c>
      <c r="J391" s="397" t="str">
        <f>IF(OR(AND(H391="Muy Baja",I391="Leve"),AND(H391="Muy Baja",I391="Menor"),AND(H391="Baja",I391="Leve")),"Bajo",IF(OR(AND(H391="Muy baja",I391="Moderado"),AND(H391="Baja",I391="Menor"),AND(H391="Baja",I391="Moderado"),AND(H391="Media",I391="Leve"),AND(H391="Media",I391="Menor"),AND(H391="Media",I391="Moderado"),AND(H391="Alta",I391="Leve"),AND(H391="Alta",I391="Menor")),"Moderado",IF(OR(AND(H391="Muy Baja",I391="Mayor"),AND(H391="Baja",I391="Mayor"),AND(H391="Media",I391="Mayor"),AND(H391="Alta",I391="Moderado"),AND(H391="Alta",I391="Mayor"),AND(H391="Muy Alta",I391="Leve"),AND(H391="Muy Alta",I391="Menor"),AND(H391="Muy Alta",I391="Moderado"),AND(H391="Muy Alta",I391="Mayor")),"Alto",IF(OR(AND(H391="Muy Baja",I391="Catastrófico"),AND(H391="Baja",I391="Catastrófico"),AND(H391="Media",I391="Catastrófico"),AND(H391="Alta",I391="Catastrófico"),AND(H391="Muy Alta",I391="Catastrófico")),"Extremo",""))))</f>
        <v>Bajo</v>
      </c>
      <c r="K391" s="177" t="s">
        <v>72</v>
      </c>
      <c r="L391" s="177" t="s">
        <v>124</v>
      </c>
      <c r="M391" s="177" t="str">
        <f t="shared" si="42"/>
        <v>Bajo</v>
      </c>
      <c r="N391" s="177"/>
      <c r="O391" s="187" t="s">
        <v>912</v>
      </c>
      <c r="P391" s="257" t="s">
        <v>913</v>
      </c>
      <c r="Q391" s="257" t="s">
        <v>903</v>
      </c>
      <c r="R391" s="257" t="s">
        <v>904</v>
      </c>
      <c r="S391" s="285" t="s">
        <v>914</v>
      </c>
      <c r="T391" s="126"/>
    </row>
    <row r="392" spans="1:20" s="30" customFormat="1" ht="108.75" hidden="1" thickBot="1" x14ac:dyDescent="0.3">
      <c r="A392" s="129">
        <v>6</v>
      </c>
      <c r="B392" s="100" t="s">
        <v>14</v>
      </c>
      <c r="C392" s="50"/>
      <c r="D392" s="417"/>
      <c r="E392" s="414"/>
      <c r="F392" s="412"/>
      <c r="G392" s="414"/>
      <c r="H392" s="408"/>
      <c r="I392" s="408"/>
      <c r="J392" s="398"/>
      <c r="K392" s="179" t="s">
        <v>72</v>
      </c>
      <c r="L392" s="179" t="s">
        <v>124</v>
      </c>
      <c r="M392" s="179" t="str">
        <f t="shared" si="42"/>
        <v>Bajo</v>
      </c>
      <c r="N392" s="179" t="s">
        <v>108</v>
      </c>
      <c r="O392" s="188" t="s">
        <v>915</v>
      </c>
      <c r="P392" s="279" t="s">
        <v>916</v>
      </c>
      <c r="Q392" s="279" t="s">
        <v>903</v>
      </c>
      <c r="R392" s="279" t="s">
        <v>94</v>
      </c>
      <c r="S392" s="280" t="s">
        <v>917</v>
      </c>
      <c r="T392" s="126"/>
    </row>
    <row r="393" spans="1:20" s="30" customFormat="1" ht="108" hidden="1" x14ac:dyDescent="0.25">
      <c r="A393" s="129">
        <v>6</v>
      </c>
      <c r="B393" s="98" t="s">
        <v>14</v>
      </c>
      <c r="C393" s="45"/>
      <c r="D393" s="415">
        <v>169</v>
      </c>
      <c r="E393" s="413" t="s">
        <v>918</v>
      </c>
      <c r="F393" s="410" t="s">
        <v>540</v>
      </c>
      <c r="G393" s="413" t="s">
        <v>919</v>
      </c>
      <c r="H393" s="406" t="s">
        <v>49</v>
      </c>
      <c r="I393" s="406" t="s">
        <v>50</v>
      </c>
      <c r="J393" s="397" t="str">
        <f>IF(OR(AND(H393="Muy Baja",I393="Leve"),AND(H393="Muy Baja",I393="Menor"),AND(H393="Baja",I393="Leve")),"Bajo",IF(OR(AND(H393="Muy baja",I393="Moderado"),AND(H393="Baja",I393="Menor"),AND(H393="Baja",I393="Moderado"),AND(H393="Media",I393="Leve"),AND(H393="Media",I393="Menor"),AND(H393="Media",I393="Moderado"),AND(H393="Alta",I393="Leve"),AND(H393="Alta",I393="Menor")),"Moderado",IF(OR(AND(H393="Muy Baja",I393="Mayor"),AND(H393="Baja",I393="Mayor"),AND(H393="Media",I393="Mayor"),AND(H393="Alta",I393="Moderado"),AND(H393="Alta",I393="Mayor"),AND(H393="Muy Alta",I393="Leve"),AND(H393="Muy Alta",I393="Menor"),AND(H393="Muy Alta",I393="Moderado"),AND(H393="Muy Alta",I393="Mayor")),"Alto",IF(OR(AND(H393="Muy Baja",I393="Catastrófico"),AND(H393="Baja",I393="Catastrófico"),AND(H393="Media",I393="Catastrófico"),AND(H393="Alta",I393="Catastrófico"),AND(H393="Muy Alta",I393="Catastrófico")),"Extremo",""))))</f>
        <v>Moderado</v>
      </c>
      <c r="K393" s="177" t="s">
        <v>51</v>
      </c>
      <c r="L393" s="177" t="s">
        <v>124</v>
      </c>
      <c r="M393" s="177" t="str">
        <f t="shared" si="42"/>
        <v>Bajo</v>
      </c>
      <c r="N393" s="177" t="s">
        <v>270</v>
      </c>
      <c r="O393" s="187" t="s">
        <v>920</v>
      </c>
      <c r="P393" s="257" t="s">
        <v>921</v>
      </c>
      <c r="Q393" s="257" t="s">
        <v>903</v>
      </c>
      <c r="R393" s="257" t="s">
        <v>94</v>
      </c>
      <c r="S393" s="285" t="s">
        <v>917</v>
      </c>
      <c r="T393" s="126"/>
    </row>
    <row r="394" spans="1:20" s="30" customFormat="1" ht="90.75" hidden="1" thickBot="1" x14ac:dyDescent="0.3">
      <c r="A394" s="129">
        <v>6</v>
      </c>
      <c r="B394" s="100" t="s">
        <v>14</v>
      </c>
      <c r="C394" s="50"/>
      <c r="D394" s="417"/>
      <c r="E394" s="414"/>
      <c r="F394" s="412"/>
      <c r="G394" s="414"/>
      <c r="H394" s="408"/>
      <c r="I394" s="408"/>
      <c r="J394" s="398"/>
      <c r="K394" s="179" t="s">
        <v>72</v>
      </c>
      <c r="L394" s="179" t="s">
        <v>124</v>
      </c>
      <c r="M394" s="179" t="str">
        <f t="shared" si="42"/>
        <v>Bajo</v>
      </c>
      <c r="N394" s="179" t="s">
        <v>108</v>
      </c>
      <c r="O394" s="188" t="s">
        <v>922</v>
      </c>
      <c r="P394" s="279" t="s">
        <v>923</v>
      </c>
      <c r="Q394" s="279" t="s">
        <v>903</v>
      </c>
      <c r="R394" s="279" t="s">
        <v>904</v>
      </c>
      <c r="S394" s="280" t="s">
        <v>924</v>
      </c>
      <c r="T394" s="126"/>
    </row>
    <row r="395" spans="1:20" s="30" customFormat="1" ht="72" hidden="1" x14ac:dyDescent="0.25">
      <c r="A395" s="129">
        <v>7</v>
      </c>
      <c r="B395" s="489" t="s">
        <v>10</v>
      </c>
      <c r="C395" s="45"/>
      <c r="D395" s="415">
        <v>145</v>
      </c>
      <c r="E395" s="413" t="s">
        <v>925</v>
      </c>
      <c r="F395" s="410" t="s">
        <v>47</v>
      </c>
      <c r="G395" s="413" t="s">
        <v>926</v>
      </c>
      <c r="H395" s="406" t="s">
        <v>51</v>
      </c>
      <c r="I395" s="406" t="s">
        <v>50</v>
      </c>
      <c r="J395" s="397" t="str">
        <f>IF(OR(AND(H395="Muy Baja",I395="Leve"),AND(H395="Muy Baja",I395="Menor"),AND(H395="Baja",I395="Leve")),"Bajo",IF(OR(AND(H395="Muy baja",I395="Moderado"),AND(H395="Baja",I395="Menor"),AND(H395="Baja",I395="Moderado"),AND(H395="Media",I395="Leve"),AND(H395="Media",I395="Menor"),AND(H395="Media",I395="Moderado"),AND(H395="Alta",I395="Leve"),AND(H395="Alta",I395="Menor")),"Moderado",IF(OR(AND(H395="Muy Baja",I395="Mayor"),AND(H395="Baja",I395="Mayor"),AND(H395="Media",I395="Mayor"),AND(H395="Alta",I395="Moderado"),AND(H395="Alta",I395="Mayor"),AND(H395="Muy Alta",I395="Leve"),AND(H395="Muy Alta",I395="Menor"),AND(H395="Muy Alta",I395="Moderado"),AND(H395="Muy Alta",I395="Mayor")),"Alto",IF(OR(AND(H395="Muy Baja",I395="Catastrófico"),AND(H395="Baja",I395="Catastrófico"),AND(H395="Media",I395="Catastrófico"),AND(H395="Alta",I395="Catastrófico"),AND(H395="Muy Alta",I395="Catastrófico")),"Extremo",""))))</f>
        <v>Moderado</v>
      </c>
      <c r="K395" s="177" t="s">
        <v>51</v>
      </c>
      <c r="L395" s="177" t="s">
        <v>50</v>
      </c>
      <c r="M395" s="177" t="str">
        <f t="shared" si="42"/>
        <v>Moderado</v>
      </c>
      <c r="N395" s="177"/>
      <c r="O395" s="62" t="s">
        <v>927</v>
      </c>
      <c r="P395" s="256" t="s">
        <v>928</v>
      </c>
      <c r="Q395" s="256" t="s">
        <v>929</v>
      </c>
      <c r="R395" s="256" t="s">
        <v>385</v>
      </c>
      <c r="S395" s="286" t="s">
        <v>930</v>
      </c>
    </row>
    <row r="396" spans="1:20" s="30" customFormat="1" ht="72.75" hidden="1" thickBot="1" x14ac:dyDescent="0.3">
      <c r="A396" s="129">
        <v>7</v>
      </c>
      <c r="B396" s="490"/>
      <c r="C396" s="50"/>
      <c r="D396" s="417"/>
      <c r="E396" s="414"/>
      <c r="F396" s="412"/>
      <c r="G396" s="414"/>
      <c r="H396" s="408"/>
      <c r="I396" s="408"/>
      <c r="J396" s="398"/>
      <c r="K396" s="179" t="s">
        <v>72</v>
      </c>
      <c r="L396" s="179" t="s">
        <v>50</v>
      </c>
      <c r="M396" s="179" t="str">
        <f t="shared" si="42"/>
        <v>Bajo</v>
      </c>
      <c r="N396" s="179" t="s">
        <v>108</v>
      </c>
      <c r="O396" s="51" t="s">
        <v>931</v>
      </c>
      <c r="P396" s="254" t="s">
        <v>932</v>
      </c>
      <c r="Q396" s="254" t="s">
        <v>933</v>
      </c>
      <c r="R396" s="254" t="s">
        <v>385</v>
      </c>
      <c r="S396" s="255" t="s">
        <v>934</v>
      </c>
    </row>
    <row r="397" spans="1:20" s="30" customFormat="1" ht="126.75" thickBot="1" x14ac:dyDescent="0.3">
      <c r="A397" s="129">
        <v>7</v>
      </c>
      <c r="B397" s="101" t="s">
        <v>10</v>
      </c>
      <c r="C397" s="95"/>
      <c r="D397" s="169">
        <v>162</v>
      </c>
      <c r="E397" s="85" t="s">
        <v>935</v>
      </c>
      <c r="F397" s="321" t="s">
        <v>540</v>
      </c>
      <c r="G397" s="85" t="s">
        <v>936</v>
      </c>
      <c r="H397" s="96" t="s">
        <v>51</v>
      </c>
      <c r="I397" s="96" t="s">
        <v>50</v>
      </c>
      <c r="J397" s="87" t="str">
        <f>IF(OR(AND(H397="Muy Baja",I397="Leve"),AND(H397="Muy Baja",I397="Menor"),AND(H397="Baja",I397="Leve")),"Bajo",IF(OR(AND(H397="Muy baja",I397="Moderado"),AND(H397="Baja",I397="Menor"),AND(H397="Baja",I397="Moderado"),AND(H397="Media",I397="Leve"),AND(H397="Media",I397="Menor"),AND(H397="Media",I397="Moderado"),AND(H397="Alta",I397="Leve"),AND(H397="Alta",I397="Menor")),"Moderado",IF(OR(AND(H397="Muy Baja",I397="Mayor"),AND(H397="Baja",I397="Mayor"),AND(H397="Media",I397="Mayor"),AND(H397="Alta",I397="Moderado"),AND(H397="Alta",I397="Mayor"),AND(H397="Muy Alta",I397="Leve"),AND(H397="Muy Alta",I397="Menor"),AND(H397="Muy Alta",I397="Moderado"),AND(H397="Muy Alta",I397="Mayor")),"Alto",IF(OR(AND(H397="Muy Baja",I397="Catastrófico"),AND(H397="Baja",I397="Catastrófico"),AND(H397="Media",I397="Catastrófico"),AND(H397="Alta",I397="Catastrófico"),AND(H397="Muy Alta",I397="Catastrófico")),"Extremo",""))))</f>
        <v>Moderado</v>
      </c>
      <c r="K397" s="97" t="s">
        <v>51</v>
      </c>
      <c r="L397" s="97" t="s">
        <v>50</v>
      </c>
      <c r="M397" s="86" t="str">
        <f t="shared" si="42"/>
        <v>Moderado</v>
      </c>
      <c r="N397" s="86" t="s">
        <v>57</v>
      </c>
      <c r="O397" s="88" t="s">
        <v>937</v>
      </c>
      <c r="P397" s="288" t="s">
        <v>938</v>
      </c>
      <c r="Q397" s="288" t="s">
        <v>939</v>
      </c>
      <c r="R397" s="288" t="s">
        <v>940</v>
      </c>
      <c r="S397" s="289" t="s">
        <v>941</v>
      </c>
    </row>
    <row r="398" spans="1:20" s="30" customFormat="1" ht="144.75" thickBot="1" x14ac:dyDescent="0.3">
      <c r="A398" s="129">
        <v>7</v>
      </c>
      <c r="B398" s="101" t="s">
        <v>10</v>
      </c>
      <c r="C398" s="95"/>
      <c r="D398" s="169">
        <v>78</v>
      </c>
      <c r="E398" s="85" t="s">
        <v>942</v>
      </c>
      <c r="F398" s="321" t="s">
        <v>190</v>
      </c>
      <c r="G398" s="85" t="s">
        <v>943</v>
      </c>
      <c r="H398" s="96" t="s">
        <v>192</v>
      </c>
      <c r="I398" s="96" t="s">
        <v>80</v>
      </c>
      <c r="J398" s="366" t="str">
        <f>IF(OR(AND(H398="Casi seguro",I398="Moderado"),AND(H398="Casi seguro",I398="Mayor"),AND(H398="Casi seguro",I398="Catastrófico"),AND(H398="Probable",I398="Mayor"),AND(H398="Probable",I398="Catastrófico"),AND(H398="Posible",I398="Mayor"),AND(H398="Posible",I398="Catastrófico"),AND(H398="Improbable",I398="Catastrófico"),AND(H398="Rara vez",I398="Catastrófico")),"Zona Extrema",IF(OR(AND(H398="Rara vez",I398="Mayor"),AND(H398="Improbable",I398="Mayor"),AND(H398="Posible",I398="Moderado"),AND(H398="Probable",I398="Menor"),AND(H398="Probable",I398="Moderado"),AND(H398="Casi seguro",I398="Insignificante"),AND(H398="Casi seguro",I398="Menor")),"Zona Alta",IF(OR(AND(H398="Rara vez",I398="Moderado"),AND(H398="Improbable",I398="Moderado"),AND(H398="Posible",I398="Menor"),AND(H398="Probable",I398="Insignificante")),"Zona Moderada",IF(OR(AND(H398="Rara Vez",I398="Insignificante"),AND(H398="Improbable",I398="Insignificante"),AND(H398="Posible",I398="Insignificante"),AND(H398="Rara vez",I398="Menor"),AND(H398="Improbable",I398="Menor")),"Zona Baja",""))))</f>
        <v>Zona Alta</v>
      </c>
      <c r="K398" s="97" t="s">
        <v>194</v>
      </c>
      <c r="L398" s="97" t="s">
        <v>65</v>
      </c>
      <c r="M398" s="97" t="str">
        <f>IF(OR(AND(K398="Rara vez",L398="Insignificante"),AND(K398="Rara vez",L398="Menor"),AND(K398="Improbable",L398="Menor"),AND(K398="Improbable",L398="Insignificante"),AND(K398="Posible",L398="Insignificante")),"Zona Baja",IF(OR(AND(K398="Probable",L398="Insignificante"),AND(K398="Posible",L398="Menor"),AND(K398="Improbable",L398="Moderado"),AND(K398="Rara vez",L398="Moderado")),"Zona Moderada",IF(OR(AND(K398="Casi seguro",L398="Insignificante"),AND(K398="Casi seguro",L398="Menor"),AND(K398="Probable",L398="Menor"),AND(K398="Probable",L398="Moderado"),AND(K398="Posible",L398="Moderado"),AND(K398="Improbable",L398="Mayor"),AND(K398="Rara vez",L398="Mayor")),"Zona Alta",IF(OR(AND(K398="Casi seguro",L398="Moderado"),AND(K398="Casi seguro",L398="Mayor"),AND(K398="Casi seguro",L398="Catastrófico"),AND(K398="Probable",L398="Mayor"),AND(K398="Probable",L398="Catastrófico"),AND(K398="Posible",L398="Mayor"),AND(K398="Posible",L398="Catastrófico"),AND(K398="Improbable",L398="Catastrófico"),AND(K398="Rara vez",L398="Catastrófico")),"Zona Extrema"," "))))</f>
        <v>Zona Moderada</v>
      </c>
      <c r="N398" s="86" t="s">
        <v>57</v>
      </c>
      <c r="O398" s="88" t="s">
        <v>944</v>
      </c>
      <c r="P398" s="288" t="s">
        <v>945</v>
      </c>
      <c r="Q398" s="288" t="s">
        <v>946</v>
      </c>
      <c r="R398" s="288" t="s">
        <v>947</v>
      </c>
      <c r="S398" s="289" t="s">
        <v>948</v>
      </c>
    </row>
    <row r="399" spans="1:20" s="30" customFormat="1" ht="144" x14ac:dyDescent="0.25">
      <c r="A399" s="129">
        <v>8</v>
      </c>
      <c r="B399" s="102" t="s">
        <v>6</v>
      </c>
      <c r="C399" s="45"/>
      <c r="D399" s="415">
        <v>80</v>
      </c>
      <c r="E399" s="413" t="s">
        <v>949</v>
      </c>
      <c r="F399" s="410" t="s">
        <v>47</v>
      </c>
      <c r="G399" s="413" t="s">
        <v>950</v>
      </c>
      <c r="H399" s="406" t="s">
        <v>256</v>
      </c>
      <c r="I399" s="406" t="s">
        <v>193</v>
      </c>
      <c r="J399" s="397" t="str">
        <f>IF(OR(AND(H399="Muy Baja",I399="Leve"),AND(H399="Muy Baja",I399="Menor"),AND(H399="Baja",I399="Leve")),"Bajo",IF(OR(AND(H399="Muy baja",I399="Moderado"),AND(H399="Baja",I399="Menor"),AND(H399="Baja",I399="Moderado"),AND(H399="Media",I399="Leve"),AND(H399="Media",I399="Menor"),AND(H399="Media",I399="Moderado"),AND(H399="Alta",I399="Leve"),AND(H399="Alta",I399="Menor")),"Moderado",IF(OR(AND(H399="Muy Baja",I399="Mayor"),AND(H399="Baja",I399="Mayor"),AND(H399="Media",I399="Mayor"),AND(H399="Alta",I399="Moderado"),AND(H399="Alta",I399="Mayor"),AND(H399="Muy Alta",I399="Leve"),AND(H399="Muy Alta",I399="Menor"),AND(H399="Muy Alta",I399="Moderado"),AND(H399="Muy Alta",I399="Mayor}")),"Alto",IF(OR(AND(H399="Muy Baja",I399="Catastrófico"),AND(H399="Baja",I399="Catastrófico"),AND(H399="Media",I399="Catastrófico"),AND(H399="Alta",I399="Catastrófico"),AND(H399="Muy Alta",I399="Catastrófico")),"Extremo",""))))</f>
        <v>Extremo</v>
      </c>
      <c r="K399" s="177" t="s">
        <v>49</v>
      </c>
      <c r="L399" s="177" t="s">
        <v>193</v>
      </c>
      <c r="M399" s="177" t="str">
        <f>IFERROR(IF(OR(AND(K399="Muy Baja",L399="Leve"),AND(K399="Muy Baja",L399="Menor"),AND(K399="Baja",L399="Leve")),"Bajo",IF(OR(AND(K399="Muy baja",L399="Moderado"),AND(K399="Baja",L399="Menor"),AND(K399="Baja",L399="Moderado"),AND(K399="Media",L399="Leve"),AND(K399="Media",L399="Menor"),AND(K399="Media",L399="Moderado"),AND(K399="Alta",L399="Leve"),AND(K399="Alta",L399="Menor")),"Moderado",IF(OR(AND(K399="Muy Baja",L399="Mayor"),AND(K399="Baja",L399="Mayor"),AND(K399="Media",L399="Mayor"),AND(K399="Alta",L399="Moderado"),AND(K399="Alta",L399="Mayor"),AND(K399="Muy Alta",L399="Leve"),AND(K399="Muy Alta",L399="Menor"),AND(K399="Muy Alta",L399="Moderado"),AND(K399="Muy Alta",L399="Mayor")),"Alto",IF(OR(AND(K399="Muy Baja",L399="Catastrófico"),AND(K399="Baja",L399="Catastrófico"),AND(K399="Media",L399="Catastrófico"),AND(K399="Alta",L399="Catastrófico"),AND(K399="Muy Alta",L399="Catastrófico")),"Extremo","")))),"")</f>
        <v>Extremo</v>
      </c>
      <c r="N399" s="177" t="s">
        <v>270</v>
      </c>
      <c r="O399" s="125" t="s">
        <v>951</v>
      </c>
      <c r="P399" s="256" t="s">
        <v>952</v>
      </c>
      <c r="Q399" s="256" t="s">
        <v>953</v>
      </c>
      <c r="R399" s="256" t="s">
        <v>954</v>
      </c>
      <c r="S399" s="286" t="s">
        <v>955</v>
      </c>
    </row>
    <row r="400" spans="1:20" s="30" customFormat="1" ht="126" x14ac:dyDescent="0.25">
      <c r="A400" s="129">
        <v>8</v>
      </c>
      <c r="B400" s="103" t="s">
        <v>6</v>
      </c>
      <c r="C400" s="47"/>
      <c r="D400" s="416"/>
      <c r="E400" s="427"/>
      <c r="F400" s="411"/>
      <c r="G400" s="427"/>
      <c r="H400" s="407"/>
      <c r="I400" s="407"/>
      <c r="J400" s="409"/>
      <c r="K400" s="178" t="s">
        <v>51</v>
      </c>
      <c r="L400" s="178" t="s">
        <v>193</v>
      </c>
      <c r="M400" s="178" t="str">
        <f t="shared" ref="M400:M403" si="43">IFERROR(IF(OR(AND(K400="Muy Baja",L400="Leve"),AND(K400="Muy Baja",L400="Menor"),AND(K400="Baja",L400="Leve")),"Bajo",IF(OR(AND(K400="Muy baja",L400="Moderado"),AND(K400="Baja",L400="Menor"),AND(K400="Baja",L400="Moderado"),AND(K400="Media",L400="Leve"),AND(K400="Media",L400="Menor"),AND(K400="Media",L400="Moderado"),AND(K400="Alta",L400="Leve"),AND(K400="Alta",L400="Menor")),"Moderado",IF(OR(AND(K400="Muy Baja",L400="Mayor"),AND(K400="Baja",L400="Mayor"),AND(K400="Media",L400="Mayor"),AND(K400="Alta",L400="Moderado"),AND(K400="Alta",L400="Mayor"),AND(K400="Muy Alta",L400="Leve"),AND(K400="Muy Alta",L400="Menor"),AND(K400="Muy Alta",L400="Moderado"),AND(K400="Muy Alta",L400="Mayor")),"Alto",IF(OR(AND(K400="Muy Baja",L400="Catastrófico"),AND(K400="Baja",L400="Catastrófico"),AND(K400="Media",L400="Catastrófico"),AND(K400="Alta",L400="Catastrófico"),AND(K400="Muy Alta",L400="Catastrófico")),"Extremo","")))),"")</f>
        <v>Extremo</v>
      </c>
      <c r="N400" s="178" t="s">
        <v>270</v>
      </c>
      <c r="O400" s="204" t="s">
        <v>956</v>
      </c>
      <c r="P400" s="165" t="s">
        <v>957</v>
      </c>
      <c r="Q400" s="165" t="s">
        <v>958</v>
      </c>
      <c r="R400" s="165" t="s">
        <v>954</v>
      </c>
      <c r="S400" s="253" t="s">
        <v>959</v>
      </c>
    </row>
    <row r="401" spans="1:19" s="30" customFormat="1" ht="126.75" thickBot="1" x14ac:dyDescent="0.3">
      <c r="A401" s="129">
        <v>8</v>
      </c>
      <c r="B401" s="104" t="s">
        <v>6</v>
      </c>
      <c r="C401" s="50"/>
      <c r="D401" s="417"/>
      <c r="E401" s="414"/>
      <c r="F401" s="412"/>
      <c r="G401" s="414"/>
      <c r="H401" s="408"/>
      <c r="I401" s="408"/>
      <c r="J401" s="398"/>
      <c r="K401" s="179" t="s">
        <v>51</v>
      </c>
      <c r="L401" s="179" t="s">
        <v>193</v>
      </c>
      <c r="M401" s="179" t="str">
        <f t="shared" si="43"/>
        <v>Extremo</v>
      </c>
      <c r="N401" s="179" t="s">
        <v>57</v>
      </c>
      <c r="O401" s="205" t="s">
        <v>960</v>
      </c>
      <c r="P401" s="254" t="s">
        <v>961</v>
      </c>
      <c r="Q401" s="254" t="s">
        <v>958</v>
      </c>
      <c r="R401" s="254" t="s">
        <v>128</v>
      </c>
      <c r="S401" s="255" t="s">
        <v>959</v>
      </c>
    </row>
    <row r="402" spans="1:19" s="30" customFormat="1" ht="126" x14ac:dyDescent="0.25">
      <c r="A402" s="129">
        <v>8</v>
      </c>
      <c r="B402" s="102" t="s">
        <v>6</v>
      </c>
      <c r="C402" s="45"/>
      <c r="D402" s="415">
        <v>114</v>
      </c>
      <c r="E402" s="413" t="s">
        <v>962</v>
      </c>
      <c r="F402" s="410" t="s">
        <v>47</v>
      </c>
      <c r="G402" s="413" t="s">
        <v>963</v>
      </c>
      <c r="H402" s="406" t="s">
        <v>256</v>
      </c>
      <c r="I402" s="406" t="s">
        <v>193</v>
      </c>
      <c r="J402" s="397" t="str">
        <f>IF(OR(AND(H402="Muy Baja",I402="Leve"),AND(H402="Muy Baja",I402="Menor"),AND(H402="Baja",I402="Leve")),"Bajo",IF(OR(AND(H402="Muy baja",I402="Moderado"),AND(H402="Baja",I402="Menor"),AND(H402="Baja",I402="Moderado"),AND(H402="Media",I402="Leve"),AND(H402="Media",I402="Menor"),AND(H402="Media",I402="Moderado"),AND(H402="Alta",I402="Leve"),AND(H402="Alta",I402="Menor")),"Moderado",IF(OR(AND(H402="Muy Baja",I402="Mayor"),AND(H402="Baja",I402="Mayor"),AND(H402="Media",I402="Mayor"),AND(H402="Alta",I402="Moderado"),AND(H402="Alta",I402="Mayor"),AND(H402="Muy Alta",I402="Leve"),AND(H402="Muy Alta",I402="Menor"),AND(H402="Muy Alta",I402="Moderado"),AND(H402="Muy Alta",I402="Mayor")),"Alto",IF(OR(AND(H402="Muy Baja",I402="Catastrófico"),AND(H402="Baja",I402="Catastrófico"),AND(H402="Media",I402="Catastrófico"),AND(H402="Alta",I402="Catastrófico"),AND(H402="Muy Alta",I402="Catastrófico")),"Extremo",""))))</f>
        <v>Extremo</v>
      </c>
      <c r="K402" s="177" t="s">
        <v>49</v>
      </c>
      <c r="L402" s="177" t="s">
        <v>193</v>
      </c>
      <c r="M402" s="177" t="str">
        <f t="shared" si="43"/>
        <v>Extremo</v>
      </c>
      <c r="N402" s="177" t="s">
        <v>270</v>
      </c>
      <c r="O402" s="125" t="s">
        <v>964</v>
      </c>
      <c r="P402" s="256" t="s">
        <v>965</v>
      </c>
      <c r="Q402" s="256" t="s">
        <v>966</v>
      </c>
      <c r="R402" s="256" t="s">
        <v>967</v>
      </c>
      <c r="S402" s="286" t="s">
        <v>968</v>
      </c>
    </row>
    <row r="403" spans="1:19" s="30" customFormat="1" ht="112.5" thickBot="1" x14ac:dyDescent="0.3">
      <c r="A403" s="129">
        <v>8</v>
      </c>
      <c r="B403" s="104" t="s">
        <v>6</v>
      </c>
      <c r="C403" s="50"/>
      <c r="D403" s="417"/>
      <c r="E403" s="414"/>
      <c r="F403" s="412"/>
      <c r="G403" s="414"/>
      <c r="H403" s="408"/>
      <c r="I403" s="408"/>
      <c r="J403" s="398"/>
      <c r="K403" s="179" t="s">
        <v>51</v>
      </c>
      <c r="L403" s="179" t="s">
        <v>193</v>
      </c>
      <c r="M403" s="179" t="str">
        <f t="shared" si="43"/>
        <v>Extremo</v>
      </c>
      <c r="N403" s="179" t="s">
        <v>57</v>
      </c>
      <c r="O403" s="205" t="s">
        <v>969</v>
      </c>
      <c r="P403" s="254" t="s">
        <v>970</v>
      </c>
      <c r="Q403" s="254" t="s">
        <v>971</v>
      </c>
      <c r="R403" s="254" t="s">
        <v>967</v>
      </c>
      <c r="S403" s="255" t="s">
        <v>972</v>
      </c>
    </row>
    <row r="404" spans="1:19" s="30" customFormat="1" ht="67.5" x14ac:dyDescent="0.25">
      <c r="A404" s="129">
        <v>8</v>
      </c>
      <c r="B404" s="102" t="s">
        <v>6</v>
      </c>
      <c r="C404" s="45"/>
      <c r="D404" s="415">
        <v>163</v>
      </c>
      <c r="E404" s="413" t="s">
        <v>973</v>
      </c>
      <c r="F404" s="410" t="s">
        <v>540</v>
      </c>
      <c r="G404" s="413" t="s">
        <v>974</v>
      </c>
      <c r="H404" s="406" t="s">
        <v>49</v>
      </c>
      <c r="I404" s="406" t="s">
        <v>193</v>
      </c>
      <c r="J404" s="397" t="str">
        <f>IF(OR(AND(H404="Muy Baja",I404="Leve"),AND(H404="Muy Baja",I404="Menor"),AND(H404="Baja",I404="Leve")),"Bajo",IF(OR(AND(H404="Muy baja",I404="Moderado"),AND(H404="Baja",I404="Menor"),AND(H404="Baja",I404="Moderado"),AND(H404="Media",I404="Leve"),AND(H404="Media",I404="Menor"),AND(H404="Media",I404="Moderado"),AND(H404="Alta",I404="Leve"),AND(H404="Alta",I404="Menor")),"Moderado",IF(OR(AND(H404="Muy Baja",I404="Mayor"),AND(H404="Baja",I404="Mayor"),AND(H404="Media",I404="Mayor"),AND(H404="Alta",I404="Moderado"),AND(H404="Alta",I404="Mayor"),AND(H404="Muy Alta",I404="Leve"),AND(H404="Muy Alta",I404="Menor"),AND(H404="Muy Alta",I404="Moderado"),AND(H404="Muy Alta",I404="Mayor")),"Alto",IF(OR(AND(H404="Muy Baja",I404="Catastrófico"),AND(H404="Baja",I404="Catastrófico"),AND(H404="Media",I404="Catastrófico"),AND(H404="Alta",I404="Catastrófico"),AND(H404="Muy Alta",I404="Catastrófico")),"Extremo",""))))</f>
        <v>Extremo</v>
      </c>
      <c r="K404" s="177" t="s">
        <v>51</v>
      </c>
      <c r="L404" s="177" t="s">
        <v>193</v>
      </c>
      <c r="M404" s="177" t="str">
        <f t="shared" ref="M404:M408" si="44">IFERROR(IF(OR(AND(K404="Muy Baja",L404="Leve"),AND(K404="Muy Baja",L404="Menor"),AND(K404="Baja",L404="Leve")),"Bajo",IF(OR(AND(K404="Muy baja",L404="Moderado"),AND(K404="Baja",L404="Menor"),AND(K404="Baja",L404="Moderado"),AND(K404="Media",L404="Leve"),AND(K404="Media",L404="Menor"),AND(K404="Media",L404="Moderado"),AND(K404="Alta",L404="Leve"),AND(K404="Alta",L404="Menor")),"Moderado",IF(OR(AND(K404="Muy Baja",L404="Mayor"),AND(K404="Baja",L404="Mayor"),AND(K404="Media",L404="Mayor"),AND(K404="Alta",L404="Moderado"),AND(K404="Alta",L404="Mayor"),AND(K404="Muy Alta",L404="Leve"),AND(K404="Muy Alta",L404="Menor"),AND(K404="Muy Alta",L404="Moderado"),AND(K404="Muy Alta",L404="Mayor")),"Alto",IF(OR(AND(K404="Muy Baja",L404="Catastrófico"),AND(K404="Baja",L404="Catastrófico"),AND(K404="Media",L404="Catastrófico"),AND(K404="Alta",L404="Catastrófico"),AND(K404="Muy Alta",L404="Catastrófico")),"Extremo","")))),"")</f>
        <v>Extremo</v>
      </c>
      <c r="N404" s="177" t="s">
        <v>270</v>
      </c>
      <c r="O404" s="181" t="s">
        <v>975</v>
      </c>
      <c r="P404" s="256" t="s">
        <v>976</v>
      </c>
      <c r="Q404" s="256" t="s">
        <v>977</v>
      </c>
      <c r="R404" s="256" t="s">
        <v>151</v>
      </c>
      <c r="S404" s="286" t="s">
        <v>978</v>
      </c>
    </row>
    <row r="405" spans="1:19" s="30" customFormat="1" ht="108" x14ac:dyDescent="0.25">
      <c r="A405" s="129">
        <v>8</v>
      </c>
      <c r="B405" s="103" t="s">
        <v>6</v>
      </c>
      <c r="C405" s="47"/>
      <c r="D405" s="416"/>
      <c r="E405" s="427"/>
      <c r="F405" s="411"/>
      <c r="G405" s="427"/>
      <c r="H405" s="407"/>
      <c r="I405" s="407"/>
      <c r="J405" s="409"/>
      <c r="K405" s="178" t="s">
        <v>51</v>
      </c>
      <c r="L405" s="178" t="s">
        <v>193</v>
      </c>
      <c r="M405" s="178" t="str">
        <f t="shared" si="44"/>
        <v>Extremo</v>
      </c>
      <c r="N405" s="178"/>
      <c r="O405" s="48" t="s">
        <v>979</v>
      </c>
      <c r="P405" s="165" t="s">
        <v>980</v>
      </c>
      <c r="Q405" s="165" t="s">
        <v>977</v>
      </c>
      <c r="R405" s="165" t="s">
        <v>385</v>
      </c>
      <c r="S405" s="253" t="s">
        <v>981</v>
      </c>
    </row>
    <row r="406" spans="1:19" s="30" customFormat="1" ht="68.25" thickBot="1" x14ac:dyDescent="0.3">
      <c r="A406" s="129">
        <v>8</v>
      </c>
      <c r="B406" s="104" t="s">
        <v>6</v>
      </c>
      <c r="C406" s="50"/>
      <c r="D406" s="417"/>
      <c r="E406" s="414"/>
      <c r="F406" s="412"/>
      <c r="G406" s="414"/>
      <c r="H406" s="408"/>
      <c r="I406" s="408"/>
      <c r="J406" s="398"/>
      <c r="K406" s="179" t="s">
        <v>72</v>
      </c>
      <c r="L406" s="179" t="s">
        <v>193</v>
      </c>
      <c r="M406" s="179" t="str">
        <f t="shared" si="44"/>
        <v>Extremo</v>
      </c>
      <c r="N406" s="179" t="s">
        <v>57</v>
      </c>
      <c r="O406" s="51" t="s">
        <v>982</v>
      </c>
      <c r="P406" s="254" t="s">
        <v>983</v>
      </c>
      <c r="Q406" s="254" t="s">
        <v>977</v>
      </c>
      <c r="R406" s="254" t="s">
        <v>385</v>
      </c>
      <c r="S406" s="255" t="s">
        <v>984</v>
      </c>
    </row>
    <row r="407" spans="1:19" s="30" customFormat="1" ht="72" x14ac:dyDescent="0.25">
      <c r="A407" s="129">
        <v>8</v>
      </c>
      <c r="B407" s="102" t="s">
        <v>6</v>
      </c>
      <c r="C407" s="45"/>
      <c r="D407" s="415">
        <v>164</v>
      </c>
      <c r="E407" s="413" t="s">
        <v>985</v>
      </c>
      <c r="F407" s="410" t="s">
        <v>540</v>
      </c>
      <c r="G407" s="413" t="s">
        <v>986</v>
      </c>
      <c r="H407" s="406" t="s">
        <v>49</v>
      </c>
      <c r="I407" s="406" t="s">
        <v>80</v>
      </c>
      <c r="J407" s="397" t="str">
        <f>IF(OR(AND(H407="Muy Baja",I407="Leve"),AND(H407="Muy Baja",I407="Menor"),AND(H407="Baja",I407="Leve")),"Bajo",IF(OR(AND(H407="Muy baja",I407="Moderado"),AND(H407="Baja",I407="Menor"),AND(H407="Baja",I407="Moderado"),AND(H407="Media",I407="Leve"),AND(H407="Media",I407="Menor"),AND(H407="Media",I407="Moderado"),AND(H407="Alta",I407="Leve"),AND(H407="Alta",I407="Menor")),"Moderado",IF(OR(AND(H407="Muy Baja",I407="Mayor"),AND(H407="Baja",I407="Mayor"),AND(H407="Media",I407="Mayor"),AND(H407="Alta",I407="Moderado"),AND(H407="Alta",I407="Mayor"),AND(H407="Muy Alta",I407="Leve"),AND(H407="Muy Alta",I407="Menor"),AND(H407="Muy Alta",I407="Moderado"),AND(H407="Muy Alta",I407="Mayor")),"Alto",IF(OR(AND(H407="Muy Baja",I407="Catastrófico"),AND(H407="Baja",I407="Catastrófico"),AND(H407="Media",I407="Catastrófico"),AND(H407="Alta",I407="Catastrófico"),AND(H407="Muy Alta",I407="Catastrófico")),"Extremo",""))))</f>
        <v>Alto</v>
      </c>
      <c r="K407" s="177" t="s">
        <v>51</v>
      </c>
      <c r="L407" s="177" t="s">
        <v>80</v>
      </c>
      <c r="M407" s="177" t="str">
        <f t="shared" si="44"/>
        <v>Alto</v>
      </c>
      <c r="N407" s="177" t="s">
        <v>270</v>
      </c>
      <c r="O407" s="125" t="s">
        <v>987</v>
      </c>
      <c r="P407" s="256" t="s">
        <v>988</v>
      </c>
      <c r="Q407" s="256" t="s">
        <v>977</v>
      </c>
      <c r="R407" s="256" t="s">
        <v>385</v>
      </c>
      <c r="S407" s="286" t="s">
        <v>989</v>
      </c>
    </row>
    <row r="408" spans="1:19" s="30" customFormat="1" ht="72.75" thickBot="1" x14ac:dyDescent="0.3">
      <c r="A408" s="129">
        <v>8</v>
      </c>
      <c r="B408" s="104" t="s">
        <v>6</v>
      </c>
      <c r="C408" s="50"/>
      <c r="D408" s="417"/>
      <c r="E408" s="414"/>
      <c r="F408" s="412"/>
      <c r="G408" s="414"/>
      <c r="H408" s="408"/>
      <c r="I408" s="408"/>
      <c r="J408" s="398"/>
      <c r="K408" s="179" t="s">
        <v>51</v>
      </c>
      <c r="L408" s="179" t="s">
        <v>80</v>
      </c>
      <c r="M408" s="179" t="str">
        <f t="shared" si="44"/>
        <v>Alto</v>
      </c>
      <c r="N408" s="179" t="s">
        <v>57</v>
      </c>
      <c r="O408" s="205" t="s">
        <v>990</v>
      </c>
      <c r="P408" s="254" t="s">
        <v>991</v>
      </c>
      <c r="Q408" s="254" t="s">
        <v>977</v>
      </c>
      <c r="R408" s="254" t="s">
        <v>992</v>
      </c>
      <c r="S408" s="255" t="s">
        <v>978</v>
      </c>
    </row>
    <row r="409" spans="1:19" s="30" customFormat="1" ht="126" x14ac:dyDescent="0.25">
      <c r="A409" s="129">
        <v>8</v>
      </c>
      <c r="B409" s="102" t="s">
        <v>6</v>
      </c>
      <c r="C409" s="45"/>
      <c r="D409" s="415">
        <v>81</v>
      </c>
      <c r="E409" s="413" t="s">
        <v>993</v>
      </c>
      <c r="F409" s="410" t="s">
        <v>190</v>
      </c>
      <c r="G409" s="413" t="s">
        <v>994</v>
      </c>
      <c r="H409" s="406" t="s">
        <v>194</v>
      </c>
      <c r="I409" s="406" t="s">
        <v>193</v>
      </c>
      <c r="J409" s="397" t="str">
        <f>IF(OR(AND(H409="Casi seguro",I409="Moderado"),AND(H409="Casi seguro",I409="Mayor"),AND(H409="Casi seguro",I409="Catastrófico"),AND(H409="Probable",I409="Mayor"),AND(H409="Probable",I409="Catastrófico"),AND(H409="Posible",I409="Mayor"),AND(H409="Posible",I409="Catastrófico"),AND(H409="Improbable",I409="Catastrófico"),AND(H409="Rara vez",I409="Catastrófico")),"Zona Extrema",IF(OR(AND(H409="Rara vez",I409="Mayor"),AND(H409="Improbable",I409="Mayor"),AND(H409="Posible",I409="Moderado"),AND(H409="Probable",I409="Menor"),AND(H409="Probable",I409="Moderado"),AND(H409="Casi seguro",I409="Insignificante"),AND(H409="Casi seguro",I409="Menor")),"Zona Alta",IF(OR(AND(H409="Rara vez",I409="Moderado"),AND(H409="Improbable",I409="Moderado"),AND(H409="Posible",I409="Menor"),AND(H409="Probable",I409="Insignificante")),"Zona Moderada",IF(OR(AND(H409="Rara Vez",I409="Insignificante"),AND(H409="Improbable",I409="Insignificante"),AND(H409="Posible",I409="Insignificante"),AND(H409="Rara vez",I409="Menor"),AND(H409="Improbable",I409="Menor")),"Zona Baja",""))))</f>
        <v>Zona Extrema</v>
      </c>
      <c r="K409" s="406" t="s">
        <v>194</v>
      </c>
      <c r="L409" s="406" t="s">
        <v>65</v>
      </c>
      <c r="M409" s="406" t="str">
        <f>IF(OR(AND(K409="Rara vez",L409="Insignificante"),AND(K409="Rara vez",L409="Menor"),AND(K409="Improbable",L409="Menor"),AND(K409="Improbable",L409="Insignificante"),AND(K409="Posible",L409="Insignificante")),"Zona Baja",IF(OR(AND(K409="Probable",L409="Insignificante"),AND(K409="Posible",L409="Menor"),AND(K409="Improbable",L409="Moderado"),AND(K409="Rara vez",L409="Moderado")),"Zona Moderada",IF(OR(AND(K409="Casi seguro",L409="Insignificante"),AND(K409="Casi seguro",L409="Menor"),AND(K409="Probable",L409="Menor"),AND(K409="Probable",L409="Moderado"),AND(K409="Posible",L409="Moderado"),AND(K409="Improbable",L409="Mayor"),AND(K409="Rara vez",L409="Mayor")),"Zona Alta",IF(OR(AND(K409="Casi seguro",L409="Moderado"),AND(K409="Casi seguro",L409="Mayor"),AND(K409="Casi seguro",L409="Catastrófico"),AND(K409="Probable",L409="Mayor"),AND(K409="Probable",L409="Catastrófico"),AND(K409="Posible",L409="Mayor"),AND(K409="Posible",L409="Catastrófico"),AND(K409="Improbable",L409="Catastrófico"),AND(K409="Rara vez",L409="Catastrófico")),"Zona Extrema"," "))))</f>
        <v>Zona Moderada</v>
      </c>
      <c r="N409" s="406" t="s">
        <v>57</v>
      </c>
      <c r="O409" s="181" t="s">
        <v>995</v>
      </c>
      <c r="P409" s="256" t="s">
        <v>996</v>
      </c>
      <c r="Q409" s="256" t="s">
        <v>997</v>
      </c>
      <c r="R409" s="256" t="s">
        <v>397</v>
      </c>
      <c r="S409" s="278" t="s">
        <v>998</v>
      </c>
    </row>
    <row r="410" spans="1:19" s="30" customFormat="1" ht="90.75" thickBot="1" x14ac:dyDescent="0.3">
      <c r="A410" s="129">
        <v>8</v>
      </c>
      <c r="B410" s="104" t="s">
        <v>6</v>
      </c>
      <c r="C410" s="50"/>
      <c r="D410" s="417"/>
      <c r="E410" s="414"/>
      <c r="F410" s="412"/>
      <c r="G410" s="414"/>
      <c r="H410" s="408"/>
      <c r="I410" s="408"/>
      <c r="J410" s="398"/>
      <c r="K410" s="408"/>
      <c r="L410" s="408"/>
      <c r="M410" s="408"/>
      <c r="N410" s="408"/>
      <c r="O410" s="183" t="s">
        <v>999</v>
      </c>
      <c r="P410" s="254" t="s">
        <v>1000</v>
      </c>
      <c r="Q410" s="254" t="s">
        <v>997</v>
      </c>
      <c r="R410" s="254" t="s">
        <v>397</v>
      </c>
      <c r="S410" s="294" t="s">
        <v>1001</v>
      </c>
    </row>
    <row r="411" spans="1:19" s="30" customFormat="1" ht="198" x14ac:dyDescent="0.25">
      <c r="A411" s="129">
        <v>8</v>
      </c>
      <c r="B411" s="102" t="s">
        <v>6</v>
      </c>
      <c r="C411" s="45"/>
      <c r="D411" s="415">
        <v>82</v>
      </c>
      <c r="E411" s="428" t="s">
        <v>1002</v>
      </c>
      <c r="F411" s="410" t="s">
        <v>532</v>
      </c>
      <c r="G411" s="413" t="s">
        <v>1003</v>
      </c>
      <c r="H411" s="406" t="s">
        <v>194</v>
      </c>
      <c r="I411" s="406" t="s">
        <v>193</v>
      </c>
      <c r="J411" s="397" t="str">
        <f>IF(OR(AND(H411="Casi seguro",I411="Moderado"),AND(H411="Casi seguro",I411="Mayor"),AND(H411="Casi seguro",I411="Catastrófico"),AND(H411="Probable",I411="Mayor"),AND(H411="Probable",I411="Catastrófico"),AND(H411="Posible",I411="Mayor"),AND(H411="Posible",I411="Catastrófico"),AND(H411="Improbable",I411="Catastrófico"),AND(H411="Rara vez",I411="Catastrófico")),"Zona Extrema",IF(OR(AND(H411="Rara vez",I411="Mayor"),AND(H411="Improbable",I411="Mayor"),AND(H411="Posible",I411="Moderado"),AND(H411="Probable",I411="Menor"),AND(H411="Probable",I411="Moderado"),AND(H411="Casi seguro",I411="Insignificante"),AND(H411="Casi seguro",I411="Menor")),"Zona Alta",IF(OR(AND(H411="Rara vez",I411="Moderado"),AND(H411="Improbable",I411="Moderado"),AND(H411="Posible",I411="Menor"),AND(H411="Probable",I411="Insignificante")),"Zona Moderada",IF(OR(AND(H411="Rara Vez",I411="Insignificante"),AND(H411="Improbable",I411="Insignificante"),AND(H411="Posible",I411="Insignificante"),AND(H411="Rara vez",I411="Menor"),AND(H411="Improbable",I411="Menor")),"Zona Baja",""))))</f>
        <v>Zona Extrema</v>
      </c>
      <c r="K411" s="406" t="s">
        <v>194</v>
      </c>
      <c r="L411" s="406" t="s">
        <v>65</v>
      </c>
      <c r="M411" s="406" t="str">
        <f>IF(OR(AND(K411="Rara vez",L411="Insignificante"),AND(K411="Rara vez",L411="Menor"),AND(K411="Improbable",L411="Menor"),AND(K411="Improbable",L411="Insignificante"),AND(K411="Posible",L411="Insignificante")),"Zona Baja",IF(OR(AND(K411="Probable",L411="Insignificante"),AND(K411="Posible",L411="Menor"),AND(K411="Improbable",L411="Moderado"),AND(K411="Rara vez",L411="Moderado")),"Zona Moderada",IF(OR(AND(K411="Casi seguro",L411="Insignificante"),AND(K411="Casi seguro",L411="Menor"),AND(K411="Probable",L411="Menor"),AND(K411="Probable",L411="Moderado"),AND(K411="Posible",L411="Moderado"),AND(K411="Improbable",L411="Mayor"),AND(K411="Rara vez",L411="Mayor")),"Zona Alta",IF(OR(AND(K411="Casi seguro",L411="Moderado"),AND(K411="Casi seguro",L411="Mayor"),AND(K411="Casi seguro",L411="Catastrófico"),AND(K411="Probable",L411="Mayor"),AND(K411="Probable",L411="Catastrófico"),AND(K411="Posible",L411="Mayor"),AND(K411="Posible",L411="Catastrófico"),AND(K411="Improbable",L411="Catastrófico"),AND(K411="Rara vez",L411="Catastrófico")),"Zona Extrema"," "))))</f>
        <v>Zona Moderada</v>
      </c>
      <c r="N411" s="406" t="s">
        <v>57</v>
      </c>
      <c r="O411" s="181" t="s">
        <v>1004</v>
      </c>
      <c r="P411" s="256" t="s">
        <v>1005</v>
      </c>
      <c r="Q411" s="256" t="s">
        <v>1006</v>
      </c>
      <c r="R411" s="256" t="s">
        <v>1007</v>
      </c>
      <c r="S411" s="273" t="s">
        <v>1008</v>
      </c>
    </row>
    <row r="412" spans="1:19" s="30" customFormat="1" ht="234.75" thickBot="1" x14ac:dyDescent="0.3">
      <c r="A412" s="129">
        <v>8</v>
      </c>
      <c r="B412" s="104" t="s">
        <v>6</v>
      </c>
      <c r="C412" s="50"/>
      <c r="D412" s="417"/>
      <c r="E412" s="430"/>
      <c r="F412" s="412"/>
      <c r="G412" s="414"/>
      <c r="H412" s="408"/>
      <c r="I412" s="408"/>
      <c r="J412" s="398"/>
      <c r="K412" s="408"/>
      <c r="L412" s="408"/>
      <c r="M412" s="408"/>
      <c r="N412" s="408"/>
      <c r="O412" s="192" t="s">
        <v>1009</v>
      </c>
      <c r="P412" s="254" t="s">
        <v>1010</v>
      </c>
      <c r="Q412" s="254" t="s">
        <v>1011</v>
      </c>
      <c r="R412" s="254" t="s">
        <v>151</v>
      </c>
      <c r="S412" s="277" t="s">
        <v>1012</v>
      </c>
    </row>
    <row r="413" spans="1:19" s="30" customFormat="1" ht="72" x14ac:dyDescent="0.25">
      <c r="A413" s="129">
        <v>8</v>
      </c>
      <c r="B413" s="102" t="s">
        <v>6</v>
      </c>
      <c r="C413" s="45"/>
      <c r="D413" s="415">
        <v>128</v>
      </c>
      <c r="E413" s="413" t="s">
        <v>1013</v>
      </c>
      <c r="F413" s="410" t="s">
        <v>238</v>
      </c>
      <c r="G413" s="413" t="s">
        <v>1014</v>
      </c>
      <c r="H413" s="406" t="s">
        <v>256</v>
      </c>
      <c r="I413" s="406" t="s">
        <v>80</v>
      </c>
      <c r="J413" s="397" t="str">
        <f>IF(OR(AND(H413="Muy Baja",I413="Leve"),AND(H413="Muy Baja",I413="Menor"),AND(H413="Baja",I413="Leve")),"Bajo",IF(OR(AND(H413="Muy baja",I413="Moderado"),AND(H413="Baja",I413="Menor"),AND(H413="Baja",I413="Moderado"),AND(H413="Media",I413="Leve"),AND(H413="Media",I413="Menor"),AND(H413="Media",I413="Moderado"),AND(H413="Alta",I413="Leve"),AND(H413="Alta",I413="Menor")),"Moderado",IF(OR(AND(H413="Muy Baja",I413="Mayor"),AND(H413="Baja",I413="Mayor"),AND(H413="Media",I413="Mayor"),AND(H413="Alta",I413="Moderado"),AND(H413="Alta",I413="Mayor"),AND(H413="Muy Alta",I413="Leve"),AND(H413="Muy Alta",I413="Menor"),AND(H413="Muy Alta",I413="Moderado"),AND(H413="Muy Alta",I413="Mayor")),"Alto",IF(OR(AND(H413="Muy Baja",I413="Catastrófico"),AND(H413="Baja",I413="Catastrófico"),AND(H413="Media",I413="Catastrófico"),AND(H413="Alta",I413="Catastrófico"),AND(H413="Muy Alta",I413="Catastrófico")),"Extremo",""))))</f>
        <v>Alto</v>
      </c>
      <c r="K413" s="177" t="s">
        <v>49</v>
      </c>
      <c r="L413" s="177" t="s">
        <v>80</v>
      </c>
      <c r="M413" s="177" t="str">
        <f>IFERROR(IF(OR(AND(K413="Muy Baja",L413="Leve"),AND(K413="Muy Baja",L413="Menor"),AND(K413="Baja",L413="Leve")),"Bajo",IF(OR(AND(K413="Muy baja",L413="Moderado"),AND(K413="Baja",L413="Menor"),AND(K413="Baja",L413="Moderado"),AND(K413="Media",L413="Leve"),AND(K413="Media",L413="Menor"),AND(K413="Media",L413="Moderado"),AND(K413="Alta",L413="Leve"),AND(K413="Alta",L413="Menor")),"Moderado",IF(OR(AND(K413="Muy Baja",L413="Mayor"),AND(K413="Baja",L413="Mayor"),AND(K413="Media",L413="Mayor"),AND(K413="Alta",L413="Moderado"),AND(K413="Alta",L413="Mayor"),AND(K413="Muy Alta",L413="Leve"),AND(K413="Muy Alta",L413="Menor"),AND(K413="Muy Alta",L413="Moderado"),AND(K413="Muy Alta",L413="Mayor")),"Alto",IF(OR(AND(K413="Muy Baja",L413="Catastrófico"),AND(K413="Baja",L413="Catastrófico"),AND(K413="Media",L413="Catastrófico"),AND(K413="Alta",L413="Catastrófico"),AND(K413="Muy Alta",L413="Catastrófico")),"Extremo","")))),"")</f>
        <v>Alto</v>
      </c>
      <c r="N413" s="177" t="s">
        <v>270</v>
      </c>
      <c r="O413" s="62" t="s">
        <v>1015</v>
      </c>
      <c r="P413" s="256" t="s">
        <v>1016</v>
      </c>
      <c r="Q413" s="256" t="s">
        <v>1017</v>
      </c>
      <c r="R413" s="256" t="s">
        <v>397</v>
      </c>
      <c r="S413" s="286" t="s">
        <v>1018</v>
      </c>
    </row>
    <row r="414" spans="1:19" s="30" customFormat="1" ht="90" x14ac:dyDescent="0.25">
      <c r="A414" s="129">
        <v>8</v>
      </c>
      <c r="B414" s="103" t="s">
        <v>6</v>
      </c>
      <c r="C414" s="47"/>
      <c r="D414" s="416"/>
      <c r="E414" s="427"/>
      <c r="F414" s="411"/>
      <c r="G414" s="427"/>
      <c r="H414" s="407"/>
      <c r="I414" s="407"/>
      <c r="J414" s="409"/>
      <c r="K414" s="178" t="s">
        <v>51</v>
      </c>
      <c r="L414" s="178" t="s">
        <v>80</v>
      </c>
      <c r="M414" s="178" t="str">
        <f t="shared" ref="M414:M415" si="45">IFERROR(IF(OR(AND(K414="Muy Baja",L414="Leve"),AND(K414="Muy Baja",L414="Menor"),AND(K414="Baja",L414="Leve")),"Bajo",IF(OR(AND(K414="Muy baja",L414="Moderado"),AND(K414="Baja",L414="Menor"),AND(K414="Baja",L414="Moderado"),AND(K414="Media",L414="Leve"),AND(K414="Media",L414="Menor"),AND(K414="Media",L414="Moderado"),AND(K414="Alta",L414="Leve"),AND(K414="Alta",L414="Menor")),"Moderado",IF(OR(AND(K414="Muy Baja",L414="Mayor"),AND(K414="Baja",L414="Mayor"),AND(K414="Media",L414="Mayor"),AND(K414="Alta",L414="Moderado"),AND(K414="Alta",L414="Mayor"),AND(K414="Muy Alta",L414="Leve"),AND(K414="Muy Alta",L414="Menor"),AND(K414="Muy Alta",L414="Moderado"),AND(K414="Muy Alta",L414="Mayor")),"Alto",IF(OR(AND(K414="Muy Baja",L414="Catastrófico"),AND(K414="Baja",L414="Catastrófico"),AND(K414="Media",L414="Catastrófico"),AND(K414="Alta",L414="Catastrófico"),AND(K414="Muy Alta",L414="Catastrófico")),"Extremo","")))),"")</f>
        <v>Alto</v>
      </c>
      <c r="N414" s="178" t="s">
        <v>270</v>
      </c>
      <c r="O414" s="48" t="s">
        <v>1019</v>
      </c>
      <c r="P414" s="165" t="s">
        <v>1020</v>
      </c>
      <c r="Q414" s="165" t="s">
        <v>1017</v>
      </c>
      <c r="R414" s="165" t="s">
        <v>397</v>
      </c>
      <c r="S414" s="253" t="s">
        <v>1021</v>
      </c>
    </row>
    <row r="415" spans="1:19" s="30" customFormat="1" ht="64.5" thickBot="1" x14ac:dyDescent="0.3">
      <c r="A415" s="129">
        <v>8</v>
      </c>
      <c r="B415" s="104" t="s">
        <v>6</v>
      </c>
      <c r="C415" s="50"/>
      <c r="D415" s="417"/>
      <c r="E415" s="414"/>
      <c r="F415" s="412"/>
      <c r="G415" s="414"/>
      <c r="H415" s="408"/>
      <c r="I415" s="408"/>
      <c r="J415" s="398"/>
      <c r="K415" s="179" t="s">
        <v>72</v>
      </c>
      <c r="L415" s="179" t="s">
        <v>80</v>
      </c>
      <c r="M415" s="179" t="str">
        <f t="shared" si="45"/>
        <v>Alto</v>
      </c>
      <c r="N415" s="179" t="s">
        <v>57</v>
      </c>
      <c r="O415" s="51" t="s">
        <v>1022</v>
      </c>
      <c r="P415" s="254" t="s">
        <v>1023</v>
      </c>
      <c r="Q415" s="254" t="s">
        <v>1017</v>
      </c>
      <c r="R415" s="254" t="s">
        <v>397</v>
      </c>
      <c r="S415" s="255" t="s">
        <v>1024</v>
      </c>
    </row>
    <row r="416" spans="1:19" s="30" customFormat="1" ht="108" x14ac:dyDescent="0.25">
      <c r="A416" s="129">
        <v>9</v>
      </c>
      <c r="B416" s="105" t="s">
        <v>1025</v>
      </c>
      <c r="C416" s="54"/>
      <c r="D416" s="415">
        <v>83</v>
      </c>
      <c r="E416" s="413" t="s">
        <v>1026</v>
      </c>
      <c r="F416" s="410" t="s">
        <v>47</v>
      </c>
      <c r="G416" s="413" t="s">
        <v>1027</v>
      </c>
      <c r="H416" s="406" t="s">
        <v>256</v>
      </c>
      <c r="I416" s="406" t="s">
        <v>193</v>
      </c>
      <c r="J416" s="406" t="s">
        <v>678</v>
      </c>
      <c r="K416" s="177" t="s">
        <v>49</v>
      </c>
      <c r="L416" s="177" t="s">
        <v>193</v>
      </c>
      <c r="M416" s="177" t="s">
        <v>678</v>
      </c>
      <c r="N416" s="177" t="s">
        <v>270</v>
      </c>
      <c r="O416" s="187" t="s">
        <v>1028</v>
      </c>
      <c r="P416" s="257" t="s">
        <v>1029</v>
      </c>
      <c r="Q416" s="257" t="s">
        <v>1030</v>
      </c>
      <c r="R416" s="257" t="s">
        <v>61</v>
      </c>
      <c r="S416" s="285" t="s">
        <v>1031</v>
      </c>
    </row>
    <row r="417" spans="1:19" s="30" customFormat="1" ht="90" x14ac:dyDescent="0.25">
      <c r="A417" s="129">
        <v>9</v>
      </c>
      <c r="B417" s="106" t="s">
        <v>1025</v>
      </c>
      <c r="C417" s="52"/>
      <c r="D417" s="416"/>
      <c r="E417" s="427"/>
      <c r="F417" s="411"/>
      <c r="G417" s="427"/>
      <c r="H417" s="407"/>
      <c r="I417" s="407"/>
      <c r="J417" s="407"/>
      <c r="K417" s="178" t="s">
        <v>51</v>
      </c>
      <c r="L417" s="178" t="s">
        <v>193</v>
      </c>
      <c r="M417" s="178" t="s">
        <v>678</v>
      </c>
      <c r="N417" s="178" t="s">
        <v>270</v>
      </c>
      <c r="O417" s="186" t="s">
        <v>1032</v>
      </c>
      <c r="P417" s="251" t="s">
        <v>1033</v>
      </c>
      <c r="Q417" s="251" t="s">
        <v>1030</v>
      </c>
      <c r="R417" s="251" t="s">
        <v>151</v>
      </c>
      <c r="S417" s="252" t="s">
        <v>1034</v>
      </c>
    </row>
    <row r="418" spans="1:19" s="30" customFormat="1" ht="72" x14ac:dyDescent="0.25">
      <c r="A418" s="129">
        <v>9</v>
      </c>
      <c r="B418" s="106" t="s">
        <v>1025</v>
      </c>
      <c r="C418" s="52"/>
      <c r="D418" s="416"/>
      <c r="E418" s="427"/>
      <c r="F418" s="411"/>
      <c r="G418" s="427"/>
      <c r="H418" s="407"/>
      <c r="I418" s="407"/>
      <c r="J418" s="407"/>
      <c r="K418" s="178" t="s">
        <v>72</v>
      </c>
      <c r="L418" s="178" t="s">
        <v>193</v>
      </c>
      <c r="M418" s="178" t="s">
        <v>678</v>
      </c>
      <c r="N418" s="178" t="s">
        <v>270</v>
      </c>
      <c r="O418" s="186" t="s">
        <v>1035</v>
      </c>
      <c r="P418" s="251" t="s">
        <v>1036</v>
      </c>
      <c r="Q418" s="251" t="s">
        <v>1037</v>
      </c>
      <c r="R418" s="251" t="s">
        <v>1038</v>
      </c>
      <c r="S418" s="252" t="s">
        <v>1039</v>
      </c>
    </row>
    <row r="419" spans="1:19" s="30" customFormat="1" ht="72.75" thickBot="1" x14ac:dyDescent="0.3">
      <c r="A419" s="129">
        <v>9</v>
      </c>
      <c r="B419" s="107" t="s">
        <v>1025</v>
      </c>
      <c r="C419" s="53"/>
      <c r="D419" s="417"/>
      <c r="E419" s="414"/>
      <c r="F419" s="412"/>
      <c r="G419" s="414"/>
      <c r="H419" s="408"/>
      <c r="I419" s="408"/>
      <c r="J419" s="408"/>
      <c r="K419" s="179" t="s">
        <v>72</v>
      </c>
      <c r="L419" s="179" t="s">
        <v>80</v>
      </c>
      <c r="M419" s="179" t="s">
        <v>403</v>
      </c>
      <c r="N419" s="179" t="s">
        <v>57</v>
      </c>
      <c r="O419" s="188" t="s">
        <v>1040</v>
      </c>
      <c r="P419" s="279" t="s">
        <v>1036</v>
      </c>
      <c r="Q419" s="279" t="s">
        <v>1030</v>
      </c>
      <c r="R419" s="279" t="s">
        <v>1038</v>
      </c>
      <c r="S419" s="280" t="s">
        <v>1041</v>
      </c>
    </row>
    <row r="420" spans="1:19" s="30" customFormat="1" ht="72" hidden="1" x14ac:dyDescent="0.25">
      <c r="A420" s="129">
        <v>9</v>
      </c>
      <c r="B420" s="105" t="s">
        <v>1025</v>
      </c>
      <c r="C420" s="54"/>
      <c r="D420" s="456">
        <v>84</v>
      </c>
      <c r="E420" s="413" t="s">
        <v>1042</v>
      </c>
      <c r="F420" s="410" t="s">
        <v>47</v>
      </c>
      <c r="G420" s="413" t="s">
        <v>1043</v>
      </c>
      <c r="H420" s="406" t="s">
        <v>49</v>
      </c>
      <c r="I420" s="406" t="s">
        <v>124</v>
      </c>
      <c r="J420" s="406" t="s">
        <v>65</v>
      </c>
      <c r="K420" s="177" t="s">
        <v>51</v>
      </c>
      <c r="L420" s="177" t="s">
        <v>124</v>
      </c>
      <c r="M420" s="177" t="s">
        <v>301</v>
      </c>
      <c r="N420" s="177" t="s">
        <v>270</v>
      </c>
      <c r="O420" s="187" t="s">
        <v>1044</v>
      </c>
      <c r="P420" s="257" t="s">
        <v>1045</v>
      </c>
      <c r="Q420" s="257" t="s">
        <v>1046</v>
      </c>
      <c r="R420" s="257" t="s">
        <v>1038</v>
      </c>
      <c r="S420" s="285" t="s">
        <v>1047</v>
      </c>
    </row>
    <row r="421" spans="1:19" s="30" customFormat="1" ht="72" hidden="1" x14ac:dyDescent="0.25">
      <c r="A421" s="129">
        <v>9</v>
      </c>
      <c r="B421" s="106" t="s">
        <v>1025</v>
      </c>
      <c r="C421" s="52"/>
      <c r="D421" s="457"/>
      <c r="E421" s="427"/>
      <c r="F421" s="411"/>
      <c r="G421" s="427"/>
      <c r="H421" s="407"/>
      <c r="I421" s="407"/>
      <c r="J421" s="407"/>
      <c r="K421" s="178" t="s">
        <v>51</v>
      </c>
      <c r="L421" s="178" t="s">
        <v>124</v>
      </c>
      <c r="M421" s="178" t="s">
        <v>301</v>
      </c>
      <c r="N421" s="178" t="s">
        <v>270</v>
      </c>
      <c r="O421" s="186" t="s">
        <v>1048</v>
      </c>
      <c r="P421" s="251" t="s">
        <v>1049</v>
      </c>
      <c r="Q421" s="251" t="s">
        <v>1046</v>
      </c>
      <c r="R421" s="251" t="s">
        <v>1038</v>
      </c>
      <c r="S421" s="252" t="s">
        <v>1050</v>
      </c>
    </row>
    <row r="422" spans="1:19" s="30" customFormat="1" ht="64.5" hidden="1" thickBot="1" x14ac:dyDescent="0.3">
      <c r="A422" s="129">
        <v>9</v>
      </c>
      <c r="B422" s="107" t="s">
        <v>1025</v>
      </c>
      <c r="C422" s="53"/>
      <c r="D422" s="458"/>
      <c r="E422" s="414"/>
      <c r="F422" s="412"/>
      <c r="G422" s="414"/>
      <c r="H422" s="408"/>
      <c r="I422" s="408"/>
      <c r="J422" s="408"/>
      <c r="K422" s="179" t="s">
        <v>72</v>
      </c>
      <c r="L422" s="179" t="s">
        <v>124</v>
      </c>
      <c r="M422" s="179" t="s">
        <v>301</v>
      </c>
      <c r="N422" s="179" t="s">
        <v>108</v>
      </c>
      <c r="O422" s="188" t="s">
        <v>1051</v>
      </c>
      <c r="P422" s="279" t="s">
        <v>1052</v>
      </c>
      <c r="Q422" s="279" t="s">
        <v>1053</v>
      </c>
      <c r="R422" s="279" t="s">
        <v>1038</v>
      </c>
      <c r="S422" s="280" t="s">
        <v>1054</v>
      </c>
    </row>
    <row r="423" spans="1:19" s="30" customFormat="1" ht="72" hidden="1" x14ac:dyDescent="0.25">
      <c r="A423" s="129">
        <v>9</v>
      </c>
      <c r="B423" s="105" t="s">
        <v>1025</v>
      </c>
      <c r="C423" s="54"/>
      <c r="D423" s="415">
        <v>85</v>
      </c>
      <c r="E423" s="413" t="s">
        <v>1055</v>
      </c>
      <c r="F423" s="410" t="s">
        <v>47</v>
      </c>
      <c r="G423" s="413" t="s">
        <v>1056</v>
      </c>
      <c r="H423" s="406" t="s">
        <v>256</v>
      </c>
      <c r="I423" s="406" t="s">
        <v>124</v>
      </c>
      <c r="J423" s="406" t="s">
        <v>65</v>
      </c>
      <c r="K423" s="177" t="s">
        <v>49</v>
      </c>
      <c r="L423" s="177" t="s">
        <v>124</v>
      </c>
      <c r="M423" s="177" t="s">
        <v>65</v>
      </c>
      <c r="N423" s="177" t="s">
        <v>270</v>
      </c>
      <c r="O423" s="187" t="s">
        <v>1057</v>
      </c>
      <c r="P423" s="257" t="s">
        <v>1058</v>
      </c>
      <c r="Q423" s="257" t="s">
        <v>1059</v>
      </c>
      <c r="R423" s="257" t="s">
        <v>61</v>
      </c>
      <c r="S423" s="285" t="s">
        <v>1060</v>
      </c>
    </row>
    <row r="424" spans="1:19" s="30" customFormat="1" ht="90" hidden="1" x14ac:dyDescent="0.25">
      <c r="A424" s="129">
        <v>9</v>
      </c>
      <c r="B424" s="106" t="s">
        <v>1025</v>
      </c>
      <c r="C424" s="52"/>
      <c r="D424" s="416"/>
      <c r="E424" s="427"/>
      <c r="F424" s="411"/>
      <c r="G424" s="427"/>
      <c r="H424" s="407"/>
      <c r="I424" s="407"/>
      <c r="J424" s="407"/>
      <c r="K424" s="178" t="s">
        <v>51</v>
      </c>
      <c r="L424" s="178" t="s">
        <v>124</v>
      </c>
      <c r="M424" s="178" t="s">
        <v>301</v>
      </c>
      <c r="N424" s="178" t="s">
        <v>270</v>
      </c>
      <c r="O424" s="186" t="s">
        <v>1061</v>
      </c>
      <c r="P424" s="251" t="s">
        <v>1058</v>
      </c>
      <c r="Q424" s="251" t="s">
        <v>1062</v>
      </c>
      <c r="R424" s="251" t="s">
        <v>61</v>
      </c>
      <c r="S424" s="252" t="s">
        <v>1063</v>
      </c>
    </row>
    <row r="425" spans="1:19" s="30" customFormat="1" ht="72.75" hidden="1" thickBot="1" x14ac:dyDescent="0.3">
      <c r="A425" s="129">
        <v>9</v>
      </c>
      <c r="B425" s="107" t="s">
        <v>1025</v>
      </c>
      <c r="C425" s="53"/>
      <c r="D425" s="417"/>
      <c r="E425" s="414"/>
      <c r="F425" s="412"/>
      <c r="G425" s="414"/>
      <c r="H425" s="408"/>
      <c r="I425" s="408"/>
      <c r="J425" s="408"/>
      <c r="K425" s="179" t="s">
        <v>51</v>
      </c>
      <c r="L425" s="179" t="s">
        <v>124</v>
      </c>
      <c r="M425" s="179" t="s">
        <v>301</v>
      </c>
      <c r="N425" s="179" t="s">
        <v>108</v>
      </c>
      <c r="O425" s="188" t="s">
        <v>1064</v>
      </c>
      <c r="P425" s="279" t="s">
        <v>1036</v>
      </c>
      <c r="Q425" s="279" t="s">
        <v>1059</v>
      </c>
      <c r="R425" s="279" t="s">
        <v>1038</v>
      </c>
      <c r="S425" s="280" t="s">
        <v>1065</v>
      </c>
    </row>
    <row r="426" spans="1:19" s="30" customFormat="1" ht="72" hidden="1" x14ac:dyDescent="0.25">
      <c r="A426" s="129">
        <v>9</v>
      </c>
      <c r="B426" s="105" t="s">
        <v>1025</v>
      </c>
      <c r="C426" s="54"/>
      <c r="D426" s="415">
        <v>129</v>
      </c>
      <c r="E426" s="413" t="s">
        <v>1066</v>
      </c>
      <c r="F426" s="410" t="s">
        <v>47</v>
      </c>
      <c r="G426" s="413" t="s">
        <v>1067</v>
      </c>
      <c r="H426" s="406" t="s">
        <v>49</v>
      </c>
      <c r="I426" s="406" t="s">
        <v>124</v>
      </c>
      <c r="J426" s="406" t="s">
        <v>65</v>
      </c>
      <c r="K426" s="177" t="s">
        <v>51</v>
      </c>
      <c r="L426" s="177" t="s">
        <v>124</v>
      </c>
      <c r="M426" s="177" t="s">
        <v>301</v>
      </c>
      <c r="N426" s="177" t="s">
        <v>270</v>
      </c>
      <c r="O426" s="187" t="s">
        <v>1068</v>
      </c>
      <c r="P426" s="257" t="s">
        <v>1069</v>
      </c>
      <c r="Q426" s="257" t="s">
        <v>1070</v>
      </c>
      <c r="R426" s="257" t="s">
        <v>61</v>
      </c>
      <c r="S426" s="285" t="s">
        <v>1071</v>
      </c>
    </row>
    <row r="427" spans="1:19" s="30" customFormat="1" ht="54.75" hidden="1" thickBot="1" x14ac:dyDescent="0.3">
      <c r="A427" s="129">
        <v>9</v>
      </c>
      <c r="B427" s="107" t="s">
        <v>1025</v>
      </c>
      <c r="C427" s="53"/>
      <c r="D427" s="417"/>
      <c r="E427" s="414"/>
      <c r="F427" s="412"/>
      <c r="G427" s="414"/>
      <c r="H427" s="408"/>
      <c r="I427" s="408"/>
      <c r="J427" s="408"/>
      <c r="K427" s="179" t="s">
        <v>51</v>
      </c>
      <c r="L427" s="179" t="s">
        <v>124</v>
      </c>
      <c r="M427" s="179" t="s">
        <v>301</v>
      </c>
      <c r="N427" s="179" t="s">
        <v>108</v>
      </c>
      <c r="O427" s="188" t="s">
        <v>1072</v>
      </c>
      <c r="P427" s="279" t="s">
        <v>1073</v>
      </c>
      <c r="Q427" s="279" t="s">
        <v>1062</v>
      </c>
      <c r="R427" s="279" t="s">
        <v>1038</v>
      </c>
      <c r="S427" s="280" t="s">
        <v>1074</v>
      </c>
    </row>
    <row r="428" spans="1:19" s="30" customFormat="1" ht="126.75" thickBot="1" x14ac:dyDescent="0.3">
      <c r="A428" s="129">
        <v>9</v>
      </c>
      <c r="B428" s="108" t="s">
        <v>1025</v>
      </c>
      <c r="C428" s="84"/>
      <c r="D428" s="169">
        <v>86</v>
      </c>
      <c r="E428" s="85" t="s">
        <v>1075</v>
      </c>
      <c r="F428" s="321" t="s">
        <v>190</v>
      </c>
      <c r="G428" s="85" t="s">
        <v>1076</v>
      </c>
      <c r="H428" s="86" t="s">
        <v>192</v>
      </c>
      <c r="I428" s="86" t="s">
        <v>193</v>
      </c>
      <c r="J428" s="86" t="s">
        <v>228</v>
      </c>
      <c r="K428" s="86" t="s">
        <v>194</v>
      </c>
      <c r="L428" s="86" t="s">
        <v>65</v>
      </c>
      <c r="M428" s="86" t="s">
        <v>221</v>
      </c>
      <c r="N428" s="86" t="s">
        <v>57</v>
      </c>
      <c r="O428" s="85" t="s">
        <v>1077</v>
      </c>
      <c r="P428" s="302" t="s">
        <v>1078</v>
      </c>
      <c r="Q428" s="302" t="s">
        <v>1079</v>
      </c>
      <c r="R428" s="302" t="s">
        <v>1080</v>
      </c>
      <c r="S428" s="322" t="s">
        <v>1081</v>
      </c>
    </row>
    <row r="429" spans="1:19" s="30" customFormat="1" ht="72" x14ac:dyDescent="0.25">
      <c r="A429" s="129">
        <v>10</v>
      </c>
      <c r="B429" s="109" t="s">
        <v>15</v>
      </c>
      <c r="C429" s="54"/>
      <c r="D429" s="415">
        <v>173</v>
      </c>
      <c r="E429" s="413" t="s">
        <v>1082</v>
      </c>
      <c r="F429" s="410" t="s">
        <v>47</v>
      </c>
      <c r="G429" s="413" t="s">
        <v>1083</v>
      </c>
      <c r="H429" s="406" t="s">
        <v>49</v>
      </c>
      <c r="I429" s="406" t="s">
        <v>65</v>
      </c>
      <c r="J429" s="406" t="str">
        <f>IF(OR(AND(H429="Muy Baja",I429="Leve"),AND(H429="Muy Baja",I429="Menor"),AND(H429="Baja",I429="Leve")),"Bajo",IF(OR(AND(H429="Muy baja",I429="Moderado"),AND(H429="Baja",I429="Menor"),AND(H429="Baja",I429="Moderado"),AND(H429="Media",I429="Leve"),AND(H429="Media",I429="Menor"),AND(H429="Media",I429="Moderado"),AND(H429="Alta",I429="Leve"),AND(H429="Alta",I429="Menor")),"Moderado",IF(OR(AND(H429="Muy Baja",I429="Mayor"),AND(H429="Baja",I429="Mayor"),AND(H429="Media",I429="Mayor"),AND(H429="Alta",I429="Moderado"),AND(H429="Alta",I429="Mayor"),AND(H429="Muy Alta",I429="Leve"),AND(H429="Muy Alta",I429="Menor"),AND(H429="Muy Alta",I429="Moderado"),AND(H429="Muy Alta",I429="Mayor")),"Alto",IF(OR(AND(H429="Muy Baja",I429="Catastrófico"),AND(H429="Baja",I429="Catastrófico"),AND(H429="Media",I429="Catastrófico"),AND(H429="Alta",I429="Catastrófico"),AND(H429="Muy Alta",I429="Catastrófico")),"Extremo",""))))</f>
        <v>Moderado</v>
      </c>
      <c r="K429" s="177" t="s">
        <v>51</v>
      </c>
      <c r="L429" s="177" t="s">
        <v>65</v>
      </c>
      <c r="M429" s="177" t="str">
        <f t="shared" ref="M429:M439" si="46">IFERROR(IF(OR(AND(K429="Muy Baja",L429="Leve"),AND(K429="Muy Baja",L429="Menor"),AND(K429="Baja",L429="Leve")),"Bajo",IF(OR(AND(K429="Muy baja",L429="Moderado"),AND(K429="Baja",L429="Menor"),AND(K429="Baja",L429="Moderado"),AND(K429="Media",L429="Leve"),AND(K429="Media",L429="Menor"),AND(K429="Media",L429="Moderado"),AND(K429="Alta",L429="Leve"),AND(K429="Alta",L429="Menor")),"Moderado",IF(OR(AND(K429="Muy Baja",L429="Mayor"),AND(K429="Baja",L429="Mayor"),AND(K429="Media",L429="Mayor"),AND(K429="Alta",L429="Moderado"),AND(K429="Alta",L429="Mayor"),AND(K429="Muy Alta",L429="Leve"),AND(K429="Muy Alta",L429="Menor"),AND(K429="Muy Alta",L429="Moderado"),AND(K429="Muy Alta",L429="Mayor")),"Alto",IF(OR(AND(K429="Muy Baja",L429="Catastrófico"),AND(K429="Baja",L429="Catastrófico"),AND(K429="Media",L429="Catastrófico"),AND(K429="Alta",L429="Catastrófico"),AND(K429="Muy Alta",L429="Catastrófico")),"Extremo","")))),"")</f>
        <v>Moderado</v>
      </c>
      <c r="N429" s="177"/>
      <c r="O429" s="187" t="s">
        <v>1084</v>
      </c>
      <c r="P429" s="257" t="s">
        <v>1085</v>
      </c>
      <c r="Q429" s="257" t="s">
        <v>1086</v>
      </c>
      <c r="R429" s="257" t="s">
        <v>151</v>
      </c>
      <c r="S429" s="278"/>
    </row>
    <row r="430" spans="1:19" s="30" customFormat="1" ht="72" x14ac:dyDescent="0.25">
      <c r="A430" s="129">
        <v>10</v>
      </c>
      <c r="B430" s="110" t="s">
        <v>15</v>
      </c>
      <c r="C430" s="52"/>
      <c r="D430" s="416"/>
      <c r="E430" s="427"/>
      <c r="F430" s="411"/>
      <c r="G430" s="427"/>
      <c r="H430" s="407"/>
      <c r="I430" s="407"/>
      <c r="J430" s="407"/>
      <c r="K430" s="178" t="s">
        <v>51</v>
      </c>
      <c r="L430" s="178" t="s">
        <v>65</v>
      </c>
      <c r="M430" s="178" t="str">
        <f t="shared" si="46"/>
        <v>Moderado</v>
      </c>
      <c r="N430" s="178" t="s">
        <v>57</v>
      </c>
      <c r="O430" s="48" t="s">
        <v>1087</v>
      </c>
      <c r="P430" s="251" t="s">
        <v>167</v>
      </c>
      <c r="Q430" s="251" t="s">
        <v>1086</v>
      </c>
      <c r="R430" s="251" t="s">
        <v>61</v>
      </c>
      <c r="S430" s="325" t="s">
        <v>1088</v>
      </c>
    </row>
    <row r="431" spans="1:19" s="30" customFormat="1" ht="36" x14ac:dyDescent="0.25">
      <c r="A431" s="129">
        <v>10</v>
      </c>
      <c r="B431" s="110" t="s">
        <v>15</v>
      </c>
      <c r="C431" s="52"/>
      <c r="D431" s="416"/>
      <c r="E431" s="427"/>
      <c r="F431" s="411"/>
      <c r="G431" s="427"/>
      <c r="H431" s="407"/>
      <c r="I431" s="407"/>
      <c r="J431" s="407"/>
      <c r="K431" s="178"/>
      <c r="L431" s="178"/>
      <c r="M431" s="178" t="str">
        <f t="shared" si="46"/>
        <v/>
      </c>
      <c r="N431" s="178"/>
      <c r="O431" s="48"/>
      <c r="P431" s="251"/>
      <c r="Q431" s="251"/>
      <c r="R431" s="251"/>
      <c r="S431" s="260"/>
    </row>
    <row r="432" spans="1:19" s="30" customFormat="1" ht="36" x14ac:dyDescent="0.25">
      <c r="A432" s="129">
        <v>10</v>
      </c>
      <c r="B432" s="110" t="s">
        <v>15</v>
      </c>
      <c r="C432" s="52"/>
      <c r="D432" s="416"/>
      <c r="E432" s="427"/>
      <c r="F432" s="411"/>
      <c r="G432" s="427"/>
      <c r="H432" s="407"/>
      <c r="I432" s="407"/>
      <c r="J432" s="407"/>
      <c r="K432" s="178"/>
      <c r="L432" s="178"/>
      <c r="M432" s="178" t="str">
        <f t="shared" si="46"/>
        <v/>
      </c>
      <c r="N432" s="178"/>
      <c r="O432" s="48"/>
      <c r="P432" s="251"/>
      <c r="Q432" s="251"/>
      <c r="R432" s="251"/>
      <c r="S432" s="260"/>
    </row>
    <row r="433" spans="1:19" s="30" customFormat="1" ht="36" x14ac:dyDescent="0.25">
      <c r="A433" s="129">
        <v>10</v>
      </c>
      <c r="B433" s="110" t="s">
        <v>15</v>
      </c>
      <c r="C433" s="52"/>
      <c r="D433" s="416"/>
      <c r="E433" s="427"/>
      <c r="F433" s="411"/>
      <c r="G433" s="427"/>
      <c r="H433" s="407"/>
      <c r="I433" s="407"/>
      <c r="J433" s="407"/>
      <c r="K433" s="178"/>
      <c r="L433" s="178"/>
      <c r="M433" s="178" t="str">
        <f t="shared" si="46"/>
        <v/>
      </c>
      <c r="N433" s="178"/>
      <c r="O433" s="48"/>
      <c r="P433" s="251"/>
      <c r="Q433" s="251"/>
      <c r="R433" s="251"/>
      <c r="S433" s="260"/>
    </row>
    <row r="434" spans="1:19" s="30" customFormat="1" ht="36.75" thickBot="1" x14ac:dyDescent="0.3">
      <c r="A434" s="129">
        <v>10</v>
      </c>
      <c r="B434" s="111" t="s">
        <v>15</v>
      </c>
      <c r="C434" s="53"/>
      <c r="D434" s="417"/>
      <c r="E434" s="414"/>
      <c r="F434" s="412"/>
      <c r="G434" s="414"/>
      <c r="H434" s="408"/>
      <c r="I434" s="408"/>
      <c r="J434" s="408"/>
      <c r="K434" s="179"/>
      <c r="L434" s="179"/>
      <c r="M434" s="179" t="str">
        <f t="shared" si="46"/>
        <v/>
      </c>
      <c r="N434" s="179"/>
      <c r="O434" s="51"/>
      <c r="P434" s="279"/>
      <c r="Q434" s="279"/>
      <c r="R434" s="279"/>
      <c r="S434" s="294"/>
    </row>
    <row r="435" spans="1:19" s="30" customFormat="1" ht="72" x14ac:dyDescent="0.25">
      <c r="A435" s="129">
        <v>10</v>
      </c>
      <c r="B435" s="109" t="s">
        <v>15</v>
      </c>
      <c r="C435" s="54"/>
      <c r="D435" s="415">
        <v>88</v>
      </c>
      <c r="E435" s="413" t="s">
        <v>1089</v>
      </c>
      <c r="F435" s="410" t="s">
        <v>47</v>
      </c>
      <c r="G435" s="413" t="s">
        <v>1090</v>
      </c>
      <c r="H435" s="406" t="s">
        <v>49</v>
      </c>
      <c r="I435" s="406" t="s">
        <v>65</v>
      </c>
      <c r="J435" s="406" t="s">
        <v>65</v>
      </c>
      <c r="K435" s="177" t="s">
        <v>51</v>
      </c>
      <c r="L435" s="177" t="s">
        <v>65</v>
      </c>
      <c r="M435" s="177" t="str">
        <f t="shared" si="46"/>
        <v>Moderado</v>
      </c>
      <c r="N435" s="177"/>
      <c r="O435" s="187" t="s">
        <v>1091</v>
      </c>
      <c r="P435" s="257" t="s">
        <v>1092</v>
      </c>
      <c r="Q435" s="257" t="s">
        <v>1086</v>
      </c>
      <c r="R435" s="257" t="s">
        <v>104</v>
      </c>
      <c r="S435" s="278"/>
    </row>
    <row r="436" spans="1:19" s="30" customFormat="1" ht="72" x14ac:dyDescent="0.25">
      <c r="A436" s="129">
        <v>10</v>
      </c>
      <c r="B436" s="110" t="s">
        <v>15</v>
      </c>
      <c r="C436" s="52"/>
      <c r="D436" s="416"/>
      <c r="E436" s="427"/>
      <c r="F436" s="411"/>
      <c r="G436" s="427"/>
      <c r="H436" s="407"/>
      <c r="I436" s="407"/>
      <c r="J436" s="407"/>
      <c r="K436" s="178" t="s">
        <v>51</v>
      </c>
      <c r="L436" s="178" t="s">
        <v>65</v>
      </c>
      <c r="M436" s="178" t="str">
        <f t="shared" si="46"/>
        <v>Moderado</v>
      </c>
      <c r="N436" s="178" t="s">
        <v>57</v>
      </c>
      <c r="O436" s="48" t="s">
        <v>1093</v>
      </c>
      <c r="P436" s="251" t="s">
        <v>1094</v>
      </c>
      <c r="Q436" s="251" t="s">
        <v>1086</v>
      </c>
      <c r="R436" s="251" t="s">
        <v>992</v>
      </c>
      <c r="S436" s="325" t="s">
        <v>1088</v>
      </c>
    </row>
    <row r="437" spans="1:19" s="30" customFormat="1" ht="36" x14ac:dyDescent="0.25">
      <c r="A437" s="129">
        <v>10</v>
      </c>
      <c r="B437" s="110" t="s">
        <v>15</v>
      </c>
      <c r="C437" s="52"/>
      <c r="D437" s="416"/>
      <c r="E437" s="427"/>
      <c r="F437" s="411"/>
      <c r="G437" s="427"/>
      <c r="H437" s="407"/>
      <c r="I437" s="407"/>
      <c r="J437" s="407"/>
      <c r="K437" s="178"/>
      <c r="L437" s="178"/>
      <c r="M437" s="178" t="str">
        <f t="shared" si="46"/>
        <v/>
      </c>
      <c r="N437" s="178"/>
      <c r="O437" s="48"/>
      <c r="P437" s="251"/>
      <c r="Q437" s="251"/>
      <c r="R437" s="251"/>
      <c r="S437" s="260"/>
    </row>
    <row r="438" spans="1:19" s="30" customFormat="1" ht="36" x14ac:dyDescent="0.25">
      <c r="A438" s="129">
        <v>10</v>
      </c>
      <c r="B438" s="110" t="s">
        <v>15</v>
      </c>
      <c r="C438" s="52"/>
      <c r="D438" s="416"/>
      <c r="E438" s="427"/>
      <c r="F438" s="411"/>
      <c r="G438" s="427"/>
      <c r="H438" s="407"/>
      <c r="I438" s="407"/>
      <c r="J438" s="407"/>
      <c r="K438" s="178"/>
      <c r="L438" s="178"/>
      <c r="M438" s="178" t="str">
        <f t="shared" si="46"/>
        <v/>
      </c>
      <c r="N438" s="178"/>
      <c r="O438" s="48"/>
      <c r="P438" s="251"/>
      <c r="Q438" s="251"/>
      <c r="R438" s="251"/>
      <c r="S438" s="260"/>
    </row>
    <row r="439" spans="1:19" s="30" customFormat="1" ht="36.75" thickBot="1" x14ac:dyDescent="0.3">
      <c r="A439" s="129">
        <v>10</v>
      </c>
      <c r="B439" s="111" t="s">
        <v>15</v>
      </c>
      <c r="C439" s="53"/>
      <c r="D439" s="417"/>
      <c r="E439" s="414"/>
      <c r="F439" s="412"/>
      <c r="G439" s="414"/>
      <c r="H439" s="408"/>
      <c r="I439" s="408"/>
      <c r="J439" s="408"/>
      <c r="K439" s="179" t="s">
        <v>270</v>
      </c>
      <c r="L439" s="179"/>
      <c r="M439" s="179" t="str">
        <f t="shared" si="46"/>
        <v/>
      </c>
      <c r="N439" s="179"/>
      <c r="O439" s="51"/>
      <c r="P439" s="279"/>
      <c r="Q439" s="279"/>
      <c r="R439" s="279"/>
      <c r="S439" s="294"/>
    </row>
    <row r="440" spans="1:19" s="30" customFormat="1" ht="108" x14ac:dyDescent="0.25">
      <c r="A440" s="129">
        <v>10</v>
      </c>
      <c r="B440" s="109" t="s">
        <v>15</v>
      </c>
      <c r="C440" s="54"/>
      <c r="D440" s="415">
        <v>93</v>
      </c>
      <c r="E440" s="413" t="s">
        <v>1095</v>
      </c>
      <c r="F440" s="410" t="s">
        <v>190</v>
      </c>
      <c r="G440" s="413" t="s">
        <v>1096</v>
      </c>
      <c r="H440" s="406" t="s">
        <v>194</v>
      </c>
      <c r="I440" s="406" t="s">
        <v>80</v>
      </c>
      <c r="J440" s="406" t="s">
        <v>220</v>
      </c>
      <c r="K440" s="406" t="s">
        <v>194</v>
      </c>
      <c r="L440" s="406" t="s">
        <v>65</v>
      </c>
      <c r="M440" s="406" t="s">
        <v>221</v>
      </c>
      <c r="N440" s="406" t="s">
        <v>57</v>
      </c>
      <c r="O440" s="187" t="s">
        <v>1097</v>
      </c>
      <c r="P440" s="174" t="s">
        <v>1098</v>
      </c>
      <c r="Q440" s="174" t="s">
        <v>1099</v>
      </c>
      <c r="R440" s="174" t="s">
        <v>1100</v>
      </c>
      <c r="S440" s="273" t="s">
        <v>1101</v>
      </c>
    </row>
    <row r="441" spans="1:19" s="30" customFormat="1" ht="144" x14ac:dyDescent="0.25">
      <c r="A441" s="129">
        <v>10</v>
      </c>
      <c r="B441" s="110" t="s">
        <v>15</v>
      </c>
      <c r="C441" s="52"/>
      <c r="D441" s="416"/>
      <c r="E441" s="427"/>
      <c r="F441" s="411"/>
      <c r="G441" s="427"/>
      <c r="H441" s="407"/>
      <c r="I441" s="407"/>
      <c r="J441" s="407"/>
      <c r="K441" s="407"/>
      <c r="L441" s="407"/>
      <c r="M441" s="407"/>
      <c r="N441" s="407"/>
      <c r="O441" s="186" t="s">
        <v>1102</v>
      </c>
      <c r="P441" s="251" t="s">
        <v>200</v>
      </c>
      <c r="Q441" s="251" t="s">
        <v>1099</v>
      </c>
      <c r="R441" s="300" t="s">
        <v>1100</v>
      </c>
      <c r="S441" s="275" t="s">
        <v>1103</v>
      </c>
    </row>
    <row r="442" spans="1:19" s="30" customFormat="1" ht="36" x14ac:dyDescent="0.25">
      <c r="A442" s="129">
        <v>10</v>
      </c>
      <c r="B442" s="110" t="s">
        <v>15</v>
      </c>
      <c r="C442" s="52"/>
      <c r="D442" s="416"/>
      <c r="E442" s="427"/>
      <c r="F442" s="411"/>
      <c r="G442" s="427"/>
      <c r="H442" s="407"/>
      <c r="I442" s="407"/>
      <c r="J442" s="407"/>
      <c r="K442" s="407"/>
      <c r="L442" s="407"/>
      <c r="M442" s="407"/>
      <c r="N442" s="407"/>
      <c r="O442" s="48"/>
      <c r="P442" s="251"/>
      <c r="Q442" s="251"/>
      <c r="R442" s="251"/>
      <c r="S442" s="260"/>
    </row>
    <row r="443" spans="1:19" s="30" customFormat="1" ht="36" x14ac:dyDescent="0.25">
      <c r="A443" s="129">
        <v>10</v>
      </c>
      <c r="B443" s="110" t="s">
        <v>15</v>
      </c>
      <c r="C443" s="52"/>
      <c r="D443" s="416"/>
      <c r="E443" s="427"/>
      <c r="F443" s="411"/>
      <c r="G443" s="427"/>
      <c r="H443" s="407"/>
      <c r="I443" s="407"/>
      <c r="J443" s="407"/>
      <c r="K443" s="407"/>
      <c r="L443" s="407"/>
      <c r="M443" s="407"/>
      <c r="N443" s="407"/>
      <c r="O443" s="48"/>
      <c r="P443" s="251"/>
      <c r="Q443" s="251"/>
      <c r="R443" s="251"/>
      <c r="S443" s="260"/>
    </row>
    <row r="444" spans="1:19" s="30" customFormat="1" ht="36" x14ac:dyDescent="0.25">
      <c r="A444" s="129">
        <v>10</v>
      </c>
      <c r="B444" s="110" t="s">
        <v>15</v>
      </c>
      <c r="C444" s="52"/>
      <c r="D444" s="416"/>
      <c r="E444" s="427"/>
      <c r="F444" s="411"/>
      <c r="G444" s="427"/>
      <c r="H444" s="407"/>
      <c r="I444" s="407"/>
      <c r="J444" s="407"/>
      <c r="K444" s="407"/>
      <c r="L444" s="407"/>
      <c r="M444" s="407"/>
      <c r="N444" s="407"/>
      <c r="O444" s="48"/>
      <c r="P444" s="251"/>
      <c r="Q444" s="251"/>
      <c r="R444" s="251"/>
      <c r="S444" s="260"/>
    </row>
    <row r="445" spans="1:19" s="30" customFormat="1" ht="36.75" thickBot="1" x14ac:dyDescent="0.3">
      <c r="A445" s="129">
        <v>10</v>
      </c>
      <c r="B445" s="111" t="s">
        <v>15</v>
      </c>
      <c r="C445" s="53"/>
      <c r="D445" s="417"/>
      <c r="E445" s="414"/>
      <c r="F445" s="412"/>
      <c r="G445" s="414"/>
      <c r="H445" s="408"/>
      <c r="I445" s="408"/>
      <c r="J445" s="408"/>
      <c r="K445" s="408"/>
      <c r="L445" s="408"/>
      <c r="M445" s="408"/>
      <c r="N445" s="408"/>
      <c r="O445" s="51"/>
      <c r="P445" s="279"/>
      <c r="Q445" s="279"/>
      <c r="R445" s="279"/>
      <c r="S445" s="294"/>
    </row>
    <row r="446" spans="1:19" ht="83.25" x14ac:dyDescent="0.25">
      <c r="A446" s="137">
        <v>11</v>
      </c>
      <c r="B446" s="114" t="s">
        <v>7</v>
      </c>
      <c r="C446" s="59"/>
      <c r="D446" s="399">
        <v>100</v>
      </c>
      <c r="E446" s="401" t="s">
        <v>1104</v>
      </c>
      <c r="F446" s="403" t="s">
        <v>47</v>
      </c>
      <c r="G446" s="445" t="s">
        <v>1105</v>
      </c>
      <c r="H446" s="397" t="s">
        <v>51</v>
      </c>
      <c r="I446" s="397" t="s">
        <v>193</v>
      </c>
      <c r="J446" s="397" t="str">
        <f>IF(OR(AND(H446="Muy Baja",I446="Leve"),AND(H446="Muy Baja",I446="Menor"),AND(H446="Baja",I446="Leve")),"Bajo",IF(OR(AND(H446="Muy baja",I446="Moderado"),AND(H446="Baja",I446="Menor"),AND(H446="Baja",I446="Moderado"),AND(H446="Media",I446="Leve"),AND(H446="Media",I446="Menor"),AND(H446="Media",I446="Moderado"),AND(H446="Alta",I446="Leve"),AND(H446="Alta",I446="Menor")),"Moderado",IF(OR(AND(H446="Muy Baja",I446="Mayor"),AND(H446="Baja",I446="Mayor"),AND(H446="Media",I446="Mayor"),AND(H446="Alta",I446="Moderado"),AND(H446="Alta",I446="Mayor"),AND(H446="Muy Alta",I446="Leve"),AND(H446="Muy Alta",I446="Menor"),AND(H446="Muy Alta",I446="Moderado"),AND(H446="Muy Alta",I446="Mayor")),"Alto",IF(OR(AND(H446="Muy Baja",I446="Catastrófico"),AND(H446="Baja",I446="Catastrófico"),AND(H446="Media",I446="Catastrófico"),AND(H446="Alta",I446="Catastrófico"),AND(H446="Muy Alta",I446="Catastrófico")),"Extremo",""))))</f>
        <v>Extremo</v>
      </c>
      <c r="K446" s="175" t="s">
        <v>51</v>
      </c>
      <c r="L446" s="175" t="s">
        <v>193</v>
      </c>
      <c r="M446" s="175" t="str">
        <f t="shared" ref="M446:M448" si="47">IFERROR(IF(OR(AND(K446="Muy Baja",L446="Leve"),AND(K446="Muy Baja",L446="Menor"),AND(K446="Baja",L446="Leve")),"Bajo",IF(OR(AND(K446="Muy baja",L446="Moderado"),AND(K446="Baja",L446="Menor"),AND(K446="Baja",L446="Moderado"),AND(K446="Media",L446="Leve"),AND(K446="Media",L446="Menor"),AND(K446="Media",L446="Moderado"),AND(K446="Alta",L446="Leve"),AND(K446="Alta",L446="Menor")),"Moderado",IF(OR(AND(K446="Muy Baja",L446="Mayor"),AND(K446="Baja",L446="Mayor"),AND(K446="Media",L446="Mayor"),AND(K446="Alta",L446="Moderado"),AND(K446="Alta",L446="Mayor"),AND(K446="Muy Alta",L446="Leve"),AND(K446="Muy Alta",L446="Menor"),AND(K446="Muy Alta",L446="Moderado"),AND(K446="Muy Alta",L446="Mayor")),"Alto",IF(OR(AND(K446="Muy Baja",L446="Catastrófico"),AND(K446="Baja",L446="Catastrófico"),AND(K446="Media",L446="Catastrófico"),AND(K446="Alta",L446="Catastrófico"),AND(K446="Muy Alta",L446="Catastrófico")),"Extremo","")))),"")</f>
        <v>Extremo</v>
      </c>
      <c r="N446" s="175"/>
      <c r="O446" s="158" t="s">
        <v>1106</v>
      </c>
      <c r="P446" s="256" t="s">
        <v>1107</v>
      </c>
      <c r="Q446" s="256" t="s">
        <v>1108</v>
      </c>
      <c r="R446" s="256" t="s">
        <v>1109</v>
      </c>
      <c r="S446" s="286"/>
    </row>
    <row r="447" spans="1:19" ht="83.25" x14ac:dyDescent="0.25">
      <c r="A447" s="137">
        <v>11</v>
      </c>
      <c r="B447" s="113" t="s">
        <v>7</v>
      </c>
      <c r="C447" s="55"/>
      <c r="D447" s="444"/>
      <c r="E447" s="439"/>
      <c r="F447" s="440"/>
      <c r="G447" s="439"/>
      <c r="H447" s="409"/>
      <c r="I447" s="409"/>
      <c r="J447" s="409"/>
      <c r="K447" s="180" t="s">
        <v>72</v>
      </c>
      <c r="L447" s="180" t="s">
        <v>193</v>
      </c>
      <c r="M447" s="180" t="str">
        <f t="shared" si="47"/>
        <v>Extremo</v>
      </c>
      <c r="N447" s="180"/>
      <c r="O447" s="155" t="s">
        <v>1110</v>
      </c>
      <c r="P447" s="165" t="s">
        <v>1111</v>
      </c>
      <c r="Q447" s="165" t="s">
        <v>1108</v>
      </c>
      <c r="R447" s="165" t="s">
        <v>169</v>
      </c>
      <c r="S447" s="253"/>
    </row>
    <row r="448" spans="1:19" ht="90.75" thickBot="1" x14ac:dyDescent="0.3">
      <c r="A448" s="137">
        <v>11</v>
      </c>
      <c r="B448" s="115" t="s">
        <v>7</v>
      </c>
      <c r="C448" s="57"/>
      <c r="D448" s="400"/>
      <c r="E448" s="402"/>
      <c r="F448" s="404"/>
      <c r="G448" s="402"/>
      <c r="H448" s="398"/>
      <c r="I448" s="398"/>
      <c r="J448" s="398"/>
      <c r="K448" s="176" t="s">
        <v>72</v>
      </c>
      <c r="L448" s="176" t="s">
        <v>193</v>
      </c>
      <c r="M448" s="176" t="str">
        <f t="shared" si="47"/>
        <v>Extremo</v>
      </c>
      <c r="N448" s="176" t="s">
        <v>57</v>
      </c>
      <c r="O448" s="159" t="s">
        <v>1112</v>
      </c>
      <c r="P448" s="254" t="s">
        <v>1113</v>
      </c>
      <c r="Q448" s="254" t="s">
        <v>1108</v>
      </c>
      <c r="R448" s="254" t="s">
        <v>151</v>
      </c>
      <c r="S448" s="255" t="s">
        <v>1114</v>
      </c>
    </row>
    <row r="449" spans="1:19" ht="198" x14ac:dyDescent="0.25">
      <c r="A449" s="137">
        <v>11</v>
      </c>
      <c r="B449" s="114" t="s">
        <v>7</v>
      </c>
      <c r="C449" s="59"/>
      <c r="D449" s="399">
        <v>102</v>
      </c>
      <c r="E449" s="401" t="s">
        <v>1115</v>
      </c>
      <c r="F449" s="403" t="s">
        <v>190</v>
      </c>
      <c r="G449" s="401" t="s">
        <v>1116</v>
      </c>
      <c r="H449" s="397" t="s">
        <v>194</v>
      </c>
      <c r="I449" s="397" t="s">
        <v>193</v>
      </c>
      <c r="J449" s="397" t="s">
        <v>228</v>
      </c>
      <c r="K449" s="397" t="s">
        <v>194</v>
      </c>
      <c r="L449" s="397" t="s">
        <v>65</v>
      </c>
      <c r="M449" s="397" t="s">
        <v>221</v>
      </c>
      <c r="N449" s="397" t="s">
        <v>57</v>
      </c>
      <c r="O449" s="158" t="s">
        <v>1117</v>
      </c>
      <c r="P449" s="172" t="s">
        <v>1118</v>
      </c>
      <c r="Q449" s="172" t="s">
        <v>1119</v>
      </c>
      <c r="R449" s="172" t="s">
        <v>61</v>
      </c>
      <c r="S449" s="286" t="s">
        <v>1120</v>
      </c>
    </row>
    <row r="450" spans="1:19" ht="108" x14ac:dyDescent="0.25">
      <c r="A450" s="137">
        <v>11</v>
      </c>
      <c r="B450" s="113" t="s">
        <v>7</v>
      </c>
      <c r="C450" s="55"/>
      <c r="D450" s="444"/>
      <c r="E450" s="439"/>
      <c r="F450" s="440"/>
      <c r="G450" s="439"/>
      <c r="H450" s="409"/>
      <c r="I450" s="409"/>
      <c r="J450" s="409"/>
      <c r="K450" s="409"/>
      <c r="L450" s="409"/>
      <c r="M450" s="409"/>
      <c r="N450" s="409"/>
      <c r="O450" s="189" t="s">
        <v>1121</v>
      </c>
      <c r="P450" s="173" t="s">
        <v>1118</v>
      </c>
      <c r="Q450" s="173" t="s">
        <v>1122</v>
      </c>
      <c r="R450" s="173" t="s">
        <v>61</v>
      </c>
      <c r="S450" s="253" t="s">
        <v>1123</v>
      </c>
    </row>
    <row r="451" spans="1:19" x14ac:dyDescent="0.25">
      <c r="A451" s="137">
        <v>11</v>
      </c>
      <c r="B451" s="113" t="s">
        <v>7</v>
      </c>
      <c r="C451" s="55"/>
      <c r="D451" s="444"/>
      <c r="E451" s="439"/>
      <c r="F451" s="440"/>
      <c r="G451" s="439"/>
      <c r="H451" s="409"/>
      <c r="I451" s="409"/>
      <c r="J451" s="409"/>
      <c r="K451" s="409"/>
      <c r="L451" s="409"/>
      <c r="M451" s="409"/>
      <c r="N451" s="409"/>
      <c r="O451" s="189"/>
      <c r="P451" s="173"/>
      <c r="Q451" s="173"/>
      <c r="R451" s="173"/>
      <c r="S451" s="275"/>
    </row>
    <row r="452" spans="1:19" x14ac:dyDescent="0.25">
      <c r="A452" s="137">
        <v>11</v>
      </c>
      <c r="B452" s="113" t="s">
        <v>7</v>
      </c>
      <c r="C452" s="55"/>
      <c r="D452" s="444"/>
      <c r="E452" s="439"/>
      <c r="F452" s="440"/>
      <c r="G452" s="439"/>
      <c r="H452" s="409"/>
      <c r="I452" s="409"/>
      <c r="J452" s="409"/>
      <c r="K452" s="409"/>
      <c r="L452" s="409"/>
      <c r="M452" s="409"/>
      <c r="N452" s="409"/>
      <c r="O452" s="189"/>
      <c r="P452" s="173"/>
      <c r="Q452" s="173"/>
      <c r="R452" s="173"/>
      <c r="S452" s="275"/>
    </row>
    <row r="453" spans="1:19" x14ac:dyDescent="0.25">
      <c r="A453" s="137">
        <v>11</v>
      </c>
      <c r="B453" s="113" t="s">
        <v>7</v>
      </c>
      <c r="C453" s="55"/>
      <c r="D453" s="444"/>
      <c r="E453" s="439"/>
      <c r="F453" s="440"/>
      <c r="G453" s="439"/>
      <c r="H453" s="409"/>
      <c r="I453" s="409"/>
      <c r="J453" s="409"/>
      <c r="K453" s="409"/>
      <c r="L453" s="409"/>
      <c r="M453" s="409"/>
      <c r="N453" s="409"/>
      <c r="O453" s="189"/>
      <c r="P453" s="173"/>
      <c r="Q453" s="173"/>
      <c r="R453" s="173"/>
      <c r="S453" s="275"/>
    </row>
    <row r="454" spans="1:19" ht="18.75" thickBot="1" x14ac:dyDescent="0.3">
      <c r="A454" s="137">
        <v>11</v>
      </c>
      <c r="B454" s="115" t="s">
        <v>7</v>
      </c>
      <c r="C454" s="57"/>
      <c r="D454" s="400"/>
      <c r="E454" s="402"/>
      <c r="F454" s="404"/>
      <c r="G454" s="402"/>
      <c r="H454" s="398"/>
      <c r="I454" s="398"/>
      <c r="J454" s="398"/>
      <c r="K454" s="398"/>
      <c r="L454" s="398"/>
      <c r="M454" s="398"/>
      <c r="N454" s="398"/>
      <c r="O454" s="185"/>
      <c r="P454" s="276"/>
      <c r="Q454" s="276"/>
      <c r="R454" s="276"/>
      <c r="S454" s="277"/>
    </row>
    <row r="455" spans="1:19" ht="54" hidden="1" x14ac:dyDescent="0.25">
      <c r="A455" s="137">
        <v>11</v>
      </c>
      <c r="B455" s="114" t="s">
        <v>7</v>
      </c>
      <c r="C455" s="59"/>
      <c r="D455" s="399">
        <v>103</v>
      </c>
      <c r="E455" s="401" t="s">
        <v>1124</v>
      </c>
      <c r="F455" s="403" t="s">
        <v>238</v>
      </c>
      <c r="G455" s="401" t="s">
        <v>1125</v>
      </c>
      <c r="H455" s="397" t="s">
        <v>49</v>
      </c>
      <c r="I455" s="397" t="s">
        <v>124</v>
      </c>
      <c r="J455" s="397" t="str">
        <f>IF(OR(AND(H455="Muy Baja",I455="Leve"),AND(H455="Muy Baja",I455="Menor"),AND(H455="Baja",I455="Leve")),"Bajo",IF(OR(AND(H455="Muy baja",I455="Moderado"),AND(H455="Baja",I455="Menor"),AND(H455="Baja",I455="Moderado"),AND(H455="Media",I455="Leve"),AND(H455="Media",I455="Menor"),AND(H455="Media",I455="Moderado"),AND(H455="Alta",I455="Leve"),AND(H455="Alta",I455="Menor")),"Moderado",IF(OR(AND(H455="Muy Baja",I455="Mayor"),AND(H455="Baja",I455="Mayor"),AND(H455="Media",I455="Mayor"),AND(H455="Alta",I455="Moderado"),AND(H455="Alta",I455="Mayor"),AND(H455="Muy Alta",I455="Leve"),AND(H455="Muy Alta",I455="Menor"),AND(H455="Muy Alta",I455="Moderado"),AND(H455="Muy Alta",I455="Mayor")),"Alto",IF(OR(AND(H455="Muy Baja",I455="Catastrófico"),AND(H455="Baja",I455="Catastrófico"),AND(H455="Media",I455="Catastrófico"),AND(H455="Alta",I455="Catastrófico"),AND(H455="Muy Alta",I455="Catastrófico")),"Extremo",""))))</f>
        <v>Moderado</v>
      </c>
      <c r="K455" s="175" t="s">
        <v>51</v>
      </c>
      <c r="L455" s="175" t="s">
        <v>124</v>
      </c>
      <c r="M455" s="175" t="str">
        <f t="shared" ref="M455:M466" si="48">IFERROR(IF(OR(AND(K455="Muy Baja",L455="Leve"),AND(K455="Muy Baja",L455="Menor"),AND(K455="Baja",L455="Leve")),"Bajo",IF(OR(AND(K455="Muy baja",L455="Moderado"),AND(K455="Baja",L455="Menor"),AND(K455="Baja",L455="Moderado"),AND(K455="Media",L455="Leve"),AND(K455="Media",L455="Menor"),AND(K455="Media",L455="Moderado"),AND(K455="Alta",L455="Leve"),AND(K455="Alta",L455="Menor")),"Moderado",IF(OR(AND(K455="Muy Baja",L455="Mayor"),AND(K455="Baja",L455="Mayor"),AND(K455="Media",L455="Mayor"),AND(K455="Alta",L455="Moderado"),AND(K455="Alta",L455="Mayor"),AND(K455="Muy Alta",L455="Leve"),AND(K455="Muy Alta",L455="Menor"),AND(K455="Muy Alta",L455="Moderado"),AND(K455="Muy Alta",L455="Mayor")),"Alto",IF(OR(AND(K455="Muy Baja",L455="Catastrófico"),AND(K455="Baja",L455="Catastrófico"),AND(K455="Media",L455="Catastrófico"),AND(K455="Alta",L455="Catastrófico"),AND(K455="Muy Alta",L455="Catastrófico")),"Extremo","")))),"")</f>
        <v>Bajo</v>
      </c>
      <c r="N455" s="175"/>
      <c r="O455" s="60" t="s">
        <v>1126</v>
      </c>
      <c r="P455" s="256" t="s">
        <v>1127</v>
      </c>
      <c r="Q455" s="256" t="s">
        <v>1128</v>
      </c>
      <c r="R455" s="256" t="s">
        <v>1129</v>
      </c>
      <c r="S455" s="286" t="s">
        <v>1130</v>
      </c>
    </row>
    <row r="456" spans="1:19" ht="63.75" hidden="1" x14ac:dyDescent="0.25">
      <c r="A456" s="137">
        <v>11</v>
      </c>
      <c r="B456" s="113" t="s">
        <v>7</v>
      </c>
      <c r="C456" s="55"/>
      <c r="D456" s="444"/>
      <c r="E456" s="439"/>
      <c r="F456" s="440"/>
      <c r="G456" s="439"/>
      <c r="H456" s="409"/>
      <c r="I456" s="409"/>
      <c r="J456" s="409"/>
      <c r="K456" s="180" t="s">
        <v>72</v>
      </c>
      <c r="L456" s="180" t="s">
        <v>124</v>
      </c>
      <c r="M456" s="180" t="str">
        <f t="shared" si="48"/>
        <v>Bajo</v>
      </c>
      <c r="N456" s="180"/>
      <c r="O456" s="56" t="s">
        <v>1131</v>
      </c>
      <c r="P456" s="165" t="s">
        <v>1132</v>
      </c>
      <c r="Q456" s="165" t="s">
        <v>1133</v>
      </c>
      <c r="R456" s="165" t="s">
        <v>385</v>
      </c>
      <c r="S456" s="253" t="s">
        <v>1134</v>
      </c>
    </row>
    <row r="457" spans="1:19" ht="63.75" hidden="1" x14ac:dyDescent="0.25">
      <c r="A457" s="137">
        <v>11</v>
      </c>
      <c r="B457" s="113" t="s">
        <v>7</v>
      </c>
      <c r="C457" s="55"/>
      <c r="D457" s="444"/>
      <c r="E457" s="439"/>
      <c r="F457" s="440"/>
      <c r="G457" s="439"/>
      <c r="H457" s="409"/>
      <c r="I457" s="409"/>
      <c r="J457" s="409"/>
      <c r="K457" s="180" t="s">
        <v>72</v>
      </c>
      <c r="L457" s="180" t="s">
        <v>124</v>
      </c>
      <c r="M457" s="180" t="str">
        <f t="shared" si="48"/>
        <v>Bajo</v>
      </c>
      <c r="N457" s="180"/>
      <c r="O457" s="56" t="s">
        <v>1135</v>
      </c>
      <c r="P457" s="165" t="s">
        <v>1136</v>
      </c>
      <c r="Q457" s="165" t="s">
        <v>1133</v>
      </c>
      <c r="R457" s="165" t="s">
        <v>385</v>
      </c>
      <c r="S457" s="253" t="s">
        <v>1134</v>
      </c>
    </row>
    <row r="458" spans="1:19" ht="63.75" hidden="1" x14ac:dyDescent="0.25">
      <c r="A458" s="137">
        <v>11</v>
      </c>
      <c r="B458" s="113" t="s">
        <v>7</v>
      </c>
      <c r="C458" s="55"/>
      <c r="D458" s="444"/>
      <c r="E458" s="439"/>
      <c r="F458" s="440"/>
      <c r="G458" s="439"/>
      <c r="H458" s="409"/>
      <c r="I458" s="409"/>
      <c r="J458" s="409"/>
      <c r="K458" s="180" t="s">
        <v>72</v>
      </c>
      <c r="L458" s="180" t="s">
        <v>124</v>
      </c>
      <c r="M458" s="180" t="str">
        <f t="shared" si="48"/>
        <v>Bajo</v>
      </c>
      <c r="N458" s="180"/>
      <c r="O458" s="56" t="s">
        <v>1137</v>
      </c>
      <c r="P458" s="165" t="s">
        <v>1138</v>
      </c>
      <c r="Q458" s="165" t="s">
        <v>1133</v>
      </c>
      <c r="R458" s="165" t="s">
        <v>385</v>
      </c>
      <c r="S458" s="253" t="s">
        <v>1134</v>
      </c>
    </row>
    <row r="459" spans="1:19" ht="63.75" hidden="1" x14ac:dyDescent="0.25">
      <c r="A459" s="137">
        <v>11</v>
      </c>
      <c r="B459" s="113" t="s">
        <v>7</v>
      </c>
      <c r="C459" s="55"/>
      <c r="D459" s="444"/>
      <c r="E459" s="439"/>
      <c r="F459" s="440"/>
      <c r="G459" s="439"/>
      <c r="H459" s="409"/>
      <c r="I459" s="409"/>
      <c r="J459" s="409"/>
      <c r="K459" s="180" t="s">
        <v>72</v>
      </c>
      <c r="L459" s="180" t="s">
        <v>124</v>
      </c>
      <c r="M459" s="180" t="str">
        <f t="shared" si="48"/>
        <v>Bajo</v>
      </c>
      <c r="N459" s="180" t="s">
        <v>108</v>
      </c>
      <c r="O459" s="56" t="s">
        <v>1139</v>
      </c>
      <c r="P459" s="165" t="s">
        <v>1140</v>
      </c>
      <c r="Q459" s="165" t="s">
        <v>1133</v>
      </c>
      <c r="R459" s="165" t="s">
        <v>385</v>
      </c>
      <c r="S459" s="253" t="s">
        <v>1141</v>
      </c>
    </row>
    <row r="460" spans="1:19" ht="18.75" hidden="1" thickBot="1" x14ac:dyDescent="0.3">
      <c r="A460" s="137">
        <v>11</v>
      </c>
      <c r="B460" s="115" t="s">
        <v>7</v>
      </c>
      <c r="C460" s="57"/>
      <c r="D460" s="400"/>
      <c r="E460" s="402"/>
      <c r="F460" s="404"/>
      <c r="G460" s="402"/>
      <c r="H460" s="398"/>
      <c r="I460" s="398"/>
      <c r="J460" s="398"/>
      <c r="K460" s="176"/>
      <c r="L460" s="176"/>
      <c r="M460" s="176" t="str">
        <f t="shared" si="48"/>
        <v/>
      </c>
      <c r="N460" s="176"/>
      <c r="O460" s="58"/>
      <c r="P460" s="254"/>
      <c r="Q460" s="254"/>
      <c r="R460" s="254"/>
      <c r="S460" s="255"/>
    </row>
    <row r="461" spans="1:19" ht="72" x14ac:dyDescent="0.25">
      <c r="A461" s="129">
        <v>12</v>
      </c>
      <c r="B461" s="116" t="s">
        <v>9</v>
      </c>
      <c r="C461" s="54"/>
      <c r="D461" s="415">
        <v>130</v>
      </c>
      <c r="E461" s="413" t="s">
        <v>1142</v>
      </c>
      <c r="F461" s="410" t="s">
        <v>47</v>
      </c>
      <c r="G461" s="413" t="s">
        <v>1143</v>
      </c>
      <c r="H461" s="406" t="s">
        <v>49</v>
      </c>
      <c r="I461" s="406" t="s">
        <v>80</v>
      </c>
      <c r="J461" s="397" t="str">
        <f>IF(OR(AND(H461="Muy Baja",I461="Leve"),AND(H461="Muy Baja",I461="Menor"),AND(H461="Baja",I461="Leve")),"Bajo",IF(OR(AND(H461="Muy baja",I461="Moderado"),AND(H461="Baja",I461="Menor"),AND(H461="Baja",I461="Moderado"),AND(H461="Media",I461="Leve"),AND(H461="Media",I461="Menor"),AND(H461="Media",I461="Moderado"),AND(H461="Alta",I461="Leve"),AND(H461="Alta",I461="Menor")),"Moderado",IF(OR(AND(H461="Muy Baja",I461="Mayor"),AND(H461="Baja",I461="Mayor"),AND(H461="Media",I461="Mayor"),AND(H461="Alta",I461="Moderado"),AND(H461="Alta",I461="Mayor"),AND(H461="Muy Alta",I461="Leve"),AND(H461="Muy Alta",I461="Menor"),AND(H461="Muy Alta",I461="Moderado"),AND(H461="Muy Alta",I461="Mayor")),"Alto",IF(OR(AND(H461="Muy Baja",I461="Catastrófico"),AND(H461="Baja",I461="Catastrófico"),AND(H461="Media",I461="Catastrófico"),AND(H461="Alta",I461="Catastrófico"),AND(H461="Muy Alta",I461="Catastrófico")),"Extremo",""))))</f>
        <v>Alto</v>
      </c>
      <c r="K461" s="177" t="s">
        <v>51</v>
      </c>
      <c r="L461" s="177" t="s">
        <v>80</v>
      </c>
      <c r="M461" s="177" t="str">
        <f t="shared" si="48"/>
        <v>Alto</v>
      </c>
      <c r="N461" s="197"/>
      <c r="O461" s="62" t="s">
        <v>1144</v>
      </c>
      <c r="P461" s="257" t="s">
        <v>1145</v>
      </c>
      <c r="Q461" s="257" t="s">
        <v>1146</v>
      </c>
      <c r="R461" s="257" t="s">
        <v>169</v>
      </c>
      <c r="S461" s="285" t="s">
        <v>1147</v>
      </c>
    </row>
    <row r="462" spans="1:19" ht="72" x14ac:dyDescent="0.25">
      <c r="A462" s="129">
        <v>12</v>
      </c>
      <c r="B462" s="117" t="s">
        <v>9</v>
      </c>
      <c r="C462" s="52"/>
      <c r="D462" s="416"/>
      <c r="E462" s="427"/>
      <c r="F462" s="411"/>
      <c r="G462" s="427"/>
      <c r="H462" s="407"/>
      <c r="I462" s="407"/>
      <c r="J462" s="409"/>
      <c r="K462" s="178" t="s">
        <v>51</v>
      </c>
      <c r="L462" s="178" t="s">
        <v>80</v>
      </c>
      <c r="M462" s="178" t="str">
        <f t="shared" si="48"/>
        <v>Alto</v>
      </c>
      <c r="N462" s="180" t="s">
        <v>57</v>
      </c>
      <c r="O462" s="48" t="s">
        <v>1148</v>
      </c>
      <c r="P462" s="251" t="s">
        <v>1149</v>
      </c>
      <c r="Q462" s="251" t="s">
        <v>1146</v>
      </c>
      <c r="R462" s="251" t="s">
        <v>169</v>
      </c>
      <c r="S462" s="252" t="s">
        <v>1150</v>
      </c>
    </row>
    <row r="463" spans="1:19" ht="36" x14ac:dyDescent="0.25">
      <c r="A463" s="129">
        <v>12</v>
      </c>
      <c r="B463" s="117" t="s">
        <v>9</v>
      </c>
      <c r="C463" s="52"/>
      <c r="D463" s="416"/>
      <c r="E463" s="427"/>
      <c r="F463" s="411"/>
      <c r="G463" s="427"/>
      <c r="H463" s="407"/>
      <c r="I463" s="407"/>
      <c r="J463" s="409"/>
      <c r="K463" s="178"/>
      <c r="L463" s="178"/>
      <c r="M463" s="178" t="str">
        <f t="shared" si="48"/>
        <v/>
      </c>
      <c r="N463" s="199"/>
      <c r="O463" s="64"/>
      <c r="P463" s="281"/>
      <c r="Q463" s="281"/>
      <c r="R463" s="281"/>
      <c r="S463" s="282"/>
    </row>
    <row r="464" spans="1:19" ht="36" x14ac:dyDescent="0.25">
      <c r="A464" s="129">
        <v>12</v>
      </c>
      <c r="B464" s="117" t="s">
        <v>9</v>
      </c>
      <c r="C464" s="52"/>
      <c r="D464" s="416"/>
      <c r="E464" s="427"/>
      <c r="F464" s="411"/>
      <c r="G464" s="427"/>
      <c r="H464" s="407"/>
      <c r="I464" s="407"/>
      <c r="J464" s="409"/>
      <c r="K464" s="178"/>
      <c r="L464" s="178"/>
      <c r="M464" s="178" t="str">
        <f t="shared" si="48"/>
        <v/>
      </c>
      <c r="N464" s="199"/>
      <c r="O464" s="64"/>
      <c r="P464" s="281"/>
      <c r="Q464" s="281"/>
      <c r="R464" s="281"/>
      <c r="S464" s="282"/>
    </row>
    <row r="465" spans="1:19" ht="36" x14ac:dyDescent="0.25">
      <c r="A465" s="129">
        <v>12</v>
      </c>
      <c r="B465" s="117" t="s">
        <v>9</v>
      </c>
      <c r="C465" s="52"/>
      <c r="D465" s="416"/>
      <c r="E465" s="427"/>
      <c r="F465" s="411"/>
      <c r="G465" s="427"/>
      <c r="H465" s="407"/>
      <c r="I465" s="407"/>
      <c r="J465" s="409"/>
      <c r="K465" s="178"/>
      <c r="L465" s="178"/>
      <c r="M465" s="178" t="str">
        <f t="shared" si="48"/>
        <v/>
      </c>
      <c r="N465" s="199"/>
      <c r="O465" s="64"/>
      <c r="P465" s="281"/>
      <c r="Q465" s="281"/>
      <c r="R465" s="281"/>
      <c r="S465" s="282"/>
    </row>
    <row r="466" spans="1:19" ht="36.75" thickBot="1" x14ac:dyDescent="0.3">
      <c r="A466" s="129">
        <v>12</v>
      </c>
      <c r="B466" s="118" t="s">
        <v>9</v>
      </c>
      <c r="C466" s="53"/>
      <c r="D466" s="417"/>
      <c r="E466" s="414"/>
      <c r="F466" s="412"/>
      <c r="G466" s="414"/>
      <c r="H466" s="408"/>
      <c r="I466" s="408"/>
      <c r="J466" s="398"/>
      <c r="K466" s="179"/>
      <c r="L466" s="179"/>
      <c r="M466" s="179" t="str">
        <f t="shared" si="48"/>
        <v/>
      </c>
      <c r="N466" s="198"/>
      <c r="O466" s="66"/>
      <c r="P466" s="283"/>
      <c r="Q466" s="283"/>
      <c r="R466" s="283"/>
      <c r="S466" s="284"/>
    </row>
    <row r="467" spans="1:19" ht="126" x14ac:dyDescent="0.25">
      <c r="A467" s="129">
        <v>12</v>
      </c>
      <c r="B467" s="116" t="s">
        <v>9</v>
      </c>
      <c r="C467" s="54"/>
      <c r="D467" s="415">
        <v>107</v>
      </c>
      <c r="E467" s="413" t="s">
        <v>1151</v>
      </c>
      <c r="F467" s="410" t="s">
        <v>190</v>
      </c>
      <c r="G467" s="413" t="s">
        <v>1152</v>
      </c>
      <c r="H467" s="397" t="s">
        <v>194</v>
      </c>
      <c r="I467" s="397" t="s">
        <v>193</v>
      </c>
      <c r="J467" s="397" t="s">
        <v>228</v>
      </c>
      <c r="K467" s="397" t="s">
        <v>194</v>
      </c>
      <c r="L467" s="397" t="s">
        <v>65</v>
      </c>
      <c r="M467" s="397" t="s">
        <v>221</v>
      </c>
      <c r="N467" s="397" t="s">
        <v>57</v>
      </c>
      <c r="O467" s="62" t="s">
        <v>1153</v>
      </c>
      <c r="P467" s="174" t="s">
        <v>1154</v>
      </c>
      <c r="Q467" s="257" t="s">
        <v>1155</v>
      </c>
      <c r="R467" s="174" t="s">
        <v>1156</v>
      </c>
      <c r="S467" s="278"/>
    </row>
    <row r="468" spans="1:19" ht="126" x14ac:dyDescent="0.25">
      <c r="A468" s="129">
        <v>12</v>
      </c>
      <c r="B468" s="117" t="s">
        <v>9</v>
      </c>
      <c r="C468" s="52"/>
      <c r="D468" s="416"/>
      <c r="E468" s="427"/>
      <c r="F468" s="411"/>
      <c r="G468" s="427"/>
      <c r="H468" s="409"/>
      <c r="I468" s="409"/>
      <c r="J468" s="409"/>
      <c r="K468" s="409"/>
      <c r="L468" s="409"/>
      <c r="M468" s="409"/>
      <c r="N468" s="409"/>
      <c r="O468" s="48" t="s">
        <v>1157</v>
      </c>
      <c r="P468" s="270" t="s">
        <v>1158</v>
      </c>
      <c r="Q468" s="251" t="s">
        <v>1159</v>
      </c>
      <c r="R468" s="270" t="s">
        <v>1160</v>
      </c>
      <c r="S468" s="260"/>
    </row>
    <row r="469" spans="1:19" ht="216" x14ac:dyDescent="0.25">
      <c r="A469" s="129">
        <v>12</v>
      </c>
      <c r="B469" s="117" t="s">
        <v>9</v>
      </c>
      <c r="C469" s="52"/>
      <c r="D469" s="416"/>
      <c r="E469" s="427"/>
      <c r="F469" s="411"/>
      <c r="G469" s="427"/>
      <c r="H469" s="409"/>
      <c r="I469" s="409"/>
      <c r="J469" s="409"/>
      <c r="K469" s="409"/>
      <c r="L469" s="409"/>
      <c r="M469" s="409"/>
      <c r="N469" s="409"/>
      <c r="O469" s="48" t="s">
        <v>1161</v>
      </c>
      <c r="P469" s="270" t="s">
        <v>1162</v>
      </c>
      <c r="Q469" s="251" t="s">
        <v>1159</v>
      </c>
      <c r="R469" s="270" t="s">
        <v>1163</v>
      </c>
      <c r="S469" s="260" t="s">
        <v>1164</v>
      </c>
    </row>
    <row r="470" spans="1:19" ht="36" x14ac:dyDescent="0.25">
      <c r="A470" s="129">
        <v>12</v>
      </c>
      <c r="B470" s="117" t="s">
        <v>9</v>
      </c>
      <c r="C470" s="52"/>
      <c r="D470" s="416"/>
      <c r="E470" s="427"/>
      <c r="F470" s="411"/>
      <c r="G470" s="427"/>
      <c r="H470" s="409"/>
      <c r="I470" s="409"/>
      <c r="J470" s="409"/>
      <c r="K470" s="409"/>
      <c r="L470" s="409"/>
      <c r="M470" s="409"/>
      <c r="N470" s="409"/>
      <c r="O470" s="48"/>
      <c r="P470" s="281"/>
      <c r="Q470" s="281"/>
      <c r="R470" s="281"/>
      <c r="S470" s="282"/>
    </row>
    <row r="471" spans="1:19" ht="36" x14ac:dyDescent="0.25">
      <c r="A471" s="129">
        <v>12</v>
      </c>
      <c r="B471" s="117" t="s">
        <v>9</v>
      </c>
      <c r="C471" s="52"/>
      <c r="D471" s="416"/>
      <c r="E471" s="427"/>
      <c r="F471" s="411"/>
      <c r="G471" s="427"/>
      <c r="H471" s="409"/>
      <c r="I471" s="409"/>
      <c r="J471" s="409"/>
      <c r="K471" s="409"/>
      <c r="L471" s="409"/>
      <c r="M471" s="409"/>
      <c r="N471" s="409"/>
      <c r="O471" s="64"/>
      <c r="P471" s="281"/>
      <c r="Q471" s="281"/>
      <c r="R471" s="281"/>
      <c r="S471" s="282"/>
    </row>
    <row r="472" spans="1:19" ht="36.75" thickBot="1" x14ac:dyDescent="0.3">
      <c r="A472" s="129">
        <v>12</v>
      </c>
      <c r="B472" s="118" t="s">
        <v>9</v>
      </c>
      <c r="C472" s="53"/>
      <c r="D472" s="417"/>
      <c r="E472" s="414"/>
      <c r="F472" s="412"/>
      <c r="G472" s="414"/>
      <c r="H472" s="398"/>
      <c r="I472" s="398"/>
      <c r="J472" s="398"/>
      <c r="K472" s="398"/>
      <c r="L472" s="398"/>
      <c r="M472" s="398"/>
      <c r="N472" s="398"/>
      <c r="O472" s="66"/>
      <c r="P472" s="283"/>
      <c r="Q472" s="283"/>
      <c r="R472" s="283"/>
      <c r="S472" s="284"/>
    </row>
    <row r="473" spans="1:19" ht="90" x14ac:dyDescent="0.25">
      <c r="A473" s="129">
        <v>12</v>
      </c>
      <c r="B473" s="116" t="s">
        <v>9</v>
      </c>
      <c r="C473" s="54"/>
      <c r="D473" s="415">
        <v>131</v>
      </c>
      <c r="E473" s="413" t="s">
        <v>1165</v>
      </c>
      <c r="F473" s="410" t="s">
        <v>238</v>
      </c>
      <c r="G473" s="413" t="s">
        <v>1166</v>
      </c>
      <c r="H473" s="406" t="s">
        <v>49</v>
      </c>
      <c r="I473" s="406" t="s">
        <v>65</v>
      </c>
      <c r="J473" s="397" t="str">
        <f>IF(OR(AND(H473="Muy Baja",I473="Leve"),AND(H473="Muy Baja",I473="Menor"),AND(H473="Baja",I473="Leve")),"Bajo",IF(OR(AND(H473="Muy baja",I473="Moderado"),AND(H473="Baja",I473="Menor"),AND(H473="Baja",I473="Moderado"),AND(H473="Media",I473="Leve"),AND(H473="Media",I473="Menor"),AND(H473="Media",I473="Moderado"),AND(H473="Alta",I473="Leve"),AND(H473="Alta",I473="Menor")),"Moderado",IF(OR(AND(H473="Muy Baja",I473="Mayor"),AND(H473="Baja",I473="Mayor"),AND(H473="Media",I473="Mayor"),AND(H473="Alta",I473="Moderado"),AND(H473="Alta",I473="Mayor"),AND(H473="Muy Alta",I473="Leve"),AND(H473="Muy Alta",I473="Menor"),AND(H473="Muy Alta",I473="Moderado"),AND(H473="Muy Alta",I473="Mayor")),"Alto",IF(OR(AND(H473="Muy Baja",I473="Catastrófico"),AND(H473="Baja",I473="Catastrófico"),AND(H473="Media",I473="Catastrófico"),AND(H473="Alta",I473="Catastrófico"),AND(H473="Muy Alta",I473="Catastrófico")),"Extremo",""))))</f>
        <v>Moderado</v>
      </c>
      <c r="K473" s="177" t="s">
        <v>51</v>
      </c>
      <c r="L473" s="177" t="s">
        <v>65</v>
      </c>
      <c r="M473" s="177" t="str">
        <f t="shared" ref="M473:M478" si="49">IFERROR(IF(OR(AND(K473="Muy Baja",L473="Leve"),AND(K473="Muy Baja",L473="Menor"),AND(K473="Baja",L473="Leve")),"Bajo",IF(OR(AND(K473="Muy baja",L473="Moderado"),AND(K473="Baja",L473="Menor"),AND(K473="Baja",L473="Moderado"),AND(K473="Media",L473="Leve"),AND(K473="Media",L473="Menor"),AND(K473="Media",L473="Moderado"),AND(K473="Alta",L473="Leve"),AND(K473="Alta",L473="Menor")),"Moderado",IF(OR(AND(K473="Muy Baja",L473="Mayor"),AND(K473="Baja",L473="Mayor"),AND(K473="Media",L473="Mayor"),AND(K473="Alta",L473="Moderado"),AND(K473="Alta",L473="Mayor"),AND(K473="Muy Alta",L473="Leve"),AND(K473="Muy Alta",L473="Menor"),AND(K473="Muy Alta",L473="Moderado"),AND(K473="Muy Alta",L473="Mayor")),"Alto",IF(OR(AND(K473="Muy Baja",L473="Catastrófico"),AND(K473="Baja",L473="Catastrófico"),AND(K473="Media",L473="Catastrófico"),AND(K473="Alta",L473="Catastrófico"),AND(K473="Muy Alta",L473="Catastrófico")),"Extremo","")))),"")</f>
        <v>Moderado</v>
      </c>
      <c r="N473" s="177" t="s">
        <v>57</v>
      </c>
      <c r="O473" s="62" t="s">
        <v>1167</v>
      </c>
      <c r="P473" s="257" t="s">
        <v>1168</v>
      </c>
      <c r="Q473" s="257" t="s">
        <v>1146</v>
      </c>
      <c r="R473" s="257" t="s">
        <v>111</v>
      </c>
      <c r="S473" s="285" t="s">
        <v>1169</v>
      </c>
    </row>
    <row r="474" spans="1:19" ht="36" x14ac:dyDescent="0.25">
      <c r="A474" s="129">
        <v>12</v>
      </c>
      <c r="B474" s="117" t="s">
        <v>9</v>
      </c>
      <c r="C474" s="52"/>
      <c r="D474" s="416"/>
      <c r="E474" s="427"/>
      <c r="F474" s="411"/>
      <c r="G474" s="427"/>
      <c r="H474" s="407"/>
      <c r="I474" s="407"/>
      <c r="J474" s="409"/>
      <c r="K474" s="178"/>
      <c r="L474" s="178"/>
      <c r="M474" s="178" t="str">
        <f t="shared" si="49"/>
        <v/>
      </c>
      <c r="N474" s="178"/>
      <c r="O474" s="64"/>
      <c r="P474" s="281"/>
      <c r="Q474" s="281"/>
      <c r="R474" s="281"/>
      <c r="S474" s="282"/>
    </row>
    <row r="475" spans="1:19" ht="36" x14ac:dyDescent="0.25">
      <c r="A475" s="129">
        <v>12</v>
      </c>
      <c r="B475" s="117" t="s">
        <v>9</v>
      </c>
      <c r="C475" s="52"/>
      <c r="D475" s="416"/>
      <c r="E475" s="427"/>
      <c r="F475" s="411"/>
      <c r="G475" s="427"/>
      <c r="H475" s="407"/>
      <c r="I475" s="407"/>
      <c r="J475" s="409"/>
      <c r="K475" s="178"/>
      <c r="L475" s="178"/>
      <c r="M475" s="178" t="str">
        <f t="shared" si="49"/>
        <v/>
      </c>
      <c r="N475" s="178"/>
      <c r="O475" s="64"/>
      <c r="P475" s="281"/>
      <c r="Q475" s="281"/>
      <c r="R475" s="281"/>
      <c r="S475" s="282"/>
    </row>
    <row r="476" spans="1:19" ht="36" x14ac:dyDescent="0.25">
      <c r="A476" s="129">
        <v>12</v>
      </c>
      <c r="B476" s="117" t="s">
        <v>9</v>
      </c>
      <c r="C476" s="52"/>
      <c r="D476" s="416"/>
      <c r="E476" s="427"/>
      <c r="F476" s="411"/>
      <c r="G476" s="427"/>
      <c r="H476" s="407"/>
      <c r="I476" s="407"/>
      <c r="J476" s="409"/>
      <c r="K476" s="178"/>
      <c r="L476" s="178"/>
      <c r="M476" s="178" t="str">
        <f t="shared" si="49"/>
        <v/>
      </c>
      <c r="N476" s="178"/>
      <c r="O476" s="64"/>
      <c r="P476" s="281"/>
      <c r="Q476" s="281"/>
      <c r="R476" s="281"/>
      <c r="S476" s="282"/>
    </row>
    <row r="477" spans="1:19" ht="36" x14ac:dyDescent="0.25">
      <c r="A477" s="129">
        <v>12</v>
      </c>
      <c r="B477" s="117" t="s">
        <v>9</v>
      </c>
      <c r="C477" s="52"/>
      <c r="D477" s="416"/>
      <c r="E477" s="427"/>
      <c r="F477" s="411"/>
      <c r="G477" s="427"/>
      <c r="H477" s="407"/>
      <c r="I477" s="407"/>
      <c r="J477" s="409"/>
      <c r="K477" s="178"/>
      <c r="L477" s="178"/>
      <c r="M477" s="178" t="str">
        <f t="shared" si="49"/>
        <v/>
      </c>
      <c r="N477" s="178"/>
      <c r="O477" s="64"/>
      <c r="P477" s="281"/>
      <c r="Q477" s="281"/>
      <c r="R477" s="281"/>
      <c r="S477" s="282"/>
    </row>
    <row r="478" spans="1:19" ht="36.75" thickBot="1" x14ac:dyDescent="0.3">
      <c r="A478" s="129">
        <v>12</v>
      </c>
      <c r="B478" s="118" t="s">
        <v>9</v>
      </c>
      <c r="C478" s="53"/>
      <c r="D478" s="417"/>
      <c r="E478" s="414"/>
      <c r="F478" s="412"/>
      <c r="G478" s="414"/>
      <c r="H478" s="408"/>
      <c r="I478" s="408"/>
      <c r="J478" s="398"/>
      <c r="K478" s="179"/>
      <c r="L478" s="179"/>
      <c r="M478" s="179" t="str">
        <f t="shared" si="49"/>
        <v/>
      </c>
      <c r="N478" s="179"/>
      <c r="O478" s="66"/>
      <c r="P478" s="283"/>
      <c r="Q478" s="283"/>
      <c r="R478" s="283"/>
      <c r="S478" s="284"/>
    </row>
    <row r="479" spans="1:19" s="30" customFormat="1" ht="126" hidden="1" x14ac:dyDescent="0.25">
      <c r="A479" s="129">
        <v>13</v>
      </c>
      <c r="B479" s="119" t="s">
        <v>5</v>
      </c>
      <c r="C479" s="45"/>
      <c r="D479" s="415">
        <v>108</v>
      </c>
      <c r="E479" s="436" t="s">
        <v>1170</v>
      </c>
      <c r="F479" s="410" t="s">
        <v>47</v>
      </c>
      <c r="G479" s="436" t="s">
        <v>1171</v>
      </c>
      <c r="H479" s="406" t="s">
        <v>51</v>
      </c>
      <c r="I479" s="406" t="s">
        <v>124</v>
      </c>
      <c r="J479" s="397" t="str">
        <f t="shared" ref="J479" si="50">IF(OR(AND(H479="Muy Baja",I479="Leve"),AND(H479="Muy Baja",I479="Menor"),AND(H479="Baja",I479="Leve")),"Bajo",IF(OR(AND(H479="Muy baja",I479="Moderado"),AND(H479="Baja",I479="Menor"),AND(H479="Baja",I479="Moderado"),AND(H479="Media",I479="Leve"),AND(H479="Media",I479="Menor"),AND(H479="Media",I479="Moderado"),AND(H479="Alta",I479="Leve"),AND(H479="Alta",I479="Menor")),"Moderado",IF(OR(AND(H479="Muy Baja",I479="Mayor"),AND(H479="Baja",I479="Mayor"),AND(H479="Media",I479="Mayor"),AND(H479="Alta",I479="Moderado"),AND(H479="Alta",I479="Mayor"),AND(H479="Muy Alta",I479="Leve"),AND(H479="Muy Alta",I479="Menor"),AND(H479="Muy Alta",I479="Moderado"),AND(H479="Muy Alta",I479="Mayor")),"Alto",IF(OR(AND(H479="Muy Baja",I479="Catastrófico"),AND(H479="Baja",I479="Catastrófico"),AND(H479="Media",I479="Catastrófico"),AND(H479="Alta",I479="Catastrófico"),AND(H479="Muy Alta",I479="Catastrófico")),"Extremo",""))))</f>
        <v>Bajo</v>
      </c>
      <c r="K479" s="177" t="s">
        <v>51</v>
      </c>
      <c r="L479" s="177" t="s">
        <v>124</v>
      </c>
      <c r="M479" s="177" t="str">
        <f>IFERROR(IF(OR(AND(K479="Muy Baja",L479="Leve"),AND(K479="Muy Baja",L479="Menor"),AND(K479="Baja",L479="Leve")),"Bajo",IF(OR(AND(K479="Muy baja",L479="Moderado"),AND(K479="Baja",L479="Menor"),AND(K479="Baja",L479="Moderado"),AND(K479="Media",L479="Leve"),AND(K479="Media",L479="Menor"),AND(K479="Media",L479="Moderado"),AND(K479="Alta",L479="Leve"),AND(K479="Alta",L479="Menor")),"Moderado",IF(OR(AND(K479="Muy Baja",L479="Mayor"),AND(K479="Baja",L479="Mayor"),AND(K479="Media",L479="Mayor"),AND(K479="Alta",L479="Moderado"),AND(K479="Alta",L479="Mayor"),AND(K479="Muy Alta",L479="Leve"),AND(K479="Muy Alta",L479="Menor"),AND(K479="Muy Alta",L479="Moderado"),AND(K479="Muy Alta",L479="Mayor")),"Alto",IF(OR(AND(K479="Muy Baja",L479="Catastrófico"),AND(K479="Baja",L479="Catastrófico"),AND(K479="Media",L479="Catastrófico"),AND(K479="Alta",L479="Catastrófico"),AND(K479="Muy Alta",L479="Catastrófico")),"Extremo","")))),"")</f>
        <v>Bajo</v>
      </c>
      <c r="N479" s="177" t="s">
        <v>108</v>
      </c>
      <c r="O479" s="62" t="s">
        <v>1172</v>
      </c>
      <c r="P479" s="367" t="s">
        <v>1173</v>
      </c>
      <c r="Q479" s="367" t="s">
        <v>1174</v>
      </c>
      <c r="R479" s="367" t="s">
        <v>61</v>
      </c>
      <c r="S479" s="368" t="s">
        <v>1175</v>
      </c>
    </row>
    <row r="480" spans="1:19" s="30" customFormat="1" ht="36" hidden="1" x14ac:dyDescent="0.25">
      <c r="A480" s="129">
        <v>13</v>
      </c>
      <c r="B480" s="120" t="s">
        <v>5</v>
      </c>
      <c r="C480" s="47"/>
      <c r="D480" s="416"/>
      <c r="E480" s="437"/>
      <c r="F480" s="411"/>
      <c r="G480" s="437"/>
      <c r="H480" s="407"/>
      <c r="I480" s="407"/>
      <c r="J480" s="409"/>
      <c r="K480" s="178"/>
      <c r="L480" s="178"/>
      <c r="M480" s="178" t="str">
        <f t="shared" ref="M480:M490" si="51">IFERROR(IF(OR(AND(K480="Muy Baja",L480="Leve"),AND(K480="Muy Baja",L480="Menor"),AND(K480="Baja",L480="Leve")),"Bajo",IF(OR(AND(K480="Muy baja",L480="Moderado"),AND(K480="Baja",L480="Menor"),AND(K480="Baja",L480="Moderado"),AND(K480="Media",L480="Leve"),AND(K480="Media",L480="Menor"),AND(K480="Media",L480="Moderado"),AND(K480="Alta",L480="Leve"),AND(K480="Alta",L480="Menor")),"Moderado",IF(OR(AND(K480="Muy Baja",L480="Mayor"),AND(K480="Baja",L480="Mayor"),AND(K480="Media",L480="Mayor"),AND(K480="Alta",L480="Moderado"),AND(K480="Alta",L480="Mayor"),AND(K480="Muy Alta",L480="Leve"),AND(K480="Muy Alta",L480="Menor"),AND(K480="Muy Alta",L480="Moderado"),AND(K480="Muy Alta",L480="Mayor")),"Alto",IF(OR(AND(K480="Muy Baja",L480="Catastrófico"),AND(K480="Baja",L480="Catastrófico"),AND(K480="Media",L480="Catastrófico"),AND(K480="Alta",L480="Catastrófico"),AND(K480="Muy Alta",L480="Catastrófico")),"Extremo","")))),"")</f>
        <v/>
      </c>
      <c r="N480" s="178"/>
      <c r="O480" s="48"/>
      <c r="P480" s="251"/>
      <c r="Q480" s="251"/>
      <c r="R480" s="251"/>
      <c r="S480" s="260"/>
    </row>
    <row r="481" spans="1:19" s="30" customFormat="1" ht="36" hidden="1" x14ac:dyDescent="0.25">
      <c r="A481" s="129">
        <v>13</v>
      </c>
      <c r="B481" s="120" t="s">
        <v>5</v>
      </c>
      <c r="C481" s="47"/>
      <c r="D481" s="416"/>
      <c r="E481" s="437"/>
      <c r="F481" s="411"/>
      <c r="G481" s="437"/>
      <c r="H481" s="407"/>
      <c r="I481" s="407"/>
      <c r="J481" s="409"/>
      <c r="K481" s="178"/>
      <c r="L481" s="178"/>
      <c r="M481" s="178" t="str">
        <f t="shared" si="51"/>
        <v/>
      </c>
      <c r="N481" s="178"/>
      <c r="O481" s="48"/>
      <c r="P481" s="251"/>
      <c r="Q481" s="251"/>
      <c r="R481" s="251"/>
      <c r="S481" s="260"/>
    </row>
    <row r="482" spans="1:19" s="30" customFormat="1" ht="36" hidden="1" x14ac:dyDescent="0.25">
      <c r="A482" s="129">
        <v>13</v>
      </c>
      <c r="B482" s="120" t="s">
        <v>5</v>
      </c>
      <c r="C482" s="47"/>
      <c r="D482" s="416"/>
      <c r="E482" s="437"/>
      <c r="F482" s="411"/>
      <c r="G482" s="437"/>
      <c r="H482" s="407"/>
      <c r="I482" s="407"/>
      <c r="J482" s="409"/>
      <c r="K482" s="178"/>
      <c r="L482" s="178"/>
      <c r="M482" s="178" t="str">
        <f t="shared" si="51"/>
        <v/>
      </c>
      <c r="N482" s="178"/>
      <c r="O482" s="48"/>
      <c r="P482" s="251"/>
      <c r="Q482" s="251"/>
      <c r="R482" s="251"/>
      <c r="S482" s="260"/>
    </row>
    <row r="483" spans="1:19" s="30" customFormat="1" ht="36" hidden="1" x14ac:dyDescent="0.25">
      <c r="A483" s="129">
        <v>13</v>
      </c>
      <c r="B483" s="120" t="s">
        <v>5</v>
      </c>
      <c r="C483" s="47"/>
      <c r="D483" s="416"/>
      <c r="E483" s="437"/>
      <c r="F483" s="411"/>
      <c r="G483" s="437"/>
      <c r="H483" s="407"/>
      <c r="I483" s="407"/>
      <c r="J483" s="409"/>
      <c r="K483" s="178"/>
      <c r="L483" s="178"/>
      <c r="M483" s="178" t="str">
        <f t="shared" si="51"/>
        <v/>
      </c>
      <c r="N483" s="178"/>
      <c r="O483" s="48"/>
      <c r="P483" s="251"/>
      <c r="Q483" s="251"/>
      <c r="R483" s="251"/>
      <c r="S483" s="260"/>
    </row>
    <row r="484" spans="1:19" s="30" customFormat="1" ht="36.75" hidden="1" thickBot="1" x14ac:dyDescent="0.3">
      <c r="A484" s="129">
        <v>13</v>
      </c>
      <c r="B484" s="121" t="s">
        <v>5</v>
      </c>
      <c r="C484" s="50"/>
      <c r="D484" s="417"/>
      <c r="E484" s="438"/>
      <c r="F484" s="412"/>
      <c r="G484" s="438"/>
      <c r="H484" s="408"/>
      <c r="I484" s="408"/>
      <c r="J484" s="398"/>
      <c r="K484" s="179"/>
      <c r="L484" s="179"/>
      <c r="M484" s="179" t="str">
        <f t="shared" si="51"/>
        <v/>
      </c>
      <c r="N484" s="179"/>
      <c r="O484" s="51"/>
      <c r="P484" s="279"/>
      <c r="Q484" s="279"/>
      <c r="R484" s="279"/>
      <c r="S484" s="294"/>
    </row>
    <row r="485" spans="1:19" s="30" customFormat="1" ht="108" hidden="1" x14ac:dyDescent="0.25">
      <c r="A485" s="129">
        <v>13</v>
      </c>
      <c r="B485" s="119" t="s">
        <v>5</v>
      </c>
      <c r="C485" s="45"/>
      <c r="D485" s="415">
        <v>154</v>
      </c>
      <c r="E485" s="436" t="s">
        <v>1176</v>
      </c>
      <c r="F485" s="410" t="s">
        <v>540</v>
      </c>
      <c r="G485" s="436" t="s">
        <v>1177</v>
      </c>
      <c r="H485" s="406" t="s">
        <v>51</v>
      </c>
      <c r="I485" s="406" t="s">
        <v>124</v>
      </c>
      <c r="J485" s="397" t="str">
        <f t="shared" ref="J485" si="52">IF(OR(AND(H485="Muy Baja",I485="Leve"),AND(H485="Muy Baja",I485="Menor"),AND(H485="Baja",I485="Leve")),"Bajo",IF(OR(AND(H485="Muy baja",I485="Moderado"),AND(H485="Baja",I485="Menor"),AND(H485="Baja",I485="Moderado"),AND(H485="Media",I485="Leve"),AND(H485="Media",I485="Menor"),AND(H485="Media",I485="Moderado"),AND(H485="Alta",I485="Leve"),AND(H485="Alta",I485="Menor")),"Moderado",IF(OR(AND(H485="Muy Baja",I485="Mayor"),AND(H485="Baja",I485="Mayor"),AND(H485="Media",I485="Mayor"),AND(H485="Alta",I485="Moderado"),AND(H485="Alta",I485="Mayor"),AND(H485="Muy Alta",I485="Leve"),AND(H485="Muy Alta",I485="Menor"),AND(H485="Muy Alta",I485="Moderado"),AND(H485="Muy Alta",I485="Mayor")),"Alto",IF(OR(AND(H485="Muy Baja",I485="Catastrófico"),AND(H485="Baja",I485="Catastrófico"),AND(H485="Media",I485="Catastrófico"),AND(H485="Alta",I485="Catastrófico"),AND(H485="Muy Alta",I485="Catastrófico")),"Extremo",""))))</f>
        <v>Bajo</v>
      </c>
      <c r="K485" s="177" t="s">
        <v>51</v>
      </c>
      <c r="L485" s="177" t="s">
        <v>124</v>
      </c>
      <c r="M485" s="177" t="str">
        <f t="shared" si="51"/>
        <v>Bajo</v>
      </c>
      <c r="N485" s="177" t="s">
        <v>108</v>
      </c>
      <c r="O485" s="62" t="s">
        <v>1178</v>
      </c>
      <c r="P485" s="256" t="s">
        <v>1179</v>
      </c>
      <c r="Q485" s="256" t="s">
        <v>1180</v>
      </c>
      <c r="R485" s="256" t="s">
        <v>61</v>
      </c>
      <c r="S485" s="278" t="s">
        <v>1181</v>
      </c>
    </row>
    <row r="486" spans="1:19" s="30" customFormat="1" ht="36" hidden="1" x14ac:dyDescent="0.25">
      <c r="A486" s="129">
        <v>13</v>
      </c>
      <c r="B486" s="120" t="s">
        <v>5</v>
      </c>
      <c r="C486" s="47"/>
      <c r="D486" s="416"/>
      <c r="E486" s="437"/>
      <c r="F486" s="411"/>
      <c r="G486" s="437"/>
      <c r="H486" s="407"/>
      <c r="I486" s="407"/>
      <c r="J486" s="409"/>
      <c r="K486" s="178"/>
      <c r="L486" s="178"/>
      <c r="M486" s="178" t="str">
        <f t="shared" si="51"/>
        <v/>
      </c>
      <c r="N486" s="178"/>
      <c r="O486" s="186"/>
      <c r="P486" s="251"/>
      <c r="Q486" s="270"/>
      <c r="R486" s="251"/>
      <c r="S486" s="252"/>
    </row>
    <row r="487" spans="1:19" s="30" customFormat="1" ht="36" hidden="1" x14ac:dyDescent="0.25">
      <c r="A487" s="129">
        <v>13</v>
      </c>
      <c r="B487" s="120" t="s">
        <v>5</v>
      </c>
      <c r="C487" s="47"/>
      <c r="D487" s="416"/>
      <c r="E487" s="437"/>
      <c r="F487" s="411"/>
      <c r="G487" s="437"/>
      <c r="H487" s="407"/>
      <c r="I487" s="407"/>
      <c r="J487" s="409"/>
      <c r="K487" s="178"/>
      <c r="L487" s="178"/>
      <c r="M487" s="178" t="str">
        <f t="shared" si="51"/>
        <v/>
      </c>
      <c r="N487" s="178"/>
      <c r="O487" s="186"/>
      <c r="P487" s="251"/>
      <c r="Q487" s="270"/>
      <c r="R487" s="251"/>
      <c r="S487" s="252"/>
    </row>
    <row r="488" spans="1:19" s="30" customFormat="1" ht="36" hidden="1" x14ac:dyDescent="0.25">
      <c r="A488" s="129">
        <v>13</v>
      </c>
      <c r="B488" s="120" t="s">
        <v>5</v>
      </c>
      <c r="C488" s="47"/>
      <c r="D488" s="416"/>
      <c r="E488" s="437"/>
      <c r="F488" s="411"/>
      <c r="G488" s="437"/>
      <c r="H488" s="407"/>
      <c r="I488" s="407"/>
      <c r="J488" s="409"/>
      <c r="K488" s="178"/>
      <c r="L488" s="178"/>
      <c r="M488" s="178" t="str">
        <f t="shared" si="51"/>
        <v/>
      </c>
      <c r="N488" s="178"/>
      <c r="O488" s="186"/>
      <c r="P488" s="251"/>
      <c r="Q488" s="270"/>
      <c r="R488" s="251"/>
      <c r="S488" s="252"/>
    </row>
    <row r="489" spans="1:19" s="30" customFormat="1" ht="36" hidden="1" x14ac:dyDescent="0.25">
      <c r="A489" s="129">
        <v>13</v>
      </c>
      <c r="B489" s="120" t="s">
        <v>5</v>
      </c>
      <c r="C489" s="47"/>
      <c r="D489" s="416"/>
      <c r="E489" s="437"/>
      <c r="F489" s="411"/>
      <c r="G489" s="437"/>
      <c r="H489" s="407"/>
      <c r="I489" s="407"/>
      <c r="J489" s="409"/>
      <c r="K489" s="178"/>
      <c r="L489" s="178"/>
      <c r="M489" s="178" t="str">
        <f t="shared" si="51"/>
        <v/>
      </c>
      <c r="N489" s="178"/>
      <c r="O489" s="186"/>
      <c r="P489" s="251"/>
      <c r="Q489" s="270"/>
      <c r="R489" s="251"/>
      <c r="S489" s="252"/>
    </row>
    <row r="490" spans="1:19" s="30" customFormat="1" ht="36.75" hidden="1" thickBot="1" x14ac:dyDescent="0.3">
      <c r="A490" s="129">
        <v>13</v>
      </c>
      <c r="B490" s="121" t="s">
        <v>5</v>
      </c>
      <c r="C490" s="50"/>
      <c r="D490" s="417"/>
      <c r="E490" s="438"/>
      <c r="F490" s="412"/>
      <c r="G490" s="438"/>
      <c r="H490" s="408"/>
      <c r="I490" s="408"/>
      <c r="J490" s="398"/>
      <c r="K490" s="179"/>
      <c r="L490" s="179"/>
      <c r="M490" s="179" t="str">
        <f t="shared" si="51"/>
        <v/>
      </c>
      <c r="N490" s="179"/>
      <c r="O490" s="188"/>
      <c r="P490" s="279"/>
      <c r="Q490" s="296"/>
      <c r="R490" s="279"/>
      <c r="S490" s="280"/>
    </row>
    <row r="491" spans="1:19" s="9" customFormat="1" ht="252" x14ac:dyDescent="0.25">
      <c r="A491" s="138">
        <v>13</v>
      </c>
      <c r="B491" s="119" t="s">
        <v>5</v>
      </c>
      <c r="C491" s="200"/>
      <c r="D491" s="415">
        <v>109</v>
      </c>
      <c r="E491" s="436" t="s">
        <v>1182</v>
      </c>
      <c r="F491" s="410" t="s">
        <v>190</v>
      </c>
      <c r="G491" s="413" t="s">
        <v>1183</v>
      </c>
      <c r="H491" s="406" t="s">
        <v>192</v>
      </c>
      <c r="I491" s="406" t="s">
        <v>65</v>
      </c>
      <c r="J491" s="397" t="str">
        <f>IF(OR(AND(H491="Casi seguro",I491="Moderado"),AND(H491="Casi seguro",I491="Mayor"),AND(H491="Casi seguro",I491="Catastrófico"),AND(H491="Probable",I491="Mayor"),AND(H491="Probable",I491="Catastrófico"),AND(H491="Posible",I491="Mayor"),AND(H491="Posible",I491="Catastrófico"),AND(H491="Improbable",I491="Catastrófico"),AND(H491="Rara vez",I491="Catastrófico")),"Zona Extrema",IF(OR(AND(H491="Rara vez",I491="Mayor"),AND(H491="Improbable",I491="Mayor"),AND(H491="Posible",I491="Moderado"),AND(H491="Probable",I491="Menor"),AND(H491="Probable",I491="Moderado"),AND(H491="Casi seguro",I491="Insignificante"),AND(H491="Casi seguro",I491="Menor")),"Zona Alta",IF(OR(AND(H491="Rara vez",I491="Moderado"),AND(H491="Improbable",I491="Moderado"),AND(H491="Posible",I491="Menor"),AND(H491="Probable",I491="Insignificante")),"Zona Moderada",IF(OR(AND(H491="Rara Vez",I491="Insignificante"),AND(H491="Improbable",I491="Insignificante"),AND(H491="Posible",I491="Insignificante"),AND(H491="Rara vez",I491="Menor"),AND(H491="Improbable",I491="Menor")),"Zona Baja",""))))</f>
        <v>Zona Moderada</v>
      </c>
      <c r="K491" s="406" t="s">
        <v>194</v>
      </c>
      <c r="L491" s="406" t="s">
        <v>65</v>
      </c>
      <c r="M491" s="406" t="str">
        <f>IF(OR(AND(K491="Rara vez",L491="Insignificante"),AND(K491="Rara vez",L491="Menor"),AND(K491="Improbable",L491="Menor"),AND(K491="Improbable",L491="Insignificante"),AND(K491="Posible",L491="Insignificante")),"Zona Baja",IF(OR(AND(K491="Probable",L491="Insignificante"),AND(K491="Posible",L491="Menor"),AND(K491="Improbable",L491="Moderado"),AND(K491="Rara vez",L491="Moderado")),"Zona Moderada",IF(OR(AND(K491="Casi seguro",L491="Insignificante"),AND(K491="Casi seguro",L491="Menor"),AND(K491="Probable",L491="Menor"),AND(K491="Probable",L491="Moderado"),AND(K491="Posible",L491="Moderado"),AND(K491="Improbable",L491="Mayor"),AND(K491="Rara vez",L491="Mayor")),"Zona Alta",IF(OR(AND(K491="Casi seguro",L491="Moderado"),AND(K491="Casi seguro",L491="Mayor"),AND(K491="Casi seguro",L491="Catastrófico"),AND(K491="Probable",L491="Mayor"),AND(K491="Probable",L491="Catastrófico"),AND(K491="Posible",L491="Mayor"),AND(K491="Posible",L491="Catastrófico"),AND(K491="Improbable",L491="Catastrófico"),AND(K491="Rara vez",L491="Catastrófico")),"Zona Extrema"," "))))</f>
        <v>Zona Moderada</v>
      </c>
      <c r="N491" s="406" t="s">
        <v>57</v>
      </c>
      <c r="O491" s="187" t="s">
        <v>1184</v>
      </c>
      <c r="P491" s="174" t="s">
        <v>1185</v>
      </c>
      <c r="Q491" s="174" t="s">
        <v>1186</v>
      </c>
      <c r="R491" s="174" t="s">
        <v>385</v>
      </c>
      <c r="S491" s="278" t="s">
        <v>1187</v>
      </c>
    </row>
    <row r="492" spans="1:19" ht="36" x14ac:dyDescent="0.25">
      <c r="A492" s="129">
        <v>13</v>
      </c>
      <c r="B492" s="120" t="s">
        <v>5</v>
      </c>
      <c r="C492" s="47"/>
      <c r="D492" s="416"/>
      <c r="E492" s="437"/>
      <c r="F492" s="411"/>
      <c r="G492" s="427"/>
      <c r="H492" s="407"/>
      <c r="I492" s="407"/>
      <c r="J492" s="409"/>
      <c r="K492" s="407"/>
      <c r="L492" s="407"/>
      <c r="M492" s="407"/>
      <c r="N492" s="407"/>
      <c r="O492" s="67"/>
      <c r="P492" s="268"/>
      <c r="Q492" s="268"/>
      <c r="R492" s="268"/>
      <c r="S492" s="269"/>
    </row>
    <row r="493" spans="1:19" ht="36" x14ac:dyDescent="0.25">
      <c r="A493" s="129">
        <v>13</v>
      </c>
      <c r="B493" s="120" t="s">
        <v>5</v>
      </c>
      <c r="C493" s="47"/>
      <c r="D493" s="416"/>
      <c r="E493" s="437"/>
      <c r="F493" s="411"/>
      <c r="G493" s="427"/>
      <c r="H493" s="407"/>
      <c r="I493" s="407"/>
      <c r="J493" s="409"/>
      <c r="K493" s="407"/>
      <c r="L493" s="407"/>
      <c r="M493" s="407"/>
      <c r="N493" s="407"/>
      <c r="O493" s="67"/>
      <c r="P493" s="268"/>
      <c r="Q493" s="268"/>
      <c r="R493" s="268"/>
      <c r="S493" s="269"/>
    </row>
    <row r="494" spans="1:19" ht="36" x14ac:dyDescent="0.25">
      <c r="A494" s="129">
        <v>13</v>
      </c>
      <c r="B494" s="120" t="s">
        <v>5</v>
      </c>
      <c r="C494" s="47"/>
      <c r="D494" s="416"/>
      <c r="E494" s="437"/>
      <c r="F494" s="411"/>
      <c r="G494" s="427"/>
      <c r="H494" s="407"/>
      <c r="I494" s="407"/>
      <c r="J494" s="409"/>
      <c r="K494" s="407"/>
      <c r="L494" s="407"/>
      <c r="M494" s="407"/>
      <c r="N494" s="407"/>
      <c r="O494" s="67"/>
      <c r="P494" s="268"/>
      <c r="Q494" s="268"/>
      <c r="R494" s="268"/>
      <c r="S494" s="269"/>
    </row>
    <row r="495" spans="1:19" ht="36" x14ac:dyDescent="0.25">
      <c r="A495" s="129">
        <v>13</v>
      </c>
      <c r="B495" s="120" t="s">
        <v>5</v>
      </c>
      <c r="C495" s="47"/>
      <c r="D495" s="416"/>
      <c r="E495" s="437"/>
      <c r="F495" s="411"/>
      <c r="G495" s="427"/>
      <c r="H495" s="407"/>
      <c r="I495" s="407"/>
      <c r="J495" s="409"/>
      <c r="K495" s="407"/>
      <c r="L495" s="407"/>
      <c r="M495" s="407"/>
      <c r="N495" s="407"/>
      <c r="O495" s="67"/>
      <c r="P495" s="268"/>
      <c r="Q495" s="268"/>
      <c r="R495" s="268"/>
      <c r="S495" s="269"/>
    </row>
    <row r="496" spans="1:19" ht="36.75" thickBot="1" x14ac:dyDescent="0.3">
      <c r="A496" s="129">
        <v>13</v>
      </c>
      <c r="B496" s="121" t="s">
        <v>5</v>
      </c>
      <c r="C496" s="50"/>
      <c r="D496" s="417"/>
      <c r="E496" s="438"/>
      <c r="F496" s="412"/>
      <c r="G496" s="414"/>
      <c r="H496" s="408"/>
      <c r="I496" s="408"/>
      <c r="J496" s="398"/>
      <c r="K496" s="408"/>
      <c r="L496" s="408"/>
      <c r="M496" s="408"/>
      <c r="N496" s="408"/>
      <c r="O496" s="68"/>
      <c r="P496" s="271"/>
      <c r="Q496" s="271"/>
      <c r="R496" s="271"/>
      <c r="S496" s="272"/>
    </row>
    <row r="497" spans="1:19" s="30" customFormat="1" ht="198" x14ac:dyDescent="0.25">
      <c r="A497" s="129">
        <v>13</v>
      </c>
      <c r="B497" s="119" t="s">
        <v>5</v>
      </c>
      <c r="C497" s="45"/>
      <c r="D497" s="415">
        <v>110</v>
      </c>
      <c r="E497" s="436" t="s">
        <v>1188</v>
      </c>
      <c r="F497" s="410" t="s">
        <v>532</v>
      </c>
      <c r="G497" s="413" t="s">
        <v>1189</v>
      </c>
      <c r="H497" s="406" t="s">
        <v>192</v>
      </c>
      <c r="I497" s="406" t="s">
        <v>65</v>
      </c>
      <c r="J497" s="397" t="str">
        <f>IF(OR(AND(H497="Casi seguro",I497="Moderado"),AND(H497="Casi seguro",I497="Mayor"),AND(H497="Casi seguro",I497="Catastrófico"),AND(H497="Probable",I497="Mayor"),AND(H497="Probable",I497="Catastrófico"),AND(H497="Posible",I497="Mayor"),AND(H497="Posible",I497="Catastrófico"),AND(H497="Improbable",I497="Catastrófico"),AND(H497="Rara vez",I497="Catastrófico")),"Zona Extrema",IF(OR(AND(H497="Rara vez",I497="Mayor"),AND(H497="Improbable",I497="Mayor"),AND(H497="Posible",I497="Moderado"),AND(H497="Probable",I497="Menor"),AND(H497="Probable",I497="Moderado"),AND(H497="Casi seguro",I497="Insignificante"),AND(H497="Casi seguro",I497="Menor")),"Zona Alta",IF(OR(AND(H497="Rara vez",I497="Moderado"),AND(H497="Improbable",I497="Moderado"),AND(H497="Posible",I497="Menor"),AND(H497="Probable",I497="Insignificante")),"Zona Moderada",IF(OR(AND(H497="Rara Vez",I497="Insignificante"),AND(H497="Improbable",I497="Insignificante"),AND(H497="Posible",I497="Insignificante"),AND(H497="Rara vez",I497="Menor"),AND(H497="Improbable",I497="Menor")),"Zona Baja",""))))</f>
        <v>Zona Moderada</v>
      </c>
      <c r="K497" s="406" t="s">
        <v>194</v>
      </c>
      <c r="L497" s="406" t="s">
        <v>65</v>
      </c>
      <c r="M497" s="406" t="str">
        <f>IF(OR(AND(K497="Rara vez",L497="Insignificante"),AND(K497="Rara vez",L497="Menor"),AND(K497="Improbable",L497="Menor"),AND(K497="Improbable",L497="Insignificante"),AND(K497="Posible",L497="Insignificante")),"Zona Baja",IF(OR(AND(K497="Probable",L497="Insignificante"),AND(K497="Posible",L497="Menor"),AND(K497="Improbable",L497="Moderado"),AND(K497="Rara vez",L497="Moderado")),"Zona Moderada",IF(OR(AND(K497="Casi seguro",L497="Insignificante"),AND(K497="Casi seguro",L497="Menor"),AND(K497="Probable",L497="Menor"),AND(K497="Probable",L497="Moderado"),AND(K497="Posible",L497="Moderado"),AND(K497="Improbable",L497="Mayor"),AND(K497="Rara vez",L497="Mayor")),"Zona Alta",IF(OR(AND(K497="Casi seguro",L497="Moderado"),AND(K497="Casi seguro",L497="Mayor"),AND(K497="Casi seguro",L497="Catastrófico"),AND(K497="Probable",L497="Mayor"),AND(K497="Probable",L497="Catastrófico"),AND(K497="Posible",L497="Mayor"),AND(K497="Posible",L497="Catastrófico"),AND(K497="Improbable",L497="Catastrófico"),AND(K497="Rara vez",L497="Catastrófico")),"Zona Extrema"," "))))</f>
        <v>Zona Moderada</v>
      </c>
      <c r="N497" s="406" t="s">
        <v>57</v>
      </c>
      <c r="O497" s="62" t="s">
        <v>1190</v>
      </c>
      <c r="P497" s="174" t="s">
        <v>1185</v>
      </c>
      <c r="Q497" s="174" t="s">
        <v>1186</v>
      </c>
      <c r="R497" s="174" t="s">
        <v>385</v>
      </c>
      <c r="S497" s="278" t="s">
        <v>1191</v>
      </c>
    </row>
    <row r="498" spans="1:19" s="30" customFormat="1" ht="36" x14ac:dyDescent="0.25">
      <c r="A498" s="129">
        <v>13</v>
      </c>
      <c r="B498" s="120" t="s">
        <v>5</v>
      </c>
      <c r="C498" s="47"/>
      <c r="D498" s="416"/>
      <c r="E498" s="437"/>
      <c r="F498" s="411"/>
      <c r="G498" s="427"/>
      <c r="H498" s="407"/>
      <c r="I498" s="407"/>
      <c r="J498" s="409"/>
      <c r="K498" s="407"/>
      <c r="L498" s="407"/>
      <c r="M498" s="407"/>
      <c r="N498" s="407"/>
      <c r="O498" s="182"/>
      <c r="P498" s="270"/>
      <c r="Q498" s="270"/>
      <c r="R498" s="270"/>
      <c r="S498" s="260"/>
    </row>
    <row r="499" spans="1:19" s="30" customFormat="1" ht="36" x14ac:dyDescent="0.25">
      <c r="A499" s="129">
        <v>13</v>
      </c>
      <c r="B499" s="120" t="s">
        <v>5</v>
      </c>
      <c r="C499" s="47"/>
      <c r="D499" s="416"/>
      <c r="E499" s="437"/>
      <c r="F499" s="411"/>
      <c r="G499" s="427"/>
      <c r="H499" s="407"/>
      <c r="I499" s="407"/>
      <c r="J499" s="409"/>
      <c r="K499" s="407"/>
      <c r="L499" s="407"/>
      <c r="M499" s="407"/>
      <c r="N499" s="407"/>
      <c r="O499" s="182"/>
      <c r="P499" s="270"/>
      <c r="Q499" s="270"/>
      <c r="R499" s="270"/>
      <c r="S499" s="260"/>
    </row>
    <row r="500" spans="1:19" s="30" customFormat="1" ht="36" x14ac:dyDescent="0.25">
      <c r="A500" s="129">
        <v>13</v>
      </c>
      <c r="B500" s="120" t="s">
        <v>5</v>
      </c>
      <c r="C500" s="47"/>
      <c r="D500" s="416"/>
      <c r="E500" s="437"/>
      <c r="F500" s="411"/>
      <c r="G500" s="427"/>
      <c r="H500" s="407"/>
      <c r="I500" s="407"/>
      <c r="J500" s="409"/>
      <c r="K500" s="407"/>
      <c r="L500" s="407"/>
      <c r="M500" s="407"/>
      <c r="N500" s="407"/>
      <c r="O500" s="182"/>
      <c r="P500" s="270"/>
      <c r="Q500" s="270"/>
      <c r="R500" s="270"/>
      <c r="S500" s="260"/>
    </row>
    <row r="501" spans="1:19" s="30" customFormat="1" ht="36" x14ac:dyDescent="0.25">
      <c r="A501" s="129">
        <v>13</v>
      </c>
      <c r="B501" s="120" t="s">
        <v>5</v>
      </c>
      <c r="C501" s="47"/>
      <c r="D501" s="416"/>
      <c r="E501" s="437"/>
      <c r="F501" s="411"/>
      <c r="G501" s="427"/>
      <c r="H501" s="407"/>
      <c r="I501" s="407"/>
      <c r="J501" s="409"/>
      <c r="K501" s="407"/>
      <c r="L501" s="407"/>
      <c r="M501" s="407"/>
      <c r="N501" s="407"/>
      <c r="O501" s="182"/>
      <c r="P501" s="270"/>
      <c r="Q501" s="270"/>
      <c r="R501" s="270"/>
      <c r="S501" s="260"/>
    </row>
    <row r="502" spans="1:19" s="30" customFormat="1" ht="36.75" thickBot="1" x14ac:dyDescent="0.3">
      <c r="A502" s="129">
        <v>13</v>
      </c>
      <c r="B502" s="121" t="s">
        <v>5</v>
      </c>
      <c r="C502" s="50"/>
      <c r="D502" s="417"/>
      <c r="E502" s="438"/>
      <c r="F502" s="412"/>
      <c r="G502" s="414"/>
      <c r="H502" s="408"/>
      <c r="I502" s="408"/>
      <c r="J502" s="398"/>
      <c r="K502" s="408"/>
      <c r="L502" s="408"/>
      <c r="M502" s="408"/>
      <c r="N502" s="408"/>
      <c r="O502" s="183"/>
      <c r="P502" s="296"/>
      <c r="Q502" s="296"/>
      <c r="R502" s="296"/>
      <c r="S502" s="294"/>
    </row>
    <row r="503" spans="1:19" s="30" customFormat="1" ht="144" hidden="1" x14ac:dyDescent="0.25">
      <c r="A503" s="129">
        <v>13</v>
      </c>
      <c r="B503" s="119" t="s">
        <v>5</v>
      </c>
      <c r="C503" s="45"/>
      <c r="D503" s="415">
        <v>111</v>
      </c>
      <c r="E503" s="436" t="s">
        <v>1192</v>
      </c>
      <c r="F503" s="410" t="s">
        <v>238</v>
      </c>
      <c r="G503" s="413" t="s">
        <v>1193</v>
      </c>
      <c r="H503" s="406" t="s">
        <v>72</v>
      </c>
      <c r="I503" s="406" t="s">
        <v>124</v>
      </c>
      <c r="J503" s="397" t="str">
        <f>IF(OR(AND(H503="Muy Baja",I503="Leve"),AND(H503="Muy Baja",I503="Menor"),AND(H503="Baja",I503="Leve")),"Bajo",IF(OR(AND(H503="Muy baja",I503="Moderado"),AND(H503="Baja",I503="Menor"),AND(H503="Baja",I503="Moderado"),AND(H503="Media",I503="Leve"),AND(H503="Media",I503="Menor"),AND(H503="Media",I503="Moderado"),AND(H503="Alta",I503="Leve"),AND(H503="Alta",I503="Menor")),"Moderado",IF(OR(AND(H503="Muy Baja",I503="Mayor"),AND(H503="Baja",I503="Mayor"),AND(H503="Media",I503="Mayor"),AND(H503="Alta",I503="Moderado"),AND(H503="Alta",I503="Mayor"),AND(H503="Muy Alta",I503="Leve"),AND(H503="Muy Alta",I503="Menor"),AND(H503="Muy Alta",I503="Moderado"),AND(H503="Muy Alta",I503="Mayor")),"Alto",IF(OR(AND(H503="Muy Baja",I503="Catastrófico"),AND(H503="Baja",I503="Catastrófico"),AND(H503="Media",I503="Catastrófico"),AND(H503="Alta",I503="Catastrófico"),AND(H503="Muy Alta",I503="Catastrófico")),"Extremo",""))))</f>
        <v>Bajo</v>
      </c>
      <c r="K503" s="177" t="s">
        <v>72</v>
      </c>
      <c r="L503" s="177" t="s">
        <v>124</v>
      </c>
      <c r="M503" s="177" t="str">
        <f>IFERROR(IF(OR(AND(K503="Muy Baja",L503="Leve"),AND(K503="Muy Baja",L503="Menor"),AND(K503="Baja",L503="Leve")),"Bajo",IF(OR(AND(K503="Muy baja",L503="Moderado"),AND(K503="Baja",L503="Menor"),AND(K503="Baja",L503="Moderado"),AND(K503="Media",L503="Leve"),AND(K503="Media",L503="Menor"),AND(K503="Media",L503="Moderado"),AND(K503="Alta",L503="Leve"),AND(K503="Alta",L503="Menor")),"Moderado",IF(OR(AND(K503="Muy Baja",L503="Mayor"),AND(K503="Baja",L503="Mayor"),AND(K503="Media",L503="Mayor"),AND(K503="Alta",L503="Moderado"),AND(K503="Alta",L503="Mayor"),AND(K503="Muy Alta",L503="Leve"),AND(K503="Muy Alta",L503="Menor"),AND(K503="Muy Alta",L503="Moderado"),AND(K503="Muy Alta",L503="Mayor")),"Alto",IF(OR(AND(K503="Muy Baja",L503="Catastrófico"),AND(K503="Baja",L503="Catastrófico"),AND(K503="Media",L503="Catastrófico"),AND(K503="Alta",L503="Catastrófico"),AND(K503="Muy Alta",L503="Catastrófico")),"Extremo","")))),"")</f>
        <v>Bajo</v>
      </c>
      <c r="N503" s="177"/>
      <c r="O503" s="62" t="s">
        <v>1194</v>
      </c>
      <c r="P503" s="367" t="s">
        <v>1195</v>
      </c>
      <c r="Q503" s="367" t="s">
        <v>1196</v>
      </c>
      <c r="R503" s="367" t="s">
        <v>61</v>
      </c>
      <c r="S503" s="278"/>
    </row>
    <row r="504" spans="1:19" s="30" customFormat="1" ht="180" hidden="1" x14ac:dyDescent="0.25">
      <c r="A504" s="129">
        <v>13</v>
      </c>
      <c r="B504" s="120" t="s">
        <v>5</v>
      </c>
      <c r="C504" s="47"/>
      <c r="D504" s="416"/>
      <c r="E504" s="437"/>
      <c r="F504" s="411"/>
      <c r="G504" s="427"/>
      <c r="H504" s="407"/>
      <c r="I504" s="407"/>
      <c r="J504" s="409"/>
      <c r="K504" s="178" t="s">
        <v>72</v>
      </c>
      <c r="L504" s="178" t="s">
        <v>124</v>
      </c>
      <c r="M504" s="178" t="str">
        <f t="shared" ref="M504:M508" si="53">IFERROR(IF(OR(AND(K504="Muy Baja",L504="Leve"),AND(K504="Muy Baja",L504="Menor"),AND(K504="Baja",L504="Leve")),"Bajo",IF(OR(AND(K504="Muy baja",L504="Moderado"),AND(K504="Baja",L504="Menor"),AND(K504="Baja",L504="Moderado"),AND(K504="Media",L504="Leve"),AND(K504="Media",L504="Menor"),AND(K504="Media",L504="Moderado"),AND(K504="Alta",L504="Leve"),AND(K504="Alta",L504="Menor")),"Moderado",IF(OR(AND(K504="Muy Baja",L504="Mayor"),AND(K504="Baja",L504="Mayor"),AND(K504="Media",L504="Mayor"),AND(K504="Alta",L504="Moderado"),AND(K504="Alta",L504="Mayor"),AND(K504="Muy Alta",L504="Leve"),AND(K504="Muy Alta",L504="Menor"),AND(K504="Muy Alta",L504="Moderado"),AND(K504="Muy Alta",L504="Mayor")),"Alto",IF(OR(AND(K504="Muy Baja",L504="Catastrófico"),AND(K504="Baja",L504="Catastrófico"),AND(K504="Media",L504="Catastrófico"),AND(K504="Alta",L504="Catastrófico"),AND(K504="Muy Alta",L504="Catastrófico")),"Extremo","")))),"")</f>
        <v>Bajo</v>
      </c>
      <c r="N504" s="178"/>
      <c r="O504" s="48" t="s">
        <v>1197</v>
      </c>
      <c r="P504" s="340" t="s">
        <v>1198</v>
      </c>
      <c r="Q504" s="340" t="s">
        <v>1196</v>
      </c>
      <c r="R504" s="340" t="s">
        <v>61</v>
      </c>
      <c r="S504" s="260"/>
    </row>
    <row r="505" spans="1:19" s="30" customFormat="1" ht="180" hidden="1" x14ac:dyDescent="0.25">
      <c r="A505" s="129">
        <v>13</v>
      </c>
      <c r="B505" s="120" t="s">
        <v>5</v>
      </c>
      <c r="C505" s="47"/>
      <c r="D505" s="416"/>
      <c r="E505" s="437"/>
      <c r="F505" s="411"/>
      <c r="G505" s="427"/>
      <c r="H505" s="407"/>
      <c r="I505" s="407"/>
      <c r="J505" s="409"/>
      <c r="K505" s="178" t="s">
        <v>72</v>
      </c>
      <c r="L505" s="178" t="s">
        <v>124</v>
      </c>
      <c r="M505" s="178" t="str">
        <f t="shared" si="53"/>
        <v>Bajo</v>
      </c>
      <c r="N505" s="178" t="s">
        <v>108</v>
      </c>
      <c r="O505" s="48" t="s">
        <v>1199</v>
      </c>
      <c r="P505" s="340" t="s">
        <v>1200</v>
      </c>
      <c r="Q505" s="340" t="s">
        <v>1196</v>
      </c>
      <c r="R505" s="340" t="s">
        <v>61</v>
      </c>
      <c r="S505" s="260" t="s">
        <v>1201</v>
      </c>
    </row>
    <row r="506" spans="1:19" ht="36" hidden="1" x14ac:dyDescent="0.25">
      <c r="A506" s="129">
        <v>13</v>
      </c>
      <c r="B506" s="120" t="s">
        <v>5</v>
      </c>
      <c r="C506" s="47"/>
      <c r="D506" s="416"/>
      <c r="E506" s="437"/>
      <c r="F506" s="411"/>
      <c r="G506" s="427"/>
      <c r="H506" s="484"/>
      <c r="I506" s="484"/>
      <c r="J506" s="409"/>
      <c r="K506" s="199"/>
      <c r="L506" s="199"/>
      <c r="M506" s="199" t="str">
        <f t="shared" si="53"/>
        <v/>
      </c>
      <c r="N506" s="199"/>
      <c r="O506" s="64"/>
      <c r="P506" s="281"/>
      <c r="Q506" s="281"/>
      <c r="R506" s="281"/>
      <c r="S506" s="282"/>
    </row>
    <row r="507" spans="1:19" ht="36" hidden="1" x14ac:dyDescent="0.25">
      <c r="A507" s="129">
        <v>13</v>
      </c>
      <c r="B507" s="120" t="s">
        <v>5</v>
      </c>
      <c r="C507" s="47"/>
      <c r="D507" s="416"/>
      <c r="E507" s="437"/>
      <c r="F507" s="411"/>
      <c r="G507" s="427"/>
      <c r="H507" s="484"/>
      <c r="I507" s="484"/>
      <c r="J507" s="409"/>
      <c r="K507" s="199"/>
      <c r="L507" s="199"/>
      <c r="M507" s="199" t="str">
        <f t="shared" si="53"/>
        <v/>
      </c>
      <c r="N507" s="199"/>
      <c r="O507" s="64"/>
      <c r="P507" s="281"/>
      <c r="Q507" s="281"/>
      <c r="R507" s="281"/>
      <c r="S507" s="282"/>
    </row>
    <row r="508" spans="1:19" ht="36.75" hidden="1" thickBot="1" x14ac:dyDescent="0.3">
      <c r="A508" s="129">
        <v>13</v>
      </c>
      <c r="B508" s="121" t="s">
        <v>5</v>
      </c>
      <c r="C508" s="50"/>
      <c r="D508" s="417"/>
      <c r="E508" s="438"/>
      <c r="F508" s="412"/>
      <c r="G508" s="414"/>
      <c r="H508" s="485"/>
      <c r="I508" s="485"/>
      <c r="J508" s="398"/>
      <c r="K508" s="198"/>
      <c r="L508" s="198"/>
      <c r="M508" s="198" t="str">
        <f t="shared" si="53"/>
        <v/>
      </c>
      <c r="N508" s="198"/>
      <c r="O508" s="66"/>
      <c r="P508" s="283"/>
      <c r="Q508" s="283"/>
      <c r="R508" s="283"/>
      <c r="S508" s="284"/>
    </row>
    <row r="509" spans="1:19" ht="126" hidden="1" x14ac:dyDescent="0.25">
      <c r="A509" s="139">
        <v>14</v>
      </c>
      <c r="B509" s="147" t="s">
        <v>1202</v>
      </c>
      <c r="C509" s="471">
        <v>112</v>
      </c>
      <c r="D509" s="415">
        <v>112</v>
      </c>
      <c r="E509" s="413" t="s">
        <v>1203</v>
      </c>
      <c r="F509" s="410" t="s">
        <v>47</v>
      </c>
      <c r="G509" s="413" t="s">
        <v>1204</v>
      </c>
      <c r="H509" s="406" t="s">
        <v>49</v>
      </c>
      <c r="I509" s="406" t="s">
        <v>50</v>
      </c>
      <c r="J509" s="406" t="s">
        <v>65</v>
      </c>
      <c r="K509" s="177" t="s">
        <v>51</v>
      </c>
      <c r="L509" s="177" t="s">
        <v>50</v>
      </c>
      <c r="M509" s="177" t="s">
        <v>65</v>
      </c>
      <c r="N509" s="177" t="s">
        <v>270</v>
      </c>
      <c r="O509" s="187" t="s">
        <v>1205</v>
      </c>
      <c r="P509" s="328" t="s">
        <v>1206</v>
      </c>
      <c r="Q509" s="328" t="s">
        <v>1207</v>
      </c>
      <c r="R509" s="257" t="s">
        <v>61</v>
      </c>
      <c r="S509" s="285" t="s">
        <v>1208</v>
      </c>
    </row>
    <row r="510" spans="1:19" ht="126" hidden="1" x14ac:dyDescent="0.25">
      <c r="A510" s="139">
        <v>14</v>
      </c>
      <c r="B510" s="122" t="s">
        <v>1202</v>
      </c>
      <c r="C510" s="472"/>
      <c r="D510" s="416"/>
      <c r="E510" s="427"/>
      <c r="F510" s="411"/>
      <c r="G510" s="427"/>
      <c r="H510" s="407"/>
      <c r="I510" s="407"/>
      <c r="J510" s="407"/>
      <c r="K510" s="178" t="s">
        <v>51</v>
      </c>
      <c r="L510" s="178" t="s">
        <v>50</v>
      </c>
      <c r="M510" s="178" t="s">
        <v>65</v>
      </c>
      <c r="N510" s="178" t="s">
        <v>270</v>
      </c>
      <c r="O510" s="186" t="s">
        <v>1209</v>
      </c>
      <c r="P510" s="329" t="s">
        <v>1210</v>
      </c>
      <c r="Q510" s="329" t="s">
        <v>1211</v>
      </c>
      <c r="R510" s="251" t="s">
        <v>61</v>
      </c>
      <c r="S510" s="252" t="s">
        <v>1212</v>
      </c>
    </row>
    <row r="511" spans="1:19" ht="126" hidden="1" x14ac:dyDescent="0.25">
      <c r="A511" s="139">
        <v>14</v>
      </c>
      <c r="B511" s="122" t="s">
        <v>1202</v>
      </c>
      <c r="C511" s="472"/>
      <c r="D511" s="416"/>
      <c r="E511" s="427"/>
      <c r="F511" s="411"/>
      <c r="G511" s="427"/>
      <c r="H511" s="407"/>
      <c r="I511" s="407"/>
      <c r="J511" s="407"/>
      <c r="K511" s="178" t="s">
        <v>72</v>
      </c>
      <c r="L511" s="178" t="s">
        <v>50</v>
      </c>
      <c r="M511" s="178" t="s">
        <v>301</v>
      </c>
      <c r="N511" s="178" t="s">
        <v>270</v>
      </c>
      <c r="O511" s="186" t="s">
        <v>1213</v>
      </c>
      <c r="P511" s="329" t="s">
        <v>1214</v>
      </c>
      <c r="Q511" s="329" t="s">
        <v>1211</v>
      </c>
      <c r="R511" s="251" t="s">
        <v>1215</v>
      </c>
      <c r="S511" s="252" t="s">
        <v>1216</v>
      </c>
    </row>
    <row r="512" spans="1:19" ht="90.75" hidden="1" thickBot="1" x14ac:dyDescent="0.3">
      <c r="A512" s="139">
        <v>14</v>
      </c>
      <c r="B512" s="148" t="s">
        <v>1202</v>
      </c>
      <c r="C512" s="473"/>
      <c r="D512" s="417"/>
      <c r="E512" s="414"/>
      <c r="F512" s="412"/>
      <c r="G512" s="414"/>
      <c r="H512" s="408"/>
      <c r="I512" s="408"/>
      <c r="J512" s="408"/>
      <c r="K512" s="179" t="s">
        <v>72</v>
      </c>
      <c r="L512" s="179" t="s">
        <v>50</v>
      </c>
      <c r="M512" s="179" t="s">
        <v>301</v>
      </c>
      <c r="N512" s="179" t="s">
        <v>108</v>
      </c>
      <c r="O512" s="188" t="s">
        <v>1217</v>
      </c>
      <c r="P512" s="330" t="s">
        <v>1210</v>
      </c>
      <c r="Q512" s="279" t="s">
        <v>1218</v>
      </c>
      <c r="R512" s="279" t="s">
        <v>1215</v>
      </c>
      <c r="S512" s="280" t="s">
        <v>1219</v>
      </c>
    </row>
    <row r="513" spans="1:19" ht="162" hidden="1" x14ac:dyDescent="0.25">
      <c r="A513" s="139"/>
      <c r="B513" s="147" t="s">
        <v>1202</v>
      </c>
      <c r="C513" s="200"/>
      <c r="D513" s="415">
        <v>170</v>
      </c>
      <c r="E513" s="413" t="s">
        <v>1220</v>
      </c>
      <c r="F513" s="410" t="s">
        <v>47</v>
      </c>
      <c r="G513" s="413" t="s">
        <v>1221</v>
      </c>
      <c r="H513" s="406" t="s">
        <v>49</v>
      </c>
      <c r="I513" s="406" t="s">
        <v>50</v>
      </c>
      <c r="J513" s="406" t="s">
        <v>65</v>
      </c>
      <c r="K513" s="160" t="s">
        <v>51</v>
      </c>
      <c r="L513" s="160" t="s">
        <v>50</v>
      </c>
      <c r="M513" s="160" t="s">
        <v>65</v>
      </c>
      <c r="N513" s="160"/>
      <c r="O513" s="112" t="s">
        <v>1222</v>
      </c>
      <c r="P513" s="331" t="s">
        <v>1223</v>
      </c>
      <c r="Q513" s="331" t="s">
        <v>1224</v>
      </c>
      <c r="R513" s="331" t="s">
        <v>1225</v>
      </c>
      <c r="S513" s="327" t="s">
        <v>1226</v>
      </c>
    </row>
    <row r="514" spans="1:19" ht="108" hidden="1" x14ac:dyDescent="0.25">
      <c r="A514" s="139"/>
      <c r="B514" s="122" t="s">
        <v>1202</v>
      </c>
      <c r="C514" s="201"/>
      <c r="D514" s="416"/>
      <c r="E514" s="427"/>
      <c r="F514" s="411"/>
      <c r="G514" s="427"/>
      <c r="H514" s="407"/>
      <c r="I514" s="407"/>
      <c r="J514" s="407"/>
      <c r="K514" s="156" t="s">
        <v>51</v>
      </c>
      <c r="L514" s="156" t="s">
        <v>50</v>
      </c>
      <c r="M514" s="156" t="s">
        <v>65</v>
      </c>
      <c r="N514" s="156"/>
      <c r="O514" s="149" t="s">
        <v>1227</v>
      </c>
      <c r="P514" s="332" t="s">
        <v>1228</v>
      </c>
      <c r="Q514" s="157" t="s">
        <v>1218</v>
      </c>
      <c r="R514" s="157" t="s">
        <v>1229</v>
      </c>
      <c r="S514" s="333" t="s">
        <v>1230</v>
      </c>
    </row>
    <row r="515" spans="1:19" ht="108" hidden="1" x14ac:dyDescent="0.25">
      <c r="A515" s="139"/>
      <c r="B515" s="122" t="s">
        <v>1202</v>
      </c>
      <c r="C515" s="201"/>
      <c r="D515" s="416"/>
      <c r="E515" s="427"/>
      <c r="F515" s="411"/>
      <c r="G515" s="427"/>
      <c r="H515" s="407"/>
      <c r="I515" s="407"/>
      <c r="J515" s="407"/>
      <c r="K515" s="156" t="s">
        <v>1231</v>
      </c>
      <c r="L515" s="156" t="s">
        <v>50</v>
      </c>
      <c r="M515" s="178" t="s">
        <v>301</v>
      </c>
      <c r="N515" s="156" t="s">
        <v>108</v>
      </c>
      <c r="O515" s="149" t="s">
        <v>1232</v>
      </c>
      <c r="P515" s="332" t="s">
        <v>1233</v>
      </c>
      <c r="Q515" s="332" t="s">
        <v>1218</v>
      </c>
      <c r="R515" s="157" t="s">
        <v>128</v>
      </c>
      <c r="S515" s="162" t="s">
        <v>1234</v>
      </c>
    </row>
    <row r="516" spans="1:19" ht="54" hidden="1" x14ac:dyDescent="0.25">
      <c r="A516" s="139"/>
      <c r="B516" s="122" t="s">
        <v>1202</v>
      </c>
      <c r="C516" s="201"/>
      <c r="D516" s="416"/>
      <c r="E516" s="427"/>
      <c r="F516" s="411"/>
      <c r="G516" s="427"/>
      <c r="H516" s="407"/>
      <c r="I516" s="407"/>
      <c r="J516" s="407"/>
      <c r="K516" s="156"/>
      <c r="L516" s="156"/>
      <c r="M516" s="156"/>
      <c r="N516" s="156"/>
      <c r="O516" s="48"/>
      <c r="P516" s="251"/>
      <c r="Q516" s="251"/>
      <c r="R516" s="251"/>
      <c r="S516" s="252"/>
    </row>
    <row r="517" spans="1:19" ht="54.75" hidden="1" thickBot="1" x14ac:dyDescent="0.3">
      <c r="A517" s="139"/>
      <c r="B517" s="148" t="s">
        <v>1202</v>
      </c>
      <c r="C517" s="202"/>
      <c r="D517" s="417"/>
      <c r="E517" s="414"/>
      <c r="F517" s="412"/>
      <c r="G517" s="414"/>
      <c r="H517" s="408"/>
      <c r="I517" s="408"/>
      <c r="J517" s="408"/>
      <c r="K517" s="161"/>
      <c r="L517" s="161"/>
      <c r="M517" s="161"/>
      <c r="N517" s="161"/>
      <c r="O517" s="51"/>
      <c r="P517" s="279"/>
      <c r="Q517" s="279"/>
      <c r="R517" s="279"/>
      <c r="S517" s="280"/>
    </row>
    <row r="518" spans="1:19" ht="144" x14ac:dyDescent="0.25">
      <c r="A518" s="139">
        <v>14</v>
      </c>
      <c r="B518" s="147" t="s">
        <v>1202</v>
      </c>
      <c r="C518" s="471">
        <v>113</v>
      </c>
      <c r="D518" s="415">
        <v>113</v>
      </c>
      <c r="E518" s="413" t="s">
        <v>1235</v>
      </c>
      <c r="F518" s="410" t="s">
        <v>190</v>
      </c>
      <c r="G518" s="413" t="s">
        <v>1236</v>
      </c>
      <c r="H518" s="406" t="s">
        <v>194</v>
      </c>
      <c r="I518" s="406" t="s">
        <v>80</v>
      </c>
      <c r="J518" s="406" t="s">
        <v>220</v>
      </c>
      <c r="K518" s="406" t="s">
        <v>194</v>
      </c>
      <c r="L518" s="406" t="s">
        <v>65</v>
      </c>
      <c r="M518" s="406" t="s">
        <v>221</v>
      </c>
      <c r="N518" s="406" t="s">
        <v>57</v>
      </c>
      <c r="O518" s="181" t="s">
        <v>1237</v>
      </c>
      <c r="P518" s="174" t="s">
        <v>1238</v>
      </c>
      <c r="Q518" s="174" t="s">
        <v>1239</v>
      </c>
      <c r="R518" s="174" t="s">
        <v>1240</v>
      </c>
      <c r="S518" s="278" t="s">
        <v>1241</v>
      </c>
    </row>
    <row r="519" spans="1:19" ht="54" x14ac:dyDescent="0.25">
      <c r="A519" s="139">
        <v>14</v>
      </c>
      <c r="B519" s="122" t="s">
        <v>1202</v>
      </c>
      <c r="C519" s="472"/>
      <c r="D519" s="416"/>
      <c r="E519" s="427"/>
      <c r="F519" s="411"/>
      <c r="G519" s="427"/>
      <c r="H519" s="407"/>
      <c r="I519" s="407"/>
      <c r="J519" s="407"/>
      <c r="K519" s="407"/>
      <c r="L519" s="407"/>
      <c r="M519" s="407"/>
      <c r="N519" s="407"/>
      <c r="O519" s="182"/>
      <c r="P519" s="270"/>
      <c r="Q519" s="270"/>
      <c r="R519" s="270"/>
      <c r="S519" s="260"/>
    </row>
    <row r="520" spans="1:19" ht="54" x14ac:dyDescent="0.25">
      <c r="A520" s="139">
        <v>14</v>
      </c>
      <c r="B520" s="122" t="s">
        <v>1202</v>
      </c>
      <c r="C520" s="472"/>
      <c r="D520" s="416"/>
      <c r="E520" s="427"/>
      <c r="F520" s="411"/>
      <c r="G520" s="427"/>
      <c r="H520" s="407"/>
      <c r="I520" s="407"/>
      <c r="J520" s="407"/>
      <c r="K520" s="407"/>
      <c r="L520" s="407"/>
      <c r="M520" s="407"/>
      <c r="N520" s="407"/>
      <c r="O520" s="182"/>
      <c r="P520" s="270"/>
      <c r="Q520" s="270"/>
      <c r="R520" s="270"/>
      <c r="S520" s="260"/>
    </row>
    <row r="521" spans="1:19" ht="54" x14ac:dyDescent="0.25">
      <c r="A521" s="139">
        <v>14</v>
      </c>
      <c r="B521" s="122" t="s">
        <v>1202</v>
      </c>
      <c r="C521" s="472"/>
      <c r="D521" s="416"/>
      <c r="E521" s="427"/>
      <c r="F521" s="411"/>
      <c r="G521" s="427"/>
      <c r="H521" s="407"/>
      <c r="I521" s="407"/>
      <c r="J521" s="407"/>
      <c r="K521" s="407"/>
      <c r="L521" s="407"/>
      <c r="M521" s="407"/>
      <c r="N521" s="407"/>
      <c r="O521" s="182"/>
      <c r="P521" s="270"/>
      <c r="Q521" s="270"/>
      <c r="R521" s="270"/>
      <c r="S521" s="260"/>
    </row>
    <row r="522" spans="1:19" ht="54.75" thickBot="1" x14ac:dyDescent="0.3">
      <c r="A522" s="139">
        <v>14</v>
      </c>
      <c r="B522" s="148" t="s">
        <v>1202</v>
      </c>
      <c r="C522" s="473"/>
      <c r="D522" s="417"/>
      <c r="E522" s="414"/>
      <c r="F522" s="412"/>
      <c r="G522" s="414"/>
      <c r="H522" s="408"/>
      <c r="I522" s="408"/>
      <c r="J522" s="408"/>
      <c r="K522" s="408"/>
      <c r="L522" s="408"/>
      <c r="M522" s="408"/>
      <c r="N522" s="408"/>
      <c r="O522" s="183"/>
      <c r="P522" s="296"/>
      <c r="Q522" s="296"/>
      <c r="R522" s="296"/>
      <c r="S522" s="294"/>
    </row>
    <row r="523" spans="1:19" ht="144" x14ac:dyDescent="0.25">
      <c r="A523" s="129">
        <v>14</v>
      </c>
      <c r="B523" s="147" t="s">
        <v>1202</v>
      </c>
      <c r="C523" s="59"/>
      <c r="D523" s="415">
        <v>165</v>
      </c>
      <c r="E523" s="441" t="s">
        <v>1242</v>
      </c>
      <c r="F523" s="486" t="s">
        <v>1243</v>
      </c>
      <c r="G523" s="441" t="s">
        <v>1244</v>
      </c>
      <c r="H523" s="406" t="s">
        <v>194</v>
      </c>
      <c r="I523" s="406" t="s">
        <v>80</v>
      </c>
      <c r="J523" s="479" t="s">
        <v>220</v>
      </c>
      <c r="K523" s="406" t="s">
        <v>194</v>
      </c>
      <c r="L523" s="406" t="s">
        <v>65</v>
      </c>
      <c r="M523" s="479" t="s">
        <v>221</v>
      </c>
      <c r="N523" s="479" t="s">
        <v>57</v>
      </c>
      <c r="O523" s="190" t="s">
        <v>1245</v>
      </c>
      <c r="P523" s="256" t="s">
        <v>1246</v>
      </c>
      <c r="Q523" s="256" t="s">
        <v>1247</v>
      </c>
      <c r="R523" s="334" t="s">
        <v>1248</v>
      </c>
      <c r="S523" s="335" t="s">
        <v>1249</v>
      </c>
    </row>
    <row r="524" spans="1:19" ht="126" x14ac:dyDescent="0.25">
      <c r="A524" s="129">
        <v>14</v>
      </c>
      <c r="B524" s="122" t="s">
        <v>1202</v>
      </c>
      <c r="C524" s="55"/>
      <c r="D524" s="416"/>
      <c r="E524" s="442"/>
      <c r="F524" s="487"/>
      <c r="G524" s="482"/>
      <c r="H524" s="407"/>
      <c r="I524" s="407"/>
      <c r="J524" s="480"/>
      <c r="K524" s="407"/>
      <c r="L524" s="407"/>
      <c r="M524" s="480"/>
      <c r="N524" s="480"/>
      <c r="O524" s="152" t="s">
        <v>1250</v>
      </c>
      <c r="P524" s="165" t="s">
        <v>1251</v>
      </c>
      <c r="Q524" s="165" t="s">
        <v>1252</v>
      </c>
      <c r="R524" s="274" t="s">
        <v>1229</v>
      </c>
      <c r="S524" s="260" t="s">
        <v>1253</v>
      </c>
    </row>
    <row r="525" spans="1:19" ht="54.75" thickBot="1" x14ac:dyDescent="0.3">
      <c r="A525" s="129">
        <v>14</v>
      </c>
      <c r="B525" s="148" t="s">
        <v>1202</v>
      </c>
      <c r="C525" s="57"/>
      <c r="D525" s="417"/>
      <c r="E525" s="443"/>
      <c r="F525" s="488"/>
      <c r="G525" s="483"/>
      <c r="H525" s="408"/>
      <c r="I525" s="408"/>
      <c r="J525" s="481"/>
      <c r="K525" s="408"/>
      <c r="L525" s="408"/>
      <c r="M525" s="481"/>
      <c r="N525" s="481"/>
      <c r="O525" s="205"/>
      <c r="P525" s="94"/>
      <c r="Q525" s="94"/>
      <c r="R525" s="94"/>
      <c r="S525" s="336"/>
    </row>
    <row r="526" spans="1:19" ht="108" hidden="1" x14ac:dyDescent="0.25">
      <c r="A526" s="129"/>
      <c r="B526" s="147" t="s">
        <v>1202</v>
      </c>
      <c r="C526" s="59"/>
      <c r="D526" s="415">
        <v>171</v>
      </c>
      <c r="E526" s="441" t="s">
        <v>1254</v>
      </c>
      <c r="F526" s="486" t="s">
        <v>238</v>
      </c>
      <c r="G526" s="441" t="s">
        <v>1255</v>
      </c>
      <c r="H526" s="406" t="s">
        <v>51</v>
      </c>
      <c r="I526" s="406" t="s">
        <v>124</v>
      </c>
      <c r="J526" s="406" t="s">
        <v>301</v>
      </c>
      <c r="K526" s="160" t="s">
        <v>51</v>
      </c>
      <c r="L526" s="160" t="s">
        <v>124</v>
      </c>
      <c r="M526" s="160" t="s">
        <v>301</v>
      </c>
      <c r="N526" s="160" t="s">
        <v>108</v>
      </c>
      <c r="O526" s="194" t="s">
        <v>1256</v>
      </c>
      <c r="P526" s="237" t="s">
        <v>1257</v>
      </c>
      <c r="Q526" s="237" t="s">
        <v>1258</v>
      </c>
      <c r="R526" s="237" t="s">
        <v>128</v>
      </c>
      <c r="S526" s="238" t="s">
        <v>1259</v>
      </c>
    </row>
    <row r="527" spans="1:19" ht="54" hidden="1" x14ac:dyDescent="0.25">
      <c r="A527" s="129"/>
      <c r="B527" s="122" t="s">
        <v>1202</v>
      </c>
      <c r="C527" s="55"/>
      <c r="D527" s="416"/>
      <c r="E527" s="442"/>
      <c r="F527" s="487"/>
      <c r="G527" s="482"/>
      <c r="H527" s="407"/>
      <c r="I527" s="407"/>
      <c r="J527" s="407"/>
      <c r="K527" s="156"/>
      <c r="L527" s="156"/>
      <c r="M527" s="156"/>
      <c r="N527" s="156"/>
      <c r="O527" s="195"/>
      <c r="P527" s="157"/>
      <c r="Q527" s="157"/>
      <c r="R527" s="157"/>
      <c r="S527" s="162"/>
    </row>
    <row r="528" spans="1:19" ht="54.75" hidden="1" thickBot="1" x14ac:dyDescent="0.3">
      <c r="A528" s="129"/>
      <c r="B528" s="148" t="s">
        <v>1202</v>
      </c>
      <c r="C528" s="57"/>
      <c r="D528" s="417"/>
      <c r="E528" s="443"/>
      <c r="F528" s="488"/>
      <c r="G528" s="483"/>
      <c r="H528" s="408"/>
      <c r="I528" s="408"/>
      <c r="J528" s="408"/>
      <c r="K528" s="57"/>
      <c r="L528" s="57"/>
      <c r="M528" s="57"/>
      <c r="N528" s="57"/>
      <c r="O528" s="57"/>
      <c r="P528" s="94"/>
      <c r="Q528" s="94"/>
      <c r="R528" s="94"/>
      <c r="S528" s="163"/>
    </row>
    <row r="577" spans="27:27" x14ac:dyDescent="0.25">
      <c r="AA577" s="12" t="s">
        <v>1260</v>
      </c>
    </row>
  </sheetData>
  <sheetProtection algorithmName="SHA-512" hashValue="5EFG/8YxTfUcMWGBGdWvQi9FIwZvieTyrtO2S7hMapQM3uBJk0Y+061z4XtPBJjuvm82N+D6Jb99YXBM8z4P7Q==" saltValue="IFOiNrxE5NDZodxR5UbkOw==" spinCount="100000" sheet="1" formatCells="0" formatColumns="0" formatRows="0" insertColumns="0" insertRows="0" insertHyperlinks="0" deleteColumns="0" deleteRows="0" sort="0" autoFilter="0" pivotTables="0"/>
  <protectedRanges>
    <protectedRange algorithmName="SHA-512" hashValue="r/bnjbTNi93WchTM0dHYeRIswi7CmecompSTvOIE2jCJ7wvPGhtMYytdfHaCAqavWHdfXXnrQq0hZrupJnn00g==" saltValue="/ge0xk1MxP2S6TaXlaM8jg==" spinCount="100000" sqref="A523:A1048576 A1:A508" name="lista"/>
    <protectedRange algorithmName="SHA-512" hashValue="HMmHnDimKbNdEAIQy6inIQKqk1rHVGNBweDpFVXy//J3AYZg3PctVCQxKRDx5OjGyscU33yu0QelD3bskDijPQ==" saltValue="7YCdxUvzovm5nUcD/sB9ew==" spinCount="100000" sqref="A523:A1048576 A1:A508" name="Rango1"/>
    <protectedRange algorithmName="SHA-512" hashValue="r/bnjbTNi93WchTM0dHYeRIswi7CmecompSTvOIE2jCJ7wvPGhtMYytdfHaCAqavWHdfXXnrQq0hZrupJnn00g==" saltValue="/ge0xk1MxP2S6TaXlaM8jg==" spinCount="100000" sqref="A509:A522" name="lista_2"/>
    <protectedRange algorithmName="SHA-512" hashValue="HMmHnDimKbNdEAIQy6inIQKqk1rHVGNBweDpFVXy//J3AYZg3PctVCQxKRDx5OjGyscU33yu0QelD3bskDijPQ==" saltValue="7YCdxUvzovm5nUcD/sB9ew==" spinCount="100000" sqref="A509:A522" name="Rango1_2"/>
  </protectedRanges>
  <autoFilter ref="B5:S528" xr:uid="{00000000-0001-0000-0000-000000000000}"/>
  <sortState ref="A5:CN5">
    <sortCondition ref="A5"/>
  </sortState>
  <mergeCells count="953">
    <mergeCell ref="G393:G394"/>
    <mergeCell ref="D381:D382"/>
    <mergeCell ref="D385:D388"/>
    <mergeCell ref="D389:D390"/>
    <mergeCell ref="D393:D394"/>
    <mergeCell ref="E381:E382"/>
    <mergeCell ref="E389:E390"/>
    <mergeCell ref="F383:F384"/>
    <mergeCell ref="D383:D384"/>
    <mergeCell ref="E385:E388"/>
    <mergeCell ref="E393:E394"/>
    <mergeCell ref="D420:D422"/>
    <mergeCell ref="D426:D427"/>
    <mergeCell ref="H446:H448"/>
    <mergeCell ref="D461:D466"/>
    <mergeCell ref="H429:H434"/>
    <mergeCell ref="E455:E460"/>
    <mergeCell ref="B395:B396"/>
    <mergeCell ref="D395:D396"/>
    <mergeCell ref="E395:E396"/>
    <mergeCell ref="F395:F396"/>
    <mergeCell ref="G395:G396"/>
    <mergeCell ref="G435:G439"/>
    <mergeCell ref="F429:F434"/>
    <mergeCell ref="G429:G434"/>
    <mergeCell ref="D429:D434"/>
    <mergeCell ref="F440:F445"/>
    <mergeCell ref="D440:D445"/>
    <mergeCell ref="D435:D439"/>
    <mergeCell ref="E429:E434"/>
    <mergeCell ref="G426:G427"/>
    <mergeCell ref="D491:D496"/>
    <mergeCell ref="D497:D502"/>
    <mergeCell ref="L518:L522"/>
    <mergeCell ref="G503:G508"/>
    <mergeCell ref="J455:J460"/>
    <mergeCell ref="D485:D490"/>
    <mergeCell ref="M491:M496"/>
    <mergeCell ref="D479:D484"/>
    <mergeCell ref="I518:I522"/>
    <mergeCell ref="J518:J522"/>
    <mergeCell ref="K518:K522"/>
    <mergeCell ref="I509:I512"/>
    <mergeCell ref="G461:G466"/>
    <mergeCell ref="J461:J466"/>
    <mergeCell ref="M467:M472"/>
    <mergeCell ref="K467:K472"/>
    <mergeCell ref="E461:E466"/>
    <mergeCell ref="F461:F466"/>
    <mergeCell ref="L467:L472"/>
    <mergeCell ref="G473:G478"/>
    <mergeCell ref="H473:H478"/>
    <mergeCell ref="I473:I478"/>
    <mergeCell ref="D503:D508"/>
    <mergeCell ref="E485:E490"/>
    <mergeCell ref="E513:E517"/>
    <mergeCell ref="F513:F517"/>
    <mergeCell ref="G513:G517"/>
    <mergeCell ref="H513:H517"/>
    <mergeCell ref="I513:I517"/>
    <mergeCell ref="E503:E508"/>
    <mergeCell ref="F503:F508"/>
    <mergeCell ref="M518:M522"/>
    <mergeCell ref="G485:G490"/>
    <mergeCell ref="F485:F490"/>
    <mergeCell ref="D526:D528"/>
    <mergeCell ref="E526:E528"/>
    <mergeCell ref="F526:F528"/>
    <mergeCell ref="G526:G528"/>
    <mergeCell ref="H526:H528"/>
    <mergeCell ref="I526:I528"/>
    <mergeCell ref="J526:J528"/>
    <mergeCell ref="D523:D525"/>
    <mergeCell ref="E523:E525"/>
    <mergeCell ref="F523:F525"/>
    <mergeCell ref="H523:H525"/>
    <mergeCell ref="I523:I525"/>
    <mergeCell ref="N440:N445"/>
    <mergeCell ref="L440:L445"/>
    <mergeCell ref="N449:N454"/>
    <mergeCell ref="K523:K525"/>
    <mergeCell ref="L523:L525"/>
    <mergeCell ref="J523:J525"/>
    <mergeCell ref="M523:M525"/>
    <mergeCell ref="G523:G525"/>
    <mergeCell ref="G479:G484"/>
    <mergeCell ref="H503:H508"/>
    <mergeCell ref="I503:I508"/>
    <mergeCell ref="J503:J508"/>
    <mergeCell ref="H479:H484"/>
    <mergeCell ref="I479:I484"/>
    <mergeCell ref="J479:J484"/>
    <mergeCell ref="J513:J517"/>
    <mergeCell ref="H461:H466"/>
    <mergeCell ref="I461:I466"/>
    <mergeCell ref="J485:J490"/>
    <mergeCell ref="H485:H490"/>
    <mergeCell ref="I485:I490"/>
    <mergeCell ref="N523:N525"/>
    <mergeCell ref="N518:N522"/>
    <mergeCell ref="J509:J512"/>
    <mergeCell ref="E267:E272"/>
    <mergeCell ref="E409:E410"/>
    <mergeCell ref="L364:L365"/>
    <mergeCell ref="G379:G380"/>
    <mergeCell ref="F381:F382"/>
    <mergeCell ref="D409:D410"/>
    <mergeCell ref="D407:D408"/>
    <mergeCell ref="E407:E408"/>
    <mergeCell ref="G369:G371"/>
    <mergeCell ref="D369:D371"/>
    <mergeCell ref="E369:E371"/>
    <mergeCell ref="F369:F371"/>
    <mergeCell ref="H369:H371"/>
    <mergeCell ref="I369:I371"/>
    <mergeCell ref="J369:J371"/>
    <mergeCell ref="K369:K371"/>
    <mergeCell ref="L369:L371"/>
    <mergeCell ref="D303:D304"/>
    <mergeCell ref="D309:D311"/>
    <mergeCell ref="H267:H272"/>
    <mergeCell ref="H320:H321"/>
    <mergeCell ref="I364:I365"/>
    <mergeCell ref="D391:D392"/>
    <mergeCell ref="E391:E392"/>
    <mergeCell ref="E364:E365"/>
    <mergeCell ref="F364:F365"/>
    <mergeCell ref="G364:G365"/>
    <mergeCell ref="I376:I377"/>
    <mergeCell ref="H376:H377"/>
    <mergeCell ref="F379:F380"/>
    <mergeCell ref="G267:G272"/>
    <mergeCell ref="I361:I363"/>
    <mergeCell ref="E322:E323"/>
    <mergeCell ref="F322:F323"/>
    <mergeCell ref="G322:G323"/>
    <mergeCell ref="E342:E343"/>
    <mergeCell ref="H317:H318"/>
    <mergeCell ref="H305:H306"/>
    <mergeCell ref="G317:G318"/>
    <mergeCell ref="H303:H304"/>
    <mergeCell ref="H285:H290"/>
    <mergeCell ref="E379:E380"/>
    <mergeCell ref="E366:E368"/>
    <mergeCell ref="F366:F368"/>
    <mergeCell ref="G366:G368"/>
    <mergeCell ref="H366:H368"/>
    <mergeCell ref="I366:I368"/>
    <mergeCell ref="F326:F329"/>
    <mergeCell ref="D291:D296"/>
    <mergeCell ref="D285:D290"/>
    <mergeCell ref="D317:D318"/>
    <mergeCell ref="E320:E321"/>
    <mergeCell ref="F317:F318"/>
    <mergeCell ref="G320:G321"/>
    <mergeCell ref="D320:D321"/>
    <mergeCell ref="D297:D302"/>
    <mergeCell ref="D305:D306"/>
    <mergeCell ref="D313:D314"/>
    <mergeCell ref="E317:E318"/>
    <mergeCell ref="M449:M454"/>
    <mergeCell ref="K449:K454"/>
    <mergeCell ref="F479:F484"/>
    <mergeCell ref="E479:E484"/>
    <mergeCell ref="J416:J419"/>
    <mergeCell ref="J423:J425"/>
    <mergeCell ref="J389:J390"/>
    <mergeCell ref="J449:J454"/>
    <mergeCell ref="J426:J427"/>
    <mergeCell ref="J435:J439"/>
    <mergeCell ref="J420:J422"/>
    <mergeCell ref="F473:F478"/>
    <mergeCell ref="I413:I415"/>
    <mergeCell ref="J413:J415"/>
    <mergeCell ref="J391:J392"/>
    <mergeCell ref="M440:M445"/>
    <mergeCell ref="H416:H419"/>
    <mergeCell ref="H423:H425"/>
    <mergeCell ref="F416:F419"/>
    <mergeCell ref="L449:L454"/>
    <mergeCell ref="H413:H415"/>
    <mergeCell ref="H420:H422"/>
    <mergeCell ref="G420:G422"/>
    <mergeCell ref="F420:F422"/>
    <mergeCell ref="N356:N357"/>
    <mergeCell ref="N358:N360"/>
    <mergeCell ref="I356:I357"/>
    <mergeCell ref="H358:H360"/>
    <mergeCell ref="K358:K360"/>
    <mergeCell ref="L358:L360"/>
    <mergeCell ref="D358:D360"/>
    <mergeCell ref="D322:D323"/>
    <mergeCell ref="I358:I360"/>
    <mergeCell ref="D347:D348"/>
    <mergeCell ref="J340:J341"/>
    <mergeCell ref="J358:J360"/>
    <mergeCell ref="D334:D335"/>
    <mergeCell ref="D336:D337"/>
    <mergeCell ref="D356:D357"/>
    <mergeCell ref="M358:M360"/>
    <mergeCell ref="F334:F335"/>
    <mergeCell ref="D338:D339"/>
    <mergeCell ref="E338:E339"/>
    <mergeCell ref="D354:D355"/>
    <mergeCell ref="E356:E357"/>
    <mergeCell ref="E350:E351"/>
    <mergeCell ref="M350:M351"/>
    <mergeCell ref="D352:D353"/>
    <mergeCell ref="D350:D351"/>
    <mergeCell ref="D330:D331"/>
    <mergeCell ref="E330:E331"/>
    <mergeCell ref="J326:J329"/>
    <mergeCell ref="D326:D329"/>
    <mergeCell ref="F330:F331"/>
    <mergeCell ref="G330:G331"/>
    <mergeCell ref="H347:H348"/>
    <mergeCell ref="D361:D363"/>
    <mergeCell ref="E361:E363"/>
    <mergeCell ref="I347:I348"/>
    <mergeCell ref="J347:J348"/>
    <mergeCell ref="E336:E337"/>
    <mergeCell ref="J332:J333"/>
    <mergeCell ref="I332:I333"/>
    <mergeCell ref="G334:G335"/>
    <mergeCell ref="H326:H329"/>
    <mergeCell ref="I326:I329"/>
    <mergeCell ref="H330:H331"/>
    <mergeCell ref="I342:I343"/>
    <mergeCell ref="H350:H351"/>
    <mergeCell ref="I350:I351"/>
    <mergeCell ref="G326:G329"/>
    <mergeCell ref="M361:M363"/>
    <mergeCell ref="E358:E360"/>
    <mergeCell ref="L361:L363"/>
    <mergeCell ref="G361:G363"/>
    <mergeCell ref="J356:J357"/>
    <mergeCell ref="K356:K357"/>
    <mergeCell ref="L356:L357"/>
    <mergeCell ref="M356:M357"/>
    <mergeCell ref="F356:F357"/>
    <mergeCell ref="G356:G357"/>
    <mergeCell ref="H356:H357"/>
    <mergeCell ref="F358:F360"/>
    <mergeCell ref="G358:G360"/>
    <mergeCell ref="M364:M365"/>
    <mergeCell ref="N364:N365"/>
    <mergeCell ref="J361:J363"/>
    <mergeCell ref="K361:K363"/>
    <mergeCell ref="N361:N363"/>
    <mergeCell ref="H361:H363"/>
    <mergeCell ref="G416:G419"/>
    <mergeCell ref="I381:I382"/>
    <mergeCell ref="J381:J382"/>
    <mergeCell ref="H404:H406"/>
    <mergeCell ref="I404:I406"/>
    <mergeCell ref="J404:J406"/>
    <mergeCell ref="G391:G392"/>
    <mergeCell ref="I383:I384"/>
    <mergeCell ref="J402:J403"/>
    <mergeCell ref="J393:J394"/>
    <mergeCell ref="I393:I394"/>
    <mergeCell ref="H402:H403"/>
    <mergeCell ref="H389:H390"/>
    <mergeCell ref="I402:I403"/>
    <mergeCell ref="G399:G401"/>
    <mergeCell ref="G402:G403"/>
    <mergeCell ref="G404:G406"/>
    <mergeCell ref="K364:K365"/>
    <mergeCell ref="N354:N355"/>
    <mergeCell ref="E354:E355"/>
    <mergeCell ref="F354:F355"/>
    <mergeCell ref="G354:G355"/>
    <mergeCell ref="H354:H355"/>
    <mergeCell ref="I354:I355"/>
    <mergeCell ref="K352:K353"/>
    <mergeCell ref="L352:L353"/>
    <mergeCell ref="M352:M353"/>
    <mergeCell ref="N352:N353"/>
    <mergeCell ref="M354:M355"/>
    <mergeCell ref="K354:K355"/>
    <mergeCell ref="L354:L355"/>
    <mergeCell ref="J354:J355"/>
    <mergeCell ref="E352:E353"/>
    <mergeCell ref="F352:F353"/>
    <mergeCell ref="G352:G353"/>
    <mergeCell ref="H352:H353"/>
    <mergeCell ref="N350:N351"/>
    <mergeCell ref="I352:I353"/>
    <mergeCell ref="J352:J353"/>
    <mergeCell ref="E326:E329"/>
    <mergeCell ref="H364:H365"/>
    <mergeCell ref="D340:D341"/>
    <mergeCell ref="E340:E341"/>
    <mergeCell ref="C518:C522"/>
    <mergeCell ref="D518:D522"/>
    <mergeCell ref="E518:E522"/>
    <mergeCell ref="F518:F522"/>
    <mergeCell ref="G518:G522"/>
    <mergeCell ref="H518:H522"/>
    <mergeCell ref="C509:C512"/>
    <mergeCell ref="D509:D512"/>
    <mergeCell ref="E509:E512"/>
    <mergeCell ref="F509:F512"/>
    <mergeCell ref="G509:G512"/>
    <mergeCell ref="H509:H512"/>
    <mergeCell ref="D342:D343"/>
    <mergeCell ref="F350:F351"/>
    <mergeCell ref="G350:G351"/>
    <mergeCell ref="G413:G415"/>
    <mergeCell ref="M347:M348"/>
    <mergeCell ref="I24:I29"/>
    <mergeCell ref="J36:J41"/>
    <mergeCell ref="H18:H23"/>
    <mergeCell ref="H72:H77"/>
    <mergeCell ref="I72:I77"/>
    <mergeCell ref="G54:G59"/>
    <mergeCell ref="H30:H35"/>
    <mergeCell ref="I30:I35"/>
    <mergeCell ref="J30:J35"/>
    <mergeCell ref="J42:J47"/>
    <mergeCell ref="J48:J53"/>
    <mergeCell ref="H60:H65"/>
    <mergeCell ref="I60:I65"/>
    <mergeCell ref="J60:J65"/>
    <mergeCell ref="G60:G65"/>
    <mergeCell ref="I42:I47"/>
    <mergeCell ref="H42:H47"/>
    <mergeCell ref="I18:I23"/>
    <mergeCell ref="J66:J71"/>
    <mergeCell ref="H66:H71"/>
    <mergeCell ref="G48:G53"/>
    <mergeCell ref="H36:H41"/>
    <mergeCell ref="J54:J59"/>
    <mergeCell ref="D188:D193"/>
    <mergeCell ref="E178:E183"/>
    <mergeCell ref="F178:F183"/>
    <mergeCell ref="E24:E29"/>
    <mergeCell ref="F24:F29"/>
    <mergeCell ref="G24:G29"/>
    <mergeCell ref="D171:D176"/>
    <mergeCell ref="D178:D183"/>
    <mergeCell ref="F249:F254"/>
    <mergeCell ref="G249:G254"/>
    <mergeCell ref="D249:D254"/>
    <mergeCell ref="E194:E199"/>
    <mergeCell ref="F194:F199"/>
    <mergeCell ref="D206:D211"/>
    <mergeCell ref="D237:D242"/>
    <mergeCell ref="D243:D248"/>
    <mergeCell ref="D200:D205"/>
    <mergeCell ref="D225:D230"/>
    <mergeCell ref="F243:F248"/>
    <mergeCell ref="G36:G41"/>
    <mergeCell ref="E36:E41"/>
    <mergeCell ref="F36:F41"/>
    <mergeCell ref="E48:E53"/>
    <mergeCell ref="F48:F53"/>
    <mergeCell ref="M102:M107"/>
    <mergeCell ref="E200:E205"/>
    <mergeCell ref="F200:F205"/>
    <mergeCell ref="G200:G205"/>
    <mergeCell ref="H200:H205"/>
    <mergeCell ref="H171:H176"/>
    <mergeCell ref="E171:E176"/>
    <mergeCell ref="F171:F176"/>
    <mergeCell ref="G171:G176"/>
    <mergeCell ref="L114:L119"/>
    <mergeCell ref="M114:M119"/>
    <mergeCell ref="J114:J119"/>
    <mergeCell ref="G120:G125"/>
    <mergeCell ref="H120:H125"/>
    <mergeCell ref="G114:G119"/>
    <mergeCell ref="H114:H119"/>
    <mergeCell ref="I120:I125"/>
    <mergeCell ref="I114:I119"/>
    <mergeCell ref="L120:L125"/>
    <mergeCell ref="F159:F164"/>
    <mergeCell ref="E141:E146"/>
    <mergeCell ref="F132:F137"/>
    <mergeCell ref="G132:G137"/>
    <mergeCell ref="H132:H137"/>
    <mergeCell ref="N347:N348"/>
    <mergeCell ref="J342:J343"/>
    <mergeCell ref="I334:I335"/>
    <mergeCell ref="J334:J335"/>
    <mergeCell ref="J90:J95"/>
    <mergeCell ref="H96:H101"/>
    <mergeCell ref="I96:I101"/>
    <mergeCell ref="J96:J101"/>
    <mergeCell ref="K120:K125"/>
    <mergeCell ref="J322:J323"/>
    <mergeCell ref="J317:J318"/>
    <mergeCell ref="J320:J321"/>
    <mergeCell ref="N108:N113"/>
    <mergeCell ref="I108:I113"/>
    <mergeCell ref="I141:I146"/>
    <mergeCell ref="N178:N183"/>
    <mergeCell ref="I178:I183"/>
    <mergeCell ref="H178:H183"/>
    <mergeCell ref="J178:J183"/>
    <mergeCell ref="K178:K183"/>
    <mergeCell ref="I267:I272"/>
    <mergeCell ref="J188:J193"/>
    <mergeCell ref="J221:J224"/>
    <mergeCell ref="J330:J331"/>
    <mergeCell ref="J24:J29"/>
    <mergeCell ref="D48:D53"/>
    <mergeCell ref="H194:H199"/>
    <mergeCell ref="I194:I199"/>
    <mergeCell ref="D332:D333"/>
    <mergeCell ref="F347:F348"/>
    <mergeCell ref="G347:G348"/>
    <mergeCell ref="G342:G343"/>
    <mergeCell ref="H332:H333"/>
    <mergeCell ref="H338:H339"/>
    <mergeCell ref="F342:F343"/>
    <mergeCell ref="G332:G333"/>
    <mergeCell ref="F340:F341"/>
    <mergeCell ref="H340:H341"/>
    <mergeCell ref="G338:G339"/>
    <mergeCell ref="F338:F339"/>
    <mergeCell ref="E347:E348"/>
    <mergeCell ref="H334:H335"/>
    <mergeCell ref="I90:I95"/>
    <mergeCell ref="G194:G199"/>
    <mergeCell ref="F66:F71"/>
    <mergeCell ref="I255:I260"/>
    <mergeCell ref="H24:H29"/>
    <mergeCell ref="G237:G242"/>
    <mergeCell ref="G1:Q2"/>
    <mergeCell ref="F18:F23"/>
    <mergeCell ref="H6:H11"/>
    <mergeCell ref="I6:I11"/>
    <mergeCell ref="J6:J11"/>
    <mergeCell ref="E12:E17"/>
    <mergeCell ref="H12:H17"/>
    <mergeCell ref="I12:I17"/>
    <mergeCell ref="J12:J17"/>
    <mergeCell ref="E6:E11"/>
    <mergeCell ref="F6:F11"/>
    <mergeCell ref="G6:G11"/>
    <mergeCell ref="E18:E23"/>
    <mergeCell ref="G18:G23"/>
    <mergeCell ref="J18:J23"/>
    <mergeCell ref="F12:F17"/>
    <mergeCell ref="G12:G17"/>
    <mergeCell ref="G389:G390"/>
    <mergeCell ref="CM1:CN1"/>
    <mergeCell ref="CM2:CN2"/>
    <mergeCell ref="G3:Q3"/>
    <mergeCell ref="CM3:CN3"/>
    <mergeCell ref="E313:E314"/>
    <mergeCell ref="F313:F314"/>
    <mergeCell ref="G313:G314"/>
    <mergeCell ref="H313:H314"/>
    <mergeCell ref="I313:I314"/>
    <mergeCell ref="J313:J314"/>
    <mergeCell ref="E309:E311"/>
    <mergeCell ref="F309:F311"/>
    <mergeCell ref="G309:G311"/>
    <mergeCell ref="H309:H311"/>
    <mergeCell ref="I309:I311"/>
    <mergeCell ref="J309:J311"/>
    <mergeCell ref="J305:J306"/>
    <mergeCell ref="N102:N107"/>
    <mergeCell ref="N141:N146"/>
    <mergeCell ref="H165:H170"/>
    <mergeCell ref="F285:F290"/>
    <mergeCell ref="F1:F2"/>
    <mergeCell ref="F291:F296"/>
    <mergeCell ref="N409:N410"/>
    <mergeCell ref="D404:D406"/>
    <mergeCell ref="J364:J365"/>
    <mergeCell ref="E402:E403"/>
    <mergeCell ref="E399:E401"/>
    <mergeCell ref="D402:D403"/>
    <mergeCell ref="D379:D380"/>
    <mergeCell ref="G383:G384"/>
    <mergeCell ref="G385:G388"/>
    <mergeCell ref="E383:E384"/>
    <mergeCell ref="E376:E377"/>
    <mergeCell ref="D376:D377"/>
    <mergeCell ref="D364:D365"/>
    <mergeCell ref="F402:F403"/>
    <mergeCell ref="F404:F406"/>
    <mergeCell ref="F393:F394"/>
    <mergeCell ref="D399:D401"/>
    <mergeCell ref="E404:E406"/>
    <mergeCell ref="D366:D368"/>
    <mergeCell ref="I399:I401"/>
    <mergeCell ref="J376:J377"/>
    <mergeCell ref="G381:G382"/>
    <mergeCell ref="H381:H382"/>
    <mergeCell ref="F389:F390"/>
    <mergeCell ref="E261:E266"/>
    <mergeCell ref="H206:H211"/>
    <mergeCell ref="H225:H230"/>
    <mergeCell ref="G225:G230"/>
    <mergeCell ref="F212:F214"/>
    <mergeCell ref="J153:J158"/>
    <mergeCell ref="E102:E107"/>
    <mergeCell ref="N411:N412"/>
    <mergeCell ref="F409:F410"/>
    <mergeCell ref="G409:G410"/>
    <mergeCell ref="H409:H410"/>
    <mergeCell ref="I409:I410"/>
    <mergeCell ref="J409:J410"/>
    <mergeCell ref="L409:L410"/>
    <mergeCell ref="M409:M410"/>
    <mergeCell ref="K409:K410"/>
    <mergeCell ref="F411:F412"/>
    <mergeCell ref="G411:G412"/>
    <mergeCell ref="H411:H412"/>
    <mergeCell ref="I411:I412"/>
    <mergeCell ref="J411:J412"/>
    <mergeCell ref="K411:K412"/>
    <mergeCell ref="L411:L412"/>
    <mergeCell ref="M411:M412"/>
    <mergeCell ref="F206:F211"/>
    <mergeCell ref="G206:G211"/>
    <mergeCell ref="L285:L290"/>
    <mergeCell ref="I153:I158"/>
    <mergeCell ref="K108:K113"/>
    <mergeCell ref="L108:L113"/>
    <mergeCell ref="G141:G146"/>
    <mergeCell ref="H141:H146"/>
    <mergeCell ref="L141:L146"/>
    <mergeCell ref="H147:H152"/>
    <mergeCell ref="I147:I152"/>
    <mergeCell ref="J171:J176"/>
    <mergeCell ref="I165:I170"/>
    <mergeCell ref="J165:J170"/>
    <mergeCell ref="G165:G170"/>
    <mergeCell ref="H159:H164"/>
    <mergeCell ref="G159:G164"/>
    <mergeCell ref="F153:F158"/>
    <mergeCell ref="G153:G158"/>
    <mergeCell ref="H153:H158"/>
    <mergeCell ref="N138:N140"/>
    <mergeCell ref="J141:J146"/>
    <mergeCell ref="K138:K140"/>
    <mergeCell ref="L138:L140"/>
    <mergeCell ref="M138:M140"/>
    <mergeCell ref="E78:E83"/>
    <mergeCell ref="F78:F83"/>
    <mergeCell ref="G78:G83"/>
    <mergeCell ref="H78:H83"/>
    <mergeCell ref="I78:I83"/>
    <mergeCell ref="J78:J83"/>
    <mergeCell ref="L102:L107"/>
    <mergeCell ref="J102:J107"/>
    <mergeCell ref="K102:K107"/>
    <mergeCell ref="I102:I107"/>
    <mergeCell ref="F126:F131"/>
    <mergeCell ref="N114:N119"/>
    <mergeCell ref="M120:M125"/>
    <mergeCell ref="N120:N125"/>
    <mergeCell ref="K114:K119"/>
    <mergeCell ref="K141:K146"/>
    <mergeCell ref="E84:E89"/>
    <mergeCell ref="F84:F89"/>
    <mergeCell ref="G84:G89"/>
    <mergeCell ref="N297:N302"/>
    <mergeCell ref="E297:E302"/>
    <mergeCell ref="F297:F302"/>
    <mergeCell ref="G297:G302"/>
    <mergeCell ref="H297:H302"/>
    <mergeCell ref="E273:E278"/>
    <mergeCell ref="F273:F278"/>
    <mergeCell ref="G273:G278"/>
    <mergeCell ref="H273:H278"/>
    <mergeCell ref="L273:L278"/>
    <mergeCell ref="M273:M278"/>
    <mergeCell ref="N273:N278"/>
    <mergeCell ref="I273:I278"/>
    <mergeCell ref="J279:J284"/>
    <mergeCell ref="N279:N284"/>
    <mergeCell ref="N285:N290"/>
    <mergeCell ref="N291:N296"/>
    <mergeCell ref="H291:H296"/>
    <mergeCell ref="E291:E296"/>
    <mergeCell ref="I279:I284"/>
    <mergeCell ref="I285:I290"/>
    <mergeCell ref="K285:K290"/>
    <mergeCell ref="M291:M296"/>
    <mergeCell ref="L297:L302"/>
    <mergeCell ref="M178:M183"/>
    <mergeCell ref="F261:F266"/>
    <mergeCell ref="G261:G266"/>
    <mergeCell ref="H188:H193"/>
    <mergeCell ref="I188:I193"/>
    <mergeCell ref="I200:I205"/>
    <mergeCell ref="E215:E220"/>
    <mergeCell ref="F215:F220"/>
    <mergeCell ref="G215:G220"/>
    <mergeCell ref="H215:H220"/>
    <mergeCell ref="I215:I220"/>
    <mergeCell ref="E243:E248"/>
    <mergeCell ref="E237:E242"/>
    <mergeCell ref="J215:J220"/>
    <mergeCell ref="J200:J205"/>
    <mergeCell ref="G178:G183"/>
    <mergeCell ref="J255:J260"/>
    <mergeCell ref="I206:I211"/>
    <mergeCell ref="J206:J211"/>
    <mergeCell ref="L178:L183"/>
    <mergeCell ref="E188:E193"/>
    <mergeCell ref="F188:F193"/>
    <mergeCell ref="G188:G193"/>
    <mergeCell ref="G221:G224"/>
    <mergeCell ref="M108:M113"/>
    <mergeCell ref="G72:G77"/>
    <mergeCell ref="F54:F59"/>
    <mergeCell ref="H108:H113"/>
    <mergeCell ref="J108:J113"/>
    <mergeCell ref="F138:F140"/>
    <mergeCell ref="G138:G140"/>
    <mergeCell ref="H138:H140"/>
    <mergeCell ref="I138:I140"/>
    <mergeCell ref="J138:J140"/>
    <mergeCell ref="H102:H107"/>
    <mergeCell ref="J120:J125"/>
    <mergeCell ref="J126:J131"/>
    <mergeCell ref="F60:F65"/>
    <mergeCell ref="H84:H89"/>
    <mergeCell ref="H90:H95"/>
    <mergeCell ref="G108:G113"/>
    <mergeCell ref="F102:F107"/>
    <mergeCell ref="G126:G131"/>
    <mergeCell ref="H126:H131"/>
    <mergeCell ref="I126:I131"/>
    <mergeCell ref="I84:I89"/>
    <mergeCell ref="J84:J89"/>
    <mergeCell ref="I66:I71"/>
    <mergeCell ref="M141:M146"/>
    <mergeCell ref="J72:J77"/>
    <mergeCell ref="G66:G71"/>
    <mergeCell ref="H54:H59"/>
    <mergeCell ref="I54:I59"/>
    <mergeCell ref="F147:F152"/>
    <mergeCell ref="G147:G152"/>
    <mergeCell ref="D6:D11"/>
    <mergeCell ref="D12:D17"/>
    <mergeCell ref="D18:D23"/>
    <mergeCell ref="D24:D29"/>
    <mergeCell ref="D30:D35"/>
    <mergeCell ref="D36:D41"/>
    <mergeCell ref="F141:F146"/>
    <mergeCell ref="D42:D47"/>
    <mergeCell ref="E42:E47"/>
    <mergeCell ref="F42:F47"/>
    <mergeCell ref="E132:E137"/>
    <mergeCell ref="D126:D131"/>
    <mergeCell ref="G42:G47"/>
    <mergeCell ref="D90:D95"/>
    <mergeCell ref="D78:D83"/>
    <mergeCell ref="D84:D89"/>
    <mergeCell ref="F120:F125"/>
    <mergeCell ref="I171:I176"/>
    <mergeCell ref="G30:G35"/>
    <mergeCell ref="D54:D59"/>
    <mergeCell ref="D96:D101"/>
    <mergeCell ref="E54:E59"/>
    <mergeCell ref="F72:F77"/>
    <mergeCell ref="E96:E101"/>
    <mergeCell ref="F96:F101"/>
    <mergeCell ref="G90:G95"/>
    <mergeCell ref="G96:G101"/>
    <mergeCell ref="E30:E35"/>
    <mergeCell ref="F30:F35"/>
    <mergeCell ref="I48:I53"/>
    <mergeCell ref="H48:H53"/>
    <mergeCell ref="G102:G107"/>
    <mergeCell ref="E153:E158"/>
    <mergeCell ref="E147:E152"/>
    <mergeCell ref="E159:E164"/>
    <mergeCell ref="I36:I41"/>
    <mergeCell ref="E435:E439"/>
    <mergeCell ref="D108:D113"/>
    <mergeCell ref="D114:D119"/>
    <mergeCell ref="D120:D125"/>
    <mergeCell ref="F399:F401"/>
    <mergeCell ref="H393:H394"/>
    <mergeCell ref="H407:H408"/>
    <mergeCell ref="I407:I408"/>
    <mergeCell ref="J407:J408"/>
    <mergeCell ref="J399:J401"/>
    <mergeCell ref="G376:G377"/>
    <mergeCell ref="H379:H380"/>
    <mergeCell ref="J395:J396"/>
    <mergeCell ref="J385:J388"/>
    <mergeCell ref="J383:J384"/>
    <mergeCell ref="H391:H392"/>
    <mergeCell ref="J379:J380"/>
    <mergeCell ref="H395:H396"/>
    <mergeCell ref="I395:I396"/>
    <mergeCell ref="I391:I392"/>
    <mergeCell ref="H399:H401"/>
    <mergeCell ref="F385:F388"/>
    <mergeCell ref="H383:H384"/>
    <mergeCell ref="F391:F392"/>
    <mergeCell ref="F279:F284"/>
    <mergeCell ref="D212:D214"/>
    <mergeCell ref="I379:I380"/>
    <mergeCell ref="I389:I390"/>
    <mergeCell ref="J473:J478"/>
    <mergeCell ref="H467:H472"/>
    <mergeCell ref="I467:I472"/>
    <mergeCell ref="J467:J472"/>
    <mergeCell ref="D467:D472"/>
    <mergeCell ref="E467:E472"/>
    <mergeCell ref="F467:F472"/>
    <mergeCell ref="G467:G472"/>
    <mergeCell ref="F455:F460"/>
    <mergeCell ref="G455:G460"/>
    <mergeCell ref="H455:H460"/>
    <mergeCell ref="I455:I460"/>
    <mergeCell ref="G440:G445"/>
    <mergeCell ref="H440:H445"/>
    <mergeCell ref="J440:J445"/>
    <mergeCell ref="I429:I434"/>
    <mergeCell ref="I435:I439"/>
    <mergeCell ref="F435:F439"/>
    <mergeCell ref="I440:I445"/>
    <mergeCell ref="E440:E445"/>
    <mergeCell ref="E423:E425"/>
    <mergeCell ref="E413:E415"/>
    <mergeCell ref="D446:D448"/>
    <mergeCell ref="E420:E422"/>
    <mergeCell ref="J446:J448"/>
    <mergeCell ref="F426:F427"/>
    <mergeCell ref="I426:I427"/>
    <mergeCell ref="I423:I425"/>
    <mergeCell ref="D194:D199"/>
    <mergeCell ref="G255:G260"/>
    <mergeCell ref="H255:H260"/>
    <mergeCell ref="F255:F260"/>
    <mergeCell ref="I249:I254"/>
    <mergeCell ref="I416:I419"/>
    <mergeCell ref="G423:G425"/>
    <mergeCell ref="F423:F425"/>
    <mergeCell ref="F413:F415"/>
    <mergeCell ref="F407:F408"/>
    <mergeCell ref="G407:G408"/>
    <mergeCell ref="H385:H388"/>
    <mergeCell ref="I385:I388"/>
    <mergeCell ref="F376:F377"/>
    <mergeCell ref="J231:J236"/>
    <mergeCell ref="J267:J272"/>
    <mergeCell ref="N491:N496"/>
    <mergeCell ref="I491:I496"/>
    <mergeCell ref="I132:I137"/>
    <mergeCell ref="J132:J137"/>
    <mergeCell ref="D473:D478"/>
    <mergeCell ref="D147:D152"/>
    <mergeCell ref="D153:D158"/>
    <mergeCell ref="D159:D164"/>
    <mergeCell ref="D165:D170"/>
    <mergeCell ref="D215:D220"/>
    <mergeCell ref="D221:D224"/>
    <mergeCell ref="D273:D278"/>
    <mergeCell ref="D255:D260"/>
    <mergeCell ref="D231:D236"/>
    <mergeCell ref="D267:D272"/>
    <mergeCell ref="I231:I236"/>
    <mergeCell ref="J194:J199"/>
    <mergeCell ref="E206:E211"/>
    <mergeCell ref="J225:J230"/>
    <mergeCell ref="I225:I230"/>
    <mergeCell ref="D449:D454"/>
    <mergeCell ref="D455:D460"/>
    <mergeCell ref="E449:E454"/>
    <mergeCell ref="F449:F454"/>
    <mergeCell ref="E491:E496"/>
    <mergeCell ref="F491:F496"/>
    <mergeCell ref="G491:G496"/>
    <mergeCell ref="H491:H496"/>
    <mergeCell ref="I497:I502"/>
    <mergeCell ref="I159:I164"/>
    <mergeCell ref="J159:J164"/>
    <mergeCell ref="J147:J152"/>
    <mergeCell ref="D132:D137"/>
    <mergeCell ref="I449:I454"/>
    <mergeCell ref="G449:G454"/>
    <mergeCell ref="H449:H454"/>
    <mergeCell ref="I446:I448"/>
    <mergeCell ref="E411:E412"/>
    <mergeCell ref="D423:D425"/>
    <mergeCell ref="I420:I422"/>
    <mergeCell ref="D413:D415"/>
    <mergeCell ref="E446:E448"/>
    <mergeCell ref="F446:F448"/>
    <mergeCell ref="G446:G448"/>
    <mergeCell ref="E416:E419"/>
    <mergeCell ref="D411:D412"/>
    <mergeCell ref="D416:D419"/>
    <mergeCell ref="E426:E427"/>
    <mergeCell ref="M497:M502"/>
    <mergeCell ref="N497:N502"/>
    <mergeCell ref="J491:J496"/>
    <mergeCell ref="K491:K496"/>
    <mergeCell ref="L491:L496"/>
    <mergeCell ref="E165:E170"/>
    <mergeCell ref="F165:F170"/>
    <mergeCell ref="N467:N472"/>
    <mergeCell ref="E473:E478"/>
    <mergeCell ref="F231:F236"/>
    <mergeCell ref="E255:E260"/>
    <mergeCell ref="E249:E254"/>
    <mergeCell ref="J273:J278"/>
    <mergeCell ref="E212:E214"/>
    <mergeCell ref="F237:F242"/>
    <mergeCell ref="H231:H236"/>
    <mergeCell ref="G231:G236"/>
    <mergeCell ref="J212:J214"/>
    <mergeCell ref="I221:I224"/>
    <mergeCell ref="J249:J254"/>
    <mergeCell ref="I212:I214"/>
    <mergeCell ref="E497:E502"/>
    <mergeCell ref="F497:F502"/>
    <mergeCell ref="G497:G502"/>
    <mergeCell ref="J237:J242"/>
    <mergeCell ref="H249:H254"/>
    <mergeCell ref="H243:H248"/>
    <mergeCell ref="H261:H266"/>
    <mergeCell ref="I261:I266"/>
    <mergeCell ref="H237:H242"/>
    <mergeCell ref="J497:J502"/>
    <mergeCell ref="K497:K502"/>
    <mergeCell ref="L497:L502"/>
    <mergeCell ref="H497:H502"/>
    <mergeCell ref="K440:K445"/>
    <mergeCell ref="J429:J434"/>
    <mergeCell ref="H435:H439"/>
    <mergeCell ref="H426:H427"/>
    <mergeCell ref="H221:H224"/>
    <mergeCell ref="G212:G214"/>
    <mergeCell ref="H212:H214"/>
    <mergeCell ref="E231:E236"/>
    <mergeCell ref="F221:F224"/>
    <mergeCell ref="E221:E224"/>
    <mergeCell ref="H336:H337"/>
    <mergeCell ref="I336:I337"/>
    <mergeCell ref="J336:J337"/>
    <mergeCell ref="I303:I304"/>
    <mergeCell ref="G305:G306"/>
    <mergeCell ref="E334:E335"/>
    <mergeCell ref="F305:F306"/>
    <mergeCell ref="I320:I321"/>
    <mergeCell ref="H322:H323"/>
    <mergeCell ref="E305:E306"/>
    <mergeCell ref="I330:I331"/>
    <mergeCell ref="E303:E304"/>
    <mergeCell ref="F303:F304"/>
    <mergeCell ref="G303:G304"/>
    <mergeCell ref="I317:I318"/>
    <mergeCell ref="F336:F337"/>
    <mergeCell ref="J261:J266"/>
    <mergeCell ref="I237:I242"/>
    <mergeCell ref="D261:D266"/>
    <mergeCell ref="L291:L296"/>
    <mergeCell ref="M279:M284"/>
    <mergeCell ref="M285:M290"/>
    <mergeCell ref="F225:F230"/>
    <mergeCell ref="E225:E230"/>
    <mergeCell ref="J285:J290"/>
    <mergeCell ref="J291:J296"/>
    <mergeCell ref="K279:K284"/>
    <mergeCell ref="K291:K296"/>
    <mergeCell ref="L279:L284"/>
    <mergeCell ref="K273:K278"/>
    <mergeCell ref="E279:E284"/>
    <mergeCell ref="E285:E290"/>
    <mergeCell ref="G285:G290"/>
    <mergeCell ref="D279:D284"/>
    <mergeCell ref="G279:G284"/>
    <mergeCell ref="F267:F272"/>
    <mergeCell ref="H279:H284"/>
    <mergeCell ref="I291:I296"/>
    <mergeCell ref="G291:G296"/>
    <mergeCell ref="G243:G248"/>
    <mergeCell ref="I243:I248"/>
    <mergeCell ref="J243:J248"/>
    <mergeCell ref="D513:D517"/>
    <mergeCell ref="I322:I323"/>
    <mergeCell ref="G340:G341"/>
    <mergeCell ref="F320:F321"/>
    <mergeCell ref="E332:E333"/>
    <mergeCell ref="F332:F333"/>
    <mergeCell ref="D60:D65"/>
    <mergeCell ref="D66:D71"/>
    <mergeCell ref="E60:E65"/>
    <mergeCell ref="E66:E71"/>
    <mergeCell ref="E90:E95"/>
    <mergeCell ref="F90:F95"/>
    <mergeCell ref="D138:D140"/>
    <mergeCell ref="E138:E140"/>
    <mergeCell ref="E126:E131"/>
    <mergeCell ref="D72:D77"/>
    <mergeCell ref="E72:E77"/>
    <mergeCell ref="E108:E113"/>
    <mergeCell ref="F108:F113"/>
    <mergeCell ref="E120:E125"/>
    <mergeCell ref="E114:E119"/>
    <mergeCell ref="F114:F119"/>
    <mergeCell ref="D102:D107"/>
    <mergeCell ref="D141:D146"/>
    <mergeCell ref="M369:M371"/>
    <mergeCell ref="N369:N371"/>
    <mergeCell ref="N366:N368"/>
    <mergeCell ref="I305:I306"/>
    <mergeCell ref="I297:I302"/>
    <mergeCell ref="J297:J302"/>
    <mergeCell ref="F361:F363"/>
    <mergeCell ref="I338:I339"/>
    <mergeCell ref="J338:J339"/>
    <mergeCell ref="I340:I341"/>
    <mergeCell ref="H342:H343"/>
    <mergeCell ref="J366:J368"/>
    <mergeCell ref="K366:K368"/>
    <mergeCell ref="L366:L368"/>
    <mergeCell ref="M366:M368"/>
    <mergeCell ref="M297:M302"/>
    <mergeCell ref="J303:J304"/>
    <mergeCell ref="K297:K302"/>
    <mergeCell ref="K347:K348"/>
    <mergeCell ref="L347:L348"/>
    <mergeCell ref="J350:J351"/>
    <mergeCell ref="K350:K351"/>
    <mergeCell ref="L350:L351"/>
    <mergeCell ref="G336:G337"/>
    <mergeCell ref="K186:K187"/>
    <mergeCell ref="L186:L187"/>
    <mergeCell ref="M186:M187"/>
    <mergeCell ref="N186:N187"/>
    <mergeCell ref="D184:D185"/>
    <mergeCell ref="E184:E185"/>
    <mergeCell ref="F184:F185"/>
    <mergeCell ref="G184:G185"/>
    <mergeCell ref="H184:H185"/>
    <mergeCell ref="I184:I185"/>
    <mergeCell ref="J184:J185"/>
    <mergeCell ref="K184:K185"/>
    <mergeCell ref="L184:L185"/>
    <mergeCell ref="M184:M185"/>
    <mergeCell ref="N184:N185"/>
    <mergeCell ref="D186:D187"/>
    <mergeCell ref="E186:E187"/>
    <mergeCell ref="F186:F187"/>
    <mergeCell ref="G186:G187"/>
    <mergeCell ref="H186:H187"/>
    <mergeCell ref="I186:I187"/>
    <mergeCell ref="J186:J187"/>
  </mergeCells>
  <conditionalFormatting sqref="I303:I304 J178:J183">
    <cfRule type="containsText" dxfId="426" priority="69" operator="containsText" text="Zona Baja">
      <formula>NOT(ISERROR(SEARCH("Zona Baja",I178)))</formula>
    </cfRule>
    <cfRule type="containsText" dxfId="425" priority="70" operator="containsText" text="Zona Moderada">
      <formula>NOT(ISERROR(SEARCH("Zona Moderada",I178)))</formula>
    </cfRule>
    <cfRule type="containsText" dxfId="424" priority="71" operator="containsText" text="Zona Alta">
      <formula>NOT(ISERROR(SEARCH("Zona Alta",I178)))</formula>
    </cfRule>
    <cfRule type="containsText" dxfId="423" priority="72" operator="containsText" text="Zona Extrema">
      <formula>NOT(ISERROR(SEARCH("Zona Extrema",I178)))</formula>
    </cfRule>
  </conditionalFormatting>
  <conditionalFormatting sqref="I303:J303">
    <cfRule type="containsText" dxfId="422" priority="221" operator="containsText" text="Bajo">
      <formula>NOT(ISERROR(SEARCH("Bajo",I303)))</formula>
    </cfRule>
    <cfRule type="containsText" dxfId="421" priority="222" operator="containsText" text="Moderado">
      <formula>NOT(ISERROR(SEARCH("Moderado",I303)))</formula>
    </cfRule>
    <cfRule type="containsText" dxfId="420" priority="223" operator="containsText" text="Alto">
      <formula>NOT(ISERROR(SEARCH("Alto",I303)))</formula>
    </cfRule>
    <cfRule type="containsText" dxfId="419" priority="224" operator="containsText" text="Extremo">
      <formula>NOT(ISERROR(SEARCH("Extremo",I303)))</formula>
    </cfRule>
  </conditionalFormatting>
  <conditionalFormatting sqref="J1:J2 J4:J176 J178:J183 J188:J304">
    <cfRule type="containsText" dxfId="418" priority="210" operator="containsText" text="Zona Moderada">
      <formula>NOT(ISERROR(SEARCH("Zona Moderada",J1)))</formula>
    </cfRule>
    <cfRule type="containsText" dxfId="417" priority="211" operator="containsText" text="Zona Alta">
      <formula>NOT(ISERROR(SEARCH("Zona Alta",J1)))</formula>
    </cfRule>
    <cfRule type="containsText" dxfId="416" priority="212" operator="containsText" text="Zona Extrema">
      <formula>NOT(ISERROR(SEARCH("Zona Extrema",J1)))</formula>
    </cfRule>
  </conditionalFormatting>
  <conditionalFormatting sqref="J1:J3 J345:J361">
    <cfRule type="containsText" dxfId="415" priority="213" operator="containsText" text="Zona Baja">
      <formula>NOT(ISERROR(SEARCH("Zona Baja",J1)))</formula>
    </cfRule>
    <cfRule type="containsText" dxfId="414" priority="214" operator="containsText" text="Zona Moderada">
      <formula>NOT(ISERROR(SEARCH("Zona Moderada",J1)))</formula>
    </cfRule>
    <cfRule type="containsText" dxfId="413" priority="215" operator="containsText" text="Zona Alta">
      <formula>NOT(ISERROR(SEARCH("Zona Alta",J1)))</formula>
    </cfRule>
    <cfRule type="containsText" dxfId="412" priority="216" operator="containsText" text="Zona Extrema">
      <formula>NOT(ISERROR(SEARCH("Zona Extrema",J1)))</formula>
    </cfRule>
  </conditionalFormatting>
  <conditionalFormatting sqref="J3">
    <cfRule type="containsText" dxfId="411" priority="217" operator="containsText" text="Zona Baja">
      <formula>NOT(ISERROR(SEARCH("Zona Baja",J3)))</formula>
    </cfRule>
    <cfRule type="containsText" dxfId="410" priority="218" operator="containsText" text="Zona Moderada">
      <formula>NOT(ISERROR(SEARCH("Zona Moderada",J3)))</formula>
    </cfRule>
    <cfRule type="containsText" dxfId="409" priority="219" operator="containsText" text="Zona Alta">
      <formula>NOT(ISERROR(SEARCH("Zona Alta",J3)))</formula>
    </cfRule>
    <cfRule type="containsText" dxfId="408" priority="220" operator="containsText" text="Zona Extrema">
      <formula>NOT(ISERROR(SEARCH("Zona Extrema",J3)))</formula>
    </cfRule>
  </conditionalFormatting>
  <conditionalFormatting sqref="J1:J2 J4:J176 J178:J183 J188:J304">
    <cfRule type="containsText" dxfId="407" priority="209" operator="containsText" text="Zona Baja">
      <formula>NOT(ISERROR(SEARCH("Zona Baja",J1)))</formula>
    </cfRule>
  </conditionalFormatting>
  <conditionalFormatting sqref="J6 J12 J18 J24 J30 J36 J42 J48 J54 J60 J66">
    <cfRule type="containsText" dxfId="406" priority="546" operator="containsText" text="Moderado">
      <formula>NOT(ISERROR(SEARCH("Moderado",J6)))</formula>
    </cfRule>
    <cfRule type="containsText" dxfId="405" priority="547" operator="containsText" text="Alto">
      <formula>NOT(ISERROR(SEARCH("Alto",J6)))</formula>
    </cfRule>
    <cfRule type="containsText" dxfId="404" priority="548" operator="containsText" text="Extremo">
      <formula>NOT(ISERROR(SEARCH("Extremo",J6)))</formula>
    </cfRule>
  </conditionalFormatting>
  <conditionalFormatting sqref="J36 J42 J48 J54 J60 J66 J6 J12 J18 J24 J30">
    <cfRule type="containsText" dxfId="403" priority="545" operator="containsText" text="Bajo">
      <formula>NOT(ISERROR(SEARCH("Bajo",J6)))</formula>
    </cfRule>
  </conditionalFormatting>
  <conditionalFormatting sqref="J36 J42 J48 J54 J60 J66 J72 J84">
    <cfRule type="containsText" dxfId="402" priority="537" operator="containsText" text="Bajo">
      <formula>NOT(ISERROR(SEARCH("Bajo",J36)))</formula>
    </cfRule>
    <cfRule type="containsText" dxfId="401" priority="538" operator="containsText" text="Moderado">
      <formula>NOT(ISERROR(SEARCH("Moderado",J36)))</formula>
    </cfRule>
    <cfRule type="containsText" dxfId="400" priority="539" operator="containsText" text="Alto">
      <formula>NOT(ISERROR(SEARCH("Alto",J36)))</formula>
    </cfRule>
    <cfRule type="containsText" dxfId="399" priority="540" operator="containsText" text="Extremo">
      <formula>NOT(ISERROR(SEARCH("Extremo",J36)))</formula>
    </cfRule>
  </conditionalFormatting>
  <conditionalFormatting sqref="J78">
    <cfRule type="containsText" dxfId="398" priority="253" operator="containsText" text="Bajo">
      <formula>NOT(ISERROR(SEARCH("Bajo",J78)))</formula>
    </cfRule>
    <cfRule type="containsText" dxfId="397" priority="254" operator="containsText" text="Moderado">
      <formula>NOT(ISERROR(SEARCH("Moderado",J78)))</formula>
    </cfRule>
    <cfRule type="containsText" dxfId="396" priority="255" operator="containsText" text="Alto">
      <formula>NOT(ISERROR(SEARCH("Alto",J78)))</formula>
    </cfRule>
    <cfRule type="containsText" dxfId="395" priority="256" operator="containsText" text="Extremo">
      <formula>NOT(ISERROR(SEARCH("Extremo",J78)))</formula>
    </cfRule>
  </conditionalFormatting>
  <conditionalFormatting sqref="J90 J96">
    <cfRule type="containsText" dxfId="394" priority="181" operator="containsText" text="Bajo">
      <formula>NOT(ISERROR(SEARCH("Bajo",J90)))</formula>
    </cfRule>
    <cfRule type="containsText" dxfId="393" priority="182" operator="containsText" text="Moderado">
      <formula>NOT(ISERROR(SEARCH("Moderado",J90)))</formula>
    </cfRule>
    <cfRule type="containsText" dxfId="392" priority="183" operator="containsText" text="Alto">
      <formula>NOT(ISERROR(SEARCH("Alto",J90)))</formula>
    </cfRule>
    <cfRule type="containsText" dxfId="391" priority="184" operator="containsText" text="Extremo">
      <formula>NOT(ISERROR(SEARCH("Extremo",J90)))</formula>
    </cfRule>
    <cfRule type="containsText" dxfId="390" priority="185" operator="containsText" text="Bajo">
      <formula>NOT(ISERROR(SEARCH("Bajo",J90)))</formula>
    </cfRule>
    <cfRule type="containsText" dxfId="389" priority="186" operator="containsText" text="Moderado">
      <formula>NOT(ISERROR(SEARCH("Moderado",J90)))</formula>
    </cfRule>
    <cfRule type="containsText" dxfId="388" priority="187" operator="containsText" text="Alto">
      <formula>NOT(ISERROR(SEARCH("Alto",J90)))</formula>
    </cfRule>
    <cfRule type="containsText" dxfId="387" priority="188" operator="containsText" text="Extremo">
      <formula>NOT(ISERROR(SEARCH("Extremo",J90)))</formula>
    </cfRule>
  </conditionalFormatting>
  <conditionalFormatting sqref="J126">
    <cfRule type="containsText" dxfId="386" priority="521" operator="containsText" text="Bajo">
      <formula>NOT(ISERROR(SEARCH("Bajo",J126)))</formula>
    </cfRule>
    <cfRule type="containsText" dxfId="385" priority="522" operator="containsText" text="Moderado">
      <formula>NOT(ISERROR(SEARCH("Moderado",J126)))</formula>
    </cfRule>
    <cfRule type="containsText" dxfId="384" priority="523" operator="containsText" text="Alto">
      <formula>NOT(ISERROR(SEARCH("Alto",J126)))</formula>
    </cfRule>
    <cfRule type="containsText" dxfId="383" priority="524" operator="containsText" text="Extremo">
      <formula>NOT(ISERROR(SEARCH("Extremo",J126)))</formula>
    </cfRule>
  </conditionalFormatting>
  <conditionalFormatting sqref="J132">
    <cfRule type="containsText" dxfId="382" priority="513" operator="containsText" text="Bajo">
      <formula>NOT(ISERROR(SEARCH("Bajo",J132)))</formula>
    </cfRule>
    <cfRule type="containsText" dxfId="381" priority="514" operator="containsText" text="Moderado">
      <formula>NOT(ISERROR(SEARCH("Moderado",J132)))</formula>
    </cfRule>
    <cfRule type="containsText" dxfId="380" priority="515" operator="containsText" text="Alto">
      <formula>NOT(ISERROR(SEARCH("Alto",J132)))</formula>
    </cfRule>
    <cfRule type="containsText" dxfId="379" priority="516" operator="containsText" text="Extremo">
      <formula>NOT(ISERROR(SEARCH("Extremo",J132)))</formula>
    </cfRule>
  </conditionalFormatting>
  <conditionalFormatting sqref="J141:J146">
    <cfRule type="containsText" dxfId="378" priority="505" operator="containsText" text="Zona Baja">
      <formula>NOT(ISERROR(SEARCH("Zona Baja",J141)))</formula>
    </cfRule>
    <cfRule type="containsText" dxfId="377" priority="506" operator="containsText" text="Zona Moderada">
      <formula>NOT(ISERROR(SEARCH("Zona Moderada",J141)))</formula>
    </cfRule>
    <cfRule type="containsText" dxfId="376" priority="507" operator="containsText" text="Zona Alta">
      <formula>NOT(ISERROR(SEARCH("Zona Alta",J141)))</formula>
    </cfRule>
    <cfRule type="containsText" dxfId="375" priority="508" operator="containsText" text="Zona Extrema">
      <formula>NOT(ISERROR(SEARCH("Zona Extrema",J141)))</formula>
    </cfRule>
  </conditionalFormatting>
  <conditionalFormatting sqref="J147 J153">
    <cfRule type="containsText" dxfId="374" priority="497" operator="containsText" text="Bajo">
      <formula>NOT(ISERROR(SEARCH("Bajo",J147)))</formula>
    </cfRule>
    <cfRule type="containsText" dxfId="373" priority="498" operator="containsText" text="Moderado">
      <formula>NOT(ISERROR(SEARCH("Moderado",J147)))</formula>
    </cfRule>
    <cfRule type="containsText" dxfId="372" priority="499" operator="containsText" text="Alto">
      <formula>NOT(ISERROR(SEARCH("Alto",J147)))</formula>
    </cfRule>
    <cfRule type="containsText" dxfId="371" priority="500" operator="containsText" text="Extremo">
      <formula>NOT(ISERROR(SEARCH("Extremo",J147)))</formula>
    </cfRule>
  </conditionalFormatting>
  <conditionalFormatting sqref="J159 J165 J171">
    <cfRule type="containsText" dxfId="370" priority="489" operator="containsText" text="Bajo">
      <formula>NOT(ISERROR(SEARCH("Bajo",J159)))</formula>
    </cfRule>
    <cfRule type="containsText" dxfId="369" priority="490" operator="containsText" text="Moderado">
      <formula>NOT(ISERROR(SEARCH("Moderado",J159)))</formula>
    </cfRule>
    <cfRule type="containsText" dxfId="368" priority="491" operator="containsText" text="Alto">
      <formula>NOT(ISERROR(SEARCH("Alto",J159)))</formula>
    </cfRule>
    <cfRule type="containsText" dxfId="367" priority="492" operator="containsText" text="Extremo">
      <formula>NOT(ISERROR(SEARCH("Extremo",J159)))</formula>
    </cfRule>
  </conditionalFormatting>
  <conditionalFormatting sqref="J188">
    <cfRule type="containsText" dxfId="366" priority="473" operator="containsText" text="Bajo">
      <formula>NOT(ISERROR(SEARCH("Bajo",J188)))</formula>
    </cfRule>
    <cfRule type="containsText" dxfId="365" priority="474" operator="containsText" text="Moderado">
      <formula>NOT(ISERROR(SEARCH("Moderado",J188)))</formula>
    </cfRule>
    <cfRule type="containsText" dxfId="364" priority="475" operator="containsText" text="Alto">
      <formula>NOT(ISERROR(SEARCH("Alto",J188)))</formula>
    </cfRule>
    <cfRule type="containsText" dxfId="363" priority="476" operator="containsText" text="Extremo">
      <formula>NOT(ISERROR(SEARCH("Extremo",J188)))</formula>
    </cfRule>
  </conditionalFormatting>
  <conditionalFormatting sqref="J194">
    <cfRule type="containsText" dxfId="362" priority="233" operator="containsText" text="Bajo">
      <formula>NOT(ISERROR(SEARCH("Bajo",J194)))</formula>
    </cfRule>
    <cfRule type="containsText" dxfId="361" priority="234" operator="containsText" text="Moderado">
      <formula>NOT(ISERROR(SEARCH("Moderado",J194)))</formula>
    </cfRule>
    <cfRule type="containsText" dxfId="360" priority="235" operator="containsText" text="Alto">
      <formula>NOT(ISERROR(SEARCH("Alto",J194)))</formula>
    </cfRule>
    <cfRule type="containsText" dxfId="359" priority="236" operator="containsText" text="Extremo">
      <formula>NOT(ISERROR(SEARCH("Extremo",J194)))</formula>
    </cfRule>
    <cfRule type="containsText" dxfId="358" priority="273" operator="containsText" text="Bajo">
      <formula>NOT(ISERROR(SEARCH("Bajo",J194)))</formula>
    </cfRule>
    <cfRule type="containsText" dxfId="357" priority="274" operator="containsText" text="Moderado">
      <formula>NOT(ISERROR(SEARCH("Moderado",J194)))</formula>
    </cfRule>
    <cfRule type="containsText" dxfId="356" priority="275" operator="containsText" text="Alto">
      <formula>NOT(ISERROR(SEARCH("Alto",J194)))</formula>
    </cfRule>
    <cfRule type="containsText" dxfId="355" priority="276" operator="containsText" text="Extremo">
      <formula>NOT(ISERROR(SEARCH("Extremo",J194)))</formula>
    </cfRule>
  </conditionalFormatting>
  <conditionalFormatting sqref="J200 J206 J212 J215 J221 J225 J231 J237 J243 J249 J255 J261">
    <cfRule type="containsText" dxfId="354" priority="466" operator="containsText" text="Moderado">
      <formula>NOT(ISERROR(SEARCH("Moderado",J200)))</formula>
    </cfRule>
    <cfRule type="containsText" dxfId="353" priority="467" operator="containsText" text="Alto">
      <formula>NOT(ISERROR(SEARCH("Alto",J200)))</formula>
    </cfRule>
    <cfRule type="containsText" dxfId="352" priority="468" operator="containsText" text="Extremo">
      <formula>NOT(ISERROR(SEARCH("Extremo",J200)))</formula>
    </cfRule>
  </conditionalFormatting>
  <conditionalFormatting sqref="J215 J200 J206 J212 J221 J225 J231 J237 J243 J249 J255 J261">
    <cfRule type="containsText" dxfId="351" priority="465" operator="containsText" text="Bajo">
      <formula>NOT(ISERROR(SEARCH("Bajo",J200)))</formula>
    </cfRule>
  </conditionalFormatting>
  <conditionalFormatting sqref="J215">
    <cfRule type="containsText" dxfId="350" priority="225" operator="containsText" text="Bajo">
      <formula>NOT(ISERROR(SEARCH("Bajo",J215)))</formula>
    </cfRule>
    <cfRule type="containsText" dxfId="349" priority="226" operator="containsText" text="Moderado">
      <formula>NOT(ISERROR(SEARCH("Moderado",J215)))</formula>
    </cfRule>
    <cfRule type="containsText" dxfId="348" priority="227" operator="containsText" text="Alto">
      <formula>NOT(ISERROR(SEARCH("Alto",J215)))</formula>
    </cfRule>
    <cfRule type="containsText" dxfId="347" priority="228" operator="containsText" text="Extremo">
      <formula>NOT(ISERROR(SEARCH("Extremo",J215)))</formula>
    </cfRule>
    <cfRule type="containsText" dxfId="346" priority="229" operator="containsText" text="Bajo">
      <formula>NOT(ISERROR(SEARCH("Bajo",J215)))</formula>
    </cfRule>
    <cfRule type="containsText" dxfId="345" priority="230" operator="containsText" text="Moderado">
      <formula>NOT(ISERROR(SEARCH("Moderado",J215)))</formula>
    </cfRule>
    <cfRule type="containsText" dxfId="344" priority="231" operator="containsText" text="Alto">
      <formula>NOT(ISERROR(SEARCH("Alto",J215)))</formula>
    </cfRule>
    <cfRule type="containsText" dxfId="343" priority="232" operator="containsText" text="Extremo">
      <formula>NOT(ISERROR(SEARCH("Extremo",J215)))</formula>
    </cfRule>
  </conditionalFormatting>
  <conditionalFormatting sqref="J267">
    <cfRule type="containsText" dxfId="342" priority="161" operator="containsText" text="Bajo">
      <formula>NOT(ISERROR(SEARCH("Bajo",J267)))</formula>
    </cfRule>
    <cfRule type="containsText" dxfId="341" priority="162" operator="containsText" text="Moderado">
      <formula>NOT(ISERROR(SEARCH("Moderado",J267)))</formula>
    </cfRule>
    <cfRule type="containsText" dxfId="340" priority="163" operator="containsText" text="Alto">
      <formula>NOT(ISERROR(SEARCH("Alto",J267)))</formula>
    </cfRule>
    <cfRule type="containsText" dxfId="339" priority="164" operator="containsText" text="Extremo">
      <formula>NOT(ISERROR(SEARCH("Extremo",J267)))</formula>
    </cfRule>
  </conditionalFormatting>
  <conditionalFormatting sqref="J273:J302">
    <cfRule type="containsText" dxfId="338" priority="457" operator="containsText" text="Zona Baja">
      <formula>NOT(ISERROR(SEARCH("Zona Baja",J273)))</formula>
    </cfRule>
    <cfRule type="containsText" dxfId="337" priority="458" operator="containsText" text="Zona Moderada">
      <formula>NOT(ISERROR(SEARCH("Zona Moderada",J273)))</formula>
    </cfRule>
    <cfRule type="containsText" dxfId="336" priority="459" operator="containsText" text="Zona Alta">
      <formula>NOT(ISERROR(SEARCH("Zona Alta",J273)))</formula>
    </cfRule>
    <cfRule type="containsText" dxfId="335" priority="460" operator="containsText" text="Zona Extrema">
      <formula>NOT(ISERROR(SEARCH("Zona Extrema",J273)))</formula>
    </cfRule>
  </conditionalFormatting>
  <conditionalFormatting sqref="J305">
    <cfRule type="containsText" dxfId="334" priority="1041" operator="containsText" text="Bajo">
      <formula>NOT(ISERROR(SEARCH("Bajo",J305)))</formula>
    </cfRule>
    <cfRule type="containsText" dxfId="333" priority="1042" operator="containsText" text="Moderado">
      <formula>NOT(ISERROR(SEARCH("Moderado",J305)))</formula>
    </cfRule>
    <cfRule type="containsText" dxfId="332" priority="1043" operator="containsText" text="Alto">
      <formula>NOT(ISERROR(SEARCH("Alto",J305)))</formula>
    </cfRule>
    <cfRule type="containsText" dxfId="331" priority="1044" operator="containsText" text="Extremo">
      <formula>NOT(ISERROR(SEARCH("Extremo",J305)))</formula>
    </cfRule>
  </conditionalFormatting>
  <conditionalFormatting sqref="J307:J309">
    <cfRule type="containsText" dxfId="330" priority="1005" operator="containsText" text="Bajo">
      <formula>NOT(ISERROR(SEARCH("Bajo",J307)))</formula>
    </cfRule>
    <cfRule type="containsText" dxfId="329" priority="1006" operator="containsText" text="Moderado">
      <formula>NOT(ISERROR(SEARCH("Moderado",J307)))</formula>
    </cfRule>
    <cfRule type="containsText" dxfId="328" priority="1007" operator="containsText" text="Alto">
      <formula>NOT(ISERROR(SEARCH("Alto",J307)))</formula>
    </cfRule>
    <cfRule type="containsText" dxfId="327" priority="1008" operator="containsText" text="Extremo">
      <formula>NOT(ISERROR(SEARCH("Extremo",J307)))</formula>
    </cfRule>
  </conditionalFormatting>
  <conditionalFormatting sqref="J312:J313">
    <cfRule type="containsText" dxfId="326" priority="989" operator="containsText" text="Bajo">
      <formula>NOT(ISERROR(SEARCH("Bajo",J312)))</formula>
    </cfRule>
    <cfRule type="containsText" dxfId="325" priority="990" operator="containsText" text="Moderado">
      <formula>NOT(ISERROR(SEARCH("Moderado",J312)))</formula>
    </cfRule>
    <cfRule type="containsText" dxfId="324" priority="991" operator="containsText" text="Alto">
      <formula>NOT(ISERROR(SEARCH("Alto",J312)))</formula>
    </cfRule>
    <cfRule type="containsText" dxfId="323" priority="992" operator="containsText" text="Extremo">
      <formula>NOT(ISERROR(SEARCH("Extremo",J312)))</formula>
    </cfRule>
  </conditionalFormatting>
  <conditionalFormatting sqref="J315:J317">
    <cfRule type="containsText" dxfId="322" priority="965" operator="containsText" text="Bajo">
      <formula>NOT(ISERROR(SEARCH("Bajo",J315)))</formula>
    </cfRule>
    <cfRule type="containsText" dxfId="321" priority="966" operator="containsText" text="Moderado">
      <formula>NOT(ISERROR(SEARCH("Moderado",J315)))</formula>
    </cfRule>
    <cfRule type="containsText" dxfId="320" priority="967" operator="containsText" text="Alto">
      <formula>NOT(ISERROR(SEARCH("Alto",J315)))</formula>
    </cfRule>
    <cfRule type="containsText" dxfId="319" priority="968" operator="containsText" text="Extremo">
      <formula>NOT(ISERROR(SEARCH("Extremo",J315)))</formula>
    </cfRule>
  </conditionalFormatting>
  <conditionalFormatting sqref="J319:J320 J322">
    <cfRule type="containsText" dxfId="318" priority="949" operator="containsText" text="Bajo">
      <formula>NOT(ISERROR(SEARCH("Bajo",J319)))</formula>
    </cfRule>
    <cfRule type="containsText" dxfId="317" priority="950" operator="containsText" text="Moderado">
      <formula>NOT(ISERROR(SEARCH("Moderado",J319)))</formula>
    </cfRule>
    <cfRule type="containsText" dxfId="316" priority="951" operator="containsText" text="Alto">
      <formula>NOT(ISERROR(SEARCH("Alto",J319)))</formula>
    </cfRule>
    <cfRule type="containsText" dxfId="315" priority="952" operator="containsText" text="Extremo">
      <formula>NOT(ISERROR(SEARCH("Extremo",J319)))</formula>
    </cfRule>
  </conditionalFormatting>
  <conditionalFormatting sqref="J324:J326">
    <cfRule type="containsText" dxfId="314" priority="917" operator="containsText" text="Bajo">
      <formula>NOT(ISERROR(SEARCH("Bajo",J324)))</formula>
    </cfRule>
    <cfRule type="containsText" dxfId="313" priority="918" operator="containsText" text="Moderado">
      <formula>NOT(ISERROR(SEARCH("Moderado",J324)))</formula>
    </cfRule>
    <cfRule type="containsText" dxfId="312" priority="919" operator="containsText" text="Alto">
      <formula>NOT(ISERROR(SEARCH("Alto",J324)))</formula>
    </cfRule>
    <cfRule type="containsText" dxfId="311" priority="920" operator="containsText" text="Extremo">
      <formula>NOT(ISERROR(SEARCH("Extremo",J324)))</formula>
    </cfRule>
  </conditionalFormatting>
  <conditionalFormatting sqref="J330 J332">
    <cfRule type="containsText" dxfId="310" priority="901" operator="containsText" text="Bajo">
      <formula>NOT(ISERROR(SEARCH("Bajo",J330)))</formula>
    </cfRule>
    <cfRule type="containsText" dxfId="309" priority="902" operator="containsText" text="Moderado">
      <formula>NOT(ISERROR(SEARCH("Moderado",J330)))</formula>
    </cfRule>
    <cfRule type="containsText" dxfId="308" priority="903" operator="containsText" text="Alto">
      <formula>NOT(ISERROR(SEARCH("Alto",J330)))</formula>
    </cfRule>
    <cfRule type="containsText" dxfId="307" priority="904" operator="containsText" text="Extremo">
      <formula>NOT(ISERROR(SEARCH("Extremo",J330)))</formula>
    </cfRule>
  </conditionalFormatting>
  <conditionalFormatting sqref="J334">
    <cfRule type="containsText" dxfId="306" priority="153" operator="containsText" text="Bajo">
      <formula>NOT(ISERROR(SEARCH("Bajo",J334)))</formula>
    </cfRule>
    <cfRule type="containsText" dxfId="305" priority="154" operator="containsText" text="Moderado">
      <formula>NOT(ISERROR(SEARCH("Moderado",J334)))</formula>
    </cfRule>
    <cfRule type="containsText" dxfId="304" priority="155" operator="containsText" text="Alto">
      <formula>NOT(ISERROR(SEARCH("Alto",J334)))</formula>
    </cfRule>
    <cfRule type="containsText" dxfId="303" priority="156" operator="containsText" text="Extremo">
      <formula>NOT(ISERROR(SEARCH("Extremo",J334)))</formula>
    </cfRule>
  </conditionalFormatting>
  <conditionalFormatting sqref="J336">
    <cfRule type="containsText" dxfId="302" priority="145" operator="containsText" text="Bajo">
      <formula>NOT(ISERROR(SEARCH("Bajo",J336)))</formula>
    </cfRule>
    <cfRule type="containsText" dxfId="301" priority="146" operator="containsText" text="Moderado">
      <formula>NOT(ISERROR(SEARCH("Moderado",J336)))</formula>
    </cfRule>
    <cfRule type="containsText" dxfId="300" priority="147" operator="containsText" text="Alto">
      <formula>NOT(ISERROR(SEARCH("Alto",J336)))</formula>
    </cfRule>
    <cfRule type="containsText" dxfId="299" priority="148" operator="containsText" text="Extremo">
      <formula>NOT(ISERROR(SEARCH("Extremo",J336)))</formula>
    </cfRule>
  </conditionalFormatting>
  <conditionalFormatting sqref="J338">
    <cfRule type="containsText" dxfId="298" priority="137" operator="containsText" text="Bajo">
      <formula>NOT(ISERROR(SEARCH("Bajo",J338)))</formula>
    </cfRule>
    <cfRule type="containsText" dxfId="297" priority="138" operator="containsText" text="Moderado">
      <formula>NOT(ISERROR(SEARCH("Moderado",J338)))</formula>
    </cfRule>
    <cfRule type="containsText" dxfId="296" priority="139" operator="containsText" text="Alto">
      <formula>NOT(ISERROR(SEARCH("Alto",J338)))</formula>
    </cfRule>
    <cfRule type="containsText" dxfId="295" priority="140" operator="containsText" text="Extremo">
      <formula>NOT(ISERROR(SEARCH("Extremo",J338)))</formula>
    </cfRule>
  </conditionalFormatting>
  <conditionalFormatting sqref="J340">
    <cfRule type="containsText" dxfId="294" priority="129" operator="containsText" text="Bajo">
      <formula>NOT(ISERROR(SEARCH("Bajo",J340)))</formula>
    </cfRule>
    <cfRule type="containsText" dxfId="293" priority="130" operator="containsText" text="Moderado">
      <formula>NOT(ISERROR(SEARCH("Moderado",J340)))</formula>
    </cfRule>
    <cfRule type="containsText" dxfId="292" priority="131" operator="containsText" text="Alto">
      <formula>NOT(ISERROR(SEARCH("Alto",J340)))</formula>
    </cfRule>
    <cfRule type="containsText" dxfId="291" priority="132" operator="containsText" text="Extremo">
      <formula>NOT(ISERROR(SEARCH("Extremo",J340)))</formula>
    </cfRule>
  </conditionalFormatting>
  <conditionalFormatting sqref="J342">
    <cfRule type="containsText" dxfId="290" priority="121" operator="containsText" text="Bajo">
      <formula>NOT(ISERROR(SEARCH("Bajo",J342)))</formula>
    </cfRule>
    <cfRule type="containsText" dxfId="289" priority="122" operator="containsText" text="Moderado">
      <formula>NOT(ISERROR(SEARCH("Moderado",J342)))</formula>
    </cfRule>
    <cfRule type="containsText" dxfId="288" priority="123" operator="containsText" text="Alto">
      <formula>NOT(ISERROR(SEARCH("Alto",J342)))</formula>
    </cfRule>
    <cfRule type="containsText" dxfId="287" priority="124" operator="containsText" text="Extremo">
      <formula>NOT(ISERROR(SEARCH("Extremo",J342)))</formula>
    </cfRule>
  </conditionalFormatting>
  <conditionalFormatting sqref="J364 J366 J369">
    <cfRule type="containsText" dxfId="286" priority="797" operator="containsText" text="Zona Baja">
      <formula>NOT(ISERROR(SEARCH("Zona Baja",J364)))</formula>
    </cfRule>
    <cfRule type="containsText" dxfId="285" priority="798" operator="containsText" text="Zona Moderada">
      <formula>NOT(ISERROR(SEARCH("Zona Moderada",J364)))</formula>
    </cfRule>
    <cfRule type="containsText" dxfId="284" priority="799" operator="containsText" text="Zona Alta">
      <formula>NOT(ISERROR(SEARCH("Zona Alta",J364)))</formula>
    </cfRule>
    <cfRule type="containsText" dxfId="283" priority="800" operator="containsText" text="Zona Extrema">
      <formula>NOT(ISERROR(SEARCH("Zona Extrema",J364)))</formula>
    </cfRule>
  </conditionalFormatting>
  <conditionalFormatting sqref="J372:J373 J518:J523 J529:J1048576">
    <cfRule type="containsText" dxfId="282" priority="1057" operator="containsText" text="Zona Baja">
      <formula>NOT(ISERROR(SEARCH("Zona Baja",J372)))</formula>
    </cfRule>
    <cfRule type="containsText" dxfId="281" priority="1058" operator="containsText" text="Zona Moderada">
      <formula>NOT(ISERROR(SEARCH("Zona Moderada",J372)))</formula>
    </cfRule>
    <cfRule type="containsText" dxfId="280" priority="1059" operator="containsText" text="Zona Alta">
      <formula>NOT(ISERROR(SEARCH("Zona Alta",J372)))</formula>
    </cfRule>
    <cfRule type="containsText" dxfId="279" priority="1060" operator="containsText" text="Zona Extrema">
      <formula>NOT(ISERROR(SEARCH("Zona Extrema",J372)))</formula>
    </cfRule>
  </conditionalFormatting>
  <conditionalFormatting sqref="J374:J376">
    <cfRule type="containsText" dxfId="278" priority="773" operator="containsText" text="Bajo">
      <formula>NOT(ISERROR(SEARCH("Bajo",J374)))</formula>
    </cfRule>
    <cfRule type="containsText" dxfId="277" priority="774" operator="containsText" text="Moderado">
      <formula>NOT(ISERROR(SEARCH("Moderado",J374)))</formula>
    </cfRule>
    <cfRule type="containsText" dxfId="276" priority="775" operator="containsText" text="Alto">
      <formula>NOT(ISERROR(SEARCH("Alto",J374)))</formula>
    </cfRule>
    <cfRule type="containsText" dxfId="275" priority="776" operator="containsText" text="Extremo">
      <formula>NOT(ISERROR(SEARCH("Extremo",J374)))</formula>
    </cfRule>
  </conditionalFormatting>
  <conditionalFormatting sqref="J378:J379 J381">
    <cfRule type="containsText" dxfId="274" priority="749" operator="containsText" text="Bajo">
      <formula>NOT(ISERROR(SEARCH("Bajo",J378)))</formula>
    </cfRule>
    <cfRule type="containsText" dxfId="273" priority="750" operator="containsText" text="Moderado">
      <formula>NOT(ISERROR(SEARCH("Moderado",J378)))</formula>
    </cfRule>
    <cfRule type="containsText" dxfId="272" priority="751" operator="containsText" text="Alto">
      <formula>NOT(ISERROR(SEARCH("Alto",J378)))</formula>
    </cfRule>
    <cfRule type="containsText" dxfId="271" priority="752" operator="containsText" text="Extremo">
      <formula>NOT(ISERROR(SEARCH("Extremo",J378)))</formula>
    </cfRule>
  </conditionalFormatting>
  <conditionalFormatting sqref="J383">
    <cfRule type="containsText" dxfId="270" priority="741" operator="containsText" text="Bajo">
      <formula>NOT(ISERROR(SEARCH("Bajo",J383)))</formula>
    </cfRule>
    <cfRule type="containsText" dxfId="269" priority="742" operator="containsText" text="Moderado">
      <formula>NOT(ISERROR(SEARCH("Moderado",J383)))</formula>
    </cfRule>
    <cfRule type="containsText" dxfId="268" priority="743" operator="containsText" text="Alto">
      <formula>NOT(ISERROR(SEARCH("Alto",J383)))</formula>
    </cfRule>
    <cfRule type="containsText" dxfId="267" priority="744" operator="containsText" text="Extremo">
      <formula>NOT(ISERROR(SEARCH("Extremo",J383)))</formula>
    </cfRule>
  </conditionalFormatting>
  <conditionalFormatting sqref="J385 J389">
    <cfRule type="containsText" dxfId="266" priority="725" operator="containsText" text="Bajo">
      <formula>NOT(ISERROR(SEARCH("Bajo",J385)))</formula>
    </cfRule>
    <cfRule type="containsText" dxfId="265" priority="726" operator="containsText" text="Moderado">
      <formula>NOT(ISERROR(SEARCH("Moderado",J385)))</formula>
    </cfRule>
    <cfRule type="containsText" dxfId="264" priority="727" operator="containsText" text="Alto">
      <formula>NOT(ISERROR(SEARCH("Alto",J385)))</formula>
    </cfRule>
    <cfRule type="containsText" dxfId="263" priority="728" operator="containsText" text="Extremo">
      <formula>NOT(ISERROR(SEARCH("Extremo",J385)))</formula>
    </cfRule>
  </conditionalFormatting>
  <conditionalFormatting sqref="J391 J393">
    <cfRule type="containsText" dxfId="262" priority="709" operator="containsText" text="Bajo">
      <formula>NOT(ISERROR(SEARCH("Bajo",J391)))</formula>
    </cfRule>
    <cfRule type="containsText" dxfId="261" priority="710" operator="containsText" text="Moderado">
      <formula>NOT(ISERROR(SEARCH("Moderado",J391)))</formula>
    </cfRule>
    <cfRule type="containsText" dxfId="260" priority="711" operator="containsText" text="Alto">
      <formula>NOT(ISERROR(SEARCH("Alto",J391)))</formula>
    </cfRule>
    <cfRule type="containsText" dxfId="259" priority="712" operator="containsText" text="Extremo">
      <formula>NOT(ISERROR(SEARCH("Extremo",J391)))</formula>
    </cfRule>
  </conditionalFormatting>
  <conditionalFormatting sqref="J395 J397">
    <cfRule type="containsText" dxfId="258" priority="693" operator="containsText" text="Bajo">
      <formula>NOT(ISERROR(SEARCH("Bajo",J395)))</formula>
    </cfRule>
    <cfRule type="containsText" dxfId="257" priority="694" operator="containsText" text="Moderado">
      <formula>NOT(ISERROR(SEARCH("Moderado",J395)))</formula>
    </cfRule>
    <cfRule type="containsText" dxfId="256" priority="695" operator="containsText" text="Alto">
      <formula>NOT(ISERROR(SEARCH("Alto",J395)))</formula>
    </cfRule>
    <cfRule type="containsText" dxfId="255" priority="696" operator="containsText" text="Extremo">
      <formula>NOT(ISERROR(SEARCH("Extremo",J395)))</formula>
    </cfRule>
  </conditionalFormatting>
  <conditionalFormatting sqref="J398">
    <cfRule type="containsText" dxfId="254" priority="685" operator="containsText" text="Zona Baja">
      <formula>NOT(ISERROR(SEARCH("Zona Baja",J398)))</formula>
    </cfRule>
    <cfRule type="containsText" dxfId="253" priority="686" operator="containsText" text="Zona Moderada">
      <formula>NOT(ISERROR(SEARCH("Zona Moderada",J398)))</formula>
    </cfRule>
    <cfRule type="containsText" dxfId="252" priority="687" operator="containsText" text="Zona Alta">
      <formula>NOT(ISERROR(SEARCH("Zona Alta",J398)))</formula>
    </cfRule>
    <cfRule type="containsText" dxfId="251" priority="688" operator="containsText" text="Zona Extrema">
      <formula>NOT(ISERROR(SEARCH("Zona Extrema",J398)))</formula>
    </cfRule>
  </conditionalFormatting>
  <conditionalFormatting sqref="J399">
    <cfRule type="containsText" dxfId="250" priority="677" operator="containsText" text="Bajo">
      <formula>NOT(ISERROR(SEARCH("Bajo",J399)))</formula>
    </cfRule>
    <cfRule type="containsText" dxfId="249" priority="678" operator="containsText" text="Moderado">
      <formula>NOT(ISERROR(SEARCH("Moderado",J399)))</formula>
    </cfRule>
    <cfRule type="containsText" dxfId="248" priority="679" operator="containsText" text="Alto">
      <formula>NOT(ISERROR(SEARCH("Alto",J399)))</formula>
    </cfRule>
    <cfRule type="containsText" dxfId="247" priority="680" operator="containsText" text="Extremo">
      <formula>NOT(ISERROR(SEARCH("Extremo",J399)))</formula>
    </cfRule>
  </conditionalFormatting>
  <conditionalFormatting sqref="J402">
    <cfRule type="containsText" dxfId="246" priority="669" operator="containsText" text="Bajo">
      <formula>NOT(ISERROR(SEARCH("Bajo",J402)))</formula>
    </cfRule>
    <cfRule type="containsText" dxfId="245" priority="670" operator="containsText" text="Moderado">
      <formula>NOT(ISERROR(SEARCH("Moderado",J402)))</formula>
    </cfRule>
    <cfRule type="containsText" dxfId="244" priority="671" operator="containsText" text="Alto">
      <formula>NOT(ISERROR(SEARCH("Alto",J402)))</formula>
    </cfRule>
    <cfRule type="containsText" dxfId="243" priority="672" operator="containsText" text="Extremo">
      <formula>NOT(ISERROR(SEARCH("Extremo",J402)))</formula>
    </cfRule>
  </conditionalFormatting>
  <conditionalFormatting sqref="J404:J405">
    <cfRule type="containsText" dxfId="242" priority="101" operator="containsText" text="Bajo">
      <formula>NOT(ISERROR(SEARCH("Bajo",J404)))</formula>
    </cfRule>
    <cfRule type="containsText" dxfId="241" priority="102" operator="containsText" text="Moderado">
      <formula>NOT(ISERROR(SEARCH("Moderado",J404)))</formula>
    </cfRule>
    <cfRule type="containsText" dxfId="240" priority="103" operator="containsText" text="Alto">
      <formula>NOT(ISERROR(SEARCH("Alto",J404)))</formula>
    </cfRule>
    <cfRule type="containsText" dxfId="239" priority="104" operator="containsText" text="Extremo">
      <formula>NOT(ISERROR(SEARCH("Extremo",J404)))</formula>
    </cfRule>
  </conditionalFormatting>
  <conditionalFormatting sqref="J407">
    <cfRule type="containsText" dxfId="238" priority="93" operator="containsText" text="Bajo">
      <formula>NOT(ISERROR(SEARCH("Bajo",J407)))</formula>
    </cfRule>
    <cfRule type="containsText" dxfId="237" priority="94" operator="containsText" text="Moderado">
      <formula>NOT(ISERROR(SEARCH("Moderado",J407)))</formula>
    </cfRule>
    <cfRule type="containsText" dxfId="236" priority="95" operator="containsText" text="Alto">
      <formula>NOT(ISERROR(SEARCH("Alto",J407)))</formula>
    </cfRule>
    <cfRule type="containsText" dxfId="235" priority="96" operator="containsText" text="Extremo">
      <formula>NOT(ISERROR(SEARCH("Extremo",J407)))</formula>
    </cfRule>
  </conditionalFormatting>
  <conditionalFormatting sqref="J409:J412">
    <cfRule type="containsText" dxfId="234" priority="653" operator="containsText" text="Zona Baja">
      <formula>NOT(ISERROR(SEARCH("Zona Baja",J409)))</formula>
    </cfRule>
    <cfRule type="containsText" dxfId="233" priority="654" operator="containsText" text="Zona Moderada">
      <formula>NOT(ISERROR(SEARCH("Zona Moderada",J409)))</formula>
    </cfRule>
    <cfRule type="containsText" dxfId="232" priority="655" operator="containsText" text="Zona Alta">
      <formula>NOT(ISERROR(SEARCH("Zona Alta",J409)))</formula>
    </cfRule>
    <cfRule type="containsText" dxfId="231" priority="656" operator="containsText" text="Zona Extrema">
      <formula>NOT(ISERROR(SEARCH("Zona Extrema",J409)))</formula>
    </cfRule>
  </conditionalFormatting>
  <conditionalFormatting sqref="J413">
    <cfRule type="containsText" dxfId="230" priority="645" operator="containsText" text="Bajo">
      <formula>NOT(ISERROR(SEARCH("Bajo",J413)))</formula>
    </cfRule>
    <cfRule type="containsText" dxfId="229" priority="646" operator="containsText" text="Moderado">
      <formula>NOT(ISERROR(SEARCH("Moderado",J413)))</formula>
    </cfRule>
    <cfRule type="containsText" dxfId="228" priority="647" operator="containsText" text="Alto">
      <formula>NOT(ISERROR(SEARCH("Alto",J413)))</formula>
    </cfRule>
    <cfRule type="containsText" dxfId="227" priority="648" operator="containsText" text="Extremo">
      <formula>NOT(ISERROR(SEARCH("Extremo",J413)))</formula>
    </cfRule>
  </conditionalFormatting>
  <conditionalFormatting sqref="J416">
    <cfRule type="containsText" dxfId="226" priority="637" operator="containsText" text="Bajo">
      <formula>NOT(ISERROR(SEARCH("Bajo",J416)))</formula>
    </cfRule>
    <cfRule type="containsText" dxfId="225" priority="638" operator="containsText" text="Moderado">
      <formula>NOT(ISERROR(SEARCH("Moderado",J416)))</formula>
    </cfRule>
    <cfRule type="containsText" dxfId="224" priority="639" operator="containsText" text="Alto">
      <formula>NOT(ISERROR(SEARCH("Alto",J416)))</formula>
    </cfRule>
    <cfRule type="containsText" dxfId="223" priority="640" operator="containsText" text="Extremo">
      <formula>NOT(ISERROR(SEARCH("Extremo",J416)))</formula>
    </cfRule>
  </conditionalFormatting>
  <conditionalFormatting sqref="J420">
    <cfRule type="containsText" dxfId="222" priority="629" operator="containsText" text="Bajo">
      <formula>NOT(ISERROR(SEARCH("Bajo",J420)))</formula>
    </cfRule>
    <cfRule type="containsText" dxfId="221" priority="630" operator="containsText" text="Moderado">
      <formula>NOT(ISERROR(SEARCH("Moderado",J420)))</formula>
    </cfRule>
    <cfRule type="containsText" dxfId="220" priority="631" operator="containsText" text="Alto">
      <formula>NOT(ISERROR(SEARCH("Alto",J420)))</formula>
    </cfRule>
    <cfRule type="containsText" dxfId="219" priority="632" operator="containsText" text="Extremo">
      <formula>NOT(ISERROR(SEARCH("Extremo",J420)))</formula>
    </cfRule>
  </conditionalFormatting>
  <conditionalFormatting sqref="J423">
    <cfRule type="containsText" dxfId="218" priority="609" operator="containsText" text="Bajo">
      <formula>NOT(ISERROR(SEARCH("Bajo",J423)))</formula>
    </cfRule>
    <cfRule type="containsText" dxfId="217" priority="610" operator="containsText" text="Moderado">
      <formula>NOT(ISERROR(SEARCH("Moderado",J423)))</formula>
    </cfRule>
    <cfRule type="containsText" dxfId="216" priority="611" operator="containsText" text="Alto">
      <formula>NOT(ISERROR(SEARCH("Alto",J423)))</formula>
    </cfRule>
    <cfRule type="containsText" dxfId="215" priority="612" operator="containsText" text="Extremo">
      <formula>NOT(ISERROR(SEARCH("Extremo",J423)))</formula>
    </cfRule>
  </conditionalFormatting>
  <conditionalFormatting sqref="J426">
    <cfRule type="containsText" dxfId="214" priority="601" operator="containsText" text="Bajo">
      <formula>NOT(ISERROR(SEARCH("Bajo",J426)))</formula>
    </cfRule>
    <cfRule type="containsText" dxfId="213" priority="602" operator="containsText" text="Moderado">
      <formula>NOT(ISERROR(SEARCH("Moderado",J426)))</formula>
    </cfRule>
    <cfRule type="containsText" dxfId="212" priority="603" operator="containsText" text="Alto">
      <formula>NOT(ISERROR(SEARCH("Alto",J426)))</formula>
    </cfRule>
    <cfRule type="containsText" dxfId="211" priority="604" operator="containsText" text="Extremo">
      <formula>NOT(ISERROR(SEARCH("Extremo",J426)))</formula>
    </cfRule>
  </conditionalFormatting>
  <conditionalFormatting sqref="J428">
    <cfRule type="containsText" dxfId="210" priority="593" operator="containsText" text="Zona Baja">
      <formula>NOT(ISERROR(SEARCH("Zona Baja",J428)))</formula>
    </cfRule>
    <cfRule type="containsText" dxfId="209" priority="594" operator="containsText" text="Zona Moderada">
      <formula>NOT(ISERROR(SEARCH("Zona Moderada",J428)))</formula>
    </cfRule>
    <cfRule type="containsText" dxfId="208" priority="595" operator="containsText" text="Zona Alta">
      <formula>NOT(ISERROR(SEARCH("Zona Alta",J428)))</formula>
    </cfRule>
    <cfRule type="containsText" dxfId="207" priority="596" operator="containsText" text="Zona Extrema">
      <formula>NOT(ISERROR(SEARCH("Zona Extrema",J428)))</formula>
    </cfRule>
  </conditionalFormatting>
  <conditionalFormatting sqref="J429">
    <cfRule type="containsText" dxfId="206" priority="449" operator="containsText" text="Bajo">
      <formula>NOT(ISERROR(SEARCH("Bajo",J429)))</formula>
    </cfRule>
    <cfRule type="containsText" dxfId="205" priority="450" operator="containsText" text="Moderado">
      <formula>NOT(ISERROR(SEARCH("Moderado",J429)))</formula>
    </cfRule>
    <cfRule type="containsText" dxfId="204" priority="451" operator="containsText" text="Alto">
      <formula>NOT(ISERROR(SEARCH("Alto",J429)))</formula>
    </cfRule>
    <cfRule type="containsText" dxfId="203" priority="452" operator="containsText" text="Extremo">
      <formula>NOT(ISERROR(SEARCH("Extremo",J429)))</formula>
    </cfRule>
  </conditionalFormatting>
  <conditionalFormatting sqref="J435">
    <cfRule type="containsText" dxfId="202" priority="245" operator="containsText" text="Bajo">
      <formula>NOT(ISERROR(SEARCH("Bajo",J435)))</formula>
    </cfRule>
    <cfRule type="containsText" dxfId="201" priority="246" operator="containsText" text="Moderado">
      <formula>NOT(ISERROR(SEARCH("Moderado",J435)))</formula>
    </cfRule>
    <cfRule type="containsText" dxfId="200" priority="247" operator="containsText" text="Alto">
      <formula>NOT(ISERROR(SEARCH("Alto",J435)))</formula>
    </cfRule>
    <cfRule type="containsText" dxfId="199" priority="248" operator="containsText" text="Extremo">
      <formula>NOT(ISERROR(SEARCH("Extremo",J435)))</formula>
    </cfRule>
  </conditionalFormatting>
  <conditionalFormatting sqref="J440">
    <cfRule type="containsText" dxfId="198" priority="441" operator="containsText" text="Zona Baja">
      <formula>NOT(ISERROR(SEARCH("Zona Baja",J440)))</formula>
    </cfRule>
    <cfRule type="containsText" dxfId="197" priority="442" operator="containsText" text="Zona Moderada">
      <formula>NOT(ISERROR(SEARCH("Zona Moderada",J440)))</formula>
    </cfRule>
    <cfRule type="containsText" dxfId="196" priority="443" operator="containsText" text="Zona Alta">
      <formula>NOT(ISERROR(SEARCH("Zona Alta",J440)))</formula>
    </cfRule>
    <cfRule type="containsText" dxfId="195" priority="444" operator="containsText" text="Zona Extrema">
      <formula>NOT(ISERROR(SEARCH("Zona Extrema",J440)))</formula>
    </cfRule>
  </conditionalFormatting>
  <conditionalFormatting sqref="J446">
    <cfRule type="containsText" dxfId="194" priority="433" operator="containsText" text="Bajo">
      <formula>NOT(ISERROR(SEARCH("Bajo",J446)))</formula>
    </cfRule>
    <cfRule type="containsText" dxfId="193" priority="434" operator="containsText" text="Moderado">
      <formula>NOT(ISERROR(SEARCH("Moderado",J446)))</formula>
    </cfRule>
    <cfRule type="containsText" dxfId="192" priority="435" operator="containsText" text="Alto">
      <formula>NOT(ISERROR(SEARCH("Alto",J446)))</formula>
    </cfRule>
    <cfRule type="containsText" dxfId="191" priority="436" operator="containsText" text="Extremo">
      <formula>NOT(ISERROR(SEARCH("Extremo",J446)))</formula>
    </cfRule>
  </conditionalFormatting>
  <conditionalFormatting sqref="J449:J454">
    <cfRule type="containsText" dxfId="190" priority="425" operator="containsText" text="Zona Baja">
      <formula>NOT(ISERROR(SEARCH("Zona Baja",J449)))</formula>
    </cfRule>
    <cfRule type="containsText" dxfId="189" priority="426" operator="containsText" text="Zona Moderada">
      <formula>NOT(ISERROR(SEARCH("Zona Moderada",J449)))</formula>
    </cfRule>
    <cfRule type="containsText" dxfId="188" priority="427" operator="containsText" text="Zona Alta">
      <formula>NOT(ISERROR(SEARCH("Zona Alta",J449)))</formula>
    </cfRule>
    <cfRule type="containsText" dxfId="187" priority="428" operator="containsText" text="Zona Extrema">
      <formula>NOT(ISERROR(SEARCH("Zona Extrema",J449)))</formula>
    </cfRule>
  </conditionalFormatting>
  <conditionalFormatting sqref="J455 J461">
    <cfRule type="containsText" dxfId="186" priority="417" operator="containsText" text="Bajo">
      <formula>NOT(ISERROR(SEARCH("Bajo",J455)))</formula>
    </cfRule>
    <cfRule type="containsText" dxfId="185" priority="418" operator="containsText" text="Moderado">
      <formula>NOT(ISERROR(SEARCH("Moderado",J455)))</formula>
    </cfRule>
    <cfRule type="containsText" dxfId="184" priority="419" operator="containsText" text="Alto">
      <formula>NOT(ISERROR(SEARCH("Alto",J455)))</formula>
    </cfRule>
    <cfRule type="containsText" dxfId="183" priority="420" operator="containsText" text="Extremo">
      <formula>NOT(ISERROR(SEARCH("Extremo",J455)))</formula>
    </cfRule>
  </conditionalFormatting>
  <conditionalFormatting sqref="J467:J472">
    <cfRule type="containsText" dxfId="182" priority="261" operator="containsText" text="Zona Baja">
      <formula>NOT(ISERROR(SEARCH("Zona Baja",J467)))</formula>
    </cfRule>
    <cfRule type="containsText" dxfId="181" priority="262" operator="containsText" text="Zona Moderada">
      <formula>NOT(ISERROR(SEARCH("Zona Moderada",J467)))</formula>
    </cfRule>
    <cfRule type="containsText" dxfId="180" priority="263" operator="containsText" text="Zona Alta">
      <formula>NOT(ISERROR(SEARCH("Zona Alta",J467)))</formula>
    </cfRule>
    <cfRule type="containsText" dxfId="179" priority="264" operator="containsText" text="Zona Extrema">
      <formula>NOT(ISERROR(SEARCH("Zona Extrema",J467)))</formula>
    </cfRule>
  </conditionalFormatting>
  <conditionalFormatting sqref="J473 J479 J485">
    <cfRule type="containsText" dxfId="178" priority="257" operator="containsText" text="Bajo">
      <formula>NOT(ISERROR(SEARCH("Bajo",J473)))</formula>
    </cfRule>
    <cfRule type="containsText" dxfId="177" priority="258" operator="containsText" text="Moderado">
      <formula>NOT(ISERROR(SEARCH("Moderado",J473)))</formula>
    </cfRule>
    <cfRule type="containsText" dxfId="176" priority="259" operator="containsText" text="Alto">
      <formula>NOT(ISERROR(SEARCH("Alto",J473)))</formula>
    </cfRule>
    <cfRule type="containsText" dxfId="175" priority="260" operator="containsText" text="Extremo">
      <formula>NOT(ISERROR(SEARCH("Extremo",J473)))</formula>
    </cfRule>
  </conditionalFormatting>
  <conditionalFormatting sqref="J491:J502">
    <cfRule type="containsText" dxfId="174" priority="401" operator="containsText" text="Zona Baja">
      <formula>NOT(ISERROR(SEARCH("Zona Baja",J491)))</formula>
    </cfRule>
    <cfRule type="containsText" dxfId="173" priority="402" operator="containsText" text="Zona Moderada">
      <formula>NOT(ISERROR(SEARCH("Zona Moderada",J491)))</formula>
    </cfRule>
    <cfRule type="containsText" dxfId="172" priority="403" operator="containsText" text="Zona Alta">
      <formula>NOT(ISERROR(SEARCH("Zona Alta",J491)))</formula>
    </cfRule>
    <cfRule type="containsText" dxfId="171" priority="404" operator="containsText" text="Zona Extrema">
      <formula>NOT(ISERROR(SEARCH("Zona Extrema",J491)))</formula>
    </cfRule>
  </conditionalFormatting>
  <conditionalFormatting sqref="J503">
    <cfRule type="containsText" dxfId="170" priority="393" operator="containsText" text="Bajo">
      <formula>NOT(ISERROR(SEARCH("Bajo",J503)))</formula>
    </cfRule>
    <cfRule type="containsText" dxfId="169" priority="394" operator="containsText" text="Moderado">
      <formula>NOT(ISERROR(SEARCH("Moderado",J503)))</formula>
    </cfRule>
    <cfRule type="containsText" dxfId="168" priority="395" operator="containsText" text="Alto">
      <formula>NOT(ISERROR(SEARCH("Alto",J503)))</formula>
    </cfRule>
    <cfRule type="containsText" dxfId="167" priority="396" operator="containsText" text="Extremo">
      <formula>NOT(ISERROR(SEARCH("Extremo",J503)))</formula>
    </cfRule>
  </conditionalFormatting>
  <conditionalFormatting sqref="J509">
    <cfRule type="containsText" dxfId="166" priority="301" operator="containsText" text="Bajo">
      <formula>NOT(ISERROR(SEARCH("Bajo",J509)))</formula>
    </cfRule>
    <cfRule type="containsText" dxfId="165" priority="302" operator="containsText" text="Moderado">
      <formula>NOT(ISERROR(SEARCH("Moderado",J509)))</formula>
    </cfRule>
    <cfRule type="containsText" dxfId="164" priority="303" operator="containsText" text="Alto">
      <formula>NOT(ISERROR(SEARCH("Alto",J509)))</formula>
    </cfRule>
    <cfRule type="containsText" dxfId="163" priority="304" operator="containsText" text="Extremo">
      <formula>NOT(ISERROR(SEARCH("Extremo",J509)))</formula>
    </cfRule>
  </conditionalFormatting>
  <conditionalFormatting sqref="J513">
    <cfRule type="containsText" dxfId="162" priority="81" operator="containsText" text="Bajo">
      <formula>NOT(ISERROR(SEARCH("Bajo",J513)))</formula>
    </cfRule>
    <cfRule type="containsText" dxfId="161" priority="82" operator="containsText" text="Moderado">
      <formula>NOT(ISERROR(SEARCH("Moderado",J513)))</formula>
    </cfRule>
    <cfRule type="containsText" dxfId="160" priority="83" operator="containsText" text="Alto">
      <formula>NOT(ISERROR(SEARCH("Alto",J513)))</formula>
    </cfRule>
    <cfRule type="containsText" dxfId="159" priority="84" operator="containsText" text="Extremo">
      <formula>NOT(ISERROR(SEARCH("Extremo",J513)))</formula>
    </cfRule>
  </conditionalFormatting>
  <conditionalFormatting sqref="J526">
    <cfRule type="containsText" dxfId="158" priority="77" operator="containsText" text="Bajo">
      <formula>NOT(ISERROR(SEARCH("Bajo",J526)))</formula>
    </cfRule>
    <cfRule type="containsText" dxfId="157" priority="78" operator="containsText" text="Moderado">
      <formula>NOT(ISERROR(SEARCH("Moderado",J526)))</formula>
    </cfRule>
    <cfRule type="containsText" dxfId="156" priority="79" operator="containsText" text="Alto">
      <formula>NOT(ISERROR(SEARCH("Alto",J526)))</formula>
    </cfRule>
    <cfRule type="containsText" dxfId="155" priority="80" operator="containsText" text="Extremo">
      <formula>NOT(ISERROR(SEARCH("Extremo",J526)))</formula>
    </cfRule>
  </conditionalFormatting>
  <conditionalFormatting sqref="M1:M3 M5:M183 M188:M266">
    <cfRule type="containsText" dxfId="154" priority="205" operator="containsText" text="Zona de riesgo Extrema">
      <formula>NOT(ISERROR(SEARCH("Zona de riesgo Extrema",M1)))</formula>
    </cfRule>
    <cfRule type="containsText" dxfId="153" priority="206" operator="containsText" text="Zona de riesgo Alta">
      <formula>NOT(ISERROR(SEARCH("Zona de riesgo Alta",M1)))</formula>
    </cfRule>
    <cfRule type="containsText" dxfId="152" priority="207" operator="containsText" text="Zona de riesgo Moderada">
      <formula>NOT(ISERROR(SEARCH("Zona de riesgo Moderada",M1)))</formula>
    </cfRule>
    <cfRule type="containsText" dxfId="151" priority="208" operator="containsText" text="Zona de riesgo Baja">
      <formula>NOT(ISERROR(SEARCH("Zona de riesgo Baja",M1)))</formula>
    </cfRule>
  </conditionalFormatting>
  <conditionalFormatting sqref="M346:M361 M1:M183 M188:M266">
    <cfRule type="containsText" dxfId="150" priority="193" operator="containsText" text="Zona Extrema">
      <formula>NOT(ISERROR(SEARCH("Zona Extrema",M1)))</formula>
    </cfRule>
    <cfRule type="containsText" dxfId="149" priority="194" operator="containsText" text="Zona Alta">
      <formula>NOT(ISERROR(SEARCH("Zona Alta",M1)))</formula>
    </cfRule>
    <cfRule type="containsText" dxfId="148" priority="195" operator="containsText" text="Zona Moderada">
      <formula>NOT(ISERROR(SEARCH("Zona Moderada",M1)))</formula>
    </cfRule>
    <cfRule type="containsText" dxfId="147" priority="196" operator="containsText" text="Zona Baja">
      <formula>NOT(ISERROR(SEARCH("Zona Baja",M1)))</formula>
    </cfRule>
  </conditionalFormatting>
  <conditionalFormatting sqref="M6:M101 M273:M316 M318:M345">
    <cfRule type="containsText" dxfId="146" priority="190" operator="containsText" text="Alto">
      <formula>NOT(ISERROR(SEARCH("Alto",M6)))</formula>
    </cfRule>
    <cfRule type="containsText" dxfId="145" priority="191" operator="containsText" text="Moderado">
      <formula>NOT(ISERROR(SEARCH("Moderado",M6)))</formula>
    </cfRule>
    <cfRule type="containsText" dxfId="144" priority="192" operator="containsText" text="Bajo">
      <formula>NOT(ISERROR(SEARCH("Bajo",M6)))</formula>
    </cfRule>
  </conditionalFormatting>
  <conditionalFormatting sqref="M126:M183 M188:M272">
    <cfRule type="containsText" dxfId="143" priority="165" operator="containsText" text="Extremo">
      <formula>NOT(ISERROR(SEARCH("Extremo",M126)))</formula>
    </cfRule>
    <cfRule type="containsText" dxfId="142" priority="166" operator="containsText" text="Alto">
      <formula>NOT(ISERROR(SEARCH("Alto",M126)))</formula>
    </cfRule>
    <cfRule type="containsText" dxfId="141" priority="167" operator="containsText" text="Moderado">
      <formula>NOT(ISERROR(SEARCH("Moderado",M126)))</formula>
    </cfRule>
    <cfRule type="containsText" dxfId="140" priority="168" operator="containsText" text="Bajo">
      <formula>NOT(ISERROR(SEARCH("Bajo",M126)))</formula>
    </cfRule>
  </conditionalFormatting>
  <conditionalFormatting sqref="M141:M146">
    <cfRule type="containsText" dxfId="139" priority="501" operator="containsText" text="Zona Extrema">
      <formula>NOT(ISERROR(SEARCH("Zona Extrema",M141)))</formula>
    </cfRule>
    <cfRule type="containsText" dxfId="138" priority="502" operator="containsText" text="Zona Alta">
      <formula>NOT(ISERROR(SEARCH("Zona Alta",M141)))</formula>
    </cfRule>
    <cfRule type="containsText" dxfId="137" priority="503" operator="containsText" text="Zona Moderada">
      <formula>NOT(ISERROR(SEARCH("Zona Moderada",M141)))</formula>
    </cfRule>
    <cfRule type="containsText" dxfId="136" priority="504" operator="containsText" text="Zona Baja">
      <formula>NOT(ISERROR(SEARCH("Zona Baja",M141)))</formula>
    </cfRule>
  </conditionalFormatting>
  <conditionalFormatting sqref="M267:M272">
    <cfRule type="containsText" dxfId="135" priority="173" operator="containsText" text="Zona de riesgo Extrema">
      <formula>NOT(ISERROR(SEARCH("Zona de riesgo Extrema",M267)))</formula>
    </cfRule>
    <cfRule type="containsText" dxfId="134" priority="174" operator="containsText" text="Zona de riesgo Alta">
      <formula>NOT(ISERROR(SEARCH("Zona de riesgo Alta",M267)))</formula>
    </cfRule>
    <cfRule type="containsText" dxfId="133" priority="175" operator="containsText" text="Zona de riesgo Moderada">
      <formula>NOT(ISERROR(SEARCH("Zona de riesgo Moderada",M267)))</formula>
    </cfRule>
    <cfRule type="containsText" dxfId="132" priority="176" operator="containsText" text="Zona de riesgo Baja">
      <formula>NOT(ISERROR(SEARCH("Zona de riesgo Baja",M267)))</formula>
    </cfRule>
  </conditionalFormatting>
  <conditionalFormatting sqref="M267:M302">
    <cfRule type="containsText" dxfId="131" priority="169" operator="containsText" text="Zona Extrema">
      <formula>NOT(ISERROR(SEARCH("Zona Extrema",M267)))</formula>
    </cfRule>
    <cfRule type="containsText" dxfId="130" priority="170" operator="containsText" text="Zona Alta">
      <formula>NOT(ISERROR(SEARCH("Zona Alta",M267)))</formula>
    </cfRule>
    <cfRule type="containsText" dxfId="129" priority="171" operator="containsText" text="Zona Moderada">
      <formula>NOT(ISERROR(SEARCH("Zona Moderada",M267)))</formula>
    </cfRule>
    <cfRule type="containsText" dxfId="128" priority="172" operator="containsText" text="Zona Baja">
      <formula>NOT(ISERROR(SEARCH("Zona Baja",M267)))</formula>
    </cfRule>
  </conditionalFormatting>
  <conditionalFormatting sqref="M273:M304 M372:M373 M518:M523 M529:M1048576">
    <cfRule type="containsText" dxfId="127" priority="1045" operator="containsText" text="Zona Extrema">
      <formula>NOT(ISERROR(SEARCH("Zona Extrema",M273)))</formula>
    </cfRule>
    <cfRule type="containsText" dxfId="126" priority="1046" operator="containsText" text="Zona Alta">
      <formula>NOT(ISERROR(SEARCH("Zona Alta",M273)))</formula>
    </cfRule>
    <cfRule type="containsText" dxfId="125" priority="1047" operator="containsText" text="Zona Moderada">
      <formula>NOT(ISERROR(SEARCH("Zona Moderada",M273)))</formula>
    </cfRule>
    <cfRule type="containsText" dxfId="124" priority="1048" operator="containsText" text="Zona Baja">
      <formula>NOT(ISERROR(SEARCH("Zona Baja",M273)))</formula>
    </cfRule>
  </conditionalFormatting>
  <conditionalFormatting sqref="M273:M304 M373 M523 M529:M1048576">
    <cfRule type="containsText" dxfId="123" priority="1049" operator="containsText" text="Zona de riesgo Extrema">
      <formula>NOT(ISERROR(SEARCH("Zona de riesgo Extrema",M273)))</formula>
    </cfRule>
    <cfRule type="containsText" dxfId="122" priority="1050" operator="containsText" text="Zona de riesgo Alta">
      <formula>NOT(ISERROR(SEARCH("Zona de riesgo Alta",M273)))</formula>
    </cfRule>
    <cfRule type="containsText" dxfId="121" priority="1051" operator="containsText" text="Zona de riesgo Moderada">
      <formula>NOT(ISERROR(SEARCH("Zona de riesgo Moderada",M273)))</formula>
    </cfRule>
    <cfRule type="containsText" dxfId="120" priority="1052" operator="containsText" text="Zona de riesgo Baja">
      <formula>NOT(ISERROR(SEARCH("Zona de riesgo Baja",M273)))</formula>
    </cfRule>
  </conditionalFormatting>
  <conditionalFormatting sqref="M273:M316 M6:M101 M318:M345">
    <cfRule type="containsText" dxfId="119" priority="189" operator="containsText" text="Extremo">
      <formula>NOT(ISERROR(SEARCH("Extremo",M6)))</formula>
    </cfRule>
  </conditionalFormatting>
  <conditionalFormatting sqref="M364">
    <cfRule type="containsText" dxfId="118" priority="793" operator="containsText" text="Zona Extrema">
      <formula>NOT(ISERROR(SEARCH("Zona Extrema",M364)))</formula>
    </cfRule>
    <cfRule type="containsText" dxfId="117" priority="794" operator="containsText" text="Zona Alta">
      <formula>NOT(ISERROR(SEARCH("Zona Alta",M364)))</formula>
    </cfRule>
    <cfRule type="containsText" dxfId="116" priority="795" operator="containsText" text="Zona Moderada">
      <formula>NOT(ISERROR(SEARCH("Zona Moderada",M364)))</formula>
    </cfRule>
    <cfRule type="containsText" dxfId="115" priority="796" operator="containsText" text="Zona Baja">
      <formula>NOT(ISERROR(SEARCH("Zona Baja",M364)))</formula>
    </cfRule>
  </conditionalFormatting>
  <conditionalFormatting sqref="M366 M369">
    <cfRule type="containsText" dxfId="114" priority="73" operator="containsText" text="Zona Extrema">
      <formula>NOT(ISERROR(SEARCH("Zona Extrema",M366)))</formula>
    </cfRule>
    <cfRule type="containsText" dxfId="113" priority="74" operator="containsText" text="Zona Alta">
      <formula>NOT(ISERROR(SEARCH("Zona Alta",M366)))</formula>
    </cfRule>
    <cfRule type="containsText" dxfId="112" priority="75" operator="containsText" text="Zona Moderada">
      <formula>NOT(ISERROR(SEARCH("Zona Moderada",M366)))</formula>
    </cfRule>
    <cfRule type="containsText" dxfId="111" priority="76" operator="containsText" text="Zona Baja">
      <formula>NOT(ISERROR(SEARCH("Zona Baja",M366)))</formula>
    </cfRule>
  </conditionalFormatting>
  <conditionalFormatting sqref="M374:M397 M429:M439 M455:M466 M473:M490">
    <cfRule type="containsText" dxfId="110" priority="897" operator="containsText" text="Extremo">
      <formula>NOT(ISERROR(SEARCH("Extremo",M374)))</formula>
    </cfRule>
  </conditionalFormatting>
  <conditionalFormatting sqref="M374:M397">
    <cfRule type="containsText" dxfId="109" priority="770" operator="containsText" text="Alto">
      <formula>NOT(ISERROR(SEARCH("Alto",M374)))</formula>
    </cfRule>
    <cfRule type="containsText" dxfId="108" priority="771" operator="containsText" text="Moderado">
      <formula>NOT(ISERROR(SEARCH("Moderado",M374)))</formula>
    </cfRule>
    <cfRule type="containsText" dxfId="107" priority="772" operator="containsText" text="Bajo">
      <formula>NOT(ISERROR(SEARCH("Bajo",M374)))</formula>
    </cfRule>
  </conditionalFormatting>
  <conditionalFormatting sqref="M378:M397 M429:M439 M455:M466 M473:M490">
    <cfRule type="containsText" dxfId="106" priority="898" operator="containsText" text="Alto">
      <formula>NOT(ISERROR(SEARCH("Alto",M378)))</formula>
    </cfRule>
    <cfRule type="containsText" dxfId="105" priority="899" operator="containsText" text="Moderado">
      <formula>NOT(ISERROR(SEARCH("Moderado",M378)))</formula>
    </cfRule>
    <cfRule type="containsText" dxfId="104" priority="900" operator="containsText" text="Bajo">
      <formula>NOT(ISERROR(SEARCH("Bajo",M378)))</formula>
    </cfRule>
  </conditionalFormatting>
  <conditionalFormatting sqref="M398">
    <cfRule type="containsText" dxfId="103" priority="681" operator="containsText" text="Zona Extrema">
      <formula>NOT(ISERROR(SEARCH("Zona Extrema",M398)))</formula>
    </cfRule>
    <cfRule type="containsText" dxfId="102" priority="682" operator="containsText" text="Zona Alta">
      <formula>NOT(ISERROR(SEARCH("Zona Alta",M398)))</formula>
    </cfRule>
    <cfRule type="containsText" dxfId="101" priority="683" operator="containsText" text="Zona Moderada">
      <formula>NOT(ISERROR(SEARCH("Zona Moderada",M398)))</formula>
    </cfRule>
    <cfRule type="containsText" dxfId="100" priority="684" operator="containsText" text="Zona Baja">
      <formula>NOT(ISERROR(SEARCH("Zona Baja",M398)))</formula>
    </cfRule>
    <cfRule type="containsText" dxfId="99" priority="1021" operator="containsText" text="Zona de riesgo Extrema">
      <formula>NOT(ISERROR(SEARCH("Zona de riesgo Extrema",M398)))</formula>
    </cfRule>
    <cfRule type="containsText" dxfId="98" priority="1022" operator="containsText" text="Zona de riesgo Alta">
      <formula>NOT(ISERROR(SEARCH("Zona de riesgo Alta",M398)))</formula>
    </cfRule>
    <cfRule type="containsText" dxfId="97" priority="1023" operator="containsText" text="Zona de riesgo Moderada">
      <formula>NOT(ISERROR(SEARCH("Zona de riesgo Moderada",M398)))</formula>
    </cfRule>
    <cfRule type="containsText" dxfId="96" priority="1024" operator="containsText" text="Zona de riesgo Baja">
      <formula>NOT(ISERROR(SEARCH("Zona de riesgo Baja",M398)))</formula>
    </cfRule>
  </conditionalFormatting>
  <conditionalFormatting sqref="M399:M408">
    <cfRule type="containsText" dxfId="95" priority="89" operator="containsText" text="Extremo">
      <formula>NOT(ISERROR(SEARCH("Extremo",M399)))</formula>
    </cfRule>
    <cfRule type="containsText" dxfId="94" priority="90" operator="containsText" text="Alto">
      <formula>NOT(ISERROR(SEARCH("Alto",M399)))</formula>
    </cfRule>
    <cfRule type="containsText" dxfId="93" priority="91" operator="containsText" text="Moderado">
      <formula>NOT(ISERROR(SEARCH("Moderado",M399)))</formula>
    </cfRule>
    <cfRule type="containsText" dxfId="92" priority="92" operator="containsText" text="Bajo">
      <formula>NOT(ISERROR(SEARCH("Bajo",M399)))</formula>
    </cfRule>
  </conditionalFormatting>
  <conditionalFormatting sqref="M409:M412">
    <cfRule type="containsText" dxfId="91" priority="649" operator="containsText" text="Zona Extrema">
      <formula>NOT(ISERROR(SEARCH("Zona Extrema",M409)))</formula>
    </cfRule>
    <cfRule type="containsText" dxfId="90" priority="650" operator="containsText" text="Zona Alta">
      <formula>NOT(ISERROR(SEARCH("Zona Alta",M409)))</formula>
    </cfRule>
    <cfRule type="containsText" dxfId="89" priority="651" operator="containsText" text="Zona Moderada">
      <formula>NOT(ISERROR(SEARCH("Zona Moderada",M409)))</formula>
    </cfRule>
    <cfRule type="containsText" dxfId="88" priority="652" operator="containsText" text="Zona Baja">
      <formula>NOT(ISERROR(SEARCH("Zona Baja",M409)))</formula>
    </cfRule>
  </conditionalFormatting>
  <conditionalFormatting sqref="M413:M427">
    <cfRule type="containsText" dxfId="87" priority="597" operator="containsText" text="Extremo">
      <formula>NOT(ISERROR(SEARCH("Extremo",M413)))</formula>
    </cfRule>
    <cfRule type="containsText" dxfId="86" priority="598" operator="containsText" text="Alto">
      <formula>NOT(ISERROR(SEARCH("Alto",M413)))</formula>
    </cfRule>
    <cfRule type="containsText" dxfId="85" priority="599" operator="containsText" text="Moderado">
      <formula>NOT(ISERROR(SEARCH("Moderado",M413)))</formula>
    </cfRule>
    <cfRule type="containsText" dxfId="84" priority="600" operator="containsText" text="Bajo">
      <formula>NOT(ISERROR(SEARCH("Bajo",M413)))</formula>
    </cfRule>
  </conditionalFormatting>
  <conditionalFormatting sqref="M428">
    <cfRule type="containsText" dxfId="83" priority="589" operator="containsText" text="Zona Extrema">
      <formula>NOT(ISERROR(SEARCH("Zona Extrema",M428)))</formula>
    </cfRule>
    <cfRule type="containsText" dxfId="82" priority="590" operator="containsText" text="Zona Alta">
      <formula>NOT(ISERROR(SEARCH("Zona Alta",M428)))</formula>
    </cfRule>
    <cfRule type="containsText" dxfId="81" priority="591" operator="containsText" text="Zona Moderada">
      <formula>NOT(ISERROR(SEARCH("Zona Moderada",M428)))</formula>
    </cfRule>
    <cfRule type="containsText" dxfId="80" priority="592" operator="containsText" text="Zona Baja">
      <formula>NOT(ISERROR(SEARCH("Zona Baja",M428)))</formula>
    </cfRule>
  </conditionalFormatting>
  <conditionalFormatting sqref="M440">
    <cfRule type="containsText" dxfId="79" priority="437" operator="containsText" text="Zona Extrema">
      <formula>NOT(ISERROR(SEARCH("Zona Extrema",M440)))</formula>
    </cfRule>
    <cfRule type="containsText" dxfId="78" priority="438" operator="containsText" text="Zona Alta">
      <formula>NOT(ISERROR(SEARCH("Zona Alta",M440)))</formula>
    </cfRule>
    <cfRule type="containsText" dxfId="77" priority="439" operator="containsText" text="Zona Moderada">
      <formula>NOT(ISERROR(SEARCH("Zona Moderada",M440)))</formula>
    </cfRule>
    <cfRule type="containsText" dxfId="76" priority="440" operator="containsText" text="Zona Baja">
      <formula>NOT(ISERROR(SEARCH("Zona Baja",M440)))</formula>
    </cfRule>
  </conditionalFormatting>
  <conditionalFormatting sqref="M441:M445">
    <cfRule type="containsText" dxfId="75" priority="337" operator="containsText" text="Extremo">
      <formula>NOT(ISERROR(SEARCH("Extremo",M441)))</formula>
    </cfRule>
    <cfRule type="containsText" dxfId="74" priority="338" operator="containsText" text="Alto">
      <formula>NOT(ISERROR(SEARCH("Alto",M441)))</formula>
    </cfRule>
    <cfRule type="containsText" dxfId="73" priority="339" operator="containsText" text="Moderado">
      <formula>NOT(ISERROR(SEARCH("Moderado",M441)))</formula>
    </cfRule>
    <cfRule type="containsText" dxfId="72" priority="340" operator="containsText" text="Bajo">
      <formula>NOT(ISERROR(SEARCH("Bajo",M441)))</formula>
    </cfRule>
  </conditionalFormatting>
  <conditionalFormatting sqref="M446:M448">
    <cfRule type="containsText" dxfId="71" priority="665" operator="containsText" text="Extremo">
      <formula>NOT(ISERROR(SEARCH("Extremo",M446)))</formula>
    </cfRule>
    <cfRule type="containsText" dxfId="70" priority="666" operator="containsText" text="Alto">
      <formula>NOT(ISERROR(SEARCH("Alto",M446)))</formula>
    </cfRule>
    <cfRule type="containsText" dxfId="69" priority="667" operator="containsText" text="Moderado">
      <formula>NOT(ISERROR(SEARCH("Moderado",M446)))</formula>
    </cfRule>
    <cfRule type="containsText" dxfId="68" priority="668" operator="containsText" text="Bajo">
      <formula>NOT(ISERROR(SEARCH("Bajo",M446)))</formula>
    </cfRule>
  </conditionalFormatting>
  <conditionalFormatting sqref="M449:M454">
    <cfRule type="containsText" dxfId="67" priority="421" operator="containsText" text="Zona Extrema">
      <formula>NOT(ISERROR(SEARCH("Zona Extrema",M449)))</formula>
    </cfRule>
    <cfRule type="containsText" dxfId="66" priority="422" operator="containsText" text="Zona Alta">
      <formula>NOT(ISERROR(SEARCH("Zona Alta",M449)))</formula>
    </cfRule>
    <cfRule type="containsText" dxfId="65" priority="423" operator="containsText" text="Zona Moderada">
      <formula>NOT(ISERROR(SEARCH("Zona Moderada",M449)))</formula>
    </cfRule>
    <cfRule type="containsText" dxfId="64" priority="424" operator="containsText" text="Zona Baja">
      <formula>NOT(ISERROR(SEARCH("Zona Baja",M449)))</formula>
    </cfRule>
  </conditionalFormatting>
  <conditionalFormatting sqref="M467:M472">
    <cfRule type="containsText" dxfId="63" priority="265" operator="containsText" text="Zona Extrema">
      <formula>NOT(ISERROR(SEARCH("Zona Extrema",M467)))</formula>
    </cfRule>
    <cfRule type="containsText" dxfId="62" priority="266" operator="containsText" text="Zona Alta">
      <formula>NOT(ISERROR(SEARCH("Zona Alta",M467)))</formula>
    </cfRule>
    <cfRule type="containsText" dxfId="61" priority="267" operator="containsText" text="Zona Moderada">
      <formula>NOT(ISERROR(SEARCH("Zona Moderada",M467)))</formula>
    </cfRule>
    <cfRule type="containsText" dxfId="60" priority="268" operator="containsText" text="Zona Baja">
      <formula>NOT(ISERROR(SEARCH("Zona Baja",M467)))</formula>
    </cfRule>
  </conditionalFormatting>
  <conditionalFormatting sqref="M491:M502">
    <cfRule type="containsText" dxfId="59" priority="397" operator="containsText" text="Zona Extrema">
      <formula>NOT(ISERROR(SEARCH("Zona Extrema",M491)))</formula>
    </cfRule>
    <cfRule type="containsText" dxfId="58" priority="398" operator="containsText" text="Zona Alta">
      <formula>NOT(ISERROR(SEARCH("Zona Alta",M491)))</formula>
    </cfRule>
    <cfRule type="containsText" dxfId="57" priority="399" operator="containsText" text="Zona Moderada">
      <formula>NOT(ISERROR(SEARCH("Zona Moderada",M491)))</formula>
    </cfRule>
    <cfRule type="containsText" dxfId="56" priority="400" operator="containsText" text="Zona Baja">
      <formula>NOT(ISERROR(SEARCH("Zona Baja",M491)))</formula>
    </cfRule>
  </conditionalFormatting>
  <conditionalFormatting sqref="M503:M515">
    <cfRule type="containsText" dxfId="55" priority="297" operator="containsText" text="Extremo">
      <formula>NOT(ISERROR(SEARCH("Extremo",M503)))</formula>
    </cfRule>
    <cfRule type="containsText" dxfId="54" priority="298" operator="containsText" text="Alto">
      <formula>NOT(ISERROR(SEARCH("Alto",M503)))</formula>
    </cfRule>
    <cfRule type="containsText" dxfId="53" priority="299" operator="containsText" text="Moderado">
      <formula>NOT(ISERROR(SEARCH("Moderado",M503)))</formula>
    </cfRule>
    <cfRule type="containsText" dxfId="52" priority="300" operator="containsText" text="Bajo">
      <formula>NOT(ISERROR(SEARCH("Bajo",M503)))</formula>
    </cfRule>
  </conditionalFormatting>
  <conditionalFormatting sqref="M526:M527">
    <cfRule type="containsText" dxfId="51" priority="85" operator="containsText" text="Extremo">
      <formula>NOT(ISERROR(SEARCH("Extremo",M526)))</formula>
    </cfRule>
    <cfRule type="containsText" dxfId="50" priority="86" operator="containsText" text="Alto">
      <formula>NOT(ISERROR(SEARCH("Alto",M526)))</formula>
    </cfRule>
    <cfRule type="containsText" dxfId="49" priority="87" operator="containsText" text="Moderado">
      <formula>NOT(ISERROR(SEARCH("Moderado",M526)))</formula>
    </cfRule>
    <cfRule type="containsText" dxfId="48" priority="88" operator="containsText" text="Bajo">
      <formula>NOT(ISERROR(SEARCH("Bajo",M526)))</formula>
    </cfRule>
  </conditionalFormatting>
  <conditionalFormatting sqref="J177">
    <cfRule type="containsText" dxfId="47" priority="65" operator="containsText" text="Bajo">
      <formula>NOT(ISERROR(SEARCH("Bajo",J177)))</formula>
    </cfRule>
    <cfRule type="containsText" dxfId="46" priority="66" operator="containsText" text="Moderado">
      <formula>NOT(ISERROR(SEARCH("Moderado",J177)))</formula>
    </cfRule>
    <cfRule type="containsText" dxfId="45" priority="67" operator="containsText" text="Alto">
      <formula>NOT(ISERROR(SEARCH("Alto",J177)))</formula>
    </cfRule>
    <cfRule type="containsText" dxfId="44" priority="68" operator="containsText" text="Extremo">
      <formula>NOT(ISERROR(SEARCH("Extremo",J177)))</formula>
    </cfRule>
  </conditionalFormatting>
  <conditionalFormatting sqref="J184">
    <cfRule type="containsText" dxfId="43" priority="38" operator="containsText" text="Zona Moderada">
      <formula>NOT(ISERROR(SEARCH("Zona Moderada",J184)))</formula>
    </cfRule>
    <cfRule type="containsText" dxfId="42" priority="39" operator="containsText" text="Zona Alta">
      <formula>NOT(ISERROR(SEARCH("Zona Alta",J184)))</formula>
    </cfRule>
    <cfRule type="containsText" dxfId="41" priority="40" operator="containsText" text="Zona Extrema">
      <formula>NOT(ISERROR(SEARCH("Zona Extrema",J184)))</formula>
    </cfRule>
  </conditionalFormatting>
  <conditionalFormatting sqref="J184">
    <cfRule type="containsText" dxfId="40" priority="37" operator="containsText" text="Zona Baja">
      <formula>NOT(ISERROR(SEARCH("Zona Baja",J184)))</formula>
    </cfRule>
  </conditionalFormatting>
  <conditionalFormatting sqref="J184">
    <cfRule type="containsText" dxfId="39" priority="41" operator="containsText" text="Bajo">
      <formula>NOT(ISERROR(SEARCH("Bajo",J184)))</formula>
    </cfRule>
    <cfRule type="containsText" dxfId="38" priority="42" operator="containsText" text="Moderado">
      <formula>NOT(ISERROR(SEARCH("Moderado",J184)))</formula>
    </cfRule>
    <cfRule type="containsText" dxfId="37" priority="43" operator="containsText" text="Alto">
      <formula>NOT(ISERROR(SEARCH("Alto",J184)))</formula>
    </cfRule>
    <cfRule type="containsText" dxfId="36" priority="44" operator="containsText" text="Extremo">
      <formula>NOT(ISERROR(SEARCH("Extremo",J184)))</formula>
    </cfRule>
  </conditionalFormatting>
  <conditionalFormatting sqref="M184">
    <cfRule type="containsText" dxfId="35" priority="33" operator="containsText" text="Zona de riesgo Extrema">
      <formula>NOT(ISERROR(SEARCH("Zona de riesgo Extrema",M184)))</formula>
    </cfRule>
    <cfRule type="containsText" dxfId="34" priority="34" operator="containsText" text="Zona de riesgo Alta">
      <formula>NOT(ISERROR(SEARCH("Zona de riesgo Alta",M184)))</formula>
    </cfRule>
    <cfRule type="containsText" dxfId="33" priority="35" operator="containsText" text="Zona de riesgo Moderada">
      <formula>NOT(ISERROR(SEARCH("Zona de riesgo Moderada",M184)))</formula>
    </cfRule>
    <cfRule type="containsText" dxfId="32" priority="36" operator="containsText" text="Zona de riesgo Baja">
      <formula>NOT(ISERROR(SEARCH("Zona de riesgo Baja",M184)))</formula>
    </cfRule>
  </conditionalFormatting>
  <conditionalFormatting sqref="M184">
    <cfRule type="containsText" dxfId="31" priority="29" operator="containsText" text="Zona Extrema">
      <formula>NOT(ISERROR(SEARCH("Zona Extrema",M184)))</formula>
    </cfRule>
    <cfRule type="containsText" dxfId="30" priority="30" operator="containsText" text="Zona Alta">
      <formula>NOT(ISERROR(SEARCH("Zona Alta",M184)))</formula>
    </cfRule>
    <cfRule type="containsText" dxfId="29" priority="31" operator="containsText" text="Zona Moderada">
      <formula>NOT(ISERROR(SEARCH("Zona Moderada",M184)))</formula>
    </cfRule>
    <cfRule type="containsText" dxfId="28" priority="32" operator="containsText" text="Zona Baja">
      <formula>NOT(ISERROR(SEARCH("Zona Baja",M184)))</formula>
    </cfRule>
  </conditionalFormatting>
  <conditionalFormatting sqref="M184">
    <cfRule type="containsText" dxfId="27" priority="25" operator="containsText" text="Extremo">
      <formula>NOT(ISERROR(SEARCH("Extremo",M184)))</formula>
    </cfRule>
    <cfRule type="containsText" dxfId="26" priority="26" operator="containsText" text="Alto">
      <formula>NOT(ISERROR(SEARCH("Alto",M184)))</formula>
    </cfRule>
    <cfRule type="containsText" dxfId="25" priority="27" operator="containsText" text="Moderado">
      <formula>NOT(ISERROR(SEARCH("Moderado",M184)))</formula>
    </cfRule>
    <cfRule type="containsText" dxfId="24" priority="28" operator="containsText" text="Bajo">
      <formula>NOT(ISERROR(SEARCH("Bajo",M184)))</formula>
    </cfRule>
  </conditionalFormatting>
  <conditionalFormatting sqref="J186">
    <cfRule type="containsText" dxfId="23" priority="18" operator="containsText" text="Zona Moderada">
      <formula>NOT(ISERROR(SEARCH("Zona Moderada",J186)))</formula>
    </cfRule>
    <cfRule type="containsText" dxfId="22" priority="19" operator="containsText" text="Zona Alta">
      <formula>NOT(ISERROR(SEARCH("Zona Alta",J186)))</formula>
    </cfRule>
    <cfRule type="containsText" dxfId="21" priority="20" operator="containsText" text="Zona Extrema">
      <formula>NOT(ISERROR(SEARCH("Zona Extrema",J186)))</formula>
    </cfRule>
  </conditionalFormatting>
  <conditionalFormatting sqref="J186">
    <cfRule type="containsText" dxfId="20" priority="17" operator="containsText" text="Zona Baja">
      <formula>NOT(ISERROR(SEARCH("Zona Baja",J186)))</formula>
    </cfRule>
  </conditionalFormatting>
  <conditionalFormatting sqref="J186">
    <cfRule type="containsText" dxfId="19" priority="21" operator="containsText" text="Bajo">
      <formula>NOT(ISERROR(SEARCH("Bajo",J186)))</formula>
    </cfRule>
    <cfRule type="containsText" dxfId="18" priority="22" operator="containsText" text="Moderado">
      <formula>NOT(ISERROR(SEARCH("Moderado",J186)))</formula>
    </cfRule>
    <cfRule type="containsText" dxfId="17" priority="23" operator="containsText" text="Alto">
      <formula>NOT(ISERROR(SEARCH("Alto",J186)))</formula>
    </cfRule>
    <cfRule type="containsText" dxfId="16" priority="24" operator="containsText" text="Extremo">
      <formula>NOT(ISERROR(SEARCH("Extremo",J186)))</formula>
    </cfRule>
  </conditionalFormatting>
  <conditionalFormatting sqref="M186">
    <cfRule type="containsText" dxfId="15" priority="13" operator="containsText" text="Zona de riesgo Extrema">
      <formula>NOT(ISERROR(SEARCH("Zona de riesgo Extrema",M186)))</formula>
    </cfRule>
    <cfRule type="containsText" dxfId="14" priority="14" operator="containsText" text="Zona de riesgo Alta">
      <formula>NOT(ISERROR(SEARCH("Zona de riesgo Alta",M186)))</formula>
    </cfRule>
    <cfRule type="containsText" dxfId="13" priority="15" operator="containsText" text="Zona de riesgo Moderada">
      <formula>NOT(ISERROR(SEARCH("Zona de riesgo Moderada",M186)))</formula>
    </cfRule>
    <cfRule type="containsText" dxfId="12" priority="16" operator="containsText" text="Zona de riesgo Baja">
      <formula>NOT(ISERROR(SEARCH("Zona de riesgo Baja",M186)))</formula>
    </cfRule>
  </conditionalFormatting>
  <conditionalFormatting sqref="M186">
    <cfRule type="containsText" dxfId="11" priority="9" operator="containsText" text="Zona Extrema">
      <formula>NOT(ISERROR(SEARCH("Zona Extrema",M186)))</formula>
    </cfRule>
    <cfRule type="containsText" dxfId="10" priority="10" operator="containsText" text="Zona Alta">
      <formula>NOT(ISERROR(SEARCH("Zona Alta",M186)))</formula>
    </cfRule>
    <cfRule type="containsText" dxfId="9" priority="11" operator="containsText" text="Zona Moderada">
      <formula>NOT(ISERROR(SEARCH("Zona Moderada",M186)))</formula>
    </cfRule>
    <cfRule type="containsText" dxfId="8" priority="12" operator="containsText" text="Zona Baja">
      <formula>NOT(ISERROR(SEARCH("Zona Baja",M186)))</formula>
    </cfRule>
  </conditionalFormatting>
  <conditionalFormatting sqref="M186">
    <cfRule type="containsText" dxfId="7" priority="5" operator="containsText" text="Extremo">
      <formula>NOT(ISERROR(SEARCH("Extremo",M186)))</formula>
    </cfRule>
    <cfRule type="containsText" dxfId="6" priority="6" operator="containsText" text="Alto">
      <formula>NOT(ISERROR(SEARCH("Alto",M186)))</formula>
    </cfRule>
    <cfRule type="containsText" dxfId="5" priority="7" operator="containsText" text="Moderado">
      <formula>NOT(ISERROR(SEARCH("Moderado",M186)))</formula>
    </cfRule>
    <cfRule type="containsText" dxfId="4" priority="8" operator="containsText" text="Bajo">
      <formula>NOT(ISERROR(SEARCH("Bajo",M186)))</formula>
    </cfRule>
  </conditionalFormatting>
  <conditionalFormatting sqref="M317">
    <cfRule type="containsText" dxfId="3" priority="2" operator="containsText" text="Alto">
      <formula>NOT(ISERROR(SEARCH("Alto",M317)))</formula>
    </cfRule>
    <cfRule type="containsText" dxfId="2" priority="3" operator="containsText" text="Moderado">
      <formula>NOT(ISERROR(SEARCH("Moderado",M317)))</formula>
    </cfRule>
    <cfRule type="containsText" dxfId="1" priority="4" operator="containsText" text="Bajo">
      <formula>NOT(ISERROR(SEARCH("Bajo",M317)))</formula>
    </cfRule>
  </conditionalFormatting>
  <conditionalFormatting sqref="M317">
    <cfRule type="containsText" dxfId="0" priority="1" operator="containsText" text="Extremo">
      <formula>NOT(ISERROR(SEARCH("Extremo",M317)))</formula>
    </cfRule>
  </conditionalFormatting>
  <pageMargins left="0.7" right="0.7" top="0.75" bottom="0.75" header="0.3" footer="0.3"/>
  <pageSetup orientation="portrait" r:id="rId1"/>
  <ignoredErrors>
    <ignoredError sqref="M398" formula="1"/>
    <ignoredError sqref="J398"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11d237-f108-4ce5-9fb0-89f4a21e2c20" xsi:nil="true"/>
    <lcf76f155ced4ddcb4097134ff3c332f xmlns="6542cbba-6b9a-45ef-a1a8-539097f1fd6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0B8E8773227254BBE5EEFD60F12F43F" ma:contentTypeVersion="12" ma:contentTypeDescription="Crear nuevo documento." ma:contentTypeScope="" ma:versionID="02a4ef144ac4efa054c4161b71718e76">
  <xsd:schema xmlns:xsd="http://www.w3.org/2001/XMLSchema" xmlns:xs="http://www.w3.org/2001/XMLSchema" xmlns:p="http://schemas.microsoft.com/office/2006/metadata/properties" xmlns:ns2="6542cbba-6b9a-45ef-a1a8-539097f1fd66" xmlns:ns3="8d11d237-f108-4ce5-9fb0-89f4a21e2c20" targetNamespace="http://schemas.microsoft.com/office/2006/metadata/properties" ma:root="true" ma:fieldsID="0d0c8b4b3d0bac0e5ad5e5ad128f6a3c" ns2:_="" ns3:_="">
    <xsd:import namespace="6542cbba-6b9a-45ef-a1a8-539097f1fd66"/>
    <xsd:import namespace="8d11d237-f108-4ce5-9fb0-89f4a21e2c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42cbba-6b9a-45ef-a1a8-539097f1f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d6e5596-9d43-483d-a1c5-b59222b7b1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11d237-f108-4ce5-9fb0-89f4a21e2c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4b248f1-cef9-484d-8365-00f86dc2bb31}" ma:internalName="TaxCatchAll" ma:showField="CatchAllData" ma:web="8d11d237-f108-4ce5-9fb0-89f4a21e2c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9CE023-4C75-47EB-BAD0-EA603AEC56FB}">
  <ds:schemaRefs>
    <ds:schemaRef ds:uri="8d11d237-f108-4ce5-9fb0-89f4a21e2c20"/>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6542cbba-6b9a-45ef-a1a8-539097f1fd66"/>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974BB39-685C-407B-BF9F-D9B1427DB80C}">
  <ds:schemaRefs>
    <ds:schemaRef ds:uri="http://schemas.microsoft.com/sharepoint/v3/contenttype/forms"/>
  </ds:schemaRefs>
</ds:datastoreItem>
</file>

<file path=customXml/itemProps3.xml><?xml version="1.0" encoding="utf-8"?>
<ds:datastoreItem xmlns:ds="http://schemas.openxmlformats.org/officeDocument/2006/customXml" ds:itemID="{41AA83A6-31CC-42A3-B19A-310F35452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42cbba-6b9a-45ef-a1a8-539097f1fd66"/>
    <ds:schemaRef ds:uri="8d11d237-f108-4ce5-9fb0-89f4a21e2c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Hoja2</vt:lpstr>
      <vt:lpstr>Hoja1</vt:lpstr>
      <vt:lpstr>VALIDACIÓN DE DATOS</vt:lpstr>
      <vt:lpstr>MAPA RIESGO 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Otálvaro</dc:creator>
  <cp:keywords/>
  <dc:description/>
  <cp:lastModifiedBy>Natalia Vanessa Cruz De Paula</cp:lastModifiedBy>
  <cp:revision/>
  <dcterms:created xsi:type="dcterms:W3CDTF">2020-04-28T05:06:00Z</dcterms:created>
  <dcterms:modified xsi:type="dcterms:W3CDTF">2026-05-09T02:30:45Z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0x010100B0B8E8773227254BBE5EEFD60F12F43F</vt:lpwstr>
  </property>
  <property fmtid="{D5CDD505-2E9C-101B-9397-08002B2CF9AE}" pid="3" name="MediaServiceImageTags">
    <vt:lpwstr/>
  </property>
</Properties>
</file>